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0" yWindow="0" windowWidth="16380" windowHeight="8196" tabRatio="500" activeTab="2"/>
  </bookViews>
  <sheets>
    <sheet name="Anlagenprotokoll" sheetId="1" r:id="rId1"/>
    <sheet name="Anl-Diagram" sheetId="2" r:id="rId2"/>
    <sheet name="Tabelle1" sheetId="3" r:id="rId3"/>
  </sheets>
  <definedNames>
    <definedName name="DbLog_petermini" localSheetId="2">Tabelle1!$A$4:$H$213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" i="3" l="1"/>
  <c r="J2" i="3"/>
  <c r="S4829" i="3" l="1"/>
  <c r="R4829" i="3"/>
  <c r="S4828" i="3"/>
  <c r="R4828" i="3"/>
  <c r="S4827" i="3"/>
  <c r="R4827" i="3"/>
  <c r="S4826" i="3"/>
  <c r="R4826" i="3"/>
  <c r="S4825" i="3"/>
  <c r="R4825" i="3"/>
  <c r="S4824" i="3"/>
  <c r="R4824" i="3"/>
  <c r="S4823" i="3"/>
  <c r="R4823" i="3"/>
  <c r="S4822" i="3"/>
  <c r="R4822" i="3"/>
  <c r="S4821" i="3"/>
  <c r="R4821" i="3"/>
  <c r="S4820" i="3"/>
  <c r="R4820" i="3"/>
  <c r="S4819" i="3"/>
  <c r="R4819" i="3"/>
  <c r="S4818" i="3"/>
  <c r="R4818" i="3"/>
  <c r="S4817" i="3"/>
  <c r="R4817" i="3"/>
  <c r="S4816" i="3"/>
  <c r="R4816" i="3"/>
  <c r="S4815" i="3"/>
  <c r="R4815" i="3"/>
  <c r="S4814" i="3"/>
  <c r="R4814" i="3"/>
  <c r="S4813" i="3"/>
  <c r="R4813" i="3"/>
  <c r="S4812" i="3"/>
  <c r="R4812" i="3"/>
  <c r="S4811" i="3"/>
  <c r="R4811" i="3"/>
  <c r="S4810" i="3"/>
  <c r="R4810" i="3"/>
  <c r="S4809" i="3"/>
  <c r="R4809" i="3"/>
  <c r="S4808" i="3"/>
  <c r="R4808" i="3"/>
  <c r="S4807" i="3"/>
  <c r="R4807" i="3"/>
  <c r="S4806" i="3"/>
  <c r="R4806" i="3"/>
  <c r="S4805" i="3"/>
  <c r="R4805" i="3"/>
  <c r="S4804" i="3"/>
  <c r="R4804" i="3"/>
  <c r="S4803" i="3"/>
  <c r="R4803" i="3"/>
  <c r="S4802" i="3"/>
  <c r="R4802" i="3"/>
  <c r="S4801" i="3"/>
  <c r="R4801" i="3"/>
  <c r="S4800" i="3"/>
  <c r="R4800" i="3"/>
  <c r="S4799" i="3"/>
  <c r="R4799" i="3"/>
  <c r="S4798" i="3"/>
  <c r="R4798" i="3"/>
  <c r="S4797" i="3"/>
  <c r="R4797" i="3"/>
  <c r="S4796" i="3"/>
  <c r="R4796" i="3"/>
  <c r="S4795" i="3"/>
  <c r="R4795" i="3"/>
  <c r="S4794" i="3"/>
  <c r="R4794" i="3"/>
  <c r="S4793" i="3"/>
  <c r="R4793" i="3"/>
  <c r="S4792" i="3"/>
  <c r="R4792" i="3"/>
  <c r="S4791" i="3"/>
  <c r="R4791" i="3"/>
  <c r="S4790" i="3"/>
  <c r="R4790" i="3"/>
  <c r="S4789" i="3"/>
  <c r="R4789" i="3"/>
  <c r="S4788" i="3"/>
  <c r="R4788" i="3"/>
  <c r="S4787" i="3"/>
  <c r="R4787" i="3"/>
  <c r="S4786" i="3"/>
  <c r="R4786" i="3"/>
  <c r="S4785" i="3"/>
  <c r="R4785" i="3"/>
  <c r="S4784" i="3"/>
  <c r="R4784" i="3"/>
  <c r="S4783" i="3"/>
  <c r="R4783" i="3"/>
  <c r="S4782" i="3"/>
  <c r="R4782" i="3"/>
  <c r="S4781" i="3"/>
  <c r="R4781" i="3"/>
  <c r="S4780" i="3"/>
  <c r="R4780" i="3"/>
  <c r="S4779" i="3"/>
  <c r="R4779" i="3"/>
  <c r="S4778" i="3"/>
  <c r="R4778" i="3"/>
  <c r="S4777" i="3"/>
  <c r="R4777" i="3"/>
  <c r="S4776" i="3"/>
  <c r="R4776" i="3"/>
  <c r="S4775" i="3"/>
  <c r="R4775" i="3"/>
  <c r="S4774" i="3"/>
  <c r="R4774" i="3"/>
  <c r="S4773" i="3"/>
  <c r="R4773" i="3"/>
  <c r="S4772" i="3"/>
  <c r="R4772" i="3"/>
  <c r="S4771" i="3"/>
  <c r="R4771" i="3"/>
  <c r="S4770" i="3"/>
  <c r="R4770" i="3"/>
  <c r="S4769" i="3"/>
  <c r="R4769" i="3"/>
  <c r="S4768" i="3"/>
  <c r="R4768" i="3"/>
  <c r="S4767" i="3"/>
  <c r="R4767" i="3"/>
  <c r="S4766" i="3"/>
  <c r="R4766" i="3"/>
  <c r="S4765" i="3"/>
  <c r="R4765" i="3"/>
  <c r="S4764" i="3"/>
  <c r="R4764" i="3"/>
  <c r="S4763" i="3"/>
  <c r="R4763" i="3"/>
  <c r="S4762" i="3"/>
  <c r="R4762" i="3"/>
  <c r="S4761" i="3"/>
  <c r="R4761" i="3"/>
  <c r="S4760" i="3"/>
  <c r="R4760" i="3"/>
  <c r="S4759" i="3"/>
  <c r="R4759" i="3"/>
  <c r="S4758" i="3"/>
  <c r="R4758" i="3"/>
  <c r="S4757" i="3"/>
  <c r="R4757" i="3"/>
  <c r="S4756" i="3"/>
  <c r="R4756" i="3"/>
  <c r="S4755" i="3"/>
  <c r="R4755" i="3"/>
  <c r="S4754" i="3"/>
  <c r="R4754" i="3"/>
  <c r="S4753" i="3"/>
  <c r="R4753" i="3"/>
  <c r="S4752" i="3"/>
  <c r="R4752" i="3"/>
  <c r="S4751" i="3"/>
  <c r="R4751" i="3"/>
  <c r="S4750" i="3"/>
  <c r="R4750" i="3"/>
  <c r="S4749" i="3"/>
  <c r="R4749" i="3"/>
  <c r="S4748" i="3"/>
  <c r="R4748" i="3"/>
  <c r="S4747" i="3"/>
  <c r="R4747" i="3"/>
  <c r="S4746" i="3"/>
  <c r="R4746" i="3"/>
  <c r="S4745" i="3"/>
  <c r="R4745" i="3"/>
  <c r="S4744" i="3"/>
  <c r="R4744" i="3"/>
  <c r="S4743" i="3"/>
  <c r="R4743" i="3"/>
  <c r="S4742" i="3"/>
  <c r="R4742" i="3"/>
  <c r="S4741" i="3"/>
  <c r="R4741" i="3"/>
  <c r="S4740" i="3"/>
  <c r="R4740" i="3"/>
  <c r="S4739" i="3"/>
  <c r="R4739" i="3"/>
  <c r="S4738" i="3"/>
  <c r="R4738" i="3"/>
  <c r="S4737" i="3"/>
  <c r="R4737" i="3"/>
  <c r="S4736" i="3"/>
  <c r="R4736" i="3"/>
  <c r="S4735" i="3"/>
  <c r="R4735" i="3"/>
  <c r="S4734" i="3"/>
  <c r="R4734" i="3"/>
  <c r="S4733" i="3"/>
  <c r="R4733" i="3"/>
  <c r="S4732" i="3"/>
  <c r="R4732" i="3"/>
  <c r="S4731" i="3"/>
  <c r="R4731" i="3"/>
  <c r="S4730" i="3"/>
  <c r="R4730" i="3"/>
  <c r="S4729" i="3"/>
  <c r="R4729" i="3"/>
  <c r="S4728" i="3"/>
  <c r="R4728" i="3"/>
  <c r="S4727" i="3"/>
  <c r="R4727" i="3"/>
  <c r="S4726" i="3"/>
  <c r="R4726" i="3"/>
  <c r="S4725" i="3"/>
  <c r="R4725" i="3"/>
  <c r="S4724" i="3"/>
  <c r="R4724" i="3"/>
  <c r="S4723" i="3"/>
  <c r="R4723" i="3"/>
  <c r="S4722" i="3"/>
  <c r="R4722" i="3"/>
  <c r="S4721" i="3"/>
  <c r="R4721" i="3"/>
  <c r="S4720" i="3"/>
  <c r="R4720" i="3"/>
  <c r="S4719" i="3"/>
  <c r="R4719" i="3"/>
  <c r="S4718" i="3"/>
  <c r="R4718" i="3"/>
  <c r="S4717" i="3"/>
  <c r="R4717" i="3"/>
  <c r="S4716" i="3"/>
  <c r="R4716" i="3"/>
  <c r="S4715" i="3"/>
  <c r="R4715" i="3"/>
  <c r="S4714" i="3"/>
  <c r="R4714" i="3"/>
  <c r="S4713" i="3"/>
  <c r="R4713" i="3"/>
  <c r="S4712" i="3"/>
  <c r="R4712" i="3"/>
  <c r="S4711" i="3"/>
  <c r="R4711" i="3"/>
  <c r="S4710" i="3"/>
  <c r="R4710" i="3"/>
  <c r="S4709" i="3"/>
  <c r="R4709" i="3"/>
  <c r="S4708" i="3"/>
  <c r="R4708" i="3"/>
  <c r="S4707" i="3"/>
  <c r="R4707" i="3"/>
  <c r="S4706" i="3"/>
  <c r="R4706" i="3"/>
  <c r="S4705" i="3"/>
  <c r="R4705" i="3"/>
  <c r="S4704" i="3"/>
  <c r="R4704" i="3"/>
  <c r="S4703" i="3"/>
  <c r="R4703" i="3"/>
  <c r="S4702" i="3"/>
  <c r="R4702" i="3"/>
  <c r="S4701" i="3"/>
  <c r="R4701" i="3"/>
  <c r="S4700" i="3"/>
  <c r="R4700" i="3"/>
  <c r="S4699" i="3"/>
  <c r="R4699" i="3"/>
  <c r="S4698" i="3"/>
  <c r="R4698" i="3"/>
  <c r="S4697" i="3"/>
  <c r="R4697" i="3"/>
  <c r="S4696" i="3"/>
  <c r="R4696" i="3"/>
  <c r="S4695" i="3"/>
  <c r="R4695" i="3"/>
  <c r="S4694" i="3"/>
  <c r="R4694" i="3"/>
  <c r="S4693" i="3"/>
  <c r="R4693" i="3"/>
  <c r="S4692" i="3"/>
  <c r="R4692" i="3"/>
  <c r="S4691" i="3"/>
  <c r="R4691" i="3"/>
  <c r="S4690" i="3"/>
  <c r="R4690" i="3"/>
  <c r="S4689" i="3"/>
  <c r="R4689" i="3"/>
  <c r="S4688" i="3"/>
  <c r="R4688" i="3"/>
  <c r="S4687" i="3"/>
  <c r="R4687" i="3"/>
  <c r="S4686" i="3"/>
  <c r="R4686" i="3"/>
  <c r="S4685" i="3"/>
  <c r="R4685" i="3"/>
  <c r="S4684" i="3"/>
  <c r="R4684" i="3"/>
  <c r="S4683" i="3"/>
  <c r="R4683" i="3"/>
  <c r="S4682" i="3"/>
  <c r="R4682" i="3"/>
  <c r="S4681" i="3"/>
  <c r="R4681" i="3"/>
  <c r="S4680" i="3"/>
  <c r="R4680" i="3"/>
  <c r="S4679" i="3"/>
  <c r="R4679" i="3"/>
  <c r="S4678" i="3"/>
  <c r="R4678" i="3"/>
  <c r="S4677" i="3"/>
  <c r="R4677" i="3"/>
  <c r="S4676" i="3"/>
  <c r="R4676" i="3"/>
  <c r="S4675" i="3"/>
  <c r="R4675" i="3"/>
  <c r="S4674" i="3"/>
  <c r="R4674" i="3"/>
  <c r="S4673" i="3"/>
  <c r="R4673" i="3"/>
  <c r="S4672" i="3"/>
  <c r="R4672" i="3"/>
  <c r="S4671" i="3"/>
  <c r="R4671" i="3"/>
  <c r="S4670" i="3"/>
  <c r="R4670" i="3"/>
  <c r="S4669" i="3"/>
  <c r="R4669" i="3"/>
  <c r="S4668" i="3"/>
  <c r="R4668" i="3"/>
  <c r="S4667" i="3"/>
  <c r="R4667" i="3"/>
  <c r="S4666" i="3"/>
  <c r="R4666" i="3"/>
  <c r="S4665" i="3"/>
  <c r="R4665" i="3"/>
  <c r="S4664" i="3"/>
  <c r="R4664" i="3"/>
  <c r="S4663" i="3"/>
  <c r="R4663" i="3"/>
  <c r="S4662" i="3"/>
  <c r="R4662" i="3"/>
  <c r="S4661" i="3"/>
  <c r="R4661" i="3"/>
  <c r="S4660" i="3"/>
  <c r="R4660" i="3"/>
  <c r="S4659" i="3"/>
  <c r="R4659" i="3"/>
  <c r="S4658" i="3"/>
  <c r="R4658" i="3"/>
  <c r="S4657" i="3"/>
  <c r="R4657" i="3"/>
  <c r="S4656" i="3"/>
  <c r="R4656" i="3"/>
  <c r="S4655" i="3"/>
  <c r="R4655" i="3"/>
  <c r="S4654" i="3"/>
  <c r="R4654" i="3"/>
  <c r="S4653" i="3"/>
  <c r="R4653" i="3"/>
  <c r="S4652" i="3"/>
  <c r="R4652" i="3"/>
  <c r="S4651" i="3"/>
  <c r="R4651" i="3"/>
  <c r="S4650" i="3"/>
  <c r="R4650" i="3"/>
  <c r="S4649" i="3"/>
  <c r="R4649" i="3"/>
  <c r="S4648" i="3"/>
  <c r="R4648" i="3"/>
  <c r="S4647" i="3"/>
  <c r="R4647" i="3"/>
  <c r="S4646" i="3"/>
  <c r="R4646" i="3"/>
  <c r="S4645" i="3"/>
  <c r="R4645" i="3"/>
  <c r="S4644" i="3"/>
  <c r="R4644" i="3"/>
  <c r="S4643" i="3"/>
  <c r="R4643" i="3"/>
  <c r="S4642" i="3"/>
  <c r="R4642" i="3"/>
  <c r="S4641" i="3"/>
  <c r="R4641" i="3"/>
  <c r="S4640" i="3"/>
  <c r="R4640" i="3"/>
  <c r="S4639" i="3"/>
  <c r="R4639" i="3"/>
  <c r="S4638" i="3"/>
  <c r="R4638" i="3"/>
  <c r="S4637" i="3"/>
  <c r="R4637" i="3"/>
  <c r="S4636" i="3"/>
  <c r="R4636" i="3"/>
  <c r="S4635" i="3"/>
  <c r="R4635" i="3"/>
  <c r="S4634" i="3"/>
  <c r="R4634" i="3"/>
  <c r="S4633" i="3"/>
  <c r="R4633" i="3"/>
  <c r="S4632" i="3"/>
  <c r="R4632" i="3"/>
  <c r="S4631" i="3"/>
  <c r="R4631" i="3"/>
  <c r="S4630" i="3"/>
  <c r="R4630" i="3"/>
  <c r="S4629" i="3"/>
  <c r="R4629" i="3"/>
  <c r="S4628" i="3"/>
  <c r="R4628" i="3"/>
  <c r="S4627" i="3"/>
  <c r="R4627" i="3"/>
  <c r="S4626" i="3"/>
  <c r="R4626" i="3"/>
  <c r="S4625" i="3"/>
  <c r="R4625" i="3"/>
  <c r="S4624" i="3"/>
  <c r="R4624" i="3"/>
  <c r="S4623" i="3"/>
  <c r="R4623" i="3"/>
  <c r="S4622" i="3"/>
  <c r="R4622" i="3"/>
  <c r="S4621" i="3"/>
  <c r="R4621" i="3"/>
  <c r="S4620" i="3"/>
  <c r="R4620" i="3"/>
  <c r="S4619" i="3"/>
  <c r="R4619" i="3"/>
  <c r="S4618" i="3"/>
  <c r="R4618" i="3"/>
  <c r="S4617" i="3"/>
  <c r="R4617" i="3"/>
  <c r="S4616" i="3"/>
  <c r="R4616" i="3"/>
  <c r="S4615" i="3"/>
  <c r="R4615" i="3"/>
  <c r="S4614" i="3"/>
  <c r="R4614" i="3"/>
  <c r="S4613" i="3"/>
  <c r="R4613" i="3"/>
  <c r="S4612" i="3"/>
  <c r="R4612" i="3"/>
  <c r="S4611" i="3"/>
  <c r="R4611" i="3"/>
  <c r="S4610" i="3"/>
  <c r="R4610" i="3"/>
  <c r="S4609" i="3"/>
  <c r="R4609" i="3"/>
  <c r="S4608" i="3"/>
  <c r="R4608" i="3"/>
  <c r="S4607" i="3"/>
  <c r="R4607" i="3"/>
  <c r="S4606" i="3"/>
  <c r="R4606" i="3"/>
  <c r="S4605" i="3"/>
  <c r="R4605" i="3"/>
  <c r="S4604" i="3"/>
  <c r="R4604" i="3"/>
  <c r="S4603" i="3"/>
  <c r="R4603" i="3"/>
  <c r="S4602" i="3"/>
  <c r="R4602" i="3"/>
  <c r="S4601" i="3"/>
  <c r="R4601" i="3"/>
  <c r="S4600" i="3"/>
  <c r="R4600" i="3"/>
  <c r="S4599" i="3"/>
  <c r="R4599" i="3"/>
  <c r="S4598" i="3"/>
  <c r="R4598" i="3"/>
  <c r="S4597" i="3"/>
  <c r="R4597" i="3"/>
  <c r="S4596" i="3"/>
  <c r="R4596" i="3"/>
  <c r="S4595" i="3"/>
  <c r="R4595" i="3"/>
  <c r="S4594" i="3"/>
  <c r="R4594" i="3"/>
  <c r="S4593" i="3"/>
  <c r="R4593" i="3"/>
  <c r="S4592" i="3"/>
  <c r="R4592" i="3"/>
  <c r="S4591" i="3"/>
  <c r="R4591" i="3"/>
  <c r="S4590" i="3"/>
  <c r="R4590" i="3"/>
  <c r="S4589" i="3"/>
  <c r="R4589" i="3"/>
  <c r="S4588" i="3"/>
  <c r="R4588" i="3"/>
  <c r="S4587" i="3"/>
  <c r="R4587" i="3"/>
  <c r="S4586" i="3"/>
  <c r="R4586" i="3"/>
  <c r="S4585" i="3"/>
  <c r="R4585" i="3"/>
  <c r="S4584" i="3"/>
  <c r="R4584" i="3"/>
  <c r="S4583" i="3"/>
  <c r="R4583" i="3"/>
  <c r="S4582" i="3"/>
  <c r="R4582" i="3"/>
  <c r="S4581" i="3"/>
  <c r="R4581" i="3"/>
  <c r="S4580" i="3"/>
  <c r="R4580" i="3"/>
  <c r="S4579" i="3"/>
  <c r="R4579" i="3"/>
  <c r="S4578" i="3"/>
  <c r="R4578" i="3"/>
  <c r="S4577" i="3"/>
  <c r="R4577" i="3"/>
  <c r="S4576" i="3"/>
  <c r="R4576" i="3"/>
  <c r="S4575" i="3"/>
  <c r="R4575" i="3"/>
  <c r="S4574" i="3"/>
  <c r="R4574" i="3"/>
  <c r="S4573" i="3"/>
  <c r="R4573" i="3"/>
  <c r="S4572" i="3"/>
  <c r="R4572" i="3"/>
  <c r="S4571" i="3"/>
  <c r="R4571" i="3"/>
  <c r="S4570" i="3"/>
  <c r="R4570" i="3"/>
  <c r="S4569" i="3"/>
  <c r="R4569" i="3"/>
  <c r="S4568" i="3"/>
  <c r="R4568" i="3"/>
  <c r="S4567" i="3"/>
  <c r="R4567" i="3"/>
  <c r="S4566" i="3"/>
  <c r="R4566" i="3"/>
  <c r="S4565" i="3"/>
  <c r="R4565" i="3"/>
  <c r="S4564" i="3"/>
  <c r="R4564" i="3"/>
  <c r="S4563" i="3"/>
  <c r="R4563" i="3"/>
  <c r="S4562" i="3"/>
  <c r="R4562" i="3"/>
  <c r="S4561" i="3"/>
  <c r="R4561" i="3"/>
  <c r="S4560" i="3"/>
  <c r="R4560" i="3"/>
  <c r="S4559" i="3"/>
  <c r="R4559" i="3"/>
  <c r="S4558" i="3"/>
  <c r="R4558" i="3"/>
  <c r="S4557" i="3"/>
  <c r="R4557" i="3"/>
  <c r="S4556" i="3"/>
  <c r="R4556" i="3"/>
  <c r="S4555" i="3"/>
  <c r="R4555" i="3"/>
  <c r="S4554" i="3"/>
  <c r="R4554" i="3"/>
  <c r="S4553" i="3"/>
  <c r="R4553" i="3"/>
  <c r="S4552" i="3"/>
  <c r="R4552" i="3"/>
  <c r="S4551" i="3"/>
  <c r="R4551" i="3"/>
  <c r="S4550" i="3"/>
  <c r="R4550" i="3"/>
  <c r="S4549" i="3"/>
  <c r="R4549" i="3"/>
  <c r="S4548" i="3"/>
  <c r="R4548" i="3"/>
  <c r="S4547" i="3"/>
  <c r="R4547" i="3"/>
  <c r="S4546" i="3"/>
  <c r="R4546" i="3"/>
  <c r="S4545" i="3"/>
  <c r="R4545" i="3"/>
  <c r="S4544" i="3"/>
  <c r="R4544" i="3"/>
  <c r="S4543" i="3"/>
  <c r="R4543" i="3"/>
  <c r="S4542" i="3"/>
  <c r="R4542" i="3"/>
  <c r="S4541" i="3"/>
  <c r="R4541" i="3"/>
  <c r="S4540" i="3"/>
  <c r="R4540" i="3"/>
  <c r="S4539" i="3"/>
  <c r="R4539" i="3"/>
  <c r="S4538" i="3"/>
  <c r="R4538" i="3"/>
  <c r="S4537" i="3"/>
  <c r="R4537" i="3"/>
  <c r="S4536" i="3"/>
  <c r="R4536" i="3"/>
  <c r="S4535" i="3"/>
  <c r="R4535" i="3"/>
  <c r="S4534" i="3"/>
  <c r="R4534" i="3"/>
  <c r="S4533" i="3"/>
  <c r="R4533" i="3"/>
  <c r="S4532" i="3"/>
  <c r="R4532" i="3"/>
  <c r="S4531" i="3"/>
  <c r="R4531" i="3"/>
  <c r="S4530" i="3"/>
  <c r="R4530" i="3"/>
  <c r="S4529" i="3"/>
  <c r="R4529" i="3"/>
  <c r="S4528" i="3"/>
  <c r="R4528" i="3"/>
  <c r="S4527" i="3"/>
  <c r="R4527" i="3"/>
  <c r="S4526" i="3"/>
  <c r="R4526" i="3"/>
  <c r="S4525" i="3"/>
  <c r="R4525" i="3"/>
  <c r="S4524" i="3"/>
  <c r="R4524" i="3"/>
  <c r="S4523" i="3"/>
  <c r="R4523" i="3"/>
  <c r="S4522" i="3"/>
  <c r="R4522" i="3"/>
  <c r="S4521" i="3"/>
  <c r="R4521" i="3"/>
  <c r="S4520" i="3"/>
  <c r="R4520" i="3"/>
  <c r="S4519" i="3"/>
  <c r="R4519" i="3"/>
  <c r="S4518" i="3"/>
  <c r="R4518" i="3"/>
  <c r="S4517" i="3"/>
  <c r="R4517" i="3"/>
  <c r="S4516" i="3"/>
  <c r="R4516" i="3"/>
  <c r="S4515" i="3"/>
  <c r="R4515" i="3"/>
  <c r="S4514" i="3"/>
  <c r="R4514" i="3"/>
  <c r="S4513" i="3"/>
  <c r="R4513" i="3"/>
  <c r="S4512" i="3"/>
  <c r="R4512" i="3"/>
  <c r="S4511" i="3"/>
  <c r="R4511" i="3"/>
  <c r="S4510" i="3"/>
  <c r="R4510" i="3"/>
  <c r="S4509" i="3"/>
  <c r="R4509" i="3"/>
  <c r="S4508" i="3"/>
  <c r="R4508" i="3"/>
  <c r="S4507" i="3"/>
  <c r="R4507" i="3"/>
  <c r="S4506" i="3"/>
  <c r="R4506" i="3"/>
  <c r="S4505" i="3"/>
  <c r="R4505" i="3"/>
  <c r="S4504" i="3"/>
  <c r="R4504" i="3"/>
  <c r="S4503" i="3"/>
  <c r="R4503" i="3"/>
  <c r="S4502" i="3"/>
  <c r="R4502" i="3"/>
  <c r="S4501" i="3"/>
  <c r="R4501" i="3"/>
  <c r="S4500" i="3"/>
  <c r="R4500" i="3"/>
  <c r="S4499" i="3"/>
  <c r="R4499" i="3"/>
  <c r="S4498" i="3"/>
  <c r="R4498" i="3"/>
  <c r="S4497" i="3"/>
  <c r="R4497" i="3"/>
  <c r="S4496" i="3"/>
  <c r="R4496" i="3"/>
  <c r="S4495" i="3"/>
  <c r="R4495" i="3"/>
  <c r="S4494" i="3"/>
  <c r="R4494" i="3"/>
  <c r="S4493" i="3"/>
  <c r="R4493" i="3"/>
  <c r="S4492" i="3"/>
  <c r="R4492" i="3"/>
  <c r="S4491" i="3"/>
  <c r="R4491" i="3"/>
  <c r="S4490" i="3"/>
  <c r="R4490" i="3"/>
  <c r="S4489" i="3"/>
  <c r="R4489" i="3"/>
  <c r="S4488" i="3"/>
  <c r="R4488" i="3"/>
  <c r="S4487" i="3"/>
  <c r="R4487" i="3"/>
  <c r="S4486" i="3"/>
  <c r="R4486" i="3"/>
  <c r="S4485" i="3"/>
  <c r="R4485" i="3"/>
  <c r="S4484" i="3"/>
  <c r="R4484" i="3"/>
  <c r="S4483" i="3"/>
  <c r="R4483" i="3"/>
  <c r="S4482" i="3"/>
  <c r="R4482" i="3"/>
  <c r="S4481" i="3"/>
  <c r="R4481" i="3"/>
  <c r="S4480" i="3"/>
  <c r="R4480" i="3"/>
  <c r="S4479" i="3"/>
  <c r="R4479" i="3"/>
  <c r="S4478" i="3"/>
  <c r="R4478" i="3"/>
  <c r="S4477" i="3"/>
  <c r="R4477" i="3"/>
  <c r="S4476" i="3"/>
  <c r="R4476" i="3"/>
  <c r="S4475" i="3"/>
  <c r="R4475" i="3"/>
  <c r="S4474" i="3"/>
  <c r="R4474" i="3"/>
  <c r="S4473" i="3"/>
  <c r="R4473" i="3"/>
  <c r="S4472" i="3"/>
  <c r="R4472" i="3"/>
  <c r="S4471" i="3"/>
  <c r="R4471" i="3"/>
  <c r="S4470" i="3"/>
  <c r="R4470" i="3"/>
  <c r="S4469" i="3"/>
  <c r="R4469" i="3"/>
  <c r="S4468" i="3"/>
  <c r="R4468" i="3"/>
  <c r="S4467" i="3"/>
  <c r="R4467" i="3"/>
  <c r="S4466" i="3"/>
  <c r="R4466" i="3"/>
  <c r="S4465" i="3"/>
  <c r="R4465" i="3"/>
  <c r="S4464" i="3"/>
  <c r="R4464" i="3"/>
  <c r="S4463" i="3"/>
  <c r="R4463" i="3"/>
  <c r="S4462" i="3"/>
  <c r="R4462" i="3"/>
  <c r="S4461" i="3"/>
  <c r="R4461" i="3"/>
  <c r="S4460" i="3"/>
  <c r="R4460" i="3"/>
  <c r="S4459" i="3"/>
  <c r="R4459" i="3"/>
  <c r="S4458" i="3"/>
  <c r="R4458" i="3"/>
  <c r="S4457" i="3"/>
  <c r="R4457" i="3"/>
  <c r="S4456" i="3"/>
  <c r="R4456" i="3"/>
  <c r="S4455" i="3"/>
  <c r="R4455" i="3"/>
  <c r="S4454" i="3"/>
  <c r="R4454" i="3"/>
  <c r="S4453" i="3"/>
  <c r="R4453" i="3"/>
  <c r="S4452" i="3"/>
  <c r="R4452" i="3"/>
  <c r="S4451" i="3"/>
  <c r="R4451" i="3"/>
  <c r="S4450" i="3"/>
  <c r="R4450" i="3"/>
  <c r="S4449" i="3"/>
  <c r="R4449" i="3"/>
  <c r="S4448" i="3"/>
  <c r="R4448" i="3"/>
  <c r="S4447" i="3"/>
  <c r="R4447" i="3"/>
  <c r="S4446" i="3"/>
  <c r="R4446" i="3"/>
  <c r="S4445" i="3"/>
  <c r="R4445" i="3"/>
  <c r="S4444" i="3"/>
  <c r="R4444" i="3"/>
  <c r="S4443" i="3"/>
  <c r="R4443" i="3"/>
  <c r="S4442" i="3"/>
  <c r="R4442" i="3"/>
  <c r="S4441" i="3"/>
  <c r="R4441" i="3"/>
  <c r="S4440" i="3"/>
  <c r="R4440" i="3"/>
  <c r="S4439" i="3"/>
  <c r="R4439" i="3"/>
  <c r="S4438" i="3"/>
  <c r="R4438" i="3"/>
  <c r="S4437" i="3"/>
  <c r="R4437" i="3"/>
  <c r="S4436" i="3"/>
  <c r="R4436" i="3"/>
  <c r="S4435" i="3"/>
  <c r="R4435" i="3"/>
  <c r="S4434" i="3"/>
  <c r="R4434" i="3"/>
  <c r="S4433" i="3"/>
  <c r="R4433" i="3"/>
  <c r="S4432" i="3"/>
  <c r="R4432" i="3"/>
  <c r="S4431" i="3"/>
  <c r="R4431" i="3"/>
  <c r="S4430" i="3"/>
  <c r="R4430" i="3"/>
  <c r="S4429" i="3"/>
  <c r="R4429" i="3"/>
  <c r="S4428" i="3"/>
  <c r="R4428" i="3"/>
  <c r="S4427" i="3"/>
  <c r="R4427" i="3"/>
  <c r="S4426" i="3"/>
  <c r="R4426" i="3"/>
  <c r="S4425" i="3"/>
  <c r="R4425" i="3"/>
  <c r="S4424" i="3"/>
  <c r="R4424" i="3"/>
  <c r="S4423" i="3"/>
  <c r="R4423" i="3"/>
  <c r="S4422" i="3"/>
  <c r="R4422" i="3"/>
  <c r="S4421" i="3"/>
  <c r="R4421" i="3"/>
  <c r="S4420" i="3"/>
  <c r="R4420" i="3"/>
  <c r="S4419" i="3"/>
  <c r="R4419" i="3"/>
  <c r="S4418" i="3"/>
  <c r="R4418" i="3"/>
  <c r="S4417" i="3"/>
  <c r="R4417" i="3"/>
  <c r="S4416" i="3"/>
  <c r="R4416" i="3"/>
  <c r="S4415" i="3"/>
  <c r="R4415" i="3"/>
  <c r="S4414" i="3"/>
  <c r="R4414" i="3"/>
  <c r="S4413" i="3"/>
  <c r="R4413" i="3"/>
  <c r="S4412" i="3"/>
  <c r="R4412" i="3"/>
  <c r="S4411" i="3"/>
  <c r="R4411" i="3"/>
  <c r="S4410" i="3"/>
  <c r="R4410" i="3"/>
  <c r="S4409" i="3"/>
  <c r="R4409" i="3"/>
  <c r="S4408" i="3"/>
  <c r="R4408" i="3"/>
  <c r="S4407" i="3"/>
  <c r="R4407" i="3"/>
  <c r="S4406" i="3"/>
  <c r="R4406" i="3"/>
  <c r="S4405" i="3"/>
  <c r="R4405" i="3"/>
  <c r="S4404" i="3"/>
  <c r="R4404" i="3"/>
  <c r="S4403" i="3"/>
  <c r="R4403" i="3"/>
  <c r="S4402" i="3"/>
  <c r="R4402" i="3"/>
  <c r="S4401" i="3"/>
  <c r="R4401" i="3"/>
  <c r="S4400" i="3"/>
  <c r="R4400" i="3"/>
  <c r="S4399" i="3"/>
  <c r="R4399" i="3"/>
  <c r="S4398" i="3"/>
  <c r="R4398" i="3"/>
  <c r="S4397" i="3"/>
  <c r="R4397" i="3"/>
  <c r="S4396" i="3"/>
  <c r="R4396" i="3"/>
  <c r="S4395" i="3"/>
  <c r="R4395" i="3"/>
  <c r="S4394" i="3"/>
  <c r="R4394" i="3"/>
  <c r="S4393" i="3"/>
  <c r="R4393" i="3"/>
  <c r="S4392" i="3"/>
  <c r="R4392" i="3"/>
  <c r="S4391" i="3"/>
  <c r="R4391" i="3"/>
  <c r="S4390" i="3"/>
  <c r="R4390" i="3"/>
  <c r="S4389" i="3"/>
  <c r="R4389" i="3"/>
  <c r="S4388" i="3"/>
  <c r="R4388" i="3"/>
  <c r="S4387" i="3"/>
  <c r="R4387" i="3"/>
  <c r="S4386" i="3"/>
  <c r="R4386" i="3"/>
  <c r="S4385" i="3"/>
  <c r="R4385" i="3"/>
  <c r="S4384" i="3"/>
  <c r="R4384" i="3"/>
  <c r="S4383" i="3"/>
  <c r="R4383" i="3"/>
  <c r="S4382" i="3"/>
  <c r="R4382" i="3"/>
  <c r="S4381" i="3"/>
  <c r="R4381" i="3"/>
  <c r="S4380" i="3"/>
  <c r="R4380" i="3"/>
  <c r="S4379" i="3"/>
  <c r="R4379" i="3"/>
  <c r="S4378" i="3"/>
  <c r="R4378" i="3"/>
  <c r="S4377" i="3"/>
  <c r="R4377" i="3"/>
  <c r="S4376" i="3"/>
  <c r="R4376" i="3"/>
  <c r="S4375" i="3"/>
  <c r="R4375" i="3"/>
  <c r="S4374" i="3"/>
  <c r="R4374" i="3"/>
  <c r="S4373" i="3"/>
  <c r="R4373" i="3"/>
  <c r="S4372" i="3"/>
  <c r="R4372" i="3"/>
  <c r="S4371" i="3"/>
  <c r="R4371" i="3"/>
  <c r="S4370" i="3"/>
  <c r="R4370" i="3"/>
  <c r="S4369" i="3"/>
  <c r="R4369" i="3"/>
  <c r="S4368" i="3"/>
  <c r="R4368" i="3"/>
  <c r="S4367" i="3"/>
  <c r="R4367" i="3"/>
  <c r="S4366" i="3"/>
  <c r="R4366" i="3"/>
  <c r="S4365" i="3"/>
  <c r="R4365" i="3"/>
  <c r="S4364" i="3"/>
  <c r="R4364" i="3"/>
  <c r="S4363" i="3"/>
  <c r="R4363" i="3"/>
  <c r="S4362" i="3"/>
  <c r="R4362" i="3"/>
  <c r="S4361" i="3"/>
  <c r="R4361" i="3"/>
  <c r="S4360" i="3"/>
  <c r="R4360" i="3"/>
  <c r="S4359" i="3"/>
  <c r="R4359" i="3"/>
  <c r="S4358" i="3"/>
  <c r="R4358" i="3"/>
  <c r="S4357" i="3"/>
  <c r="R4357" i="3"/>
  <c r="S4356" i="3"/>
  <c r="R4356" i="3"/>
  <c r="S4355" i="3"/>
  <c r="R4355" i="3"/>
  <c r="S4354" i="3"/>
  <c r="R4354" i="3"/>
  <c r="S4353" i="3"/>
  <c r="R4353" i="3"/>
  <c r="S4352" i="3"/>
  <c r="R4352" i="3"/>
  <c r="S4351" i="3"/>
  <c r="R4351" i="3"/>
  <c r="S4350" i="3"/>
  <c r="R4350" i="3"/>
  <c r="S4349" i="3"/>
  <c r="R4349" i="3"/>
  <c r="S4348" i="3"/>
  <c r="R4348" i="3"/>
  <c r="S4347" i="3"/>
  <c r="R4347" i="3"/>
  <c r="S4346" i="3"/>
  <c r="R4346" i="3"/>
  <c r="S4345" i="3"/>
  <c r="R4345" i="3"/>
  <c r="S4344" i="3"/>
  <c r="R4344" i="3"/>
  <c r="S4343" i="3"/>
  <c r="R4343" i="3"/>
  <c r="S4342" i="3"/>
  <c r="R4342" i="3"/>
  <c r="S4341" i="3"/>
  <c r="R4341" i="3"/>
  <c r="S4340" i="3"/>
  <c r="R4340" i="3"/>
  <c r="S4339" i="3"/>
  <c r="R4339" i="3"/>
  <c r="S4338" i="3"/>
  <c r="R4338" i="3"/>
  <c r="S4337" i="3"/>
  <c r="R4337" i="3"/>
  <c r="S4336" i="3"/>
  <c r="R4336" i="3"/>
  <c r="S4335" i="3"/>
  <c r="R4335" i="3"/>
  <c r="S4334" i="3"/>
  <c r="R4334" i="3"/>
  <c r="S4333" i="3"/>
  <c r="R4333" i="3"/>
  <c r="S4332" i="3"/>
  <c r="R4332" i="3"/>
  <c r="S4331" i="3"/>
  <c r="R4331" i="3"/>
  <c r="S4330" i="3"/>
  <c r="R4330" i="3"/>
  <c r="S4329" i="3"/>
  <c r="R4329" i="3"/>
  <c r="S4328" i="3"/>
  <c r="R4328" i="3"/>
  <c r="S4327" i="3"/>
  <c r="R4327" i="3"/>
  <c r="S4326" i="3"/>
  <c r="R4326" i="3"/>
  <c r="S4325" i="3"/>
  <c r="R4325" i="3"/>
  <c r="S4324" i="3"/>
  <c r="R4324" i="3"/>
  <c r="S4323" i="3"/>
  <c r="R4323" i="3"/>
  <c r="S4322" i="3"/>
  <c r="R4322" i="3"/>
  <c r="S4321" i="3"/>
  <c r="R4321" i="3"/>
  <c r="S4320" i="3"/>
  <c r="R4320" i="3"/>
  <c r="S4319" i="3"/>
  <c r="R4319" i="3"/>
  <c r="S4318" i="3"/>
  <c r="R4318" i="3"/>
  <c r="S4317" i="3"/>
  <c r="R4317" i="3"/>
  <c r="S4316" i="3"/>
  <c r="R4316" i="3"/>
  <c r="S4315" i="3"/>
  <c r="R4315" i="3"/>
  <c r="S4314" i="3"/>
  <c r="R4314" i="3"/>
  <c r="S4313" i="3"/>
  <c r="R4313" i="3"/>
  <c r="S4312" i="3"/>
  <c r="R4312" i="3"/>
  <c r="S4311" i="3"/>
  <c r="R4311" i="3"/>
  <c r="S4310" i="3"/>
  <c r="R4310" i="3"/>
  <c r="S4309" i="3"/>
  <c r="R4309" i="3"/>
  <c r="S4308" i="3"/>
  <c r="R4308" i="3"/>
  <c r="S4307" i="3"/>
  <c r="R4307" i="3"/>
  <c r="S4306" i="3"/>
  <c r="R4306" i="3"/>
  <c r="S4305" i="3"/>
  <c r="R4305" i="3"/>
  <c r="S4304" i="3"/>
  <c r="R4304" i="3"/>
  <c r="S4303" i="3"/>
  <c r="R4303" i="3"/>
  <c r="S4302" i="3"/>
  <c r="R4302" i="3"/>
  <c r="S4301" i="3"/>
  <c r="R4301" i="3"/>
  <c r="S4300" i="3"/>
  <c r="R4300" i="3"/>
  <c r="S4299" i="3"/>
  <c r="R4299" i="3"/>
  <c r="S4298" i="3"/>
  <c r="R4298" i="3"/>
  <c r="S4297" i="3"/>
  <c r="R4297" i="3"/>
  <c r="S4296" i="3"/>
  <c r="R4296" i="3"/>
  <c r="S4295" i="3"/>
  <c r="R4295" i="3"/>
  <c r="S4294" i="3"/>
  <c r="R4294" i="3"/>
  <c r="S4293" i="3"/>
  <c r="R4293" i="3"/>
  <c r="S4292" i="3"/>
  <c r="R4292" i="3"/>
  <c r="S4291" i="3"/>
  <c r="R4291" i="3"/>
  <c r="S4290" i="3"/>
  <c r="R4290" i="3"/>
  <c r="S4289" i="3"/>
  <c r="R4289" i="3"/>
  <c r="S4288" i="3"/>
  <c r="R4288" i="3"/>
  <c r="S4287" i="3"/>
  <c r="R4287" i="3"/>
  <c r="S4286" i="3"/>
  <c r="R4286" i="3"/>
  <c r="S4285" i="3"/>
  <c r="R4285" i="3"/>
  <c r="S4284" i="3"/>
  <c r="R4284" i="3"/>
  <c r="S4283" i="3"/>
  <c r="R4283" i="3"/>
  <c r="S4282" i="3"/>
  <c r="R4282" i="3"/>
  <c r="S4281" i="3"/>
  <c r="R4281" i="3"/>
  <c r="S4280" i="3"/>
  <c r="R4280" i="3"/>
  <c r="S4279" i="3"/>
  <c r="R4279" i="3"/>
  <c r="S4278" i="3"/>
  <c r="R4278" i="3"/>
  <c r="S4277" i="3"/>
  <c r="R4277" i="3"/>
  <c r="S4276" i="3"/>
  <c r="R4276" i="3"/>
  <c r="S4275" i="3"/>
  <c r="R4275" i="3"/>
  <c r="S4274" i="3"/>
  <c r="R4274" i="3"/>
  <c r="S4273" i="3"/>
  <c r="R4273" i="3"/>
  <c r="S4272" i="3"/>
  <c r="R4272" i="3"/>
  <c r="S4271" i="3"/>
  <c r="R4271" i="3"/>
  <c r="S4270" i="3"/>
  <c r="R4270" i="3"/>
  <c r="S4269" i="3"/>
  <c r="R4269" i="3"/>
  <c r="S4268" i="3"/>
  <c r="R4268" i="3"/>
  <c r="S4267" i="3"/>
  <c r="R4267" i="3"/>
  <c r="S4266" i="3"/>
  <c r="R4266" i="3"/>
  <c r="S4265" i="3"/>
  <c r="R4265" i="3"/>
  <c r="S4264" i="3"/>
  <c r="R4264" i="3"/>
  <c r="S4263" i="3"/>
  <c r="R4263" i="3"/>
  <c r="S4262" i="3"/>
  <c r="R4262" i="3"/>
  <c r="S4261" i="3"/>
  <c r="R4261" i="3"/>
  <c r="S4260" i="3"/>
  <c r="R4260" i="3"/>
  <c r="S4259" i="3"/>
  <c r="R4259" i="3"/>
  <c r="S4258" i="3"/>
  <c r="R4258" i="3"/>
  <c r="S4257" i="3"/>
  <c r="R4257" i="3"/>
  <c r="S4256" i="3"/>
  <c r="R4256" i="3"/>
  <c r="S4255" i="3"/>
  <c r="R4255" i="3"/>
  <c r="S4254" i="3"/>
  <c r="R4254" i="3"/>
  <c r="S4253" i="3"/>
  <c r="R4253" i="3"/>
  <c r="S4252" i="3"/>
  <c r="R4252" i="3"/>
  <c r="S4251" i="3"/>
  <c r="R4251" i="3"/>
  <c r="S4250" i="3"/>
  <c r="R4250" i="3"/>
  <c r="S4249" i="3"/>
  <c r="R4249" i="3"/>
  <c r="S4248" i="3"/>
  <c r="R4248" i="3"/>
  <c r="S4247" i="3"/>
  <c r="R4247" i="3"/>
  <c r="S4246" i="3"/>
  <c r="R4246" i="3"/>
  <c r="S4245" i="3"/>
  <c r="R4245" i="3"/>
  <c r="S4244" i="3"/>
  <c r="R4244" i="3"/>
  <c r="S4243" i="3"/>
  <c r="R4243" i="3"/>
  <c r="S4242" i="3"/>
  <c r="R4242" i="3"/>
  <c r="S4241" i="3"/>
  <c r="R4241" i="3"/>
  <c r="S4240" i="3"/>
  <c r="R4240" i="3"/>
  <c r="S4239" i="3"/>
  <c r="R4239" i="3"/>
  <c r="S4238" i="3"/>
  <c r="R4238" i="3"/>
  <c r="S4237" i="3"/>
  <c r="R4237" i="3"/>
  <c r="S4236" i="3"/>
  <c r="R4236" i="3"/>
  <c r="S4235" i="3"/>
  <c r="R4235" i="3"/>
  <c r="S4234" i="3"/>
  <c r="R4234" i="3"/>
  <c r="S4233" i="3"/>
  <c r="R4233" i="3"/>
  <c r="S4232" i="3"/>
  <c r="R4232" i="3"/>
  <c r="S4231" i="3"/>
  <c r="R4231" i="3"/>
  <c r="S4230" i="3"/>
  <c r="R4230" i="3"/>
  <c r="S4229" i="3"/>
  <c r="R4229" i="3"/>
  <c r="S4228" i="3"/>
  <c r="R4228" i="3"/>
  <c r="S4227" i="3"/>
  <c r="R4227" i="3"/>
  <c r="S4226" i="3"/>
  <c r="R4226" i="3"/>
  <c r="S4225" i="3"/>
  <c r="R4225" i="3"/>
  <c r="S4224" i="3"/>
  <c r="R4224" i="3"/>
  <c r="S4223" i="3"/>
  <c r="R4223" i="3"/>
  <c r="S4222" i="3"/>
  <c r="R4222" i="3"/>
  <c r="S4221" i="3"/>
  <c r="R4221" i="3"/>
  <c r="S4220" i="3"/>
  <c r="R4220" i="3"/>
  <c r="S4219" i="3"/>
  <c r="R4219" i="3"/>
  <c r="S4218" i="3"/>
  <c r="R4218" i="3"/>
  <c r="S4217" i="3"/>
  <c r="R4217" i="3"/>
  <c r="S4216" i="3"/>
  <c r="R4216" i="3"/>
  <c r="S4215" i="3"/>
  <c r="R4215" i="3"/>
  <c r="S4214" i="3"/>
  <c r="R4214" i="3"/>
  <c r="S4213" i="3"/>
  <c r="R4213" i="3"/>
  <c r="S4212" i="3"/>
  <c r="R4212" i="3"/>
  <c r="S4211" i="3"/>
  <c r="R4211" i="3"/>
  <c r="S4210" i="3"/>
  <c r="R4210" i="3"/>
  <c r="S4209" i="3"/>
  <c r="R4209" i="3"/>
  <c r="S4208" i="3"/>
  <c r="R4208" i="3"/>
  <c r="S4207" i="3"/>
  <c r="R4207" i="3"/>
  <c r="S4206" i="3"/>
  <c r="R4206" i="3"/>
  <c r="S4205" i="3"/>
  <c r="R4205" i="3"/>
  <c r="S4204" i="3"/>
  <c r="R4204" i="3"/>
  <c r="S4203" i="3"/>
  <c r="R4203" i="3"/>
  <c r="S4202" i="3"/>
  <c r="R4202" i="3"/>
  <c r="S4201" i="3"/>
  <c r="R4201" i="3"/>
  <c r="S4200" i="3"/>
  <c r="R4200" i="3"/>
  <c r="S4199" i="3"/>
  <c r="R4199" i="3"/>
  <c r="S4198" i="3"/>
  <c r="R4198" i="3"/>
  <c r="S4197" i="3"/>
  <c r="R4197" i="3"/>
  <c r="S4196" i="3"/>
  <c r="R4196" i="3"/>
  <c r="S4195" i="3"/>
  <c r="R4195" i="3"/>
  <c r="S4194" i="3"/>
  <c r="R4194" i="3"/>
  <c r="S4193" i="3"/>
  <c r="R4193" i="3"/>
  <c r="S4192" i="3"/>
  <c r="R4192" i="3"/>
  <c r="S4191" i="3"/>
  <c r="R4191" i="3"/>
  <c r="S4190" i="3"/>
  <c r="R4190" i="3"/>
  <c r="S4189" i="3"/>
  <c r="R4189" i="3"/>
  <c r="S4188" i="3"/>
  <c r="R4188" i="3"/>
  <c r="S4187" i="3"/>
  <c r="R4187" i="3"/>
  <c r="S4186" i="3"/>
  <c r="R4186" i="3"/>
  <c r="S4185" i="3"/>
  <c r="R4185" i="3"/>
  <c r="S4184" i="3"/>
  <c r="R4184" i="3"/>
  <c r="S4183" i="3"/>
  <c r="R4183" i="3"/>
  <c r="S4182" i="3"/>
  <c r="R4182" i="3"/>
  <c r="S4181" i="3"/>
  <c r="R4181" i="3"/>
  <c r="S4180" i="3"/>
  <c r="R4180" i="3"/>
  <c r="S4179" i="3"/>
  <c r="R4179" i="3"/>
  <c r="S4178" i="3"/>
  <c r="R4178" i="3"/>
  <c r="S4177" i="3"/>
  <c r="R4177" i="3"/>
  <c r="S4176" i="3"/>
  <c r="R4176" i="3"/>
  <c r="S4175" i="3"/>
  <c r="R4175" i="3"/>
  <c r="S4174" i="3"/>
  <c r="R4174" i="3"/>
  <c r="S4173" i="3"/>
  <c r="R4173" i="3"/>
  <c r="S4172" i="3"/>
  <c r="R4172" i="3"/>
  <c r="S4171" i="3"/>
  <c r="R4171" i="3"/>
  <c r="S4170" i="3"/>
  <c r="R4170" i="3"/>
  <c r="S4169" i="3"/>
  <c r="R4169" i="3"/>
  <c r="S4168" i="3"/>
  <c r="R4168" i="3"/>
  <c r="S4167" i="3"/>
  <c r="R4167" i="3"/>
  <c r="S4166" i="3"/>
  <c r="R4166" i="3"/>
  <c r="S4165" i="3"/>
  <c r="R4165" i="3"/>
  <c r="S4164" i="3"/>
  <c r="R4164" i="3"/>
  <c r="S4163" i="3"/>
  <c r="R4163" i="3"/>
  <c r="S4162" i="3"/>
  <c r="R4162" i="3"/>
  <c r="S4161" i="3"/>
  <c r="R4161" i="3"/>
  <c r="S4160" i="3"/>
  <c r="R4160" i="3"/>
  <c r="S4159" i="3"/>
  <c r="R4159" i="3"/>
  <c r="S4158" i="3"/>
  <c r="R4158" i="3"/>
  <c r="S4157" i="3"/>
  <c r="R4157" i="3"/>
  <c r="S4156" i="3"/>
  <c r="R4156" i="3"/>
  <c r="S4155" i="3"/>
  <c r="R4155" i="3"/>
  <c r="S4154" i="3"/>
  <c r="R4154" i="3"/>
  <c r="S4153" i="3"/>
  <c r="R4153" i="3"/>
  <c r="S4152" i="3"/>
  <c r="R4152" i="3"/>
  <c r="S4151" i="3"/>
  <c r="R4151" i="3"/>
  <c r="S4150" i="3"/>
  <c r="R4150" i="3"/>
  <c r="S4149" i="3"/>
  <c r="R4149" i="3"/>
  <c r="S4148" i="3"/>
  <c r="R4148" i="3"/>
  <c r="S4147" i="3"/>
  <c r="R4147" i="3"/>
  <c r="S4146" i="3"/>
  <c r="R4146" i="3"/>
  <c r="S4145" i="3"/>
  <c r="R4145" i="3"/>
  <c r="S4144" i="3"/>
  <c r="R4144" i="3"/>
  <c r="S4143" i="3"/>
  <c r="R4143" i="3"/>
  <c r="S4142" i="3"/>
  <c r="R4142" i="3"/>
  <c r="S4141" i="3"/>
  <c r="R4141" i="3"/>
  <c r="S4140" i="3"/>
  <c r="R4140" i="3"/>
  <c r="S4139" i="3"/>
  <c r="R4139" i="3"/>
  <c r="S4138" i="3"/>
  <c r="R4138" i="3"/>
  <c r="S4137" i="3"/>
  <c r="R4137" i="3"/>
  <c r="S4136" i="3"/>
  <c r="R4136" i="3"/>
  <c r="S4135" i="3"/>
  <c r="R4135" i="3"/>
  <c r="S4134" i="3"/>
  <c r="R4134" i="3"/>
  <c r="S4133" i="3"/>
  <c r="R4133" i="3"/>
  <c r="S4132" i="3"/>
  <c r="R4132" i="3"/>
  <c r="S4131" i="3"/>
  <c r="R4131" i="3"/>
  <c r="S4130" i="3"/>
  <c r="R4130" i="3"/>
  <c r="S4129" i="3"/>
  <c r="R4129" i="3"/>
  <c r="S4128" i="3"/>
  <c r="R4128" i="3"/>
  <c r="S4127" i="3"/>
  <c r="R4127" i="3"/>
  <c r="S4126" i="3"/>
  <c r="R4126" i="3"/>
  <c r="S4125" i="3"/>
  <c r="R4125" i="3"/>
  <c r="S4124" i="3"/>
  <c r="R4124" i="3"/>
  <c r="S4123" i="3"/>
  <c r="R4123" i="3"/>
  <c r="S4122" i="3"/>
  <c r="R4122" i="3"/>
  <c r="S4121" i="3"/>
  <c r="R4121" i="3"/>
  <c r="S4120" i="3"/>
  <c r="R4120" i="3"/>
  <c r="S4119" i="3"/>
  <c r="R4119" i="3"/>
  <c r="S4118" i="3"/>
  <c r="R4118" i="3"/>
  <c r="S4117" i="3"/>
  <c r="R4117" i="3"/>
  <c r="S4116" i="3"/>
  <c r="R4116" i="3"/>
  <c r="S4115" i="3"/>
  <c r="R4115" i="3"/>
  <c r="S4114" i="3"/>
  <c r="R4114" i="3"/>
  <c r="S4113" i="3"/>
  <c r="R4113" i="3"/>
  <c r="S4112" i="3"/>
  <c r="R4112" i="3"/>
  <c r="S4111" i="3"/>
  <c r="R4111" i="3"/>
  <c r="S4110" i="3"/>
  <c r="R4110" i="3"/>
  <c r="S4109" i="3"/>
  <c r="R4109" i="3"/>
  <c r="S4108" i="3"/>
  <c r="R4108" i="3"/>
  <c r="S4107" i="3"/>
  <c r="R4107" i="3"/>
  <c r="S4106" i="3"/>
  <c r="R4106" i="3"/>
  <c r="S4105" i="3"/>
  <c r="R4105" i="3"/>
  <c r="S4104" i="3"/>
  <c r="R4104" i="3"/>
  <c r="S4103" i="3"/>
  <c r="R4103" i="3"/>
  <c r="S4102" i="3"/>
  <c r="R4102" i="3"/>
  <c r="S4101" i="3"/>
  <c r="R4101" i="3"/>
  <c r="S4100" i="3"/>
  <c r="R4100" i="3"/>
  <c r="S4099" i="3"/>
  <c r="R4099" i="3"/>
  <c r="S4098" i="3"/>
  <c r="R4098" i="3"/>
  <c r="S4097" i="3"/>
  <c r="R4097" i="3"/>
  <c r="S4096" i="3"/>
  <c r="R4096" i="3"/>
  <c r="S4095" i="3"/>
  <c r="R4095" i="3"/>
  <c r="S4094" i="3"/>
  <c r="R4094" i="3"/>
  <c r="S4093" i="3"/>
  <c r="R4093" i="3"/>
  <c r="S4092" i="3"/>
  <c r="R4092" i="3"/>
  <c r="S4091" i="3"/>
  <c r="R4091" i="3"/>
  <c r="S4090" i="3"/>
  <c r="R4090" i="3"/>
  <c r="S4089" i="3"/>
  <c r="R4089" i="3"/>
  <c r="S4088" i="3"/>
  <c r="R4088" i="3"/>
  <c r="S4087" i="3"/>
  <c r="R4087" i="3"/>
  <c r="S4086" i="3"/>
  <c r="R4086" i="3"/>
  <c r="S4085" i="3"/>
  <c r="R4085" i="3"/>
  <c r="S4084" i="3"/>
  <c r="R4084" i="3"/>
  <c r="S4083" i="3"/>
  <c r="R4083" i="3"/>
  <c r="S4082" i="3"/>
  <c r="R4082" i="3"/>
  <c r="S4081" i="3"/>
  <c r="R4081" i="3"/>
  <c r="S4080" i="3"/>
  <c r="R4080" i="3"/>
  <c r="S4079" i="3"/>
  <c r="R4079" i="3"/>
  <c r="S4078" i="3"/>
  <c r="R4078" i="3"/>
  <c r="S4077" i="3"/>
  <c r="R4077" i="3"/>
  <c r="S4076" i="3"/>
  <c r="R4076" i="3"/>
  <c r="S4075" i="3"/>
  <c r="R4075" i="3"/>
  <c r="S4074" i="3"/>
  <c r="R4074" i="3"/>
  <c r="S4073" i="3"/>
  <c r="R4073" i="3"/>
  <c r="S4072" i="3"/>
  <c r="R4072" i="3"/>
  <c r="S4071" i="3"/>
  <c r="R4071" i="3"/>
  <c r="S4070" i="3"/>
  <c r="R4070" i="3"/>
  <c r="S4069" i="3"/>
  <c r="R4069" i="3"/>
  <c r="S4068" i="3"/>
  <c r="R4068" i="3"/>
  <c r="S4067" i="3"/>
  <c r="R4067" i="3"/>
  <c r="S4066" i="3"/>
  <c r="R4066" i="3"/>
  <c r="S4065" i="3"/>
  <c r="R4065" i="3"/>
  <c r="S4064" i="3"/>
  <c r="R4064" i="3"/>
  <c r="S4063" i="3"/>
  <c r="R4063" i="3"/>
  <c r="S4062" i="3"/>
  <c r="R4062" i="3"/>
  <c r="S4061" i="3"/>
  <c r="R4061" i="3"/>
  <c r="S4060" i="3"/>
  <c r="R4060" i="3"/>
  <c r="S4059" i="3"/>
  <c r="R4059" i="3"/>
  <c r="S4058" i="3"/>
  <c r="R4058" i="3"/>
  <c r="S4057" i="3"/>
  <c r="R4057" i="3"/>
  <c r="S4056" i="3"/>
  <c r="R4056" i="3"/>
  <c r="S4055" i="3"/>
  <c r="R4055" i="3"/>
  <c r="S4054" i="3"/>
  <c r="R4054" i="3"/>
  <c r="S4053" i="3"/>
  <c r="R4053" i="3"/>
  <c r="S4052" i="3"/>
  <c r="R4052" i="3"/>
  <c r="S4051" i="3"/>
  <c r="R4051" i="3"/>
  <c r="S4050" i="3"/>
  <c r="R4050" i="3"/>
  <c r="S4049" i="3"/>
  <c r="R4049" i="3"/>
  <c r="S4048" i="3"/>
  <c r="R4048" i="3"/>
  <c r="S4047" i="3"/>
  <c r="R4047" i="3"/>
  <c r="S4046" i="3"/>
  <c r="R4046" i="3"/>
  <c r="S4045" i="3"/>
  <c r="R4045" i="3"/>
  <c r="S4044" i="3"/>
  <c r="R4044" i="3"/>
  <c r="S4043" i="3"/>
  <c r="R4043" i="3"/>
  <c r="S4042" i="3"/>
  <c r="R4042" i="3"/>
  <c r="S4041" i="3"/>
  <c r="R4041" i="3"/>
  <c r="S4040" i="3"/>
  <c r="R4040" i="3"/>
  <c r="S4039" i="3"/>
  <c r="R4039" i="3"/>
  <c r="S4038" i="3"/>
  <c r="R4038" i="3"/>
  <c r="S4037" i="3"/>
  <c r="R4037" i="3"/>
  <c r="S4036" i="3"/>
  <c r="R4036" i="3"/>
  <c r="S4035" i="3"/>
  <c r="R4035" i="3"/>
  <c r="S4034" i="3"/>
  <c r="R4034" i="3"/>
  <c r="S4033" i="3"/>
  <c r="R4033" i="3"/>
  <c r="S4032" i="3"/>
  <c r="R4032" i="3"/>
  <c r="S4031" i="3"/>
  <c r="R4031" i="3"/>
  <c r="S4030" i="3"/>
  <c r="R4030" i="3"/>
  <c r="S4029" i="3"/>
  <c r="R4029" i="3"/>
  <c r="S4028" i="3"/>
  <c r="R4028" i="3"/>
  <c r="S4027" i="3"/>
  <c r="R4027" i="3"/>
  <c r="S4026" i="3"/>
  <c r="R4026" i="3"/>
  <c r="S4025" i="3"/>
  <c r="R4025" i="3"/>
  <c r="S4024" i="3"/>
  <c r="R4024" i="3"/>
  <c r="S4023" i="3"/>
  <c r="R4023" i="3"/>
  <c r="S4022" i="3"/>
  <c r="R4022" i="3"/>
  <c r="S4021" i="3"/>
  <c r="R4021" i="3"/>
  <c r="S4020" i="3"/>
  <c r="R4020" i="3"/>
  <c r="S4019" i="3"/>
  <c r="R4019" i="3"/>
  <c r="S4018" i="3"/>
  <c r="R4018" i="3"/>
  <c r="S4017" i="3"/>
  <c r="R4017" i="3"/>
  <c r="S4016" i="3"/>
  <c r="R4016" i="3"/>
  <c r="S4015" i="3"/>
  <c r="R4015" i="3"/>
  <c r="S4014" i="3"/>
  <c r="R4014" i="3"/>
  <c r="S4013" i="3"/>
  <c r="R4013" i="3"/>
  <c r="S4012" i="3"/>
  <c r="R4012" i="3"/>
  <c r="S4011" i="3"/>
  <c r="R4011" i="3"/>
  <c r="S4010" i="3"/>
  <c r="R4010" i="3"/>
  <c r="S4009" i="3"/>
  <c r="R4009" i="3"/>
  <c r="S4008" i="3"/>
  <c r="R4008" i="3"/>
  <c r="S4007" i="3"/>
  <c r="R4007" i="3"/>
  <c r="S4006" i="3"/>
  <c r="R4006" i="3"/>
  <c r="S4005" i="3"/>
  <c r="R4005" i="3"/>
  <c r="S4004" i="3"/>
  <c r="R4004" i="3"/>
  <c r="S4003" i="3"/>
  <c r="R4003" i="3"/>
  <c r="S4002" i="3"/>
  <c r="R4002" i="3"/>
  <c r="S4001" i="3"/>
  <c r="R4001" i="3"/>
  <c r="S4000" i="3"/>
  <c r="R4000" i="3"/>
  <c r="S3999" i="3"/>
  <c r="R3999" i="3"/>
  <c r="S3998" i="3"/>
  <c r="R3998" i="3"/>
  <c r="S3997" i="3"/>
  <c r="R3997" i="3"/>
  <c r="S3996" i="3"/>
  <c r="R3996" i="3"/>
  <c r="S3995" i="3"/>
  <c r="R3995" i="3"/>
  <c r="S3994" i="3"/>
  <c r="R3994" i="3"/>
  <c r="S3993" i="3"/>
  <c r="R3993" i="3"/>
  <c r="S3992" i="3"/>
  <c r="R3992" i="3"/>
  <c r="S3991" i="3"/>
  <c r="R3991" i="3"/>
  <c r="S3990" i="3"/>
  <c r="R3990" i="3"/>
  <c r="S3989" i="3"/>
  <c r="R3989" i="3"/>
  <c r="S3988" i="3"/>
  <c r="R3988" i="3"/>
  <c r="S3987" i="3"/>
  <c r="R3987" i="3"/>
  <c r="S3986" i="3"/>
  <c r="R3986" i="3"/>
  <c r="S3985" i="3"/>
  <c r="R3985" i="3"/>
  <c r="S3984" i="3"/>
  <c r="R3984" i="3"/>
  <c r="S3983" i="3"/>
  <c r="R3983" i="3"/>
  <c r="S3982" i="3"/>
  <c r="R3982" i="3"/>
  <c r="S3981" i="3"/>
  <c r="R3981" i="3"/>
  <c r="S3980" i="3"/>
  <c r="R3980" i="3"/>
  <c r="S3979" i="3"/>
  <c r="R3979" i="3"/>
  <c r="S3978" i="3"/>
  <c r="R3978" i="3"/>
  <c r="S3977" i="3"/>
  <c r="R3977" i="3"/>
  <c r="S3976" i="3"/>
  <c r="R3976" i="3"/>
  <c r="S3975" i="3"/>
  <c r="R3975" i="3"/>
  <c r="S3974" i="3"/>
  <c r="R3974" i="3"/>
  <c r="S3973" i="3"/>
  <c r="R3973" i="3"/>
  <c r="S3972" i="3"/>
  <c r="R3972" i="3"/>
  <c r="S3971" i="3"/>
  <c r="R3971" i="3"/>
  <c r="S3970" i="3"/>
  <c r="R3970" i="3"/>
  <c r="S3969" i="3"/>
  <c r="R3969" i="3"/>
  <c r="S3968" i="3"/>
  <c r="R3968" i="3"/>
  <c r="S3967" i="3"/>
  <c r="R3967" i="3"/>
  <c r="S3966" i="3"/>
  <c r="R3966" i="3"/>
  <c r="S3965" i="3"/>
  <c r="R3965" i="3"/>
  <c r="S3964" i="3"/>
  <c r="R3964" i="3"/>
  <c r="S3963" i="3"/>
  <c r="R3963" i="3"/>
  <c r="S3962" i="3"/>
  <c r="R3962" i="3"/>
  <c r="S3961" i="3"/>
  <c r="R3961" i="3"/>
  <c r="S3960" i="3"/>
  <c r="R3960" i="3"/>
  <c r="S3959" i="3"/>
  <c r="R3959" i="3"/>
  <c r="S3958" i="3"/>
  <c r="R3958" i="3"/>
  <c r="S3957" i="3"/>
  <c r="R3957" i="3"/>
  <c r="S3956" i="3"/>
  <c r="R3956" i="3"/>
  <c r="S3955" i="3"/>
  <c r="R3955" i="3"/>
  <c r="S3954" i="3"/>
  <c r="R3954" i="3"/>
  <c r="S3953" i="3"/>
  <c r="R3953" i="3"/>
  <c r="S3952" i="3"/>
  <c r="R3952" i="3"/>
  <c r="S3951" i="3"/>
  <c r="R3951" i="3"/>
  <c r="S3950" i="3"/>
  <c r="R3950" i="3"/>
  <c r="S3949" i="3"/>
  <c r="R3949" i="3"/>
  <c r="S3948" i="3"/>
  <c r="R3948" i="3"/>
  <c r="S3947" i="3"/>
  <c r="R3947" i="3"/>
  <c r="S3946" i="3"/>
  <c r="R3946" i="3"/>
  <c r="S3945" i="3"/>
  <c r="R3945" i="3"/>
  <c r="S3944" i="3"/>
  <c r="R3944" i="3"/>
  <c r="S3943" i="3"/>
  <c r="R3943" i="3"/>
  <c r="S3942" i="3"/>
  <c r="R3942" i="3"/>
  <c r="S3941" i="3"/>
  <c r="R3941" i="3"/>
  <c r="S3940" i="3"/>
  <c r="R3940" i="3"/>
  <c r="S3939" i="3"/>
  <c r="R3939" i="3"/>
  <c r="S3938" i="3"/>
  <c r="R3938" i="3"/>
  <c r="S3937" i="3"/>
  <c r="R3937" i="3"/>
  <c r="S3936" i="3"/>
  <c r="R3936" i="3"/>
  <c r="S3935" i="3"/>
  <c r="R3935" i="3"/>
  <c r="S3934" i="3"/>
  <c r="R3934" i="3"/>
  <c r="S3933" i="3"/>
  <c r="R3933" i="3"/>
  <c r="S3932" i="3"/>
  <c r="R3932" i="3"/>
  <c r="S3931" i="3"/>
  <c r="R3931" i="3"/>
  <c r="S3930" i="3"/>
  <c r="R3930" i="3"/>
  <c r="S3929" i="3"/>
  <c r="R3929" i="3"/>
  <c r="S3928" i="3"/>
  <c r="R3928" i="3"/>
  <c r="S3927" i="3"/>
  <c r="R3927" i="3"/>
  <c r="S3926" i="3"/>
  <c r="R3926" i="3"/>
  <c r="S3925" i="3"/>
  <c r="R3925" i="3"/>
  <c r="S3924" i="3"/>
  <c r="R3924" i="3"/>
  <c r="S3923" i="3"/>
  <c r="R3923" i="3"/>
  <c r="S3922" i="3"/>
  <c r="R3922" i="3"/>
  <c r="S3921" i="3"/>
  <c r="R3921" i="3"/>
  <c r="S3920" i="3"/>
  <c r="R3920" i="3"/>
  <c r="S3919" i="3"/>
  <c r="R3919" i="3"/>
  <c r="S3918" i="3"/>
  <c r="R3918" i="3"/>
  <c r="S3917" i="3"/>
  <c r="R3917" i="3"/>
  <c r="S3916" i="3"/>
  <c r="R3916" i="3"/>
  <c r="S3915" i="3"/>
  <c r="R3915" i="3"/>
  <c r="S3914" i="3"/>
  <c r="R3914" i="3"/>
  <c r="S3913" i="3"/>
  <c r="R3913" i="3"/>
  <c r="S3912" i="3"/>
  <c r="R3912" i="3"/>
  <c r="S3911" i="3"/>
  <c r="R3911" i="3"/>
  <c r="S3910" i="3"/>
  <c r="R3910" i="3"/>
  <c r="S3909" i="3"/>
  <c r="R3909" i="3"/>
  <c r="S3908" i="3"/>
  <c r="R3908" i="3"/>
  <c r="S3907" i="3"/>
  <c r="R3907" i="3"/>
  <c r="S3906" i="3"/>
  <c r="R3906" i="3"/>
  <c r="S3905" i="3"/>
  <c r="R3905" i="3"/>
  <c r="S3904" i="3"/>
  <c r="R3904" i="3"/>
  <c r="S3903" i="3"/>
  <c r="R3903" i="3"/>
  <c r="S3902" i="3"/>
  <c r="R3902" i="3"/>
  <c r="S3901" i="3"/>
  <c r="R3901" i="3"/>
  <c r="S3900" i="3"/>
  <c r="R3900" i="3"/>
  <c r="S3899" i="3"/>
  <c r="R3899" i="3"/>
  <c r="S3898" i="3"/>
  <c r="R3898" i="3"/>
  <c r="S3897" i="3"/>
  <c r="R3897" i="3"/>
  <c r="S3896" i="3"/>
  <c r="R3896" i="3"/>
  <c r="S3895" i="3"/>
  <c r="R3895" i="3"/>
  <c r="S3894" i="3"/>
  <c r="R3894" i="3"/>
  <c r="S3893" i="3"/>
  <c r="R3893" i="3"/>
  <c r="S3892" i="3"/>
  <c r="R3892" i="3"/>
  <c r="S3891" i="3"/>
  <c r="R3891" i="3"/>
  <c r="S3890" i="3"/>
  <c r="R3890" i="3"/>
  <c r="S3889" i="3"/>
  <c r="R3889" i="3"/>
  <c r="S3888" i="3"/>
  <c r="R3888" i="3"/>
  <c r="S3887" i="3"/>
  <c r="R3887" i="3"/>
  <c r="S3886" i="3"/>
  <c r="R3886" i="3"/>
  <c r="S3885" i="3"/>
  <c r="R3885" i="3"/>
  <c r="S3884" i="3"/>
  <c r="R3884" i="3"/>
  <c r="S3883" i="3"/>
  <c r="R3883" i="3"/>
  <c r="S3882" i="3"/>
  <c r="R3882" i="3"/>
  <c r="S3881" i="3"/>
  <c r="R3881" i="3"/>
  <c r="S3880" i="3"/>
  <c r="R3880" i="3"/>
  <c r="S3879" i="3"/>
  <c r="R3879" i="3"/>
  <c r="S3878" i="3"/>
  <c r="R3878" i="3"/>
  <c r="S3877" i="3"/>
  <c r="R3877" i="3"/>
  <c r="S3876" i="3"/>
  <c r="R3876" i="3"/>
  <c r="S3875" i="3"/>
  <c r="R3875" i="3"/>
  <c r="S3874" i="3"/>
  <c r="R3874" i="3"/>
  <c r="S3873" i="3"/>
  <c r="R3873" i="3"/>
  <c r="S3872" i="3"/>
  <c r="R3872" i="3"/>
  <c r="S3871" i="3"/>
  <c r="R3871" i="3"/>
  <c r="S3870" i="3"/>
  <c r="R3870" i="3"/>
  <c r="S3869" i="3"/>
  <c r="R3869" i="3"/>
  <c r="S3868" i="3"/>
  <c r="R3868" i="3"/>
  <c r="S3867" i="3"/>
  <c r="R3867" i="3"/>
  <c r="S3866" i="3"/>
  <c r="R3866" i="3"/>
  <c r="S3865" i="3"/>
  <c r="R3865" i="3"/>
  <c r="S3864" i="3"/>
  <c r="R3864" i="3"/>
  <c r="S3863" i="3"/>
  <c r="R3863" i="3"/>
  <c r="S3862" i="3"/>
  <c r="R3862" i="3"/>
  <c r="S3861" i="3"/>
  <c r="R3861" i="3"/>
  <c r="S3860" i="3"/>
  <c r="R3860" i="3"/>
  <c r="S3859" i="3"/>
  <c r="R3859" i="3"/>
  <c r="S3858" i="3"/>
  <c r="R3858" i="3"/>
  <c r="S3857" i="3"/>
  <c r="R3857" i="3"/>
  <c r="S3856" i="3"/>
  <c r="R3856" i="3"/>
  <c r="S3855" i="3"/>
  <c r="R3855" i="3"/>
  <c r="S3854" i="3"/>
  <c r="R3854" i="3"/>
  <c r="S3853" i="3"/>
  <c r="R3853" i="3"/>
  <c r="S3852" i="3"/>
  <c r="R3852" i="3"/>
  <c r="S3851" i="3"/>
  <c r="R3851" i="3"/>
  <c r="S3850" i="3"/>
  <c r="R3850" i="3"/>
  <c r="S3849" i="3"/>
  <c r="R3849" i="3"/>
  <c r="S3848" i="3"/>
  <c r="R3848" i="3"/>
  <c r="S3847" i="3"/>
  <c r="R3847" i="3"/>
  <c r="S3846" i="3"/>
  <c r="R3846" i="3"/>
  <c r="S3845" i="3"/>
  <c r="R3845" i="3"/>
  <c r="S3844" i="3"/>
  <c r="R3844" i="3"/>
  <c r="S3843" i="3"/>
  <c r="R3843" i="3"/>
  <c r="S3842" i="3"/>
  <c r="R3842" i="3"/>
  <c r="S3841" i="3"/>
  <c r="R3841" i="3"/>
  <c r="S3840" i="3"/>
  <c r="R3840" i="3"/>
  <c r="S3839" i="3"/>
  <c r="R3839" i="3"/>
  <c r="S3838" i="3"/>
  <c r="R3838" i="3"/>
  <c r="S3837" i="3"/>
  <c r="R3837" i="3"/>
  <c r="S3836" i="3"/>
  <c r="R3836" i="3"/>
  <c r="S3835" i="3"/>
  <c r="R3835" i="3"/>
  <c r="S3834" i="3"/>
  <c r="R3834" i="3"/>
  <c r="S3833" i="3"/>
  <c r="R3833" i="3"/>
  <c r="S3832" i="3"/>
  <c r="R3832" i="3"/>
  <c r="S3831" i="3"/>
  <c r="R3831" i="3"/>
  <c r="S3830" i="3"/>
  <c r="R3830" i="3"/>
  <c r="S3829" i="3"/>
  <c r="R3829" i="3"/>
  <c r="S3828" i="3"/>
  <c r="R3828" i="3"/>
  <c r="S3827" i="3"/>
  <c r="R3827" i="3"/>
  <c r="S3826" i="3"/>
  <c r="R3826" i="3"/>
  <c r="S3825" i="3"/>
  <c r="R3825" i="3"/>
  <c r="S3824" i="3"/>
  <c r="R3824" i="3"/>
  <c r="S3823" i="3"/>
  <c r="R3823" i="3"/>
  <c r="S3822" i="3"/>
  <c r="R3822" i="3"/>
  <c r="S3821" i="3"/>
  <c r="R3821" i="3"/>
  <c r="S3820" i="3"/>
  <c r="R3820" i="3"/>
  <c r="S3819" i="3"/>
  <c r="R3819" i="3"/>
  <c r="S3818" i="3"/>
  <c r="R3818" i="3"/>
  <c r="S3817" i="3"/>
  <c r="R3817" i="3"/>
  <c r="S3816" i="3"/>
  <c r="R3816" i="3"/>
  <c r="S3815" i="3"/>
  <c r="R3815" i="3"/>
  <c r="S3814" i="3"/>
  <c r="R3814" i="3"/>
  <c r="S3813" i="3"/>
  <c r="R3813" i="3"/>
  <c r="S3812" i="3"/>
  <c r="R3812" i="3"/>
  <c r="S3811" i="3"/>
  <c r="R3811" i="3"/>
  <c r="S3810" i="3"/>
  <c r="R3810" i="3"/>
  <c r="S3809" i="3"/>
  <c r="R3809" i="3"/>
  <c r="S3808" i="3"/>
  <c r="R3808" i="3"/>
  <c r="S3807" i="3"/>
  <c r="R3807" i="3"/>
  <c r="S3806" i="3"/>
  <c r="R3806" i="3"/>
  <c r="S3805" i="3"/>
  <c r="R3805" i="3"/>
  <c r="S3804" i="3"/>
  <c r="R3804" i="3"/>
  <c r="S3803" i="3"/>
  <c r="R3803" i="3"/>
  <c r="S3802" i="3"/>
  <c r="R3802" i="3"/>
  <c r="S3801" i="3"/>
  <c r="R3801" i="3"/>
  <c r="S3800" i="3"/>
  <c r="R3800" i="3"/>
  <c r="S3799" i="3"/>
  <c r="R3799" i="3"/>
  <c r="S3798" i="3"/>
  <c r="R3798" i="3"/>
  <c r="S3797" i="3"/>
  <c r="R3797" i="3"/>
  <c r="S3796" i="3"/>
  <c r="R3796" i="3"/>
  <c r="S3795" i="3"/>
  <c r="R3795" i="3"/>
  <c r="S3794" i="3"/>
  <c r="R3794" i="3"/>
  <c r="S3793" i="3"/>
  <c r="R3793" i="3"/>
  <c r="S3792" i="3"/>
  <c r="R3792" i="3"/>
  <c r="S3791" i="3"/>
  <c r="R3791" i="3"/>
  <c r="S3790" i="3"/>
  <c r="R3790" i="3"/>
  <c r="S3789" i="3"/>
  <c r="R3789" i="3"/>
  <c r="S3788" i="3"/>
  <c r="R3788" i="3"/>
  <c r="S3787" i="3"/>
  <c r="R3787" i="3"/>
  <c r="S3786" i="3"/>
  <c r="R3786" i="3"/>
  <c r="S3785" i="3"/>
  <c r="R3785" i="3"/>
  <c r="S3784" i="3"/>
  <c r="R3784" i="3"/>
  <c r="S3783" i="3"/>
  <c r="R3783" i="3"/>
  <c r="S3782" i="3"/>
  <c r="R3782" i="3"/>
  <c r="S3781" i="3"/>
  <c r="R3781" i="3"/>
  <c r="S3780" i="3"/>
  <c r="R3780" i="3"/>
  <c r="S3779" i="3"/>
  <c r="R3779" i="3"/>
  <c r="S3778" i="3"/>
  <c r="R3778" i="3"/>
  <c r="S3777" i="3"/>
  <c r="R3777" i="3"/>
  <c r="S3776" i="3"/>
  <c r="R3776" i="3"/>
  <c r="S3775" i="3"/>
  <c r="R3775" i="3"/>
  <c r="S3774" i="3"/>
  <c r="R3774" i="3"/>
  <c r="S3773" i="3"/>
  <c r="R3773" i="3"/>
  <c r="S3772" i="3"/>
  <c r="R3772" i="3"/>
  <c r="S3771" i="3"/>
  <c r="R3771" i="3"/>
  <c r="S3770" i="3"/>
  <c r="R3770" i="3"/>
  <c r="S3769" i="3"/>
  <c r="R3769" i="3"/>
  <c r="S3768" i="3"/>
  <c r="R3768" i="3"/>
  <c r="S3767" i="3"/>
  <c r="R3767" i="3"/>
  <c r="S3766" i="3"/>
  <c r="R3766" i="3"/>
  <c r="S3765" i="3"/>
  <c r="R3765" i="3"/>
  <c r="S3764" i="3"/>
  <c r="R3764" i="3"/>
  <c r="S3763" i="3"/>
  <c r="R3763" i="3"/>
  <c r="S3762" i="3"/>
  <c r="R3762" i="3"/>
  <c r="S3761" i="3"/>
  <c r="R3761" i="3"/>
  <c r="S3760" i="3"/>
  <c r="R3760" i="3"/>
  <c r="S3759" i="3"/>
  <c r="R3759" i="3"/>
  <c r="S3758" i="3"/>
  <c r="R3758" i="3"/>
  <c r="S3757" i="3"/>
  <c r="R3757" i="3"/>
  <c r="S3756" i="3"/>
  <c r="R3756" i="3"/>
  <c r="S3755" i="3"/>
  <c r="R3755" i="3"/>
  <c r="S3754" i="3"/>
  <c r="R3754" i="3"/>
  <c r="S3753" i="3"/>
  <c r="R3753" i="3"/>
  <c r="S3752" i="3"/>
  <c r="R3752" i="3"/>
  <c r="S3751" i="3"/>
  <c r="R3751" i="3"/>
  <c r="S3750" i="3"/>
  <c r="R3750" i="3"/>
  <c r="S3749" i="3"/>
  <c r="R3749" i="3"/>
  <c r="S3748" i="3"/>
  <c r="R3748" i="3"/>
  <c r="S3747" i="3"/>
  <c r="R3747" i="3"/>
  <c r="S3746" i="3"/>
  <c r="R3746" i="3"/>
  <c r="S3745" i="3"/>
  <c r="R3745" i="3"/>
  <c r="S3744" i="3"/>
  <c r="R3744" i="3"/>
  <c r="S3743" i="3"/>
  <c r="R3743" i="3"/>
  <c r="S3742" i="3"/>
  <c r="R3742" i="3"/>
  <c r="S3741" i="3"/>
  <c r="R3741" i="3"/>
  <c r="S3740" i="3"/>
  <c r="R3740" i="3"/>
  <c r="S3739" i="3"/>
  <c r="R3739" i="3"/>
  <c r="S3738" i="3"/>
  <c r="R3738" i="3"/>
  <c r="S3737" i="3"/>
  <c r="R3737" i="3"/>
  <c r="S3736" i="3"/>
  <c r="R3736" i="3"/>
  <c r="S3735" i="3"/>
  <c r="R3735" i="3"/>
  <c r="S3734" i="3"/>
  <c r="R3734" i="3"/>
  <c r="S3733" i="3"/>
  <c r="R3733" i="3"/>
  <c r="S3732" i="3"/>
  <c r="R3732" i="3"/>
  <c r="S3731" i="3"/>
  <c r="R3731" i="3"/>
  <c r="S3730" i="3"/>
  <c r="R3730" i="3"/>
  <c r="S3729" i="3"/>
  <c r="R3729" i="3"/>
  <c r="S3728" i="3"/>
  <c r="R3728" i="3"/>
  <c r="S3727" i="3"/>
  <c r="R3727" i="3"/>
  <c r="S3726" i="3"/>
  <c r="R3726" i="3"/>
  <c r="S3725" i="3"/>
  <c r="R3725" i="3"/>
  <c r="S3724" i="3"/>
  <c r="R3724" i="3"/>
  <c r="S3723" i="3"/>
  <c r="R3723" i="3"/>
  <c r="S3722" i="3"/>
  <c r="R3722" i="3"/>
  <c r="S3721" i="3"/>
  <c r="R3721" i="3"/>
  <c r="S3720" i="3"/>
  <c r="R3720" i="3"/>
  <c r="S3719" i="3"/>
  <c r="R3719" i="3"/>
  <c r="S3718" i="3"/>
  <c r="R3718" i="3"/>
  <c r="S3717" i="3"/>
  <c r="R3717" i="3"/>
  <c r="S3716" i="3"/>
  <c r="R3716" i="3"/>
  <c r="S3715" i="3"/>
  <c r="R3715" i="3"/>
  <c r="S3714" i="3"/>
  <c r="R3714" i="3"/>
  <c r="S3713" i="3"/>
  <c r="R3713" i="3"/>
  <c r="S3712" i="3"/>
  <c r="R3712" i="3"/>
  <c r="S3711" i="3"/>
  <c r="R3711" i="3"/>
  <c r="S3710" i="3"/>
  <c r="R3710" i="3"/>
  <c r="S3709" i="3"/>
  <c r="R3709" i="3"/>
  <c r="S3708" i="3"/>
  <c r="R3708" i="3"/>
  <c r="S3707" i="3"/>
  <c r="R3707" i="3"/>
  <c r="S3706" i="3"/>
  <c r="R3706" i="3"/>
  <c r="S3705" i="3"/>
  <c r="R3705" i="3"/>
  <c r="S3704" i="3"/>
  <c r="R3704" i="3"/>
  <c r="S3703" i="3"/>
  <c r="R3703" i="3"/>
  <c r="S3702" i="3"/>
  <c r="R3702" i="3"/>
  <c r="S3701" i="3"/>
  <c r="R3701" i="3"/>
  <c r="S3700" i="3"/>
  <c r="R3700" i="3"/>
  <c r="S3699" i="3"/>
  <c r="R3699" i="3"/>
  <c r="S3698" i="3"/>
  <c r="R3698" i="3"/>
  <c r="S3697" i="3"/>
  <c r="R3697" i="3"/>
  <c r="S3696" i="3"/>
  <c r="R3696" i="3"/>
  <c r="S3695" i="3"/>
  <c r="R3695" i="3"/>
  <c r="S3694" i="3"/>
  <c r="R3694" i="3"/>
  <c r="S3693" i="3"/>
  <c r="R3693" i="3"/>
  <c r="S3692" i="3"/>
  <c r="R3692" i="3"/>
  <c r="S3691" i="3"/>
  <c r="R3691" i="3"/>
  <c r="S3690" i="3"/>
  <c r="R3690" i="3"/>
  <c r="S3689" i="3"/>
  <c r="R3689" i="3"/>
  <c r="S3688" i="3"/>
  <c r="R3688" i="3"/>
  <c r="S3687" i="3"/>
  <c r="R3687" i="3"/>
  <c r="S3686" i="3"/>
  <c r="R3686" i="3"/>
  <c r="S3685" i="3"/>
  <c r="R3685" i="3"/>
  <c r="S3684" i="3"/>
  <c r="R3684" i="3"/>
  <c r="S3683" i="3"/>
  <c r="R3683" i="3"/>
  <c r="S3682" i="3"/>
  <c r="R3682" i="3"/>
  <c r="S3681" i="3"/>
  <c r="R3681" i="3"/>
  <c r="S3680" i="3"/>
  <c r="R3680" i="3"/>
  <c r="S3679" i="3"/>
  <c r="R3679" i="3"/>
  <c r="S3678" i="3"/>
  <c r="R3678" i="3"/>
  <c r="S3677" i="3"/>
  <c r="R3677" i="3"/>
  <c r="S3676" i="3"/>
  <c r="R3676" i="3"/>
  <c r="S3675" i="3"/>
  <c r="R3675" i="3"/>
  <c r="S3674" i="3"/>
  <c r="R3674" i="3"/>
  <c r="S3673" i="3"/>
  <c r="R3673" i="3"/>
  <c r="S3672" i="3"/>
  <c r="R3672" i="3"/>
  <c r="S3671" i="3"/>
  <c r="R3671" i="3"/>
  <c r="S3670" i="3"/>
  <c r="R3670" i="3"/>
  <c r="S3669" i="3"/>
  <c r="R3669" i="3"/>
  <c r="S3668" i="3"/>
  <c r="R3668" i="3"/>
  <c r="S3667" i="3"/>
  <c r="R3667" i="3"/>
  <c r="S3666" i="3"/>
  <c r="R3666" i="3"/>
  <c r="S3665" i="3"/>
  <c r="R3665" i="3"/>
  <c r="S3664" i="3"/>
  <c r="R3664" i="3"/>
  <c r="S3663" i="3"/>
  <c r="R3663" i="3"/>
  <c r="S3662" i="3"/>
  <c r="R3662" i="3"/>
  <c r="S3661" i="3"/>
  <c r="R3661" i="3"/>
  <c r="S3660" i="3"/>
  <c r="R3660" i="3"/>
  <c r="S3659" i="3"/>
  <c r="R3659" i="3"/>
  <c r="S3658" i="3"/>
  <c r="R3658" i="3"/>
  <c r="S3657" i="3"/>
  <c r="R3657" i="3"/>
  <c r="S3656" i="3"/>
  <c r="R3656" i="3"/>
  <c r="S3655" i="3"/>
  <c r="R3655" i="3"/>
  <c r="S3654" i="3"/>
  <c r="R3654" i="3"/>
  <c r="S3653" i="3"/>
  <c r="R3653" i="3"/>
  <c r="S3652" i="3"/>
  <c r="R3652" i="3"/>
  <c r="S3651" i="3"/>
  <c r="R3651" i="3"/>
  <c r="S3650" i="3"/>
  <c r="R3650" i="3"/>
  <c r="S3649" i="3"/>
  <c r="R3649" i="3"/>
  <c r="S3648" i="3"/>
  <c r="R3648" i="3"/>
  <c r="S3647" i="3"/>
  <c r="R3647" i="3"/>
  <c r="S3646" i="3"/>
  <c r="R3646" i="3"/>
  <c r="S3645" i="3"/>
  <c r="R3645" i="3"/>
  <c r="S3644" i="3"/>
  <c r="R3644" i="3"/>
  <c r="S3643" i="3"/>
  <c r="R3643" i="3"/>
  <c r="S3642" i="3"/>
  <c r="R3642" i="3"/>
  <c r="S3641" i="3"/>
  <c r="R3641" i="3"/>
  <c r="S3640" i="3"/>
  <c r="R3640" i="3"/>
  <c r="S3639" i="3"/>
  <c r="R3639" i="3"/>
  <c r="S3638" i="3"/>
  <c r="R3638" i="3"/>
  <c r="S3637" i="3"/>
  <c r="R3637" i="3"/>
  <c r="S3636" i="3"/>
  <c r="R3636" i="3"/>
  <c r="S3635" i="3"/>
  <c r="R3635" i="3"/>
  <c r="S3634" i="3"/>
  <c r="R3634" i="3"/>
  <c r="S3633" i="3"/>
  <c r="R3633" i="3"/>
  <c r="S3632" i="3"/>
  <c r="R3632" i="3"/>
  <c r="S3631" i="3"/>
  <c r="R3631" i="3"/>
  <c r="S3630" i="3"/>
  <c r="R3630" i="3"/>
  <c r="S3629" i="3"/>
  <c r="R3629" i="3"/>
  <c r="S3628" i="3"/>
  <c r="R3628" i="3"/>
  <c r="S3627" i="3"/>
  <c r="R3627" i="3"/>
  <c r="S3626" i="3"/>
  <c r="R3626" i="3"/>
  <c r="S3625" i="3"/>
  <c r="R3625" i="3"/>
  <c r="S3624" i="3"/>
  <c r="R3624" i="3"/>
  <c r="S3623" i="3"/>
  <c r="R3623" i="3"/>
  <c r="S3622" i="3"/>
  <c r="R3622" i="3"/>
  <c r="S3621" i="3"/>
  <c r="R3621" i="3"/>
  <c r="S3620" i="3"/>
  <c r="R3620" i="3"/>
  <c r="S3619" i="3"/>
  <c r="R3619" i="3"/>
  <c r="S3618" i="3"/>
  <c r="R3618" i="3"/>
  <c r="S3617" i="3"/>
  <c r="R3617" i="3"/>
  <c r="S3616" i="3"/>
  <c r="R3616" i="3"/>
  <c r="S3615" i="3"/>
  <c r="R3615" i="3"/>
  <c r="S3614" i="3"/>
  <c r="R3614" i="3"/>
  <c r="S3613" i="3"/>
  <c r="R3613" i="3"/>
  <c r="S3612" i="3"/>
  <c r="R3612" i="3"/>
  <c r="S3611" i="3"/>
  <c r="R3611" i="3"/>
  <c r="S3610" i="3"/>
  <c r="R3610" i="3"/>
  <c r="S3609" i="3"/>
  <c r="R3609" i="3"/>
  <c r="S3608" i="3"/>
  <c r="R3608" i="3"/>
  <c r="S3607" i="3"/>
  <c r="R3607" i="3"/>
  <c r="S3606" i="3"/>
  <c r="R3606" i="3"/>
  <c r="S3605" i="3"/>
  <c r="R3605" i="3"/>
  <c r="S3604" i="3"/>
  <c r="R3604" i="3"/>
  <c r="S3603" i="3"/>
  <c r="R3603" i="3"/>
  <c r="S3602" i="3"/>
  <c r="R3602" i="3"/>
  <c r="S3601" i="3"/>
  <c r="R3601" i="3"/>
  <c r="S3600" i="3"/>
  <c r="R3600" i="3"/>
  <c r="S3599" i="3"/>
  <c r="R3599" i="3"/>
  <c r="S3598" i="3"/>
  <c r="R3598" i="3"/>
  <c r="S3597" i="3"/>
  <c r="R3597" i="3"/>
  <c r="S3596" i="3"/>
  <c r="R3596" i="3"/>
  <c r="S3595" i="3"/>
  <c r="R3595" i="3"/>
  <c r="S3594" i="3"/>
  <c r="R3594" i="3"/>
  <c r="S3593" i="3"/>
  <c r="R3593" i="3"/>
  <c r="S3592" i="3"/>
  <c r="R3592" i="3"/>
  <c r="S3591" i="3"/>
  <c r="R3591" i="3"/>
  <c r="S3590" i="3"/>
  <c r="R3590" i="3"/>
  <c r="S3589" i="3"/>
  <c r="R3589" i="3"/>
  <c r="S3588" i="3"/>
  <c r="R3588" i="3"/>
  <c r="S3587" i="3"/>
  <c r="R3587" i="3"/>
  <c r="S3586" i="3"/>
  <c r="R3586" i="3"/>
  <c r="S3585" i="3"/>
  <c r="R3585" i="3"/>
  <c r="S3584" i="3"/>
  <c r="R3584" i="3"/>
  <c r="S3583" i="3"/>
  <c r="R3583" i="3"/>
  <c r="S3582" i="3"/>
  <c r="R3582" i="3"/>
  <c r="S3581" i="3"/>
  <c r="R3581" i="3"/>
  <c r="S3580" i="3"/>
  <c r="R3580" i="3"/>
  <c r="S3579" i="3"/>
  <c r="R3579" i="3"/>
  <c r="S3578" i="3"/>
  <c r="R3578" i="3"/>
  <c r="S3577" i="3"/>
  <c r="R3577" i="3"/>
  <c r="S3576" i="3"/>
  <c r="R3576" i="3"/>
  <c r="S3575" i="3"/>
  <c r="R3575" i="3"/>
  <c r="S3574" i="3"/>
  <c r="R3574" i="3"/>
  <c r="S3573" i="3"/>
  <c r="R3573" i="3"/>
  <c r="S3572" i="3"/>
  <c r="R3572" i="3"/>
  <c r="S3571" i="3"/>
  <c r="R3571" i="3"/>
  <c r="S3570" i="3"/>
  <c r="R3570" i="3"/>
  <c r="S3569" i="3"/>
  <c r="R3569" i="3"/>
  <c r="S3568" i="3"/>
  <c r="R3568" i="3"/>
  <c r="S3567" i="3"/>
  <c r="R3567" i="3"/>
  <c r="S3566" i="3"/>
  <c r="R3566" i="3"/>
  <c r="S3565" i="3"/>
  <c r="R3565" i="3"/>
  <c r="S3564" i="3"/>
  <c r="R3564" i="3"/>
  <c r="S3563" i="3"/>
  <c r="R3563" i="3"/>
  <c r="S3562" i="3"/>
  <c r="R3562" i="3"/>
  <c r="S3561" i="3"/>
  <c r="R3561" i="3"/>
  <c r="S3560" i="3"/>
  <c r="R3560" i="3"/>
  <c r="S3559" i="3"/>
  <c r="R3559" i="3"/>
  <c r="S3558" i="3"/>
  <c r="R3558" i="3"/>
  <c r="S3557" i="3"/>
  <c r="R3557" i="3"/>
  <c r="S3556" i="3"/>
  <c r="R3556" i="3"/>
  <c r="S3555" i="3"/>
  <c r="R3555" i="3"/>
  <c r="S3554" i="3"/>
  <c r="R3554" i="3"/>
  <c r="S3553" i="3"/>
  <c r="R3553" i="3"/>
  <c r="S3552" i="3"/>
  <c r="R3552" i="3"/>
  <c r="S3551" i="3"/>
  <c r="R3551" i="3"/>
  <c r="S3550" i="3"/>
  <c r="R3550" i="3"/>
  <c r="S3549" i="3"/>
  <c r="R3549" i="3"/>
  <c r="S3548" i="3"/>
  <c r="R3548" i="3"/>
  <c r="S3547" i="3"/>
  <c r="R3547" i="3"/>
  <c r="S3546" i="3"/>
  <c r="R3546" i="3"/>
  <c r="S3545" i="3"/>
  <c r="R3545" i="3"/>
  <c r="S3544" i="3"/>
  <c r="R3544" i="3"/>
  <c r="S3543" i="3"/>
  <c r="R3543" i="3"/>
  <c r="S3542" i="3"/>
  <c r="R3542" i="3"/>
  <c r="S3541" i="3"/>
  <c r="R3541" i="3"/>
  <c r="S3540" i="3"/>
  <c r="R3540" i="3"/>
  <c r="S3539" i="3"/>
  <c r="R3539" i="3"/>
  <c r="S3538" i="3"/>
  <c r="R3538" i="3"/>
  <c r="S3537" i="3"/>
  <c r="R3537" i="3"/>
  <c r="S3536" i="3"/>
  <c r="R3536" i="3"/>
  <c r="S3535" i="3"/>
  <c r="R3535" i="3"/>
  <c r="S3534" i="3"/>
  <c r="R3534" i="3"/>
  <c r="S3533" i="3"/>
  <c r="R3533" i="3"/>
  <c r="S3532" i="3"/>
  <c r="R3532" i="3"/>
  <c r="S3531" i="3"/>
  <c r="R3531" i="3"/>
  <c r="S3530" i="3"/>
  <c r="R3530" i="3"/>
  <c r="S3529" i="3"/>
  <c r="R3529" i="3"/>
  <c r="S3528" i="3"/>
  <c r="R3528" i="3"/>
  <c r="S3527" i="3"/>
  <c r="R3527" i="3"/>
  <c r="S3526" i="3"/>
  <c r="R3526" i="3"/>
  <c r="S3525" i="3"/>
  <c r="R3525" i="3"/>
  <c r="S3524" i="3"/>
  <c r="R3524" i="3"/>
  <c r="S3523" i="3"/>
  <c r="R3523" i="3"/>
  <c r="S3522" i="3"/>
  <c r="R3522" i="3"/>
  <c r="S3521" i="3"/>
  <c r="R3521" i="3"/>
  <c r="S3520" i="3"/>
  <c r="R3520" i="3"/>
  <c r="S3519" i="3"/>
  <c r="R3519" i="3"/>
  <c r="S3518" i="3"/>
  <c r="R3518" i="3"/>
  <c r="S3517" i="3"/>
  <c r="R3517" i="3"/>
  <c r="S3516" i="3"/>
  <c r="R3516" i="3"/>
  <c r="S3515" i="3"/>
  <c r="R3515" i="3"/>
  <c r="S3514" i="3"/>
  <c r="R3514" i="3"/>
  <c r="S3513" i="3"/>
  <c r="R3513" i="3"/>
  <c r="S3512" i="3"/>
  <c r="R3512" i="3"/>
  <c r="S3511" i="3"/>
  <c r="R3511" i="3"/>
  <c r="S3510" i="3"/>
  <c r="R3510" i="3"/>
  <c r="S3509" i="3"/>
  <c r="R3509" i="3"/>
  <c r="S3508" i="3"/>
  <c r="R3508" i="3"/>
  <c r="S3507" i="3"/>
  <c r="R3507" i="3"/>
  <c r="S3506" i="3"/>
  <c r="R3506" i="3"/>
  <c r="S3505" i="3"/>
  <c r="R3505" i="3"/>
  <c r="S3504" i="3"/>
  <c r="R3504" i="3"/>
  <c r="S3503" i="3"/>
  <c r="R3503" i="3"/>
  <c r="S3502" i="3"/>
  <c r="R3502" i="3"/>
  <c r="S3501" i="3"/>
  <c r="R3501" i="3"/>
  <c r="S3500" i="3"/>
  <c r="R3500" i="3"/>
  <c r="S3499" i="3"/>
  <c r="R3499" i="3"/>
  <c r="S3498" i="3"/>
  <c r="R3498" i="3"/>
  <c r="S3497" i="3"/>
  <c r="R3497" i="3"/>
  <c r="S3496" i="3"/>
  <c r="R3496" i="3"/>
  <c r="S3495" i="3"/>
  <c r="R3495" i="3"/>
  <c r="S3494" i="3"/>
  <c r="R3494" i="3"/>
  <c r="S3493" i="3"/>
  <c r="R3493" i="3"/>
  <c r="S3492" i="3"/>
  <c r="R3492" i="3"/>
  <c r="S3491" i="3"/>
  <c r="R3491" i="3"/>
  <c r="S3490" i="3"/>
  <c r="R3490" i="3"/>
  <c r="S3489" i="3"/>
  <c r="R3489" i="3"/>
  <c r="S3488" i="3"/>
  <c r="R3488" i="3"/>
  <c r="S3487" i="3"/>
  <c r="R3487" i="3"/>
  <c r="S3486" i="3"/>
  <c r="R3486" i="3"/>
  <c r="S3485" i="3"/>
  <c r="R3485" i="3"/>
  <c r="S3484" i="3"/>
  <c r="R3484" i="3"/>
  <c r="S3483" i="3"/>
  <c r="R3483" i="3"/>
  <c r="S3482" i="3"/>
  <c r="R3482" i="3"/>
  <c r="S3481" i="3"/>
  <c r="R3481" i="3"/>
  <c r="S3480" i="3"/>
  <c r="R3480" i="3"/>
  <c r="S3479" i="3"/>
  <c r="R3479" i="3"/>
  <c r="S3478" i="3"/>
  <c r="R3478" i="3"/>
  <c r="S3477" i="3"/>
  <c r="R3477" i="3"/>
  <c r="S3476" i="3"/>
  <c r="R3476" i="3"/>
  <c r="S3475" i="3"/>
  <c r="R3475" i="3"/>
  <c r="S3474" i="3"/>
  <c r="R3474" i="3"/>
  <c r="S3473" i="3"/>
  <c r="R3473" i="3"/>
  <c r="S3472" i="3"/>
  <c r="R3472" i="3"/>
  <c r="S3471" i="3"/>
  <c r="R3471" i="3"/>
  <c r="S3470" i="3"/>
  <c r="R3470" i="3"/>
  <c r="S3469" i="3"/>
  <c r="R3469" i="3"/>
  <c r="S3468" i="3"/>
  <c r="R3468" i="3"/>
  <c r="S3467" i="3"/>
  <c r="R3467" i="3"/>
  <c r="S3466" i="3"/>
  <c r="R3466" i="3"/>
  <c r="S3465" i="3"/>
  <c r="R3465" i="3"/>
  <c r="S3464" i="3"/>
  <c r="R3464" i="3"/>
  <c r="S3463" i="3"/>
  <c r="R3463" i="3"/>
  <c r="S3462" i="3"/>
  <c r="R3462" i="3"/>
  <c r="S3461" i="3"/>
  <c r="R3461" i="3"/>
  <c r="S3460" i="3"/>
  <c r="R3460" i="3"/>
  <c r="S3459" i="3"/>
  <c r="R3459" i="3"/>
  <c r="S3458" i="3"/>
  <c r="R3458" i="3"/>
  <c r="S3457" i="3"/>
  <c r="R3457" i="3"/>
  <c r="S3456" i="3"/>
  <c r="R3456" i="3"/>
  <c r="S3455" i="3"/>
  <c r="R3455" i="3"/>
  <c r="S3454" i="3"/>
  <c r="R3454" i="3"/>
  <c r="S3453" i="3"/>
  <c r="R3453" i="3"/>
  <c r="S3452" i="3"/>
  <c r="R3452" i="3"/>
  <c r="S3451" i="3"/>
  <c r="R3451" i="3"/>
  <c r="S3450" i="3"/>
  <c r="R3450" i="3"/>
  <c r="S3449" i="3"/>
  <c r="R3449" i="3"/>
  <c r="S3448" i="3"/>
  <c r="R3448" i="3"/>
  <c r="S3447" i="3"/>
  <c r="R3447" i="3"/>
  <c r="S3446" i="3"/>
  <c r="R3446" i="3"/>
  <c r="S3445" i="3"/>
  <c r="R3445" i="3"/>
  <c r="S3444" i="3"/>
  <c r="R3444" i="3"/>
  <c r="S3443" i="3"/>
  <c r="R3443" i="3"/>
  <c r="S3442" i="3"/>
  <c r="R3442" i="3"/>
  <c r="S3441" i="3"/>
  <c r="R3441" i="3"/>
  <c r="S3440" i="3"/>
  <c r="R3440" i="3"/>
  <c r="S3439" i="3"/>
  <c r="R3439" i="3"/>
  <c r="S3438" i="3"/>
  <c r="R3438" i="3"/>
  <c r="S3437" i="3"/>
  <c r="R3437" i="3"/>
  <c r="S3436" i="3"/>
  <c r="R3436" i="3"/>
  <c r="S3435" i="3"/>
  <c r="R3435" i="3"/>
  <c r="S3434" i="3"/>
  <c r="R3434" i="3"/>
  <c r="S3433" i="3"/>
  <c r="R3433" i="3"/>
  <c r="S3432" i="3"/>
  <c r="R3432" i="3"/>
  <c r="S3431" i="3"/>
  <c r="R3431" i="3"/>
  <c r="S3430" i="3"/>
  <c r="R3430" i="3"/>
  <c r="S3429" i="3"/>
  <c r="R3429" i="3"/>
  <c r="S3428" i="3"/>
  <c r="R3428" i="3"/>
  <c r="S3427" i="3"/>
  <c r="R3427" i="3"/>
  <c r="S3426" i="3"/>
  <c r="R3426" i="3"/>
  <c r="S3425" i="3"/>
  <c r="R3425" i="3"/>
  <c r="S3424" i="3"/>
  <c r="R3424" i="3"/>
  <c r="S3423" i="3"/>
  <c r="R3423" i="3"/>
  <c r="S3422" i="3"/>
  <c r="R3422" i="3"/>
  <c r="S3421" i="3"/>
  <c r="R3421" i="3"/>
  <c r="S3420" i="3"/>
  <c r="R3420" i="3"/>
  <c r="S3419" i="3"/>
  <c r="R3419" i="3"/>
  <c r="S3418" i="3"/>
  <c r="R3418" i="3"/>
  <c r="S3417" i="3"/>
  <c r="R3417" i="3"/>
  <c r="S3416" i="3"/>
  <c r="R3416" i="3"/>
  <c r="S3415" i="3"/>
  <c r="R3415" i="3"/>
  <c r="S3414" i="3"/>
  <c r="R3414" i="3"/>
  <c r="S3413" i="3"/>
  <c r="R3413" i="3"/>
  <c r="S3412" i="3"/>
  <c r="R3412" i="3"/>
  <c r="S3411" i="3"/>
  <c r="R3411" i="3"/>
  <c r="S3410" i="3"/>
  <c r="R3410" i="3"/>
  <c r="S3409" i="3"/>
  <c r="R3409" i="3"/>
  <c r="S3408" i="3"/>
  <c r="R3408" i="3"/>
  <c r="S3407" i="3"/>
  <c r="R3407" i="3"/>
  <c r="S3406" i="3"/>
  <c r="R3406" i="3"/>
  <c r="S3405" i="3"/>
  <c r="R3405" i="3"/>
  <c r="S3404" i="3"/>
  <c r="R3404" i="3"/>
  <c r="S3403" i="3"/>
  <c r="R3403" i="3"/>
  <c r="S3402" i="3"/>
  <c r="R3402" i="3"/>
  <c r="S3401" i="3"/>
  <c r="R3401" i="3"/>
  <c r="S3400" i="3"/>
  <c r="R3400" i="3"/>
  <c r="S3399" i="3"/>
  <c r="R3399" i="3"/>
  <c r="S3398" i="3"/>
  <c r="R3398" i="3"/>
  <c r="S3397" i="3"/>
  <c r="R3397" i="3"/>
  <c r="S3396" i="3"/>
  <c r="R3396" i="3"/>
  <c r="S3395" i="3"/>
  <c r="R3395" i="3"/>
  <c r="S3394" i="3"/>
  <c r="R3394" i="3"/>
  <c r="S3393" i="3"/>
  <c r="R3393" i="3"/>
  <c r="S3392" i="3"/>
  <c r="R3392" i="3"/>
  <c r="S3391" i="3"/>
  <c r="R3391" i="3"/>
  <c r="S3390" i="3"/>
  <c r="R3390" i="3"/>
  <c r="S3389" i="3"/>
  <c r="R3389" i="3"/>
  <c r="S3388" i="3"/>
  <c r="R3388" i="3"/>
  <c r="S3387" i="3"/>
  <c r="R3387" i="3"/>
  <c r="S3386" i="3"/>
  <c r="R3386" i="3"/>
  <c r="S3385" i="3"/>
  <c r="R3385" i="3"/>
  <c r="S3384" i="3"/>
  <c r="R3384" i="3"/>
  <c r="S3383" i="3"/>
  <c r="R3383" i="3"/>
  <c r="S3382" i="3"/>
  <c r="R3382" i="3"/>
  <c r="S3381" i="3"/>
  <c r="R3381" i="3"/>
  <c r="S3380" i="3"/>
  <c r="R3380" i="3"/>
  <c r="S3379" i="3"/>
  <c r="R3379" i="3"/>
  <c r="S3378" i="3"/>
  <c r="R3378" i="3"/>
  <c r="S3377" i="3"/>
  <c r="R3377" i="3"/>
  <c r="S3376" i="3"/>
  <c r="R3376" i="3"/>
  <c r="S3375" i="3"/>
  <c r="R3375" i="3"/>
  <c r="S3374" i="3"/>
  <c r="R3374" i="3"/>
  <c r="S3373" i="3"/>
  <c r="R3373" i="3"/>
  <c r="S3372" i="3"/>
  <c r="R3372" i="3"/>
  <c r="S3371" i="3"/>
  <c r="R3371" i="3"/>
  <c r="S3370" i="3"/>
  <c r="R3370" i="3"/>
  <c r="S3369" i="3"/>
  <c r="R3369" i="3"/>
  <c r="S3368" i="3"/>
  <c r="R3368" i="3"/>
  <c r="S3367" i="3"/>
  <c r="R3367" i="3"/>
  <c r="S3366" i="3"/>
  <c r="R3366" i="3"/>
  <c r="S3365" i="3"/>
  <c r="R3365" i="3"/>
  <c r="S3364" i="3"/>
  <c r="R3364" i="3"/>
  <c r="S3363" i="3"/>
  <c r="R3363" i="3"/>
  <c r="S3362" i="3"/>
  <c r="R3362" i="3"/>
  <c r="S3361" i="3"/>
  <c r="R3361" i="3"/>
  <c r="S3360" i="3"/>
  <c r="R3360" i="3"/>
  <c r="S3359" i="3"/>
  <c r="R3359" i="3"/>
  <c r="S3358" i="3"/>
  <c r="R3358" i="3"/>
  <c r="S3357" i="3"/>
  <c r="R3357" i="3"/>
  <c r="S3356" i="3"/>
  <c r="R3356" i="3"/>
  <c r="S3355" i="3"/>
  <c r="R3355" i="3"/>
  <c r="S3354" i="3"/>
  <c r="R3354" i="3"/>
  <c r="S3353" i="3"/>
  <c r="R3353" i="3"/>
  <c r="S3352" i="3"/>
  <c r="R3352" i="3"/>
  <c r="S3351" i="3"/>
  <c r="R3351" i="3"/>
  <c r="S3350" i="3"/>
  <c r="R3350" i="3"/>
  <c r="S3349" i="3"/>
  <c r="R3349" i="3"/>
  <c r="S3348" i="3"/>
  <c r="R3348" i="3"/>
  <c r="S3347" i="3"/>
  <c r="R3347" i="3"/>
  <c r="S3346" i="3"/>
  <c r="R3346" i="3"/>
  <c r="S3345" i="3"/>
  <c r="R3345" i="3"/>
  <c r="S3344" i="3"/>
  <c r="R3344" i="3"/>
  <c r="S3343" i="3"/>
  <c r="R3343" i="3"/>
  <c r="S3342" i="3"/>
  <c r="R3342" i="3"/>
  <c r="S3341" i="3"/>
  <c r="R3341" i="3"/>
  <c r="S3340" i="3"/>
  <c r="R3340" i="3"/>
  <c r="S3339" i="3"/>
  <c r="R3339" i="3"/>
  <c r="S3338" i="3"/>
  <c r="R3338" i="3"/>
  <c r="S3337" i="3"/>
  <c r="R3337" i="3"/>
  <c r="S3336" i="3"/>
  <c r="R3336" i="3"/>
  <c r="S3335" i="3"/>
  <c r="R3335" i="3"/>
  <c r="S3334" i="3"/>
  <c r="R3334" i="3"/>
  <c r="S3333" i="3"/>
  <c r="R3333" i="3"/>
  <c r="S3332" i="3"/>
  <c r="R3332" i="3"/>
  <c r="S3331" i="3"/>
  <c r="R3331" i="3"/>
  <c r="S3330" i="3"/>
  <c r="R3330" i="3"/>
  <c r="S3329" i="3"/>
  <c r="R3329" i="3"/>
  <c r="S3328" i="3"/>
  <c r="R3328" i="3"/>
  <c r="S3327" i="3"/>
  <c r="R3327" i="3"/>
  <c r="S3326" i="3"/>
  <c r="R3326" i="3"/>
  <c r="S3325" i="3"/>
  <c r="R3325" i="3"/>
  <c r="S3324" i="3"/>
  <c r="R3324" i="3"/>
  <c r="S3323" i="3"/>
  <c r="R3323" i="3"/>
  <c r="S3322" i="3"/>
  <c r="R3322" i="3"/>
  <c r="S3321" i="3"/>
  <c r="R3321" i="3"/>
  <c r="S3320" i="3"/>
  <c r="R3320" i="3"/>
  <c r="S3319" i="3"/>
  <c r="R3319" i="3"/>
  <c r="S3318" i="3"/>
  <c r="R3318" i="3"/>
  <c r="S3317" i="3"/>
  <c r="R3317" i="3"/>
  <c r="S3316" i="3"/>
  <c r="R3316" i="3"/>
  <c r="S3315" i="3"/>
  <c r="R3315" i="3"/>
  <c r="S3314" i="3"/>
  <c r="R3314" i="3"/>
  <c r="S3313" i="3"/>
  <c r="R3313" i="3"/>
  <c r="S3312" i="3"/>
  <c r="R3312" i="3"/>
  <c r="S3311" i="3"/>
  <c r="R3311" i="3"/>
  <c r="S3310" i="3"/>
  <c r="R3310" i="3"/>
  <c r="S3309" i="3"/>
  <c r="R3309" i="3"/>
  <c r="S3308" i="3"/>
  <c r="R3308" i="3"/>
  <c r="S3307" i="3"/>
  <c r="R3307" i="3"/>
  <c r="S3306" i="3"/>
  <c r="R3306" i="3"/>
  <c r="S3305" i="3"/>
  <c r="R3305" i="3"/>
  <c r="S3304" i="3"/>
  <c r="R3304" i="3"/>
  <c r="S3303" i="3"/>
  <c r="R3303" i="3"/>
  <c r="S3302" i="3"/>
  <c r="R3302" i="3"/>
  <c r="S3301" i="3"/>
  <c r="R3301" i="3"/>
  <c r="S3300" i="3"/>
  <c r="R3300" i="3"/>
  <c r="S3299" i="3"/>
  <c r="R3299" i="3"/>
  <c r="S3298" i="3"/>
  <c r="R3298" i="3"/>
  <c r="S3297" i="3"/>
  <c r="R3297" i="3"/>
  <c r="S3296" i="3"/>
  <c r="R3296" i="3"/>
  <c r="S3295" i="3"/>
  <c r="R3295" i="3"/>
  <c r="S3294" i="3"/>
  <c r="R3294" i="3"/>
  <c r="S3293" i="3"/>
  <c r="R3293" i="3"/>
  <c r="S3292" i="3"/>
  <c r="R3292" i="3"/>
  <c r="S3291" i="3"/>
  <c r="R3291" i="3"/>
  <c r="S3290" i="3"/>
  <c r="R3290" i="3"/>
  <c r="S3289" i="3"/>
  <c r="R3289" i="3"/>
  <c r="S3288" i="3"/>
  <c r="R3288" i="3"/>
  <c r="S3287" i="3"/>
  <c r="R3287" i="3"/>
  <c r="S3286" i="3"/>
  <c r="R3286" i="3"/>
  <c r="S3285" i="3"/>
  <c r="R3285" i="3"/>
  <c r="S3284" i="3"/>
  <c r="R3284" i="3"/>
  <c r="S3283" i="3"/>
  <c r="R3283" i="3"/>
  <c r="S3282" i="3"/>
  <c r="R3282" i="3"/>
  <c r="S3281" i="3"/>
  <c r="R3281" i="3"/>
  <c r="S3280" i="3"/>
  <c r="R3280" i="3"/>
  <c r="S3279" i="3"/>
  <c r="R3279" i="3"/>
  <c r="S3278" i="3"/>
  <c r="R3278" i="3"/>
  <c r="S3277" i="3"/>
  <c r="R3277" i="3"/>
  <c r="S3276" i="3"/>
  <c r="R3276" i="3"/>
  <c r="S3275" i="3"/>
  <c r="R3275" i="3"/>
  <c r="S3274" i="3"/>
  <c r="R3274" i="3"/>
  <c r="S3273" i="3"/>
  <c r="R3273" i="3"/>
  <c r="S3272" i="3"/>
  <c r="R3272" i="3"/>
  <c r="S3271" i="3"/>
  <c r="R3271" i="3"/>
  <c r="S3270" i="3"/>
  <c r="R3270" i="3"/>
  <c r="S3269" i="3"/>
  <c r="R3269" i="3"/>
  <c r="S3268" i="3"/>
  <c r="R3268" i="3"/>
  <c r="S3267" i="3"/>
  <c r="R3267" i="3"/>
  <c r="S3266" i="3"/>
  <c r="R3266" i="3"/>
  <c r="S3265" i="3"/>
  <c r="R3265" i="3"/>
  <c r="S3264" i="3"/>
  <c r="R3264" i="3"/>
  <c r="S3263" i="3"/>
  <c r="R3263" i="3"/>
  <c r="S3262" i="3"/>
  <c r="R3262" i="3"/>
  <c r="S3261" i="3"/>
  <c r="R3261" i="3"/>
  <c r="S3260" i="3"/>
  <c r="R3260" i="3"/>
  <c r="S3259" i="3"/>
  <c r="R3259" i="3"/>
  <c r="S3258" i="3"/>
  <c r="R3258" i="3"/>
  <c r="S3257" i="3"/>
  <c r="R3257" i="3"/>
  <c r="S3256" i="3"/>
  <c r="R3256" i="3"/>
  <c r="S3255" i="3"/>
  <c r="R3255" i="3"/>
  <c r="S3254" i="3"/>
  <c r="R3254" i="3"/>
  <c r="S3253" i="3"/>
  <c r="R3253" i="3"/>
  <c r="S3252" i="3"/>
  <c r="R3252" i="3"/>
  <c r="S3251" i="3"/>
  <c r="R3251" i="3"/>
  <c r="S3250" i="3"/>
  <c r="R3250" i="3"/>
  <c r="S3249" i="3"/>
  <c r="R3249" i="3"/>
  <c r="S3248" i="3"/>
  <c r="R3248" i="3"/>
  <c r="S3247" i="3"/>
  <c r="R3247" i="3"/>
  <c r="S3246" i="3"/>
  <c r="R3246" i="3"/>
  <c r="S3245" i="3"/>
  <c r="R3245" i="3"/>
  <c r="S3244" i="3"/>
  <c r="R3244" i="3"/>
  <c r="S3243" i="3"/>
  <c r="R3243" i="3"/>
  <c r="S3242" i="3"/>
  <c r="R3242" i="3"/>
  <c r="S3241" i="3"/>
  <c r="R3241" i="3"/>
  <c r="S3240" i="3"/>
  <c r="R3240" i="3"/>
  <c r="S3239" i="3"/>
  <c r="R3239" i="3"/>
  <c r="S3238" i="3"/>
  <c r="R3238" i="3"/>
  <c r="S3237" i="3"/>
  <c r="R3237" i="3"/>
  <c r="S3236" i="3"/>
  <c r="R3236" i="3"/>
  <c r="S3235" i="3"/>
  <c r="R3235" i="3"/>
  <c r="S3234" i="3"/>
  <c r="R3234" i="3"/>
  <c r="S3233" i="3"/>
  <c r="R3233" i="3"/>
  <c r="S3232" i="3"/>
  <c r="R3232" i="3"/>
  <c r="S3231" i="3"/>
  <c r="R3231" i="3"/>
  <c r="S3230" i="3"/>
  <c r="R3230" i="3"/>
  <c r="S3229" i="3"/>
  <c r="R3229" i="3"/>
  <c r="S3228" i="3"/>
  <c r="R3228" i="3"/>
  <c r="S3227" i="3"/>
  <c r="R3227" i="3"/>
  <c r="S3226" i="3"/>
  <c r="R3226" i="3"/>
  <c r="S3225" i="3"/>
  <c r="R3225" i="3"/>
  <c r="S3224" i="3"/>
  <c r="R3224" i="3"/>
  <c r="S3223" i="3"/>
  <c r="R3223" i="3"/>
  <c r="S3222" i="3"/>
  <c r="R3222" i="3"/>
  <c r="S3221" i="3"/>
  <c r="R3221" i="3"/>
  <c r="S3220" i="3"/>
  <c r="R3220" i="3"/>
  <c r="S3219" i="3"/>
  <c r="R3219" i="3"/>
  <c r="S3218" i="3"/>
  <c r="R3218" i="3"/>
  <c r="S3217" i="3"/>
  <c r="R3217" i="3"/>
  <c r="S3216" i="3"/>
  <c r="R3216" i="3"/>
  <c r="S3215" i="3"/>
  <c r="R3215" i="3"/>
  <c r="S3214" i="3"/>
  <c r="R3214" i="3"/>
  <c r="S3213" i="3"/>
  <c r="R3213" i="3"/>
  <c r="S3212" i="3"/>
  <c r="R3212" i="3"/>
  <c r="S3211" i="3"/>
  <c r="R3211" i="3"/>
  <c r="S3210" i="3"/>
  <c r="R3210" i="3"/>
  <c r="S3209" i="3"/>
  <c r="R3209" i="3"/>
  <c r="S3208" i="3"/>
  <c r="R3208" i="3"/>
  <c r="S3207" i="3"/>
  <c r="R3207" i="3"/>
  <c r="S3206" i="3"/>
  <c r="R3206" i="3"/>
  <c r="S3205" i="3"/>
  <c r="R3205" i="3"/>
  <c r="S3204" i="3"/>
  <c r="R3204" i="3"/>
  <c r="S3203" i="3"/>
  <c r="R3203" i="3"/>
  <c r="S3202" i="3"/>
  <c r="R3202" i="3"/>
  <c r="S3201" i="3"/>
  <c r="R3201" i="3"/>
  <c r="S3200" i="3"/>
  <c r="R3200" i="3"/>
  <c r="S3199" i="3"/>
  <c r="R3199" i="3"/>
  <c r="S3198" i="3"/>
  <c r="R3198" i="3"/>
  <c r="S3197" i="3"/>
  <c r="R3197" i="3"/>
  <c r="S3196" i="3"/>
  <c r="R3196" i="3"/>
  <c r="S3195" i="3"/>
  <c r="R3195" i="3"/>
  <c r="S3194" i="3"/>
  <c r="R3194" i="3"/>
  <c r="S3193" i="3"/>
  <c r="R3193" i="3"/>
  <c r="S3192" i="3"/>
  <c r="R3192" i="3"/>
  <c r="S3191" i="3"/>
  <c r="R3191" i="3"/>
  <c r="S3190" i="3"/>
  <c r="R3190" i="3"/>
  <c r="S3189" i="3"/>
  <c r="R3189" i="3"/>
  <c r="S3188" i="3"/>
  <c r="R3188" i="3"/>
  <c r="S3187" i="3"/>
  <c r="R3187" i="3"/>
  <c r="S3186" i="3"/>
  <c r="R3186" i="3"/>
  <c r="S3185" i="3"/>
  <c r="R3185" i="3"/>
  <c r="S3184" i="3"/>
  <c r="R3184" i="3"/>
  <c r="S3183" i="3"/>
  <c r="R3183" i="3"/>
  <c r="S3182" i="3"/>
  <c r="R3182" i="3"/>
  <c r="S3181" i="3"/>
  <c r="R3181" i="3"/>
  <c r="S3180" i="3"/>
  <c r="R3180" i="3"/>
  <c r="S3179" i="3"/>
  <c r="R3179" i="3"/>
  <c r="S3178" i="3"/>
  <c r="R3178" i="3"/>
  <c r="S3177" i="3"/>
  <c r="R3177" i="3"/>
  <c r="S3176" i="3"/>
  <c r="R3176" i="3"/>
  <c r="S3175" i="3"/>
  <c r="R3175" i="3"/>
  <c r="S3174" i="3"/>
  <c r="R3174" i="3"/>
  <c r="S3173" i="3"/>
  <c r="R3173" i="3"/>
  <c r="S3172" i="3"/>
  <c r="R3172" i="3"/>
  <c r="S3171" i="3"/>
  <c r="R3171" i="3"/>
  <c r="S3170" i="3"/>
  <c r="R3170" i="3"/>
  <c r="S3169" i="3"/>
  <c r="R3169" i="3"/>
  <c r="S3168" i="3"/>
  <c r="R3168" i="3"/>
  <c r="S3167" i="3"/>
  <c r="R3167" i="3"/>
  <c r="S3166" i="3"/>
  <c r="R3166" i="3"/>
  <c r="S3165" i="3"/>
  <c r="R3165" i="3"/>
  <c r="S3164" i="3"/>
  <c r="R3164" i="3"/>
  <c r="S3163" i="3"/>
  <c r="R3163" i="3"/>
  <c r="S3162" i="3"/>
  <c r="R3162" i="3"/>
  <c r="S3161" i="3"/>
  <c r="R3161" i="3"/>
  <c r="S3160" i="3"/>
  <c r="R3160" i="3"/>
  <c r="S3159" i="3"/>
  <c r="R3159" i="3"/>
  <c r="S3158" i="3"/>
  <c r="R3158" i="3"/>
  <c r="S3157" i="3"/>
  <c r="R3157" i="3"/>
  <c r="S3156" i="3"/>
  <c r="R3156" i="3"/>
  <c r="S3155" i="3"/>
  <c r="R3155" i="3"/>
  <c r="S3154" i="3"/>
  <c r="R3154" i="3"/>
  <c r="S3153" i="3"/>
  <c r="R3153" i="3"/>
  <c r="S3152" i="3"/>
  <c r="R3152" i="3"/>
  <c r="S3151" i="3"/>
  <c r="R3151" i="3"/>
  <c r="S3150" i="3"/>
  <c r="R3150" i="3"/>
  <c r="S3149" i="3"/>
  <c r="R3149" i="3"/>
  <c r="S3148" i="3"/>
  <c r="R3148" i="3"/>
  <c r="S3147" i="3"/>
  <c r="R3147" i="3"/>
  <c r="S3146" i="3"/>
  <c r="R3146" i="3"/>
  <c r="S3145" i="3"/>
  <c r="R3145" i="3"/>
  <c r="S3144" i="3"/>
  <c r="R3144" i="3"/>
  <c r="S3143" i="3"/>
  <c r="R3143" i="3"/>
  <c r="S3142" i="3"/>
  <c r="R3142" i="3"/>
  <c r="S3141" i="3"/>
  <c r="R3141" i="3"/>
  <c r="S3140" i="3"/>
  <c r="R3140" i="3"/>
  <c r="S3139" i="3"/>
  <c r="R3139" i="3"/>
  <c r="S3138" i="3"/>
  <c r="R3138" i="3"/>
  <c r="S3137" i="3"/>
  <c r="R3137" i="3"/>
  <c r="S3136" i="3"/>
  <c r="R3136" i="3"/>
  <c r="S3135" i="3"/>
  <c r="R3135" i="3"/>
  <c r="S3134" i="3"/>
  <c r="R3134" i="3"/>
  <c r="S3133" i="3"/>
  <c r="R3133" i="3"/>
  <c r="S3132" i="3"/>
  <c r="R3132" i="3"/>
  <c r="S3131" i="3"/>
  <c r="R3131" i="3"/>
  <c r="S3130" i="3"/>
  <c r="R3130" i="3"/>
  <c r="S3129" i="3"/>
  <c r="R3129" i="3"/>
  <c r="S3128" i="3"/>
  <c r="R3128" i="3"/>
  <c r="S3127" i="3"/>
  <c r="R3127" i="3"/>
  <c r="S3126" i="3"/>
  <c r="R3126" i="3"/>
  <c r="S3125" i="3"/>
  <c r="R3125" i="3"/>
  <c r="S3124" i="3"/>
  <c r="R3124" i="3"/>
  <c r="S3123" i="3"/>
  <c r="R3123" i="3"/>
  <c r="S3122" i="3"/>
  <c r="R3122" i="3"/>
  <c r="S3121" i="3"/>
  <c r="R3121" i="3"/>
  <c r="S3120" i="3"/>
  <c r="R3120" i="3"/>
  <c r="S3119" i="3"/>
  <c r="R3119" i="3"/>
  <c r="S3118" i="3"/>
  <c r="R3118" i="3"/>
  <c r="S3117" i="3"/>
  <c r="R3117" i="3"/>
  <c r="S3116" i="3"/>
  <c r="R3116" i="3"/>
  <c r="S3115" i="3"/>
  <c r="R3115" i="3"/>
  <c r="S3114" i="3"/>
  <c r="R3114" i="3"/>
  <c r="S3113" i="3"/>
  <c r="R3113" i="3"/>
  <c r="S3112" i="3"/>
  <c r="R3112" i="3"/>
  <c r="S3111" i="3"/>
  <c r="R3111" i="3"/>
  <c r="S3110" i="3"/>
  <c r="R3110" i="3"/>
  <c r="S3109" i="3"/>
  <c r="R3109" i="3"/>
  <c r="S3108" i="3"/>
  <c r="R3108" i="3"/>
  <c r="S3107" i="3"/>
  <c r="R3107" i="3"/>
  <c r="S3106" i="3"/>
  <c r="R3106" i="3"/>
  <c r="S3105" i="3"/>
  <c r="R3105" i="3"/>
  <c r="S3104" i="3"/>
  <c r="R3104" i="3"/>
  <c r="S3103" i="3"/>
  <c r="R3103" i="3"/>
  <c r="S3102" i="3"/>
  <c r="R3102" i="3"/>
  <c r="S3101" i="3"/>
  <c r="R3101" i="3"/>
  <c r="S3100" i="3"/>
  <c r="R3100" i="3"/>
  <c r="S3099" i="3"/>
  <c r="R3099" i="3"/>
  <c r="S3098" i="3"/>
  <c r="R3098" i="3"/>
  <c r="S3097" i="3"/>
  <c r="R3097" i="3"/>
  <c r="S3096" i="3"/>
  <c r="R3096" i="3"/>
  <c r="S3095" i="3"/>
  <c r="R3095" i="3"/>
  <c r="S3094" i="3"/>
  <c r="R3094" i="3"/>
  <c r="S3093" i="3"/>
  <c r="R3093" i="3"/>
  <c r="S3092" i="3"/>
  <c r="R3092" i="3"/>
  <c r="S3091" i="3"/>
  <c r="R3091" i="3"/>
  <c r="S3090" i="3"/>
  <c r="R3090" i="3"/>
  <c r="S3089" i="3"/>
  <c r="R3089" i="3"/>
  <c r="S3088" i="3"/>
  <c r="R3088" i="3"/>
  <c r="S3087" i="3"/>
  <c r="R3087" i="3"/>
  <c r="S3086" i="3"/>
  <c r="R3086" i="3"/>
  <c r="S3085" i="3"/>
  <c r="R3085" i="3"/>
  <c r="S3084" i="3"/>
  <c r="R3084" i="3"/>
  <c r="S3083" i="3"/>
  <c r="R3083" i="3"/>
  <c r="S3082" i="3"/>
  <c r="R3082" i="3"/>
  <c r="S3081" i="3"/>
  <c r="R3081" i="3"/>
  <c r="S3080" i="3"/>
  <c r="R3080" i="3"/>
  <c r="S3079" i="3"/>
  <c r="R3079" i="3"/>
  <c r="S3078" i="3"/>
  <c r="R3078" i="3"/>
  <c r="S3077" i="3"/>
  <c r="R3077" i="3"/>
  <c r="S3076" i="3"/>
  <c r="R3076" i="3"/>
  <c r="S3075" i="3"/>
  <c r="R3075" i="3"/>
  <c r="S3074" i="3"/>
  <c r="R3074" i="3"/>
  <c r="S3073" i="3"/>
  <c r="R3073" i="3"/>
  <c r="S3072" i="3"/>
  <c r="R3072" i="3"/>
  <c r="S3071" i="3"/>
  <c r="R3071" i="3"/>
  <c r="S3070" i="3"/>
  <c r="R3070" i="3"/>
  <c r="S3069" i="3"/>
  <c r="R3069" i="3"/>
  <c r="S3068" i="3"/>
  <c r="R3068" i="3"/>
  <c r="S3067" i="3"/>
  <c r="R3067" i="3"/>
  <c r="S3066" i="3"/>
  <c r="R3066" i="3"/>
  <c r="S3065" i="3"/>
  <c r="R3065" i="3"/>
  <c r="S3064" i="3"/>
  <c r="R3064" i="3"/>
  <c r="S3063" i="3"/>
  <c r="R3063" i="3"/>
  <c r="S3062" i="3"/>
  <c r="R3062" i="3"/>
  <c r="S3061" i="3"/>
  <c r="R3061" i="3"/>
  <c r="S3060" i="3"/>
  <c r="R3060" i="3"/>
  <c r="S3059" i="3"/>
  <c r="R3059" i="3"/>
  <c r="S3058" i="3"/>
  <c r="R3058" i="3"/>
  <c r="S3057" i="3"/>
  <c r="R3057" i="3"/>
  <c r="S3056" i="3"/>
  <c r="R3056" i="3"/>
  <c r="S3055" i="3"/>
  <c r="R3055" i="3"/>
  <c r="S3054" i="3"/>
  <c r="R3054" i="3"/>
  <c r="S3053" i="3"/>
  <c r="R3053" i="3"/>
  <c r="S3052" i="3"/>
  <c r="R3052" i="3"/>
  <c r="S3051" i="3"/>
  <c r="R3051" i="3"/>
  <c r="S3050" i="3"/>
  <c r="R3050" i="3"/>
  <c r="S3049" i="3"/>
  <c r="R3049" i="3"/>
  <c r="S3048" i="3"/>
  <c r="R3048" i="3"/>
  <c r="S3047" i="3"/>
  <c r="R3047" i="3"/>
  <c r="S3046" i="3"/>
  <c r="R3046" i="3"/>
  <c r="S3045" i="3"/>
  <c r="R3045" i="3"/>
  <c r="S3044" i="3"/>
  <c r="R3044" i="3"/>
  <c r="S3043" i="3"/>
  <c r="R3043" i="3"/>
  <c r="S3042" i="3"/>
  <c r="R3042" i="3"/>
  <c r="S3041" i="3"/>
  <c r="R3041" i="3"/>
  <c r="S3040" i="3"/>
  <c r="R3040" i="3"/>
  <c r="S3039" i="3"/>
  <c r="R3039" i="3"/>
  <c r="S3038" i="3"/>
  <c r="R3038" i="3"/>
  <c r="S3037" i="3"/>
  <c r="R3037" i="3"/>
  <c r="S3036" i="3"/>
  <c r="R3036" i="3"/>
  <c r="S3035" i="3"/>
  <c r="R3035" i="3"/>
  <c r="S3034" i="3"/>
  <c r="R3034" i="3"/>
  <c r="S3033" i="3"/>
  <c r="R3033" i="3"/>
  <c r="S3032" i="3"/>
  <c r="R3032" i="3"/>
  <c r="S3031" i="3"/>
  <c r="R3031" i="3"/>
  <c r="S3030" i="3"/>
  <c r="R3030" i="3"/>
  <c r="S3029" i="3"/>
  <c r="R3029" i="3"/>
  <c r="S3028" i="3"/>
  <c r="R3028" i="3"/>
  <c r="S3027" i="3"/>
  <c r="R3027" i="3"/>
  <c r="S3026" i="3"/>
  <c r="R3026" i="3"/>
  <c r="S3025" i="3"/>
  <c r="R3025" i="3"/>
  <c r="S3024" i="3"/>
  <c r="R3024" i="3"/>
  <c r="S3023" i="3"/>
  <c r="R3023" i="3"/>
  <c r="S3022" i="3"/>
  <c r="R3022" i="3"/>
  <c r="S3021" i="3"/>
  <c r="R3021" i="3"/>
  <c r="S3020" i="3"/>
  <c r="R3020" i="3"/>
  <c r="S3019" i="3"/>
  <c r="R3019" i="3"/>
  <c r="S3018" i="3"/>
  <c r="R3018" i="3"/>
  <c r="S3017" i="3"/>
  <c r="R3017" i="3"/>
  <c r="S3016" i="3"/>
  <c r="R3016" i="3"/>
  <c r="S3015" i="3"/>
  <c r="R3015" i="3"/>
  <c r="S3014" i="3"/>
  <c r="R3014" i="3"/>
  <c r="S3013" i="3"/>
  <c r="R3013" i="3"/>
  <c r="S3012" i="3"/>
  <c r="R3012" i="3"/>
  <c r="S3011" i="3"/>
  <c r="R3011" i="3"/>
  <c r="S3010" i="3"/>
  <c r="R3010" i="3"/>
  <c r="S3009" i="3"/>
  <c r="R3009" i="3"/>
  <c r="S3008" i="3"/>
  <c r="R3008" i="3"/>
  <c r="S3007" i="3"/>
  <c r="R3007" i="3"/>
  <c r="S3006" i="3"/>
  <c r="R3006" i="3"/>
  <c r="S3005" i="3"/>
  <c r="R3005" i="3"/>
  <c r="S3004" i="3"/>
  <c r="R3004" i="3"/>
  <c r="S3003" i="3"/>
  <c r="R3003" i="3"/>
  <c r="S3002" i="3"/>
  <c r="R3002" i="3"/>
  <c r="S3001" i="3"/>
  <c r="R3001" i="3"/>
  <c r="S3000" i="3"/>
  <c r="R3000" i="3"/>
  <c r="S2999" i="3"/>
  <c r="R2999" i="3"/>
  <c r="S2998" i="3"/>
  <c r="R2998" i="3"/>
  <c r="S2997" i="3"/>
  <c r="R2997" i="3"/>
  <c r="S2996" i="3"/>
  <c r="R2996" i="3"/>
  <c r="S2995" i="3"/>
  <c r="R2995" i="3"/>
  <c r="S2994" i="3"/>
  <c r="R2994" i="3"/>
  <c r="S2993" i="3"/>
  <c r="R2993" i="3"/>
  <c r="S2992" i="3"/>
  <c r="R2992" i="3"/>
  <c r="S2991" i="3"/>
  <c r="R2991" i="3"/>
  <c r="S2990" i="3"/>
  <c r="R2990" i="3"/>
  <c r="S2989" i="3"/>
  <c r="R2989" i="3"/>
  <c r="S2988" i="3"/>
  <c r="R2988" i="3"/>
  <c r="S2987" i="3"/>
  <c r="R2987" i="3"/>
  <c r="S2986" i="3"/>
  <c r="R2986" i="3"/>
  <c r="S2985" i="3"/>
  <c r="R2985" i="3"/>
  <c r="S2984" i="3"/>
  <c r="R2984" i="3"/>
  <c r="S2983" i="3"/>
  <c r="R2983" i="3"/>
  <c r="S2982" i="3"/>
  <c r="R2982" i="3"/>
  <c r="S2981" i="3"/>
  <c r="R2981" i="3"/>
  <c r="S2980" i="3"/>
  <c r="R2980" i="3"/>
  <c r="S2979" i="3"/>
  <c r="R2979" i="3"/>
  <c r="S2978" i="3"/>
  <c r="R2978" i="3"/>
  <c r="S2977" i="3"/>
  <c r="R2977" i="3"/>
  <c r="S2976" i="3"/>
  <c r="R2976" i="3"/>
  <c r="S2975" i="3"/>
  <c r="R2975" i="3"/>
  <c r="S2974" i="3"/>
  <c r="R2974" i="3"/>
  <c r="S2973" i="3"/>
  <c r="R2973" i="3"/>
  <c r="S2972" i="3"/>
  <c r="R2972" i="3"/>
  <c r="S2971" i="3"/>
  <c r="R2971" i="3"/>
  <c r="S2970" i="3"/>
  <c r="R2970" i="3"/>
  <c r="S2969" i="3"/>
  <c r="R2969" i="3"/>
  <c r="S2968" i="3"/>
  <c r="R2968" i="3"/>
  <c r="S2967" i="3"/>
  <c r="R2967" i="3"/>
  <c r="S2966" i="3"/>
  <c r="R2966" i="3"/>
  <c r="S2965" i="3"/>
  <c r="R2965" i="3"/>
  <c r="S2964" i="3"/>
  <c r="R2964" i="3"/>
  <c r="S2963" i="3"/>
  <c r="R2963" i="3"/>
  <c r="S2962" i="3"/>
  <c r="R2962" i="3"/>
  <c r="S2961" i="3"/>
  <c r="R2961" i="3"/>
  <c r="S2960" i="3"/>
  <c r="R2960" i="3"/>
  <c r="S2959" i="3"/>
  <c r="R2959" i="3"/>
  <c r="S2958" i="3"/>
  <c r="R2958" i="3"/>
  <c r="S2957" i="3"/>
  <c r="R2957" i="3"/>
  <c r="S2956" i="3"/>
  <c r="R2956" i="3"/>
  <c r="S2955" i="3"/>
  <c r="R2955" i="3"/>
  <c r="S2954" i="3"/>
  <c r="R2954" i="3"/>
  <c r="S2953" i="3"/>
  <c r="R2953" i="3"/>
  <c r="S2952" i="3"/>
  <c r="R2952" i="3"/>
  <c r="S2951" i="3"/>
  <c r="R2951" i="3"/>
  <c r="S2950" i="3"/>
  <c r="R2950" i="3"/>
  <c r="S2949" i="3"/>
  <c r="R2949" i="3"/>
  <c r="S2948" i="3"/>
  <c r="R2948" i="3"/>
  <c r="S2947" i="3"/>
  <c r="R2947" i="3"/>
  <c r="S2946" i="3"/>
  <c r="R2946" i="3"/>
  <c r="S2945" i="3"/>
  <c r="R2945" i="3"/>
  <c r="S2944" i="3"/>
  <c r="R2944" i="3"/>
  <c r="S2943" i="3"/>
  <c r="R2943" i="3"/>
  <c r="S2942" i="3"/>
  <c r="R2942" i="3"/>
  <c r="S2941" i="3"/>
  <c r="R2941" i="3"/>
  <c r="S2940" i="3"/>
  <c r="R2940" i="3"/>
  <c r="S2939" i="3"/>
  <c r="R2939" i="3"/>
  <c r="S2938" i="3"/>
  <c r="R2938" i="3"/>
  <c r="S2937" i="3"/>
  <c r="R2937" i="3"/>
  <c r="S2936" i="3"/>
  <c r="R2936" i="3"/>
  <c r="S2935" i="3"/>
  <c r="R2935" i="3"/>
  <c r="S2934" i="3"/>
  <c r="R2934" i="3"/>
  <c r="S2933" i="3"/>
  <c r="R2933" i="3"/>
  <c r="S2932" i="3"/>
  <c r="R2932" i="3"/>
  <c r="S2931" i="3"/>
  <c r="R2931" i="3"/>
  <c r="S2930" i="3"/>
  <c r="R2930" i="3"/>
  <c r="S2929" i="3"/>
  <c r="R2929" i="3"/>
  <c r="S2928" i="3"/>
  <c r="R2928" i="3"/>
  <c r="S2927" i="3"/>
  <c r="R2927" i="3"/>
  <c r="S2926" i="3"/>
  <c r="R2926" i="3"/>
  <c r="S2925" i="3"/>
  <c r="R2925" i="3"/>
  <c r="S2924" i="3"/>
  <c r="R2924" i="3"/>
  <c r="S2923" i="3"/>
  <c r="R2923" i="3"/>
  <c r="S2922" i="3"/>
  <c r="R2922" i="3"/>
  <c r="S2921" i="3"/>
  <c r="R2921" i="3"/>
  <c r="S2920" i="3"/>
  <c r="R2920" i="3"/>
  <c r="S2919" i="3"/>
  <c r="R2919" i="3"/>
  <c r="S2918" i="3"/>
  <c r="R2918" i="3"/>
  <c r="S2917" i="3"/>
  <c r="R2917" i="3"/>
  <c r="S2916" i="3"/>
  <c r="R2916" i="3"/>
  <c r="S2915" i="3"/>
  <c r="R2915" i="3"/>
  <c r="S2914" i="3"/>
  <c r="R2914" i="3"/>
  <c r="S2913" i="3"/>
  <c r="R2913" i="3"/>
  <c r="S2912" i="3"/>
  <c r="R2912" i="3"/>
  <c r="S2911" i="3"/>
  <c r="R2911" i="3"/>
  <c r="S2910" i="3"/>
  <c r="R2910" i="3"/>
  <c r="S2909" i="3"/>
  <c r="R2909" i="3"/>
  <c r="S2908" i="3"/>
  <c r="R2908" i="3"/>
  <c r="S2907" i="3"/>
  <c r="R2907" i="3"/>
  <c r="S2906" i="3"/>
  <c r="R2906" i="3"/>
  <c r="S2905" i="3"/>
  <c r="R2905" i="3"/>
  <c r="S2904" i="3"/>
  <c r="R2904" i="3"/>
  <c r="S2903" i="3"/>
  <c r="R2903" i="3"/>
  <c r="S2902" i="3"/>
  <c r="R2902" i="3"/>
  <c r="S2901" i="3"/>
  <c r="R2901" i="3"/>
  <c r="S2900" i="3"/>
  <c r="R2900" i="3"/>
  <c r="S2899" i="3"/>
  <c r="R2899" i="3"/>
  <c r="S2898" i="3"/>
  <c r="R2898" i="3"/>
  <c r="S2897" i="3"/>
  <c r="R2897" i="3"/>
  <c r="S2896" i="3"/>
  <c r="R2896" i="3"/>
  <c r="S2895" i="3"/>
  <c r="R2895" i="3"/>
  <c r="S2894" i="3"/>
  <c r="R2894" i="3"/>
  <c r="S2893" i="3"/>
  <c r="R2893" i="3"/>
  <c r="S2892" i="3"/>
  <c r="R2892" i="3"/>
  <c r="S2891" i="3"/>
  <c r="R2891" i="3"/>
  <c r="S2890" i="3"/>
  <c r="R2890" i="3"/>
  <c r="S2889" i="3"/>
  <c r="R2889" i="3"/>
  <c r="S2888" i="3"/>
  <c r="R2888" i="3"/>
  <c r="S2887" i="3"/>
  <c r="R2887" i="3"/>
  <c r="S2886" i="3"/>
  <c r="R2886" i="3"/>
  <c r="S2885" i="3"/>
  <c r="R2885" i="3"/>
  <c r="S2884" i="3"/>
  <c r="R2884" i="3"/>
  <c r="S2883" i="3"/>
  <c r="R2883" i="3"/>
  <c r="S2882" i="3"/>
  <c r="R2882" i="3"/>
  <c r="S2881" i="3"/>
  <c r="R2881" i="3"/>
  <c r="S2880" i="3"/>
  <c r="R2880" i="3"/>
  <c r="S2879" i="3"/>
  <c r="R2879" i="3"/>
  <c r="S2878" i="3"/>
  <c r="R2878" i="3"/>
  <c r="S2877" i="3"/>
  <c r="R2877" i="3"/>
  <c r="S2876" i="3"/>
  <c r="R2876" i="3"/>
  <c r="S2875" i="3"/>
  <c r="R2875" i="3"/>
  <c r="S2874" i="3"/>
  <c r="R2874" i="3"/>
  <c r="S2873" i="3"/>
  <c r="R2873" i="3"/>
  <c r="S2872" i="3"/>
  <c r="R2872" i="3"/>
  <c r="S2871" i="3"/>
  <c r="R2871" i="3"/>
  <c r="S2870" i="3"/>
  <c r="R2870" i="3"/>
  <c r="S2869" i="3"/>
  <c r="R2869" i="3"/>
  <c r="S2868" i="3"/>
  <c r="R2868" i="3"/>
  <c r="S2867" i="3"/>
  <c r="R2867" i="3"/>
  <c r="S2866" i="3"/>
  <c r="R2866" i="3"/>
  <c r="S2865" i="3"/>
  <c r="R2865" i="3"/>
  <c r="S2864" i="3"/>
  <c r="R2864" i="3"/>
  <c r="S2863" i="3"/>
  <c r="R2863" i="3"/>
  <c r="S2862" i="3"/>
  <c r="R2862" i="3"/>
  <c r="S2861" i="3"/>
  <c r="R2861" i="3"/>
  <c r="S2860" i="3"/>
  <c r="R2860" i="3"/>
  <c r="S2859" i="3"/>
  <c r="R2859" i="3"/>
  <c r="S2858" i="3"/>
  <c r="R2858" i="3"/>
  <c r="S2857" i="3"/>
  <c r="R2857" i="3"/>
  <c r="S2856" i="3"/>
  <c r="R2856" i="3"/>
  <c r="S2855" i="3"/>
  <c r="R2855" i="3"/>
  <c r="S2854" i="3"/>
  <c r="R2854" i="3"/>
  <c r="S2853" i="3"/>
  <c r="R2853" i="3"/>
  <c r="S2852" i="3"/>
  <c r="R2852" i="3"/>
  <c r="S2851" i="3"/>
  <c r="R2851" i="3"/>
  <c r="S2850" i="3"/>
  <c r="R2850" i="3"/>
  <c r="S2849" i="3"/>
  <c r="R2849" i="3"/>
  <c r="S2848" i="3"/>
  <c r="R2848" i="3"/>
  <c r="S2847" i="3"/>
  <c r="R2847" i="3"/>
  <c r="S2846" i="3"/>
  <c r="R2846" i="3"/>
  <c r="S2845" i="3"/>
  <c r="R2845" i="3"/>
  <c r="S2844" i="3"/>
  <c r="R2844" i="3"/>
  <c r="S2843" i="3"/>
  <c r="R2843" i="3"/>
  <c r="S2842" i="3"/>
  <c r="R2842" i="3"/>
  <c r="S2841" i="3"/>
  <c r="R2841" i="3"/>
  <c r="S2840" i="3"/>
  <c r="R2840" i="3"/>
  <c r="S2839" i="3"/>
  <c r="R2839" i="3"/>
  <c r="S2838" i="3"/>
  <c r="R2838" i="3"/>
  <c r="S2837" i="3"/>
  <c r="R2837" i="3"/>
  <c r="S2836" i="3"/>
  <c r="R2836" i="3"/>
  <c r="S2835" i="3"/>
  <c r="R2835" i="3"/>
  <c r="S2834" i="3"/>
  <c r="R2834" i="3"/>
  <c r="S2833" i="3"/>
  <c r="R2833" i="3"/>
  <c r="S2832" i="3"/>
  <c r="R2832" i="3"/>
  <c r="S2831" i="3"/>
  <c r="R2831" i="3"/>
  <c r="S2830" i="3"/>
  <c r="R2830" i="3"/>
  <c r="S2829" i="3"/>
  <c r="R2829" i="3"/>
  <c r="S2828" i="3"/>
  <c r="R2828" i="3"/>
  <c r="S2827" i="3"/>
  <c r="R2827" i="3"/>
  <c r="S2826" i="3"/>
  <c r="R2826" i="3"/>
  <c r="S2825" i="3"/>
  <c r="R2825" i="3"/>
  <c r="S2824" i="3"/>
  <c r="R2824" i="3"/>
  <c r="S2823" i="3"/>
  <c r="R2823" i="3"/>
  <c r="S2822" i="3"/>
  <c r="R2822" i="3"/>
  <c r="S2821" i="3"/>
  <c r="R2821" i="3"/>
  <c r="S2820" i="3"/>
  <c r="R2820" i="3"/>
  <c r="S2819" i="3"/>
  <c r="R2819" i="3"/>
  <c r="S2818" i="3"/>
  <c r="R2818" i="3"/>
  <c r="S2817" i="3"/>
  <c r="R2817" i="3"/>
  <c r="S2816" i="3"/>
  <c r="R2816" i="3"/>
  <c r="S2815" i="3"/>
  <c r="R2815" i="3"/>
  <c r="S2814" i="3"/>
  <c r="R2814" i="3"/>
  <c r="S2813" i="3"/>
  <c r="R2813" i="3"/>
  <c r="S2812" i="3"/>
  <c r="R2812" i="3"/>
  <c r="S2811" i="3"/>
  <c r="R2811" i="3"/>
  <c r="S2810" i="3"/>
  <c r="R2810" i="3"/>
  <c r="S2809" i="3"/>
  <c r="R2809" i="3"/>
  <c r="S2808" i="3"/>
  <c r="R2808" i="3"/>
  <c r="S2807" i="3"/>
  <c r="R2807" i="3"/>
  <c r="S2806" i="3"/>
  <c r="R2806" i="3"/>
  <c r="S2805" i="3"/>
  <c r="R2805" i="3"/>
  <c r="S2804" i="3"/>
  <c r="R2804" i="3"/>
  <c r="S2803" i="3"/>
  <c r="R2803" i="3"/>
  <c r="S2802" i="3"/>
  <c r="R2802" i="3"/>
  <c r="S2801" i="3"/>
  <c r="R2801" i="3"/>
  <c r="S2800" i="3"/>
  <c r="R2800" i="3"/>
  <c r="S2799" i="3"/>
  <c r="R2799" i="3"/>
  <c r="S2798" i="3"/>
  <c r="R2798" i="3"/>
  <c r="S2797" i="3"/>
  <c r="R2797" i="3"/>
  <c r="S2796" i="3"/>
  <c r="R2796" i="3"/>
  <c r="S2795" i="3"/>
  <c r="R2795" i="3"/>
  <c r="S2794" i="3"/>
  <c r="R2794" i="3"/>
  <c r="S2793" i="3"/>
  <c r="R2793" i="3"/>
  <c r="S2792" i="3"/>
  <c r="R2792" i="3"/>
  <c r="S2791" i="3"/>
  <c r="R2791" i="3"/>
  <c r="S2790" i="3"/>
  <c r="R2790" i="3"/>
  <c r="S2789" i="3"/>
  <c r="R2789" i="3"/>
  <c r="S2788" i="3"/>
  <c r="R2788" i="3"/>
  <c r="S2787" i="3"/>
  <c r="R2787" i="3"/>
  <c r="S2786" i="3"/>
  <c r="R2786" i="3"/>
  <c r="S2785" i="3"/>
  <c r="R2785" i="3"/>
  <c r="S2784" i="3"/>
  <c r="R2784" i="3"/>
  <c r="S2783" i="3"/>
  <c r="R2783" i="3"/>
  <c r="S2782" i="3"/>
  <c r="R2782" i="3"/>
  <c r="S2781" i="3"/>
  <c r="R2781" i="3"/>
  <c r="S2780" i="3"/>
  <c r="R2780" i="3"/>
  <c r="S2779" i="3"/>
  <c r="R2779" i="3"/>
  <c r="S2778" i="3"/>
  <c r="R2778" i="3"/>
  <c r="S2777" i="3"/>
  <c r="R2777" i="3"/>
  <c r="S2776" i="3"/>
  <c r="R2776" i="3"/>
  <c r="S2775" i="3"/>
  <c r="R2775" i="3"/>
  <c r="S2774" i="3"/>
  <c r="R2774" i="3"/>
  <c r="S2773" i="3"/>
  <c r="R2773" i="3"/>
  <c r="S2772" i="3"/>
  <c r="R2772" i="3"/>
  <c r="S2771" i="3"/>
  <c r="R2771" i="3"/>
  <c r="S2770" i="3"/>
  <c r="R2770" i="3"/>
  <c r="S2769" i="3"/>
  <c r="R2769" i="3"/>
  <c r="S2768" i="3"/>
  <c r="R2768" i="3"/>
  <c r="S2767" i="3"/>
  <c r="R2767" i="3"/>
  <c r="S2766" i="3"/>
  <c r="R2766" i="3"/>
  <c r="S2765" i="3"/>
  <c r="R2765" i="3"/>
  <c r="S2764" i="3"/>
  <c r="R2764" i="3"/>
  <c r="S2763" i="3"/>
  <c r="R2763" i="3"/>
  <c r="S2762" i="3"/>
  <c r="R2762" i="3"/>
  <c r="S2761" i="3"/>
  <c r="R2761" i="3"/>
  <c r="S2760" i="3"/>
  <c r="R2760" i="3"/>
  <c r="S2759" i="3"/>
  <c r="R2759" i="3"/>
  <c r="S2758" i="3"/>
  <c r="R2758" i="3"/>
  <c r="S2757" i="3"/>
  <c r="R2757" i="3"/>
  <c r="S2756" i="3"/>
  <c r="R2756" i="3"/>
  <c r="S2755" i="3"/>
  <c r="R2755" i="3"/>
  <c r="S2754" i="3"/>
  <c r="R2754" i="3"/>
  <c r="S2753" i="3"/>
  <c r="R2753" i="3"/>
  <c r="S2752" i="3"/>
  <c r="R2752" i="3"/>
  <c r="S2751" i="3"/>
  <c r="R2751" i="3"/>
  <c r="S2750" i="3"/>
  <c r="R2750" i="3"/>
  <c r="S2749" i="3"/>
  <c r="R2749" i="3"/>
  <c r="S2748" i="3"/>
  <c r="R2748" i="3"/>
  <c r="S2747" i="3"/>
  <c r="R2747" i="3"/>
  <c r="S2746" i="3"/>
  <c r="R2746" i="3"/>
  <c r="S2745" i="3"/>
  <c r="R2745" i="3"/>
  <c r="S2744" i="3"/>
  <c r="R2744" i="3"/>
  <c r="S2743" i="3"/>
  <c r="R2743" i="3"/>
  <c r="S2742" i="3"/>
  <c r="R2742" i="3"/>
  <c r="S2741" i="3"/>
  <c r="R2741" i="3"/>
  <c r="S2740" i="3"/>
  <c r="R2740" i="3"/>
  <c r="S2739" i="3"/>
  <c r="R2739" i="3"/>
  <c r="S2738" i="3"/>
  <c r="R2738" i="3"/>
  <c r="S2737" i="3"/>
  <c r="R2737" i="3"/>
  <c r="S2736" i="3"/>
  <c r="R2736" i="3"/>
  <c r="S2735" i="3"/>
  <c r="R2735" i="3"/>
  <c r="S2734" i="3"/>
  <c r="R2734" i="3"/>
  <c r="S2733" i="3"/>
  <c r="R2733" i="3"/>
  <c r="S2732" i="3"/>
  <c r="R2732" i="3"/>
  <c r="S2731" i="3"/>
  <c r="R2731" i="3"/>
  <c r="S2730" i="3"/>
  <c r="R2730" i="3"/>
  <c r="S2729" i="3"/>
  <c r="R2729" i="3"/>
  <c r="S2728" i="3"/>
  <c r="R2728" i="3"/>
  <c r="S2727" i="3"/>
  <c r="R2727" i="3"/>
  <c r="S2726" i="3"/>
  <c r="R2726" i="3"/>
  <c r="S2725" i="3"/>
  <c r="R2725" i="3"/>
  <c r="S2724" i="3"/>
  <c r="R2724" i="3"/>
  <c r="S2723" i="3"/>
  <c r="R2723" i="3"/>
  <c r="S2722" i="3"/>
  <c r="R2722" i="3"/>
  <c r="S2721" i="3"/>
  <c r="R2721" i="3"/>
  <c r="S2720" i="3"/>
  <c r="R2720" i="3"/>
  <c r="S2719" i="3"/>
  <c r="R2719" i="3"/>
  <c r="S2718" i="3"/>
  <c r="R2718" i="3"/>
  <c r="S2717" i="3"/>
  <c r="R2717" i="3"/>
  <c r="S2716" i="3"/>
  <c r="R2716" i="3"/>
  <c r="S2715" i="3"/>
  <c r="R2715" i="3"/>
  <c r="S2714" i="3"/>
  <c r="R2714" i="3"/>
  <c r="S2713" i="3"/>
  <c r="R2713" i="3"/>
  <c r="S2712" i="3"/>
  <c r="R2712" i="3"/>
  <c r="S2711" i="3"/>
  <c r="R2711" i="3"/>
  <c r="S2710" i="3"/>
  <c r="R2710" i="3"/>
  <c r="S2709" i="3"/>
  <c r="R2709" i="3"/>
  <c r="S2708" i="3"/>
  <c r="R2708" i="3"/>
  <c r="S2707" i="3"/>
  <c r="R2707" i="3"/>
  <c r="S2706" i="3"/>
  <c r="R2706" i="3"/>
  <c r="S2705" i="3"/>
  <c r="R2705" i="3"/>
  <c r="S2704" i="3"/>
  <c r="R2704" i="3"/>
  <c r="S2703" i="3"/>
  <c r="R2703" i="3"/>
  <c r="S2702" i="3"/>
  <c r="R2702" i="3"/>
  <c r="S2701" i="3"/>
  <c r="R2701" i="3"/>
  <c r="S2700" i="3"/>
  <c r="R2700" i="3"/>
  <c r="S2699" i="3"/>
  <c r="R2699" i="3"/>
  <c r="S2698" i="3"/>
  <c r="R2698" i="3"/>
  <c r="S2697" i="3"/>
  <c r="R2697" i="3"/>
  <c r="S2696" i="3"/>
  <c r="R2696" i="3"/>
  <c r="S2695" i="3"/>
  <c r="R2695" i="3"/>
  <c r="S2694" i="3"/>
  <c r="R2694" i="3"/>
  <c r="S2693" i="3"/>
  <c r="R2693" i="3"/>
  <c r="S2692" i="3"/>
  <c r="R2692" i="3"/>
  <c r="S2691" i="3"/>
  <c r="R2691" i="3"/>
  <c r="S2690" i="3"/>
  <c r="R2690" i="3"/>
  <c r="S2689" i="3"/>
  <c r="R2689" i="3"/>
  <c r="S2688" i="3"/>
  <c r="R2688" i="3"/>
  <c r="S2687" i="3"/>
  <c r="R2687" i="3"/>
  <c r="S2686" i="3"/>
  <c r="R2686" i="3"/>
  <c r="S2685" i="3"/>
  <c r="R2685" i="3"/>
  <c r="S2684" i="3"/>
  <c r="R2684" i="3"/>
  <c r="S2683" i="3"/>
  <c r="R2683" i="3"/>
  <c r="S2682" i="3"/>
  <c r="R2682" i="3"/>
  <c r="S2681" i="3"/>
  <c r="R2681" i="3"/>
  <c r="S2680" i="3"/>
  <c r="R2680" i="3"/>
  <c r="S2679" i="3"/>
  <c r="R2679" i="3"/>
  <c r="S2678" i="3"/>
  <c r="R2678" i="3"/>
  <c r="S2677" i="3"/>
  <c r="R2677" i="3"/>
  <c r="S2676" i="3"/>
  <c r="R2676" i="3"/>
  <c r="S2675" i="3"/>
  <c r="R2675" i="3"/>
  <c r="S2674" i="3"/>
  <c r="R2674" i="3"/>
  <c r="S2673" i="3"/>
  <c r="R2673" i="3"/>
  <c r="S2672" i="3"/>
  <c r="R2672" i="3"/>
  <c r="S2671" i="3"/>
  <c r="R2671" i="3"/>
  <c r="S2670" i="3"/>
  <c r="R2670" i="3"/>
  <c r="S2669" i="3"/>
  <c r="R2669" i="3"/>
  <c r="S2668" i="3"/>
  <c r="R2668" i="3"/>
  <c r="S2667" i="3"/>
  <c r="R2667" i="3"/>
  <c r="S2666" i="3"/>
  <c r="R2666" i="3"/>
  <c r="S2665" i="3"/>
  <c r="R2665" i="3"/>
  <c r="S2664" i="3"/>
  <c r="R2664" i="3"/>
  <c r="S2663" i="3"/>
  <c r="R2663" i="3"/>
  <c r="S2662" i="3"/>
  <c r="R2662" i="3"/>
  <c r="S2661" i="3"/>
  <c r="R2661" i="3"/>
  <c r="S2660" i="3"/>
  <c r="R2660" i="3"/>
  <c r="S2659" i="3"/>
  <c r="R2659" i="3"/>
  <c r="S2658" i="3"/>
  <c r="R2658" i="3"/>
  <c r="S2657" i="3"/>
  <c r="R2657" i="3"/>
  <c r="S2656" i="3"/>
  <c r="R2656" i="3"/>
  <c r="S2655" i="3"/>
  <c r="R2655" i="3"/>
  <c r="S2654" i="3"/>
  <c r="R2654" i="3"/>
  <c r="S2653" i="3"/>
  <c r="R2653" i="3"/>
  <c r="S2652" i="3"/>
  <c r="R2652" i="3"/>
  <c r="S2651" i="3"/>
  <c r="R2651" i="3"/>
  <c r="S2650" i="3"/>
  <c r="R2650" i="3"/>
  <c r="S2649" i="3"/>
  <c r="R2649" i="3"/>
  <c r="S2648" i="3"/>
  <c r="R2648" i="3"/>
  <c r="S2647" i="3"/>
  <c r="R2647" i="3"/>
  <c r="S2646" i="3"/>
  <c r="R2646" i="3"/>
  <c r="S2645" i="3"/>
  <c r="R2645" i="3"/>
  <c r="S2644" i="3"/>
  <c r="R2644" i="3"/>
  <c r="S2643" i="3"/>
  <c r="R2643" i="3"/>
  <c r="S2642" i="3"/>
  <c r="R2642" i="3"/>
  <c r="S2641" i="3"/>
  <c r="R2641" i="3"/>
  <c r="S2640" i="3"/>
  <c r="R2640" i="3"/>
  <c r="S2639" i="3"/>
  <c r="R2639" i="3"/>
  <c r="S2638" i="3"/>
  <c r="R2638" i="3"/>
  <c r="S2637" i="3"/>
  <c r="R2637" i="3"/>
  <c r="S2636" i="3"/>
  <c r="R2636" i="3"/>
  <c r="S2635" i="3"/>
  <c r="R2635" i="3"/>
  <c r="S2634" i="3"/>
  <c r="R2634" i="3"/>
  <c r="S2633" i="3"/>
  <c r="R2633" i="3"/>
  <c r="S2632" i="3"/>
  <c r="R2632" i="3"/>
  <c r="S2631" i="3"/>
  <c r="R2631" i="3"/>
  <c r="S2630" i="3"/>
  <c r="R2630" i="3"/>
  <c r="S2629" i="3"/>
  <c r="R2629" i="3"/>
  <c r="S2628" i="3"/>
  <c r="R2628" i="3"/>
  <c r="S2627" i="3"/>
  <c r="R2627" i="3"/>
  <c r="S2626" i="3"/>
  <c r="R2626" i="3"/>
  <c r="S2625" i="3"/>
  <c r="R2625" i="3"/>
  <c r="S2624" i="3"/>
  <c r="R2624" i="3"/>
  <c r="S2623" i="3"/>
  <c r="R2623" i="3"/>
  <c r="S2622" i="3"/>
  <c r="R2622" i="3"/>
  <c r="S2621" i="3"/>
  <c r="R2621" i="3"/>
  <c r="S2620" i="3"/>
  <c r="R2620" i="3"/>
  <c r="S2619" i="3"/>
  <c r="R2619" i="3"/>
  <c r="S2618" i="3"/>
  <c r="R2618" i="3"/>
  <c r="S2617" i="3"/>
  <c r="R2617" i="3"/>
  <c r="S2616" i="3"/>
  <c r="R2616" i="3"/>
  <c r="S2615" i="3"/>
  <c r="R2615" i="3"/>
  <c r="S2614" i="3"/>
  <c r="R2614" i="3"/>
  <c r="S2613" i="3"/>
  <c r="R2613" i="3"/>
  <c r="S2612" i="3"/>
  <c r="R2612" i="3"/>
  <c r="S2611" i="3"/>
  <c r="R2611" i="3"/>
  <c r="S2610" i="3"/>
  <c r="R2610" i="3"/>
  <c r="S2609" i="3"/>
  <c r="R2609" i="3"/>
  <c r="S2608" i="3"/>
  <c r="R2608" i="3"/>
  <c r="S2607" i="3"/>
  <c r="R2607" i="3"/>
  <c r="S2606" i="3"/>
  <c r="R2606" i="3"/>
  <c r="S2605" i="3"/>
  <c r="R2605" i="3"/>
  <c r="S2604" i="3"/>
  <c r="R2604" i="3"/>
  <c r="S2603" i="3"/>
  <c r="R2603" i="3"/>
  <c r="S2602" i="3"/>
  <c r="R2602" i="3"/>
  <c r="S2601" i="3"/>
  <c r="R2601" i="3"/>
  <c r="S2600" i="3"/>
  <c r="R2600" i="3"/>
  <c r="S2599" i="3"/>
  <c r="R2599" i="3"/>
  <c r="S2598" i="3"/>
  <c r="R2598" i="3"/>
  <c r="S2597" i="3"/>
  <c r="R2597" i="3"/>
  <c r="S2596" i="3"/>
  <c r="R2596" i="3"/>
  <c r="S2595" i="3"/>
  <c r="R2595" i="3"/>
  <c r="S2594" i="3"/>
  <c r="R2594" i="3"/>
  <c r="S2593" i="3"/>
  <c r="R2593" i="3"/>
  <c r="S2592" i="3"/>
  <c r="R2592" i="3"/>
  <c r="S2591" i="3"/>
  <c r="R2591" i="3"/>
  <c r="S2590" i="3"/>
  <c r="R2590" i="3"/>
  <c r="S2589" i="3"/>
  <c r="R2589" i="3"/>
  <c r="S2588" i="3"/>
  <c r="R2588" i="3"/>
  <c r="S2587" i="3"/>
  <c r="R2587" i="3"/>
  <c r="S2586" i="3"/>
  <c r="R2586" i="3"/>
  <c r="S2585" i="3"/>
  <c r="R2585" i="3"/>
  <c r="S2584" i="3"/>
  <c r="R2584" i="3"/>
  <c r="S2583" i="3"/>
  <c r="R2583" i="3"/>
  <c r="S2582" i="3"/>
  <c r="R2582" i="3"/>
  <c r="S2581" i="3"/>
  <c r="R2581" i="3"/>
  <c r="S2580" i="3"/>
  <c r="R2580" i="3"/>
  <c r="S2579" i="3"/>
  <c r="R2579" i="3"/>
  <c r="S2578" i="3"/>
  <c r="R2578" i="3"/>
  <c r="S2577" i="3"/>
  <c r="R2577" i="3"/>
  <c r="S2576" i="3"/>
  <c r="R2576" i="3"/>
  <c r="S2575" i="3"/>
  <c r="R2575" i="3"/>
  <c r="S2574" i="3"/>
  <c r="R2574" i="3"/>
  <c r="S2573" i="3"/>
  <c r="R2573" i="3"/>
  <c r="S2572" i="3"/>
  <c r="R2572" i="3"/>
  <c r="S2571" i="3"/>
  <c r="R2571" i="3"/>
  <c r="S2570" i="3"/>
  <c r="R2570" i="3"/>
  <c r="S2569" i="3"/>
  <c r="R2569" i="3"/>
  <c r="S2568" i="3"/>
  <c r="R2568" i="3"/>
  <c r="S2567" i="3"/>
  <c r="R2567" i="3"/>
  <c r="S2566" i="3"/>
  <c r="R2566" i="3"/>
  <c r="S2565" i="3"/>
  <c r="R2565" i="3"/>
  <c r="S2564" i="3"/>
  <c r="R2564" i="3"/>
  <c r="S2563" i="3"/>
  <c r="R2563" i="3"/>
  <c r="S2562" i="3"/>
  <c r="R2562" i="3"/>
  <c r="S2561" i="3"/>
  <c r="R2561" i="3"/>
  <c r="S2560" i="3"/>
  <c r="R2560" i="3"/>
  <c r="S2559" i="3"/>
  <c r="R2559" i="3"/>
  <c r="S2558" i="3"/>
  <c r="R2558" i="3"/>
  <c r="S2557" i="3"/>
  <c r="R2557" i="3"/>
  <c r="S2556" i="3"/>
  <c r="R2556" i="3"/>
  <c r="S2555" i="3"/>
  <c r="R2555" i="3"/>
  <c r="S2554" i="3"/>
  <c r="R2554" i="3"/>
  <c r="S2553" i="3"/>
  <c r="R2553" i="3"/>
  <c r="S2552" i="3"/>
  <c r="R2552" i="3"/>
  <c r="S2551" i="3"/>
  <c r="R2551" i="3"/>
  <c r="S2550" i="3"/>
  <c r="R2550" i="3"/>
  <c r="S2549" i="3"/>
  <c r="R2549" i="3"/>
  <c r="S2548" i="3"/>
  <c r="R2548" i="3"/>
  <c r="S2547" i="3"/>
  <c r="R2547" i="3"/>
  <c r="S2546" i="3"/>
  <c r="R2546" i="3"/>
  <c r="S2545" i="3"/>
  <c r="R2545" i="3"/>
  <c r="S2544" i="3"/>
  <c r="R2544" i="3"/>
  <c r="S2543" i="3"/>
  <c r="R2543" i="3"/>
  <c r="S2542" i="3"/>
  <c r="R2542" i="3"/>
  <c r="S2541" i="3"/>
  <c r="R2541" i="3"/>
  <c r="S2540" i="3"/>
  <c r="R2540" i="3"/>
  <c r="S2539" i="3"/>
  <c r="R2539" i="3"/>
  <c r="S2538" i="3"/>
  <c r="R2538" i="3"/>
  <c r="S2537" i="3"/>
  <c r="R2537" i="3"/>
  <c r="S2536" i="3"/>
  <c r="R2536" i="3"/>
  <c r="S2535" i="3"/>
  <c r="R2535" i="3"/>
  <c r="S2534" i="3"/>
  <c r="R2534" i="3"/>
  <c r="S2533" i="3"/>
  <c r="R2533" i="3"/>
  <c r="S2532" i="3"/>
  <c r="R2532" i="3"/>
  <c r="S2531" i="3"/>
  <c r="R2531" i="3"/>
  <c r="S2530" i="3"/>
  <c r="R2530" i="3"/>
  <c r="S2529" i="3"/>
  <c r="R2529" i="3"/>
  <c r="S2528" i="3"/>
  <c r="R2528" i="3"/>
  <c r="S2527" i="3"/>
  <c r="R2527" i="3"/>
  <c r="S2526" i="3"/>
  <c r="R2526" i="3"/>
  <c r="S2525" i="3"/>
  <c r="R2525" i="3"/>
  <c r="S2524" i="3"/>
  <c r="R2524" i="3"/>
  <c r="S2523" i="3"/>
  <c r="R2523" i="3"/>
  <c r="S2522" i="3"/>
  <c r="R2522" i="3"/>
  <c r="S2521" i="3"/>
  <c r="R2521" i="3"/>
  <c r="S2520" i="3"/>
  <c r="R2520" i="3"/>
  <c r="S2519" i="3"/>
  <c r="R2519" i="3"/>
  <c r="S2518" i="3"/>
  <c r="R2518" i="3"/>
  <c r="S2517" i="3"/>
  <c r="R2517" i="3"/>
  <c r="S2516" i="3"/>
  <c r="R2516" i="3"/>
  <c r="S2515" i="3"/>
  <c r="R2515" i="3"/>
  <c r="S2514" i="3"/>
  <c r="R2514" i="3"/>
  <c r="S2513" i="3"/>
  <c r="R2513" i="3"/>
  <c r="S2512" i="3"/>
  <c r="R2512" i="3"/>
  <c r="S2511" i="3"/>
  <c r="R2511" i="3"/>
  <c r="S2510" i="3"/>
  <c r="R2510" i="3"/>
  <c r="S2509" i="3"/>
  <c r="R2509" i="3"/>
  <c r="S2508" i="3"/>
  <c r="R2508" i="3"/>
  <c r="S2507" i="3"/>
  <c r="R2507" i="3"/>
  <c r="S2506" i="3"/>
  <c r="R2506" i="3"/>
  <c r="S2505" i="3"/>
  <c r="R2505" i="3"/>
  <c r="S2504" i="3"/>
  <c r="R2504" i="3"/>
  <c r="S2503" i="3"/>
  <c r="R2503" i="3"/>
  <c r="S2502" i="3"/>
  <c r="R2502" i="3"/>
  <c r="S2501" i="3"/>
  <c r="R2501" i="3"/>
  <c r="S2500" i="3"/>
  <c r="R2500" i="3"/>
  <c r="S2499" i="3"/>
  <c r="R2499" i="3"/>
  <c r="S2498" i="3"/>
  <c r="R2498" i="3"/>
  <c r="S2497" i="3"/>
  <c r="R2497" i="3"/>
  <c r="S2496" i="3"/>
  <c r="R2496" i="3"/>
  <c r="S2495" i="3"/>
  <c r="R2495" i="3"/>
  <c r="S2494" i="3"/>
  <c r="R2494" i="3"/>
  <c r="S2493" i="3"/>
  <c r="R2493" i="3"/>
  <c r="S2492" i="3"/>
  <c r="R2492" i="3"/>
  <c r="S2491" i="3"/>
  <c r="R2491" i="3"/>
  <c r="S2490" i="3"/>
  <c r="R2490" i="3"/>
  <c r="S2489" i="3"/>
  <c r="R2489" i="3"/>
  <c r="S2488" i="3"/>
  <c r="R2488" i="3"/>
  <c r="S2487" i="3"/>
  <c r="R2487" i="3"/>
  <c r="S2486" i="3"/>
  <c r="R2486" i="3"/>
  <c r="S2485" i="3"/>
  <c r="R2485" i="3"/>
  <c r="S2484" i="3"/>
  <c r="R2484" i="3"/>
  <c r="S2483" i="3"/>
  <c r="R2483" i="3"/>
  <c r="S2482" i="3"/>
  <c r="R2482" i="3"/>
  <c r="S2481" i="3"/>
  <c r="R2481" i="3"/>
  <c r="S2480" i="3"/>
  <c r="R2480" i="3"/>
  <c r="S2479" i="3"/>
  <c r="R2479" i="3"/>
  <c r="S2478" i="3"/>
  <c r="R2478" i="3"/>
  <c r="S2477" i="3"/>
  <c r="R2477" i="3"/>
  <c r="S2476" i="3"/>
  <c r="R2476" i="3"/>
  <c r="S2475" i="3"/>
  <c r="R2475" i="3"/>
  <c r="S2474" i="3"/>
  <c r="R2474" i="3"/>
  <c r="S2473" i="3"/>
  <c r="R2473" i="3"/>
  <c r="S2472" i="3"/>
  <c r="R2472" i="3"/>
  <c r="S2471" i="3"/>
  <c r="R2471" i="3"/>
  <c r="S2470" i="3"/>
  <c r="R2470" i="3"/>
  <c r="S2469" i="3"/>
  <c r="R2469" i="3"/>
  <c r="S2468" i="3"/>
  <c r="R2468" i="3"/>
  <c r="S2467" i="3"/>
  <c r="R2467" i="3"/>
  <c r="S2466" i="3"/>
  <c r="R2466" i="3"/>
  <c r="S2465" i="3"/>
  <c r="R2465" i="3"/>
  <c r="S2464" i="3"/>
  <c r="R2464" i="3"/>
  <c r="S2463" i="3"/>
  <c r="R2463" i="3"/>
  <c r="S2462" i="3"/>
  <c r="R2462" i="3"/>
  <c r="S2461" i="3"/>
  <c r="R2461" i="3"/>
  <c r="S2460" i="3"/>
  <c r="R2460" i="3"/>
  <c r="S2459" i="3"/>
  <c r="R2459" i="3"/>
  <c r="S2458" i="3"/>
  <c r="R2458" i="3"/>
  <c r="S2457" i="3"/>
  <c r="R2457" i="3"/>
  <c r="S2456" i="3"/>
  <c r="R2456" i="3"/>
  <c r="S2455" i="3"/>
  <c r="R2455" i="3"/>
  <c r="S2454" i="3"/>
  <c r="R2454" i="3"/>
  <c r="S2453" i="3"/>
  <c r="R2453" i="3"/>
  <c r="S2452" i="3"/>
  <c r="R2452" i="3"/>
  <c r="S2451" i="3"/>
  <c r="R2451" i="3"/>
  <c r="S2450" i="3"/>
  <c r="R2450" i="3"/>
  <c r="S2449" i="3"/>
  <c r="R2449" i="3"/>
  <c r="S2448" i="3"/>
  <c r="R2448" i="3"/>
  <c r="S2447" i="3"/>
  <c r="R2447" i="3"/>
  <c r="S2446" i="3"/>
  <c r="R2446" i="3"/>
  <c r="S2445" i="3"/>
  <c r="R2445" i="3"/>
  <c r="S2444" i="3"/>
  <c r="R2444" i="3"/>
  <c r="S2443" i="3"/>
  <c r="R2443" i="3"/>
  <c r="S2442" i="3"/>
  <c r="R2442" i="3"/>
  <c r="S2441" i="3"/>
  <c r="R2441" i="3"/>
  <c r="S2440" i="3"/>
  <c r="R2440" i="3"/>
  <c r="S2439" i="3"/>
  <c r="R2439" i="3"/>
  <c r="S2438" i="3"/>
  <c r="R2438" i="3"/>
  <c r="S2437" i="3"/>
  <c r="R2437" i="3"/>
  <c r="S2436" i="3"/>
  <c r="R2436" i="3"/>
  <c r="S2435" i="3"/>
  <c r="R2435" i="3"/>
  <c r="S2434" i="3"/>
  <c r="R2434" i="3"/>
  <c r="S2433" i="3"/>
  <c r="R2433" i="3"/>
  <c r="S2432" i="3"/>
  <c r="R2432" i="3"/>
  <c r="S2431" i="3"/>
  <c r="R2431" i="3"/>
  <c r="S2430" i="3"/>
  <c r="R2430" i="3"/>
  <c r="S2429" i="3"/>
  <c r="R2429" i="3"/>
  <c r="S2428" i="3"/>
  <c r="R2428" i="3"/>
  <c r="S2427" i="3"/>
  <c r="R2427" i="3"/>
  <c r="S2426" i="3"/>
  <c r="R2426" i="3"/>
  <c r="S2425" i="3"/>
  <c r="R2425" i="3"/>
  <c r="S2424" i="3"/>
  <c r="R2424" i="3"/>
  <c r="S2423" i="3"/>
  <c r="R2423" i="3"/>
  <c r="S2422" i="3"/>
  <c r="R2422" i="3"/>
  <c r="S2421" i="3"/>
  <c r="R2421" i="3"/>
  <c r="S2420" i="3"/>
  <c r="R2420" i="3"/>
  <c r="S2419" i="3"/>
  <c r="R2419" i="3"/>
  <c r="S2418" i="3"/>
  <c r="R2418" i="3"/>
  <c r="S2417" i="3"/>
  <c r="R2417" i="3"/>
  <c r="S2416" i="3"/>
  <c r="R2416" i="3"/>
  <c r="S2415" i="3"/>
  <c r="R2415" i="3"/>
  <c r="S2414" i="3"/>
  <c r="R2414" i="3"/>
  <c r="S2413" i="3"/>
  <c r="R2413" i="3"/>
  <c r="S2412" i="3"/>
  <c r="R2412" i="3"/>
  <c r="S2411" i="3"/>
  <c r="R2411" i="3"/>
  <c r="S2410" i="3"/>
  <c r="R2410" i="3"/>
  <c r="S2409" i="3"/>
  <c r="R2409" i="3"/>
  <c r="S2408" i="3"/>
  <c r="R2408" i="3"/>
  <c r="S2407" i="3"/>
  <c r="R2407" i="3"/>
  <c r="S2406" i="3"/>
  <c r="R2406" i="3"/>
  <c r="S2405" i="3"/>
  <c r="R2405" i="3"/>
  <c r="S2404" i="3"/>
  <c r="R2404" i="3"/>
  <c r="S2403" i="3"/>
  <c r="R2403" i="3"/>
  <c r="S2402" i="3"/>
  <c r="R2402" i="3"/>
  <c r="S2401" i="3"/>
  <c r="R2401" i="3"/>
  <c r="S2400" i="3"/>
  <c r="R2400" i="3"/>
  <c r="S2399" i="3"/>
  <c r="R2399" i="3"/>
  <c r="S2398" i="3"/>
  <c r="R2398" i="3"/>
  <c r="S2397" i="3"/>
  <c r="R2397" i="3"/>
  <c r="S2396" i="3"/>
  <c r="R2396" i="3"/>
  <c r="S2395" i="3"/>
  <c r="R2395" i="3"/>
  <c r="S2394" i="3"/>
  <c r="R2394" i="3"/>
  <c r="S2393" i="3"/>
  <c r="R2393" i="3"/>
  <c r="S2392" i="3"/>
  <c r="R2392" i="3"/>
  <c r="S2391" i="3"/>
  <c r="R2391" i="3"/>
  <c r="S2390" i="3"/>
  <c r="R2390" i="3"/>
  <c r="S2389" i="3"/>
  <c r="R2389" i="3"/>
  <c r="S2388" i="3"/>
  <c r="R2388" i="3"/>
  <c r="S2387" i="3"/>
  <c r="R2387" i="3"/>
  <c r="S2386" i="3"/>
  <c r="R2386" i="3"/>
  <c r="S2385" i="3"/>
  <c r="R2385" i="3"/>
  <c r="S2384" i="3"/>
  <c r="R2384" i="3"/>
  <c r="S2383" i="3"/>
  <c r="R2383" i="3"/>
  <c r="S2382" i="3"/>
  <c r="R2382" i="3"/>
  <c r="S2381" i="3"/>
  <c r="R2381" i="3"/>
  <c r="S2380" i="3"/>
  <c r="R2380" i="3"/>
  <c r="S2379" i="3"/>
  <c r="R2379" i="3"/>
  <c r="S2378" i="3"/>
  <c r="R2378" i="3"/>
  <c r="S2377" i="3"/>
  <c r="R2377" i="3"/>
  <c r="S2376" i="3"/>
  <c r="R2376" i="3"/>
  <c r="S2375" i="3"/>
  <c r="R2375" i="3"/>
  <c r="S2374" i="3"/>
  <c r="R2374" i="3"/>
  <c r="S2373" i="3"/>
  <c r="R2373" i="3"/>
  <c r="S2372" i="3"/>
  <c r="R2372" i="3"/>
  <c r="S2371" i="3"/>
  <c r="R2371" i="3"/>
  <c r="S2370" i="3"/>
  <c r="R2370" i="3"/>
  <c r="S2369" i="3"/>
  <c r="R2369" i="3"/>
  <c r="S2368" i="3"/>
  <c r="R2368" i="3"/>
  <c r="S2367" i="3"/>
  <c r="R2367" i="3"/>
  <c r="S2366" i="3"/>
  <c r="R2366" i="3"/>
  <c r="S2365" i="3"/>
  <c r="R2365" i="3"/>
  <c r="S2364" i="3"/>
  <c r="R2364" i="3"/>
  <c r="S2363" i="3"/>
  <c r="R2363" i="3"/>
  <c r="S2362" i="3"/>
  <c r="R2362" i="3"/>
  <c r="S2361" i="3"/>
  <c r="R2361" i="3"/>
  <c r="S2360" i="3"/>
  <c r="R2360" i="3"/>
  <c r="S2359" i="3"/>
  <c r="R2359" i="3"/>
  <c r="S2358" i="3"/>
  <c r="R2358" i="3"/>
  <c r="S2357" i="3"/>
  <c r="R2357" i="3"/>
  <c r="S2356" i="3"/>
  <c r="R2356" i="3"/>
  <c r="S2355" i="3"/>
  <c r="R2355" i="3"/>
  <c r="S2354" i="3"/>
  <c r="R2354" i="3"/>
  <c r="S2353" i="3"/>
  <c r="R2353" i="3"/>
  <c r="S2352" i="3"/>
  <c r="R2352" i="3"/>
  <c r="S2351" i="3"/>
  <c r="R2351" i="3"/>
  <c r="S2350" i="3"/>
  <c r="R2350" i="3"/>
  <c r="S2349" i="3"/>
  <c r="R2349" i="3"/>
  <c r="S2348" i="3"/>
  <c r="R2348" i="3"/>
  <c r="S2347" i="3"/>
  <c r="R2347" i="3"/>
  <c r="S2346" i="3"/>
  <c r="R2346" i="3"/>
  <c r="S2345" i="3"/>
  <c r="R2345" i="3"/>
  <c r="S2344" i="3"/>
  <c r="R2344" i="3"/>
  <c r="S2343" i="3"/>
  <c r="R2343" i="3"/>
  <c r="S2342" i="3"/>
  <c r="R2342" i="3"/>
  <c r="S2341" i="3"/>
  <c r="R2341" i="3"/>
  <c r="S2340" i="3"/>
  <c r="R2340" i="3"/>
  <c r="S2339" i="3"/>
  <c r="R2339" i="3"/>
  <c r="S2338" i="3"/>
  <c r="R2338" i="3"/>
  <c r="S2337" i="3"/>
  <c r="R2337" i="3"/>
  <c r="S2336" i="3"/>
  <c r="R2336" i="3"/>
  <c r="S2335" i="3"/>
  <c r="R2335" i="3"/>
  <c r="S2334" i="3"/>
  <c r="R2334" i="3"/>
  <c r="S2333" i="3"/>
  <c r="R2333" i="3"/>
  <c r="S2332" i="3"/>
  <c r="R2332" i="3"/>
  <c r="S2331" i="3"/>
  <c r="R2331" i="3"/>
  <c r="S2330" i="3"/>
  <c r="R2330" i="3"/>
  <c r="S2329" i="3"/>
  <c r="R2329" i="3"/>
  <c r="S2328" i="3"/>
  <c r="R2328" i="3"/>
  <c r="S2327" i="3"/>
  <c r="R2327" i="3"/>
  <c r="S2326" i="3"/>
  <c r="R2326" i="3"/>
  <c r="S2325" i="3"/>
  <c r="R2325" i="3"/>
  <c r="S2324" i="3"/>
  <c r="R2324" i="3"/>
  <c r="S2323" i="3"/>
  <c r="R2323" i="3"/>
  <c r="S2322" i="3"/>
  <c r="R2322" i="3"/>
  <c r="S2321" i="3"/>
  <c r="R2321" i="3"/>
  <c r="S2320" i="3"/>
  <c r="R2320" i="3"/>
  <c r="S2319" i="3"/>
  <c r="R2319" i="3"/>
  <c r="S2318" i="3"/>
  <c r="R2318" i="3"/>
  <c r="S2317" i="3"/>
  <c r="R2317" i="3"/>
  <c r="S2316" i="3"/>
  <c r="R2316" i="3"/>
  <c r="S2315" i="3"/>
  <c r="R2315" i="3"/>
  <c r="S2314" i="3"/>
  <c r="R2314" i="3"/>
  <c r="S2313" i="3"/>
  <c r="R2313" i="3"/>
  <c r="S2312" i="3"/>
  <c r="R2312" i="3"/>
  <c r="S2311" i="3"/>
  <c r="R2311" i="3"/>
  <c r="S2310" i="3"/>
  <c r="R2310" i="3"/>
  <c r="S2309" i="3"/>
  <c r="R2309" i="3"/>
  <c r="S2308" i="3"/>
  <c r="R2308" i="3"/>
  <c r="S2307" i="3"/>
  <c r="R2307" i="3"/>
  <c r="S2306" i="3"/>
  <c r="R2306" i="3"/>
  <c r="S2305" i="3"/>
  <c r="R2305" i="3"/>
  <c r="S2304" i="3"/>
  <c r="R2304" i="3"/>
  <c r="S2303" i="3"/>
  <c r="R2303" i="3"/>
  <c r="S2302" i="3"/>
  <c r="R2302" i="3"/>
  <c r="S2301" i="3"/>
  <c r="R2301" i="3"/>
  <c r="S2300" i="3"/>
  <c r="R2300" i="3"/>
  <c r="S2299" i="3"/>
  <c r="R2299" i="3"/>
  <c r="S2298" i="3"/>
  <c r="R2298" i="3"/>
  <c r="S2297" i="3"/>
  <c r="R2297" i="3"/>
  <c r="S2296" i="3"/>
  <c r="R2296" i="3"/>
  <c r="S2295" i="3"/>
  <c r="R2295" i="3"/>
  <c r="S2294" i="3"/>
  <c r="R2294" i="3"/>
  <c r="S2293" i="3"/>
  <c r="R2293" i="3"/>
  <c r="S2292" i="3"/>
  <c r="R2292" i="3"/>
  <c r="S2291" i="3"/>
  <c r="R2291" i="3"/>
  <c r="S2290" i="3"/>
  <c r="R2290" i="3"/>
  <c r="S2289" i="3"/>
  <c r="R2289" i="3"/>
  <c r="S2288" i="3"/>
  <c r="R2288" i="3"/>
  <c r="S2287" i="3"/>
  <c r="R2287" i="3"/>
  <c r="S2286" i="3"/>
  <c r="R2286" i="3"/>
  <c r="S2285" i="3"/>
  <c r="R2285" i="3"/>
  <c r="S2284" i="3"/>
  <c r="R2284" i="3"/>
  <c r="S2283" i="3"/>
  <c r="R2283" i="3"/>
  <c r="S2282" i="3"/>
  <c r="R2282" i="3"/>
  <c r="S2281" i="3"/>
  <c r="R2281" i="3"/>
  <c r="S2280" i="3"/>
  <c r="R2280" i="3"/>
  <c r="S2279" i="3"/>
  <c r="R2279" i="3"/>
  <c r="S2278" i="3"/>
  <c r="R2278" i="3"/>
  <c r="S2277" i="3"/>
  <c r="R2277" i="3"/>
  <c r="S2276" i="3"/>
  <c r="R2276" i="3"/>
  <c r="S2275" i="3"/>
  <c r="R2275" i="3"/>
  <c r="S2274" i="3"/>
  <c r="R2274" i="3"/>
  <c r="S2273" i="3"/>
  <c r="R2273" i="3"/>
  <c r="S2272" i="3"/>
  <c r="R2272" i="3"/>
  <c r="S2271" i="3"/>
  <c r="R2271" i="3"/>
  <c r="S2270" i="3"/>
  <c r="R2270" i="3"/>
  <c r="S2269" i="3"/>
  <c r="R2269" i="3"/>
  <c r="S2268" i="3"/>
  <c r="R2268" i="3"/>
  <c r="S2267" i="3"/>
  <c r="R2267" i="3"/>
  <c r="S2266" i="3"/>
  <c r="R2266" i="3"/>
  <c r="S2265" i="3"/>
  <c r="R2265" i="3"/>
  <c r="S2264" i="3"/>
  <c r="R2264" i="3"/>
  <c r="S2263" i="3"/>
  <c r="R2263" i="3"/>
  <c r="S2262" i="3"/>
  <c r="R2262" i="3"/>
  <c r="S2261" i="3"/>
  <c r="R2261" i="3"/>
  <c r="S2260" i="3"/>
  <c r="R2260" i="3"/>
  <c r="S2259" i="3"/>
  <c r="R2259" i="3"/>
  <c r="S2258" i="3"/>
  <c r="R2258" i="3"/>
  <c r="S2257" i="3"/>
  <c r="R2257" i="3"/>
  <c r="S2256" i="3"/>
  <c r="R2256" i="3"/>
  <c r="S2255" i="3"/>
  <c r="R2255" i="3"/>
  <c r="S2254" i="3"/>
  <c r="R2254" i="3"/>
  <c r="S2253" i="3"/>
  <c r="R2253" i="3"/>
  <c r="S2252" i="3"/>
  <c r="R2252" i="3"/>
  <c r="S2251" i="3"/>
  <c r="R2251" i="3"/>
  <c r="S2250" i="3"/>
  <c r="R2250" i="3"/>
  <c r="S2249" i="3"/>
  <c r="R2249" i="3"/>
  <c r="S2248" i="3"/>
  <c r="R2248" i="3"/>
  <c r="S2247" i="3"/>
  <c r="R2247" i="3"/>
  <c r="S2246" i="3"/>
  <c r="R2246" i="3"/>
  <c r="S2245" i="3"/>
  <c r="R2245" i="3"/>
  <c r="S2244" i="3"/>
  <c r="R2244" i="3"/>
  <c r="S2243" i="3"/>
  <c r="R2243" i="3"/>
  <c r="S2242" i="3"/>
  <c r="R2242" i="3"/>
  <c r="S2241" i="3"/>
  <c r="R2241" i="3"/>
  <c r="S2240" i="3"/>
  <c r="R2240" i="3"/>
  <c r="S2239" i="3"/>
  <c r="R2239" i="3"/>
  <c r="S2238" i="3"/>
  <c r="R2238" i="3"/>
  <c r="S2237" i="3"/>
  <c r="R2237" i="3"/>
  <c r="S2236" i="3"/>
  <c r="R2236" i="3"/>
  <c r="S2235" i="3"/>
  <c r="R2235" i="3"/>
  <c r="S2234" i="3"/>
  <c r="R2234" i="3"/>
  <c r="S2233" i="3"/>
  <c r="R2233" i="3"/>
  <c r="S2232" i="3"/>
  <c r="R2232" i="3"/>
  <c r="S2231" i="3"/>
  <c r="R2231" i="3"/>
  <c r="S2230" i="3"/>
  <c r="R2230" i="3"/>
  <c r="S2229" i="3"/>
  <c r="R2229" i="3"/>
  <c r="S2228" i="3"/>
  <c r="R2228" i="3"/>
  <c r="S2227" i="3"/>
  <c r="R2227" i="3"/>
  <c r="S2226" i="3"/>
  <c r="R2226" i="3"/>
  <c r="S2225" i="3"/>
  <c r="R2225" i="3"/>
  <c r="S2224" i="3"/>
  <c r="R2224" i="3"/>
  <c r="S2223" i="3"/>
  <c r="R2223" i="3"/>
  <c r="S2222" i="3"/>
  <c r="R2222" i="3"/>
  <c r="S2221" i="3"/>
  <c r="R2221" i="3"/>
  <c r="S2220" i="3"/>
  <c r="R2220" i="3"/>
  <c r="S2219" i="3"/>
  <c r="R2219" i="3"/>
  <c r="S2218" i="3"/>
  <c r="R2218" i="3"/>
  <c r="S2217" i="3"/>
  <c r="R2217" i="3"/>
  <c r="S2216" i="3"/>
  <c r="R2216" i="3"/>
  <c r="S2215" i="3"/>
  <c r="R2215" i="3"/>
  <c r="S2214" i="3"/>
  <c r="R2214" i="3"/>
  <c r="S2213" i="3"/>
  <c r="R2213" i="3"/>
  <c r="S2212" i="3"/>
  <c r="R2212" i="3"/>
  <c r="S2211" i="3"/>
  <c r="R2211" i="3"/>
  <c r="S2210" i="3"/>
  <c r="R2210" i="3"/>
  <c r="S2209" i="3"/>
  <c r="R2209" i="3"/>
  <c r="S2208" i="3"/>
  <c r="R2208" i="3"/>
  <c r="S2207" i="3"/>
  <c r="R2207" i="3"/>
  <c r="S2206" i="3"/>
  <c r="R2206" i="3"/>
  <c r="S2205" i="3"/>
  <c r="R2205" i="3"/>
  <c r="S2204" i="3"/>
  <c r="R2204" i="3"/>
  <c r="S2203" i="3"/>
  <c r="R2203" i="3"/>
  <c r="S2202" i="3"/>
  <c r="R2202" i="3"/>
  <c r="S2201" i="3"/>
  <c r="R2201" i="3"/>
  <c r="S2200" i="3"/>
  <c r="R2200" i="3"/>
  <c r="S2199" i="3"/>
  <c r="R2199" i="3"/>
  <c r="S2198" i="3"/>
  <c r="R2198" i="3"/>
  <c r="S2197" i="3"/>
  <c r="R2197" i="3"/>
  <c r="S2196" i="3"/>
  <c r="R2196" i="3"/>
  <c r="S2195" i="3"/>
  <c r="R2195" i="3"/>
  <c r="S2194" i="3"/>
  <c r="R2194" i="3"/>
  <c r="S2193" i="3"/>
  <c r="R2193" i="3"/>
  <c r="S2192" i="3"/>
  <c r="R2192" i="3"/>
  <c r="S2191" i="3"/>
  <c r="R2191" i="3"/>
  <c r="S2190" i="3"/>
  <c r="R2190" i="3"/>
  <c r="S2189" i="3"/>
  <c r="R2189" i="3"/>
  <c r="S2188" i="3"/>
  <c r="R2188" i="3"/>
  <c r="S2187" i="3"/>
  <c r="R2187" i="3"/>
  <c r="S2186" i="3"/>
  <c r="R2186" i="3"/>
  <c r="S2185" i="3"/>
  <c r="R2185" i="3"/>
  <c r="S2184" i="3"/>
  <c r="R2184" i="3"/>
  <c r="S2183" i="3"/>
  <c r="R2183" i="3"/>
  <c r="S2182" i="3"/>
  <c r="R2182" i="3"/>
  <c r="S2181" i="3"/>
  <c r="R2181" i="3"/>
  <c r="S2180" i="3"/>
  <c r="R2180" i="3"/>
  <c r="S2179" i="3"/>
  <c r="R2179" i="3"/>
  <c r="S2178" i="3"/>
  <c r="R2178" i="3"/>
  <c r="S2177" i="3"/>
  <c r="R2177" i="3"/>
  <c r="S2176" i="3"/>
  <c r="R2176" i="3"/>
  <c r="S2175" i="3"/>
  <c r="R2175" i="3"/>
  <c r="S2174" i="3"/>
  <c r="R2174" i="3"/>
  <c r="S2173" i="3"/>
  <c r="R2173" i="3"/>
  <c r="S2172" i="3"/>
  <c r="R2172" i="3"/>
  <c r="S2171" i="3"/>
  <c r="R2171" i="3"/>
  <c r="S2170" i="3"/>
  <c r="R2170" i="3"/>
  <c r="S2169" i="3"/>
  <c r="R2169" i="3"/>
  <c r="S2168" i="3"/>
  <c r="R2168" i="3"/>
  <c r="S2167" i="3"/>
  <c r="R2167" i="3"/>
  <c r="S2166" i="3"/>
  <c r="R2166" i="3"/>
  <c r="S2165" i="3"/>
  <c r="R2165" i="3"/>
  <c r="S2164" i="3"/>
  <c r="R2164" i="3"/>
  <c r="S2163" i="3"/>
  <c r="R2163" i="3"/>
  <c r="S2162" i="3"/>
  <c r="R2162" i="3"/>
  <c r="S2161" i="3"/>
  <c r="R2161" i="3"/>
  <c r="S2160" i="3"/>
  <c r="R2160" i="3"/>
  <c r="S2159" i="3"/>
  <c r="R2159" i="3"/>
  <c r="S2158" i="3"/>
  <c r="R2158" i="3"/>
  <c r="S2157" i="3"/>
  <c r="R2157" i="3"/>
  <c r="S2156" i="3"/>
  <c r="R2156" i="3"/>
  <c r="S2155" i="3"/>
  <c r="R2155" i="3"/>
  <c r="S2154" i="3"/>
  <c r="R2154" i="3"/>
  <c r="S2153" i="3"/>
  <c r="R2153" i="3"/>
  <c r="S2152" i="3"/>
  <c r="R2152" i="3"/>
  <c r="S2151" i="3"/>
  <c r="R2151" i="3"/>
  <c r="S2150" i="3"/>
  <c r="R2150" i="3"/>
  <c r="S2149" i="3"/>
  <c r="R2149" i="3"/>
  <c r="S2148" i="3"/>
  <c r="R2148" i="3"/>
  <c r="S2147" i="3"/>
  <c r="R2147" i="3"/>
  <c r="S2146" i="3"/>
  <c r="R2146" i="3"/>
  <c r="S2145" i="3"/>
  <c r="R2145" i="3"/>
  <c r="S2144" i="3"/>
  <c r="R2144" i="3"/>
  <c r="S2143" i="3"/>
  <c r="R2143" i="3"/>
  <c r="S2142" i="3"/>
  <c r="R2142" i="3"/>
  <c r="S2141" i="3"/>
  <c r="R2141" i="3"/>
  <c r="S2140" i="3"/>
  <c r="R2140" i="3"/>
  <c r="S2139" i="3"/>
  <c r="R2139" i="3"/>
  <c r="S2138" i="3"/>
  <c r="R2138" i="3"/>
  <c r="S2137" i="3"/>
  <c r="R2137" i="3"/>
  <c r="S2136" i="3"/>
  <c r="R2136" i="3"/>
  <c r="S2135" i="3"/>
  <c r="R2135" i="3"/>
  <c r="S2134" i="3"/>
  <c r="R2134" i="3"/>
  <c r="S2133" i="3"/>
  <c r="R2133" i="3"/>
  <c r="S2132" i="3"/>
  <c r="R2132" i="3"/>
  <c r="S2131" i="3"/>
  <c r="R2131" i="3"/>
  <c r="S2130" i="3"/>
  <c r="R2130" i="3"/>
  <c r="S2129" i="3"/>
  <c r="R2129" i="3"/>
  <c r="S2128" i="3"/>
  <c r="R2128" i="3"/>
  <c r="S2127" i="3"/>
  <c r="R2127" i="3"/>
  <c r="S2126" i="3"/>
  <c r="R2126" i="3"/>
  <c r="S2125" i="3"/>
  <c r="R2125" i="3"/>
  <c r="S2124" i="3"/>
  <c r="R2124" i="3"/>
  <c r="S2123" i="3"/>
  <c r="R2123" i="3"/>
  <c r="S2122" i="3"/>
  <c r="R2122" i="3"/>
  <c r="S2121" i="3"/>
  <c r="R2121" i="3"/>
  <c r="S2120" i="3"/>
  <c r="R2120" i="3"/>
  <c r="S2119" i="3"/>
  <c r="R2119" i="3"/>
  <c r="S2118" i="3"/>
  <c r="R2118" i="3"/>
  <c r="S2117" i="3"/>
  <c r="R2117" i="3"/>
  <c r="S2116" i="3"/>
  <c r="R2116" i="3"/>
  <c r="S2115" i="3"/>
  <c r="R2115" i="3"/>
  <c r="S2114" i="3"/>
  <c r="R2114" i="3"/>
  <c r="S2113" i="3"/>
  <c r="R2113" i="3"/>
  <c r="S2112" i="3"/>
  <c r="R2112" i="3"/>
  <c r="S2111" i="3"/>
  <c r="R2111" i="3"/>
  <c r="S2110" i="3"/>
  <c r="R2110" i="3"/>
  <c r="S2109" i="3"/>
  <c r="R2109" i="3"/>
  <c r="S2108" i="3"/>
  <c r="R2108" i="3"/>
  <c r="S2107" i="3"/>
  <c r="R2107" i="3"/>
  <c r="S2106" i="3"/>
  <c r="R2106" i="3"/>
  <c r="S2105" i="3"/>
  <c r="R2105" i="3"/>
  <c r="S2104" i="3"/>
  <c r="R2104" i="3"/>
  <c r="S2103" i="3"/>
  <c r="R2103" i="3"/>
  <c r="S2102" i="3"/>
  <c r="R2102" i="3"/>
  <c r="S2101" i="3"/>
  <c r="R2101" i="3"/>
  <c r="S2100" i="3"/>
  <c r="R2100" i="3"/>
  <c r="S2099" i="3"/>
  <c r="R2099" i="3"/>
  <c r="S2098" i="3"/>
  <c r="R2098" i="3"/>
  <c r="S2097" i="3"/>
  <c r="R2097" i="3"/>
  <c r="S2096" i="3"/>
  <c r="R2096" i="3"/>
  <c r="S2095" i="3"/>
  <c r="R2095" i="3"/>
  <c r="S2094" i="3"/>
  <c r="R2094" i="3"/>
  <c r="S2093" i="3"/>
  <c r="R2093" i="3"/>
  <c r="S2092" i="3"/>
  <c r="R2092" i="3"/>
  <c r="S2091" i="3"/>
  <c r="R2091" i="3"/>
  <c r="S2090" i="3"/>
  <c r="R2090" i="3"/>
  <c r="S2089" i="3"/>
  <c r="R2089" i="3"/>
  <c r="S2088" i="3"/>
  <c r="R2088" i="3"/>
  <c r="S2087" i="3"/>
  <c r="R2087" i="3"/>
  <c r="S2086" i="3"/>
  <c r="R2086" i="3"/>
  <c r="S2085" i="3"/>
  <c r="R2085" i="3"/>
  <c r="S2084" i="3"/>
  <c r="R2084" i="3"/>
  <c r="S2083" i="3"/>
  <c r="R2083" i="3"/>
  <c r="S2082" i="3"/>
  <c r="R2082" i="3"/>
  <c r="S2081" i="3"/>
  <c r="R2081" i="3"/>
  <c r="S2080" i="3"/>
  <c r="R2080" i="3"/>
  <c r="S2079" i="3"/>
  <c r="R2079" i="3"/>
  <c r="S2078" i="3"/>
  <c r="R2078" i="3"/>
  <c r="S2077" i="3"/>
  <c r="R2077" i="3"/>
  <c r="S2076" i="3"/>
  <c r="R2076" i="3"/>
  <c r="S2075" i="3"/>
  <c r="R2075" i="3"/>
  <c r="S2074" i="3"/>
  <c r="R2074" i="3"/>
  <c r="S2073" i="3"/>
  <c r="R2073" i="3"/>
  <c r="S2072" i="3"/>
  <c r="R2072" i="3"/>
  <c r="S2071" i="3"/>
  <c r="R2071" i="3"/>
  <c r="S2070" i="3"/>
  <c r="R2070" i="3"/>
  <c r="S2069" i="3"/>
  <c r="R2069" i="3"/>
  <c r="S2068" i="3"/>
  <c r="R2068" i="3"/>
  <c r="S2067" i="3"/>
  <c r="R2067" i="3"/>
  <c r="S2066" i="3"/>
  <c r="R2066" i="3"/>
  <c r="S2065" i="3"/>
  <c r="R2065" i="3"/>
  <c r="S2064" i="3"/>
  <c r="R2064" i="3"/>
  <c r="S2063" i="3"/>
  <c r="R2063" i="3"/>
  <c r="S2062" i="3"/>
  <c r="R2062" i="3"/>
  <c r="S2061" i="3"/>
  <c r="R2061" i="3"/>
  <c r="S2060" i="3"/>
  <c r="R2060" i="3"/>
  <c r="S2059" i="3"/>
  <c r="R2059" i="3"/>
  <c r="S2058" i="3"/>
  <c r="R2058" i="3"/>
  <c r="S2057" i="3"/>
  <c r="R2057" i="3"/>
  <c r="S2056" i="3"/>
  <c r="R2056" i="3"/>
  <c r="S2055" i="3"/>
  <c r="R2055" i="3"/>
  <c r="S2054" i="3"/>
  <c r="R2054" i="3"/>
  <c r="S2053" i="3"/>
  <c r="R2053" i="3"/>
  <c r="S2052" i="3"/>
  <c r="R2052" i="3"/>
  <c r="S2051" i="3"/>
  <c r="R2051" i="3"/>
  <c r="S2050" i="3"/>
  <c r="R2050" i="3"/>
  <c r="S2049" i="3"/>
  <c r="R2049" i="3"/>
  <c r="S2048" i="3"/>
  <c r="R2048" i="3"/>
  <c r="S2047" i="3"/>
  <c r="R2047" i="3"/>
  <c r="S2046" i="3"/>
  <c r="R2046" i="3"/>
  <c r="S2045" i="3"/>
  <c r="R2045" i="3"/>
  <c r="S2044" i="3"/>
  <c r="R2044" i="3"/>
  <c r="S2043" i="3"/>
  <c r="R2043" i="3"/>
  <c r="S2042" i="3"/>
  <c r="R2042" i="3"/>
  <c r="S2041" i="3"/>
  <c r="R2041" i="3"/>
  <c r="S2040" i="3"/>
  <c r="R2040" i="3"/>
  <c r="S2039" i="3"/>
  <c r="R2039" i="3"/>
  <c r="S2038" i="3"/>
  <c r="R2038" i="3"/>
  <c r="S2037" i="3"/>
  <c r="R2037" i="3"/>
  <c r="S2036" i="3"/>
  <c r="R2036" i="3"/>
  <c r="S2035" i="3"/>
  <c r="R2035" i="3"/>
  <c r="S2034" i="3"/>
  <c r="R2034" i="3"/>
  <c r="S2033" i="3"/>
  <c r="R2033" i="3"/>
  <c r="S2032" i="3"/>
  <c r="R2032" i="3"/>
  <c r="S2031" i="3"/>
  <c r="R2031" i="3"/>
  <c r="S2030" i="3"/>
  <c r="R2030" i="3"/>
  <c r="S2029" i="3"/>
  <c r="R2029" i="3"/>
  <c r="S2028" i="3"/>
  <c r="R2028" i="3"/>
  <c r="S2027" i="3"/>
  <c r="R2027" i="3"/>
  <c r="S2026" i="3"/>
  <c r="R2026" i="3"/>
  <c r="S2025" i="3"/>
  <c r="R2025" i="3"/>
  <c r="S2024" i="3"/>
  <c r="R2024" i="3"/>
  <c r="S2023" i="3"/>
  <c r="R2023" i="3"/>
  <c r="S2022" i="3"/>
  <c r="R2022" i="3"/>
  <c r="S2021" i="3"/>
  <c r="R2021" i="3"/>
  <c r="S2020" i="3"/>
  <c r="R2020" i="3"/>
  <c r="S2019" i="3"/>
  <c r="R2019" i="3"/>
  <c r="S2018" i="3"/>
  <c r="R2018" i="3"/>
  <c r="S2017" i="3"/>
  <c r="R2017" i="3"/>
  <c r="S2016" i="3"/>
  <c r="R2016" i="3"/>
  <c r="S2015" i="3"/>
  <c r="R2015" i="3"/>
  <c r="S2014" i="3"/>
  <c r="R2014" i="3"/>
  <c r="S2013" i="3"/>
  <c r="R2013" i="3"/>
  <c r="S2012" i="3"/>
  <c r="R2012" i="3"/>
  <c r="S2011" i="3"/>
  <c r="R2011" i="3"/>
  <c r="S2010" i="3"/>
  <c r="R2010" i="3"/>
  <c r="S2009" i="3"/>
  <c r="R2009" i="3"/>
  <c r="S2008" i="3"/>
  <c r="R2008" i="3"/>
  <c r="S2007" i="3"/>
  <c r="R2007" i="3"/>
  <c r="S2006" i="3"/>
  <c r="R2006" i="3"/>
  <c r="S2005" i="3"/>
  <c r="R2005" i="3"/>
  <c r="S2004" i="3"/>
  <c r="R2004" i="3"/>
  <c r="S2003" i="3"/>
  <c r="R2003" i="3"/>
  <c r="S2002" i="3"/>
  <c r="R2002" i="3"/>
  <c r="S2001" i="3"/>
  <c r="R2001" i="3"/>
  <c r="S2000" i="3"/>
  <c r="R2000" i="3"/>
  <c r="S1999" i="3"/>
  <c r="R1999" i="3"/>
  <c r="S1998" i="3"/>
  <c r="R1998" i="3"/>
  <c r="S1997" i="3"/>
  <c r="R1997" i="3"/>
  <c r="S1996" i="3"/>
  <c r="R1996" i="3"/>
  <c r="S1995" i="3"/>
  <c r="R1995" i="3"/>
  <c r="S1994" i="3"/>
  <c r="R1994" i="3"/>
  <c r="S1993" i="3"/>
  <c r="R1993" i="3"/>
  <c r="S1992" i="3"/>
  <c r="R1992" i="3"/>
  <c r="S1991" i="3"/>
  <c r="R1991" i="3"/>
  <c r="S1990" i="3"/>
  <c r="R1990" i="3"/>
  <c r="S1989" i="3"/>
  <c r="R1989" i="3"/>
  <c r="S1988" i="3"/>
  <c r="R1988" i="3"/>
  <c r="S1987" i="3"/>
  <c r="R1987" i="3"/>
  <c r="S1986" i="3"/>
  <c r="R1986" i="3"/>
  <c r="S1985" i="3"/>
  <c r="R1985" i="3"/>
  <c r="S1984" i="3"/>
  <c r="R1984" i="3"/>
  <c r="S1983" i="3"/>
  <c r="R1983" i="3"/>
  <c r="S1982" i="3"/>
  <c r="R1982" i="3"/>
  <c r="S1981" i="3"/>
  <c r="R1981" i="3"/>
  <c r="S1980" i="3"/>
  <c r="R1980" i="3"/>
  <c r="S1979" i="3"/>
  <c r="R1979" i="3"/>
  <c r="S1978" i="3"/>
  <c r="R1978" i="3"/>
  <c r="S1977" i="3"/>
  <c r="R1977" i="3"/>
  <c r="S1976" i="3"/>
  <c r="R1976" i="3"/>
  <c r="S1975" i="3"/>
  <c r="R1975" i="3"/>
  <c r="S1974" i="3"/>
  <c r="R1974" i="3"/>
  <c r="S1973" i="3"/>
  <c r="R1973" i="3"/>
  <c r="S1972" i="3"/>
  <c r="R1972" i="3"/>
  <c r="S1971" i="3"/>
  <c r="R1971" i="3"/>
  <c r="S1970" i="3"/>
  <c r="R1970" i="3"/>
  <c r="S1969" i="3"/>
  <c r="R1969" i="3"/>
  <c r="S1968" i="3"/>
  <c r="R1968" i="3"/>
  <c r="S1967" i="3"/>
  <c r="R1967" i="3"/>
  <c r="S1966" i="3"/>
  <c r="R1966" i="3"/>
  <c r="S1965" i="3"/>
  <c r="R1965" i="3"/>
  <c r="S1964" i="3"/>
  <c r="R1964" i="3"/>
  <c r="S1963" i="3"/>
  <c r="R1963" i="3"/>
  <c r="S1962" i="3"/>
  <c r="R1962" i="3"/>
  <c r="S1961" i="3"/>
  <c r="R1961" i="3"/>
  <c r="S1960" i="3"/>
  <c r="R1960" i="3"/>
  <c r="S1959" i="3"/>
  <c r="R1959" i="3"/>
  <c r="S1958" i="3"/>
  <c r="R1958" i="3"/>
  <c r="S1957" i="3"/>
  <c r="R1957" i="3"/>
  <c r="S1956" i="3"/>
  <c r="R1956" i="3"/>
  <c r="S1955" i="3"/>
  <c r="R1955" i="3"/>
  <c r="S1954" i="3"/>
  <c r="R1954" i="3"/>
  <c r="S1953" i="3"/>
  <c r="R1953" i="3"/>
  <c r="S1952" i="3"/>
  <c r="R1952" i="3"/>
  <c r="S1951" i="3"/>
  <c r="R1951" i="3"/>
  <c r="S1950" i="3"/>
  <c r="R1950" i="3"/>
  <c r="S1949" i="3"/>
  <c r="R1949" i="3"/>
  <c r="S1948" i="3"/>
  <c r="R1948" i="3"/>
  <c r="S1947" i="3"/>
  <c r="R1947" i="3"/>
  <c r="S1946" i="3"/>
  <c r="R1946" i="3"/>
  <c r="S1945" i="3"/>
  <c r="R1945" i="3"/>
  <c r="S1944" i="3"/>
  <c r="R1944" i="3"/>
  <c r="S1943" i="3"/>
  <c r="R1943" i="3"/>
  <c r="S1942" i="3"/>
  <c r="R1942" i="3"/>
  <c r="S1941" i="3"/>
  <c r="R1941" i="3"/>
  <c r="S1940" i="3"/>
  <c r="R1940" i="3"/>
  <c r="S1939" i="3"/>
  <c r="R1939" i="3"/>
  <c r="S1938" i="3"/>
  <c r="R1938" i="3"/>
  <c r="S1937" i="3"/>
  <c r="R1937" i="3"/>
  <c r="S1936" i="3"/>
  <c r="R1936" i="3"/>
  <c r="S1935" i="3"/>
  <c r="R1935" i="3"/>
  <c r="S1934" i="3"/>
  <c r="R1934" i="3"/>
  <c r="S1933" i="3"/>
  <c r="R1933" i="3"/>
  <c r="S1932" i="3"/>
  <c r="R1932" i="3"/>
  <c r="S1931" i="3"/>
  <c r="R1931" i="3"/>
  <c r="S1930" i="3"/>
  <c r="R1930" i="3"/>
  <c r="S1929" i="3"/>
  <c r="R1929" i="3"/>
  <c r="S1928" i="3"/>
  <c r="R1928" i="3"/>
  <c r="S1927" i="3"/>
  <c r="R1927" i="3"/>
  <c r="S1926" i="3"/>
  <c r="R1926" i="3"/>
  <c r="S1925" i="3"/>
  <c r="R1925" i="3"/>
  <c r="S1924" i="3"/>
  <c r="R1924" i="3"/>
  <c r="S1923" i="3"/>
  <c r="R1923" i="3"/>
  <c r="S1922" i="3"/>
  <c r="R1922" i="3"/>
  <c r="S1921" i="3"/>
  <c r="R1921" i="3"/>
  <c r="S1920" i="3"/>
  <c r="R1920" i="3"/>
  <c r="S1919" i="3"/>
  <c r="R1919" i="3"/>
  <c r="S1918" i="3"/>
  <c r="R1918" i="3"/>
  <c r="S1917" i="3"/>
  <c r="R1917" i="3"/>
  <c r="S1916" i="3"/>
  <c r="R1916" i="3"/>
  <c r="S1915" i="3"/>
  <c r="R1915" i="3"/>
  <c r="S1914" i="3"/>
  <c r="R1914" i="3"/>
  <c r="S1913" i="3"/>
  <c r="R1913" i="3"/>
  <c r="S1912" i="3"/>
  <c r="R1912" i="3"/>
  <c r="S1911" i="3"/>
  <c r="R1911" i="3"/>
  <c r="S1910" i="3"/>
  <c r="R1910" i="3"/>
  <c r="S1909" i="3"/>
  <c r="R1909" i="3"/>
  <c r="S1908" i="3"/>
  <c r="R1908" i="3"/>
  <c r="S1907" i="3"/>
  <c r="R1907" i="3"/>
  <c r="S1906" i="3"/>
  <c r="R1906" i="3"/>
  <c r="S1905" i="3"/>
  <c r="R1905" i="3"/>
  <c r="S1904" i="3"/>
  <c r="R1904" i="3"/>
  <c r="S1903" i="3"/>
  <c r="R1903" i="3"/>
  <c r="S1902" i="3"/>
  <c r="R1902" i="3"/>
  <c r="S1901" i="3"/>
  <c r="R1901" i="3"/>
  <c r="S1900" i="3"/>
  <c r="R1900" i="3"/>
  <c r="S1899" i="3"/>
  <c r="R1899" i="3"/>
  <c r="S1898" i="3"/>
  <c r="R1898" i="3"/>
  <c r="S1897" i="3"/>
  <c r="R1897" i="3"/>
  <c r="S1896" i="3"/>
  <c r="R1896" i="3"/>
  <c r="S1895" i="3"/>
  <c r="R1895" i="3"/>
  <c r="S1894" i="3"/>
  <c r="R1894" i="3"/>
  <c r="S1893" i="3"/>
  <c r="R1893" i="3"/>
  <c r="S1892" i="3"/>
  <c r="R1892" i="3"/>
  <c r="S1891" i="3"/>
  <c r="R1891" i="3"/>
  <c r="S1890" i="3"/>
  <c r="R1890" i="3"/>
  <c r="S1889" i="3"/>
  <c r="R1889" i="3"/>
  <c r="S1888" i="3"/>
  <c r="R1888" i="3"/>
  <c r="S1887" i="3"/>
  <c r="R1887" i="3"/>
  <c r="S1886" i="3"/>
  <c r="R1886" i="3"/>
  <c r="S1885" i="3"/>
  <c r="R1885" i="3"/>
  <c r="S1884" i="3"/>
  <c r="R1884" i="3"/>
  <c r="S1883" i="3"/>
  <c r="R1883" i="3"/>
  <c r="S1882" i="3"/>
  <c r="R1882" i="3"/>
  <c r="S1881" i="3"/>
  <c r="R1881" i="3"/>
  <c r="S1880" i="3"/>
  <c r="R1880" i="3"/>
  <c r="S1879" i="3"/>
  <c r="R1879" i="3"/>
  <c r="S1878" i="3"/>
  <c r="R1878" i="3"/>
  <c r="S1877" i="3"/>
  <c r="R1877" i="3"/>
  <c r="S1876" i="3"/>
  <c r="R1876" i="3"/>
  <c r="S1875" i="3"/>
  <c r="R1875" i="3"/>
  <c r="S1874" i="3"/>
  <c r="R1874" i="3"/>
  <c r="S1873" i="3"/>
  <c r="R1873" i="3"/>
  <c r="S1872" i="3"/>
  <c r="R1872" i="3"/>
  <c r="S1871" i="3"/>
  <c r="R1871" i="3"/>
  <c r="S1870" i="3"/>
  <c r="R1870" i="3"/>
  <c r="S1869" i="3"/>
  <c r="R1869" i="3"/>
  <c r="S1868" i="3"/>
  <c r="R1868" i="3"/>
  <c r="S1867" i="3"/>
  <c r="R1867" i="3"/>
  <c r="S1866" i="3"/>
  <c r="R1866" i="3"/>
  <c r="S1865" i="3"/>
  <c r="R1865" i="3"/>
  <c r="S1864" i="3"/>
  <c r="R1864" i="3"/>
  <c r="S1863" i="3"/>
  <c r="R1863" i="3"/>
  <c r="S1862" i="3"/>
  <c r="R1862" i="3"/>
  <c r="S1861" i="3"/>
  <c r="R1861" i="3"/>
  <c r="S1860" i="3"/>
  <c r="R1860" i="3"/>
  <c r="S1859" i="3"/>
  <c r="R1859" i="3"/>
  <c r="S1858" i="3"/>
  <c r="R1858" i="3"/>
  <c r="S1857" i="3"/>
  <c r="R1857" i="3"/>
  <c r="S1856" i="3"/>
  <c r="R1856" i="3"/>
  <c r="S1855" i="3"/>
  <c r="R1855" i="3"/>
  <c r="S1854" i="3"/>
  <c r="R1854" i="3"/>
  <c r="S1853" i="3"/>
  <c r="R1853" i="3"/>
  <c r="S1852" i="3"/>
  <c r="R1852" i="3"/>
  <c r="S1851" i="3"/>
  <c r="R1851" i="3"/>
  <c r="S1850" i="3"/>
  <c r="R1850" i="3"/>
  <c r="S1849" i="3"/>
  <c r="R1849" i="3"/>
  <c r="S1848" i="3"/>
  <c r="R1848" i="3"/>
  <c r="S1847" i="3"/>
  <c r="R1847" i="3"/>
  <c r="S1846" i="3"/>
  <c r="R1846" i="3"/>
  <c r="S1845" i="3"/>
  <c r="R1845" i="3"/>
  <c r="S1844" i="3"/>
  <c r="R1844" i="3"/>
  <c r="S1843" i="3"/>
  <c r="R1843" i="3"/>
  <c r="S1842" i="3"/>
  <c r="R1842" i="3"/>
  <c r="S1841" i="3"/>
  <c r="R1841" i="3"/>
  <c r="S1840" i="3"/>
  <c r="R1840" i="3"/>
  <c r="S1839" i="3"/>
  <c r="R1839" i="3"/>
  <c r="S1838" i="3"/>
  <c r="R1838" i="3"/>
  <c r="S1837" i="3"/>
  <c r="R1837" i="3"/>
  <c r="S1836" i="3"/>
  <c r="R1836" i="3"/>
  <c r="S1835" i="3"/>
  <c r="R1835" i="3"/>
  <c r="S1834" i="3"/>
  <c r="R1834" i="3"/>
  <c r="S1833" i="3"/>
  <c r="R1833" i="3"/>
  <c r="S1832" i="3"/>
  <c r="R1832" i="3"/>
  <c r="S1831" i="3"/>
  <c r="R1831" i="3"/>
  <c r="S1830" i="3"/>
  <c r="R1830" i="3"/>
  <c r="S1829" i="3"/>
  <c r="R1829" i="3"/>
  <c r="S1828" i="3"/>
  <c r="R1828" i="3"/>
  <c r="S1827" i="3"/>
  <c r="R1827" i="3"/>
  <c r="S1826" i="3"/>
  <c r="R1826" i="3"/>
  <c r="S1825" i="3"/>
  <c r="R1825" i="3"/>
  <c r="S1824" i="3"/>
  <c r="R1824" i="3"/>
  <c r="S1823" i="3"/>
  <c r="R1823" i="3"/>
  <c r="S1822" i="3"/>
  <c r="R1822" i="3"/>
  <c r="S1821" i="3"/>
  <c r="R1821" i="3"/>
  <c r="S1820" i="3"/>
  <c r="R1820" i="3"/>
  <c r="S1819" i="3"/>
  <c r="R1819" i="3"/>
  <c r="S1818" i="3"/>
  <c r="R1818" i="3"/>
  <c r="S1817" i="3"/>
  <c r="R1817" i="3"/>
  <c r="S1816" i="3"/>
  <c r="R1816" i="3"/>
  <c r="S1815" i="3"/>
  <c r="R1815" i="3"/>
  <c r="S1814" i="3"/>
  <c r="R1814" i="3"/>
  <c r="S1813" i="3"/>
  <c r="R1813" i="3"/>
  <c r="S1812" i="3"/>
  <c r="R1812" i="3"/>
  <c r="S1811" i="3"/>
  <c r="R1811" i="3"/>
  <c r="S1810" i="3"/>
  <c r="R1810" i="3"/>
  <c r="S1809" i="3"/>
  <c r="R1809" i="3"/>
  <c r="S1808" i="3"/>
  <c r="R1808" i="3"/>
  <c r="S1807" i="3"/>
  <c r="R1807" i="3"/>
  <c r="S1806" i="3"/>
  <c r="R1806" i="3"/>
  <c r="S1805" i="3"/>
  <c r="R1805" i="3"/>
  <c r="S1804" i="3"/>
  <c r="R1804" i="3"/>
  <c r="S1803" i="3"/>
  <c r="R1803" i="3"/>
  <c r="S1802" i="3"/>
  <c r="R1802" i="3"/>
  <c r="S1801" i="3"/>
  <c r="R1801" i="3"/>
  <c r="S1800" i="3"/>
  <c r="R1800" i="3"/>
  <c r="S1799" i="3"/>
  <c r="R1799" i="3"/>
  <c r="S1798" i="3"/>
  <c r="R1798" i="3"/>
  <c r="S1797" i="3"/>
  <c r="R1797" i="3"/>
  <c r="S1796" i="3"/>
  <c r="R1796" i="3"/>
  <c r="S1795" i="3"/>
  <c r="R1795" i="3"/>
  <c r="S1794" i="3"/>
  <c r="R1794" i="3"/>
  <c r="S1793" i="3"/>
  <c r="R1793" i="3"/>
  <c r="S1792" i="3"/>
  <c r="R1792" i="3"/>
  <c r="S1791" i="3"/>
  <c r="R1791" i="3"/>
  <c r="S1790" i="3"/>
  <c r="R1790" i="3"/>
  <c r="S1789" i="3"/>
  <c r="R1789" i="3"/>
  <c r="S1788" i="3"/>
  <c r="R1788" i="3"/>
  <c r="S1787" i="3"/>
  <c r="R1787" i="3"/>
  <c r="S1786" i="3"/>
  <c r="R1786" i="3"/>
  <c r="S1785" i="3"/>
  <c r="R1785" i="3"/>
  <c r="S1784" i="3"/>
  <c r="R1784" i="3"/>
  <c r="S1783" i="3"/>
  <c r="R1783" i="3"/>
  <c r="S1782" i="3"/>
  <c r="R1782" i="3"/>
  <c r="S1781" i="3"/>
  <c r="R1781" i="3"/>
  <c r="S1780" i="3"/>
  <c r="R1780" i="3"/>
  <c r="S1779" i="3"/>
  <c r="R1779" i="3"/>
  <c r="S1778" i="3"/>
  <c r="R1778" i="3"/>
  <c r="S1777" i="3"/>
  <c r="R1777" i="3"/>
  <c r="S1776" i="3"/>
  <c r="R1776" i="3"/>
  <c r="S1775" i="3"/>
  <c r="R1775" i="3"/>
  <c r="S1774" i="3"/>
  <c r="R1774" i="3"/>
  <c r="S1773" i="3"/>
  <c r="R1773" i="3"/>
  <c r="S1772" i="3"/>
  <c r="R1772" i="3"/>
  <c r="S1771" i="3"/>
  <c r="R1771" i="3"/>
  <c r="S1770" i="3"/>
  <c r="R1770" i="3"/>
  <c r="S1769" i="3"/>
  <c r="R1769" i="3"/>
  <c r="S1768" i="3"/>
  <c r="R1768" i="3"/>
  <c r="S1767" i="3"/>
  <c r="R1767" i="3"/>
  <c r="S1766" i="3"/>
  <c r="R1766" i="3"/>
  <c r="S1765" i="3"/>
  <c r="R1765" i="3"/>
  <c r="S1764" i="3"/>
  <c r="R1764" i="3"/>
  <c r="S1763" i="3"/>
  <c r="R1763" i="3"/>
  <c r="S1762" i="3"/>
  <c r="R1762" i="3"/>
  <c r="S1761" i="3"/>
  <c r="R1761" i="3"/>
  <c r="S1760" i="3"/>
  <c r="R1760" i="3"/>
  <c r="S1759" i="3"/>
  <c r="R1759" i="3"/>
  <c r="S1758" i="3"/>
  <c r="R1758" i="3"/>
  <c r="S1757" i="3"/>
  <c r="R1757" i="3"/>
  <c r="S1756" i="3"/>
  <c r="R1756" i="3"/>
  <c r="S1755" i="3"/>
  <c r="R1755" i="3"/>
  <c r="S1754" i="3"/>
  <c r="R1754" i="3"/>
  <c r="S1753" i="3"/>
  <c r="R1753" i="3"/>
  <c r="S1752" i="3"/>
  <c r="R1752" i="3"/>
  <c r="S1751" i="3"/>
  <c r="R1751" i="3"/>
  <c r="S1750" i="3"/>
  <c r="R1750" i="3"/>
  <c r="S1749" i="3"/>
  <c r="R1749" i="3"/>
  <c r="S1748" i="3"/>
  <c r="R1748" i="3"/>
  <c r="S1747" i="3"/>
  <c r="R1747" i="3"/>
  <c r="S1746" i="3"/>
  <c r="R1746" i="3"/>
  <c r="S1745" i="3"/>
  <c r="R1745" i="3"/>
  <c r="S1744" i="3"/>
  <c r="R1744" i="3"/>
  <c r="S1743" i="3"/>
  <c r="R1743" i="3"/>
  <c r="S1742" i="3"/>
  <c r="R1742" i="3"/>
  <c r="S1741" i="3"/>
  <c r="R1741" i="3"/>
  <c r="S1740" i="3"/>
  <c r="R1740" i="3"/>
  <c r="S1739" i="3"/>
  <c r="R1739" i="3"/>
  <c r="S1738" i="3"/>
  <c r="R1738" i="3"/>
  <c r="S1737" i="3"/>
  <c r="R1737" i="3"/>
  <c r="S1736" i="3"/>
  <c r="R1736" i="3"/>
  <c r="S1735" i="3"/>
  <c r="R1735" i="3"/>
  <c r="S1734" i="3"/>
  <c r="R1734" i="3"/>
  <c r="S1733" i="3"/>
  <c r="R1733" i="3"/>
  <c r="S1732" i="3"/>
  <c r="R1732" i="3"/>
  <c r="S1731" i="3"/>
  <c r="R1731" i="3"/>
  <c r="S1730" i="3"/>
  <c r="R1730" i="3"/>
  <c r="S1729" i="3"/>
  <c r="R1729" i="3"/>
  <c r="S1728" i="3"/>
  <c r="R1728" i="3"/>
  <c r="S1727" i="3"/>
  <c r="R1727" i="3"/>
  <c r="S1726" i="3"/>
  <c r="R1726" i="3"/>
  <c r="S1725" i="3"/>
  <c r="R1725" i="3"/>
  <c r="S1724" i="3"/>
  <c r="R1724" i="3"/>
  <c r="S1723" i="3"/>
  <c r="R1723" i="3"/>
  <c r="S1722" i="3"/>
  <c r="R1722" i="3"/>
  <c r="S1721" i="3"/>
  <c r="R1721" i="3"/>
  <c r="S1720" i="3"/>
  <c r="R1720" i="3"/>
  <c r="S1719" i="3"/>
  <c r="R1719" i="3"/>
  <c r="S1718" i="3"/>
  <c r="R1718" i="3"/>
  <c r="S1717" i="3"/>
  <c r="R1717" i="3"/>
  <c r="S1716" i="3"/>
  <c r="R1716" i="3"/>
  <c r="S1715" i="3"/>
  <c r="R1715" i="3"/>
  <c r="S1714" i="3"/>
  <c r="R1714" i="3"/>
  <c r="S1713" i="3"/>
  <c r="R1713" i="3"/>
  <c r="S1712" i="3"/>
  <c r="R1712" i="3"/>
  <c r="S1711" i="3"/>
  <c r="R1711" i="3"/>
  <c r="S1710" i="3"/>
  <c r="R1710" i="3"/>
  <c r="S1709" i="3"/>
  <c r="R1709" i="3"/>
  <c r="S1708" i="3"/>
  <c r="R1708" i="3"/>
  <c r="S1707" i="3"/>
  <c r="R1707" i="3"/>
  <c r="S1706" i="3"/>
  <c r="R1706" i="3"/>
  <c r="S1705" i="3"/>
  <c r="R1705" i="3"/>
  <c r="S1704" i="3"/>
  <c r="R1704" i="3"/>
  <c r="S1703" i="3"/>
  <c r="R1703" i="3"/>
  <c r="S1702" i="3"/>
  <c r="R1702" i="3"/>
  <c r="S1701" i="3"/>
  <c r="R1701" i="3"/>
  <c r="S1700" i="3"/>
  <c r="R1700" i="3"/>
  <c r="S1699" i="3"/>
  <c r="R1699" i="3"/>
  <c r="S1698" i="3"/>
  <c r="R1698" i="3"/>
  <c r="S1697" i="3"/>
  <c r="R1697" i="3"/>
  <c r="S1696" i="3"/>
  <c r="R1696" i="3"/>
  <c r="S1695" i="3"/>
  <c r="R1695" i="3"/>
  <c r="S1694" i="3"/>
  <c r="R1694" i="3"/>
  <c r="S1693" i="3"/>
  <c r="R1693" i="3"/>
  <c r="S1692" i="3"/>
  <c r="R1692" i="3"/>
  <c r="S1691" i="3"/>
  <c r="R1691" i="3"/>
  <c r="S1690" i="3"/>
  <c r="R1690" i="3"/>
  <c r="S1689" i="3"/>
  <c r="R1689" i="3"/>
  <c r="S1688" i="3"/>
  <c r="R1688" i="3"/>
  <c r="S1687" i="3"/>
  <c r="R1687" i="3"/>
  <c r="S1686" i="3"/>
  <c r="R1686" i="3"/>
  <c r="S1685" i="3"/>
  <c r="R1685" i="3"/>
  <c r="S1684" i="3"/>
  <c r="R1684" i="3"/>
  <c r="S1683" i="3"/>
  <c r="R1683" i="3"/>
  <c r="S1682" i="3"/>
  <c r="R1682" i="3"/>
  <c r="S1681" i="3"/>
  <c r="R1681" i="3"/>
  <c r="S1680" i="3"/>
  <c r="R1680" i="3"/>
  <c r="S1679" i="3"/>
  <c r="R1679" i="3"/>
  <c r="S1678" i="3"/>
  <c r="R1678" i="3"/>
  <c r="S1677" i="3"/>
  <c r="R1677" i="3"/>
  <c r="S1676" i="3"/>
  <c r="R1676" i="3"/>
  <c r="S1675" i="3"/>
  <c r="R1675" i="3"/>
  <c r="S1674" i="3"/>
  <c r="R1674" i="3"/>
  <c r="S1673" i="3"/>
  <c r="R1673" i="3"/>
  <c r="S1672" i="3"/>
  <c r="R1672" i="3"/>
  <c r="S1671" i="3"/>
  <c r="R1671" i="3"/>
  <c r="S1670" i="3"/>
  <c r="R1670" i="3"/>
  <c r="S1669" i="3"/>
  <c r="R1669" i="3"/>
  <c r="S1668" i="3"/>
  <c r="R1668" i="3"/>
  <c r="S1667" i="3"/>
  <c r="R1667" i="3"/>
  <c r="S1666" i="3"/>
  <c r="R1666" i="3"/>
  <c r="S1665" i="3"/>
  <c r="R1665" i="3"/>
  <c r="S1664" i="3"/>
  <c r="R1664" i="3"/>
  <c r="S1663" i="3"/>
  <c r="R1663" i="3"/>
  <c r="S1662" i="3"/>
  <c r="R1662" i="3"/>
  <c r="S1661" i="3"/>
  <c r="R1661" i="3"/>
  <c r="S1660" i="3"/>
  <c r="R1660" i="3"/>
  <c r="S1659" i="3"/>
  <c r="R1659" i="3"/>
  <c r="S1658" i="3"/>
  <c r="R1658" i="3"/>
  <c r="S1657" i="3"/>
  <c r="R1657" i="3"/>
  <c r="S1656" i="3"/>
  <c r="R1656" i="3"/>
  <c r="S1655" i="3"/>
  <c r="R1655" i="3"/>
  <c r="S1654" i="3"/>
  <c r="R1654" i="3"/>
  <c r="S1653" i="3"/>
  <c r="R1653" i="3"/>
  <c r="S1652" i="3"/>
  <c r="R1652" i="3"/>
  <c r="S1651" i="3"/>
  <c r="R1651" i="3"/>
  <c r="S1650" i="3"/>
  <c r="R1650" i="3"/>
  <c r="S1649" i="3"/>
  <c r="R1649" i="3"/>
  <c r="S1648" i="3"/>
  <c r="R1648" i="3"/>
  <c r="S1647" i="3"/>
  <c r="R1647" i="3"/>
  <c r="S1646" i="3"/>
  <c r="R1646" i="3"/>
  <c r="S1645" i="3"/>
  <c r="R1645" i="3"/>
  <c r="S1644" i="3"/>
  <c r="R1644" i="3"/>
  <c r="S1643" i="3"/>
  <c r="R1643" i="3"/>
  <c r="S1642" i="3"/>
  <c r="R1642" i="3"/>
  <c r="S1641" i="3"/>
  <c r="R1641" i="3"/>
  <c r="S1640" i="3"/>
  <c r="R1640" i="3"/>
  <c r="S1639" i="3"/>
  <c r="R1639" i="3"/>
  <c r="S1638" i="3"/>
  <c r="R1638" i="3"/>
  <c r="S1637" i="3"/>
  <c r="R1637" i="3"/>
  <c r="S1636" i="3"/>
  <c r="R1636" i="3"/>
  <c r="S1635" i="3"/>
  <c r="R1635" i="3"/>
  <c r="S1634" i="3"/>
  <c r="R1634" i="3"/>
  <c r="S1633" i="3"/>
  <c r="R1633" i="3"/>
  <c r="S1632" i="3"/>
  <c r="R1632" i="3"/>
  <c r="S1631" i="3"/>
  <c r="R1631" i="3"/>
  <c r="S1630" i="3"/>
  <c r="R1630" i="3"/>
  <c r="S1629" i="3"/>
  <c r="R1629" i="3"/>
  <c r="S1628" i="3"/>
  <c r="R1628" i="3"/>
  <c r="S1627" i="3"/>
  <c r="R1627" i="3"/>
  <c r="S1626" i="3"/>
  <c r="R1626" i="3"/>
  <c r="S1625" i="3"/>
  <c r="R1625" i="3"/>
  <c r="S1624" i="3"/>
  <c r="R1624" i="3"/>
  <c r="S1623" i="3"/>
  <c r="R1623" i="3"/>
  <c r="S1622" i="3"/>
  <c r="R1622" i="3"/>
  <c r="S1621" i="3"/>
  <c r="R1621" i="3"/>
  <c r="S1620" i="3"/>
  <c r="R1620" i="3"/>
  <c r="S1619" i="3"/>
  <c r="R1619" i="3"/>
  <c r="S1618" i="3"/>
  <c r="R1618" i="3"/>
  <c r="S1617" i="3"/>
  <c r="R1617" i="3"/>
  <c r="S1616" i="3"/>
  <c r="R1616" i="3"/>
  <c r="S1615" i="3"/>
  <c r="R1615" i="3"/>
  <c r="S1614" i="3"/>
  <c r="R1614" i="3"/>
  <c r="S1613" i="3"/>
  <c r="R1613" i="3"/>
  <c r="S1612" i="3"/>
  <c r="R1612" i="3"/>
  <c r="S1611" i="3"/>
  <c r="R1611" i="3"/>
  <c r="S1610" i="3"/>
  <c r="R1610" i="3"/>
  <c r="S1609" i="3"/>
  <c r="R1609" i="3"/>
  <c r="S1608" i="3"/>
  <c r="R1608" i="3"/>
  <c r="S1607" i="3"/>
  <c r="R1607" i="3"/>
  <c r="S1606" i="3"/>
  <c r="R1606" i="3"/>
  <c r="S1605" i="3"/>
  <c r="R1605" i="3"/>
  <c r="S1604" i="3"/>
  <c r="R1604" i="3"/>
  <c r="S1603" i="3"/>
  <c r="R1603" i="3"/>
  <c r="S1602" i="3"/>
  <c r="R1602" i="3"/>
  <c r="S1601" i="3"/>
  <c r="R1601" i="3"/>
  <c r="S1600" i="3"/>
  <c r="R1600" i="3"/>
  <c r="S1599" i="3"/>
  <c r="R1599" i="3"/>
  <c r="S1598" i="3"/>
  <c r="R1598" i="3"/>
  <c r="S1597" i="3"/>
  <c r="R1597" i="3"/>
  <c r="S1596" i="3"/>
  <c r="R1596" i="3"/>
  <c r="S1595" i="3"/>
  <c r="R1595" i="3"/>
  <c r="S1594" i="3"/>
  <c r="R1594" i="3"/>
  <c r="S1593" i="3"/>
  <c r="R1593" i="3"/>
  <c r="S1592" i="3"/>
  <c r="R1592" i="3"/>
  <c r="S1591" i="3"/>
  <c r="R1591" i="3"/>
  <c r="S1590" i="3"/>
  <c r="R1590" i="3"/>
  <c r="S1589" i="3"/>
  <c r="R1589" i="3"/>
  <c r="S1588" i="3"/>
  <c r="R1588" i="3"/>
  <c r="S1587" i="3"/>
  <c r="R1587" i="3"/>
  <c r="S1586" i="3"/>
  <c r="R1586" i="3"/>
  <c r="S1585" i="3"/>
  <c r="R1585" i="3"/>
  <c r="S1584" i="3"/>
  <c r="R1584" i="3"/>
  <c r="S1583" i="3"/>
  <c r="R1583" i="3"/>
  <c r="S1582" i="3"/>
  <c r="R1582" i="3"/>
  <c r="S1581" i="3"/>
  <c r="R1581" i="3"/>
  <c r="S1580" i="3"/>
  <c r="R1580" i="3"/>
  <c r="S1579" i="3"/>
  <c r="R1579" i="3"/>
  <c r="S1578" i="3"/>
  <c r="R1578" i="3"/>
  <c r="S1577" i="3"/>
  <c r="R1577" i="3"/>
  <c r="S1576" i="3"/>
  <c r="R1576" i="3"/>
  <c r="S1575" i="3"/>
  <c r="R1575" i="3"/>
  <c r="S1574" i="3"/>
  <c r="R1574" i="3"/>
  <c r="S1573" i="3"/>
  <c r="R1573" i="3"/>
  <c r="S1572" i="3"/>
  <c r="R1572" i="3"/>
  <c r="S1571" i="3"/>
  <c r="R1571" i="3"/>
  <c r="S1570" i="3"/>
  <c r="R1570" i="3"/>
  <c r="S1569" i="3"/>
  <c r="R1569" i="3"/>
  <c r="S1568" i="3"/>
  <c r="R1568" i="3"/>
  <c r="S1567" i="3"/>
  <c r="R1567" i="3"/>
  <c r="S1566" i="3"/>
  <c r="R1566" i="3"/>
  <c r="S1565" i="3"/>
  <c r="R1565" i="3"/>
  <c r="S1564" i="3"/>
  <c r="R1564" i="3"/>
  <c r="S1563" i="3"/>
  <c r="R1563" i="3"/>
  <c r="S1562" i="3"/>
  <c r="R1562" i="3"/>
  <c r="S1561" i="3"/>
  <c r="R1561" i="3"/>
  <c r="S1560" i="3"/>
  <c r="R1560" i="3"/>
  <c r="S1559" i="3"/>
  <c r="R1559" i="3"/>
  <c r="S1558" i="3"/>
  <c r="R1558" i="3"/>
  <c r="S1557" i="3"/>
  <c r="R1557" i="3"/>
  <c r="S1556" i="3"/>
  <c r="R1556" i="3"/>
  <c r="S1555" i="3"/>
  <c r="R1555" i="3"/>
  <c r="S1554" i="3"/>
  <c r="R1554" i="3"/>
  <c r="S1553" i="3"/>
  <c r="R1553" i="3"/>
  <c r="S1552" i="3"/>
  <c r="R1552" i="3"/>
  <c r="S1551" i="3"/>
  <c r="R1551" i="3"/>
  <c r="S1550" i="3"/>
  <c r="R1550" i="3"/>
  <c r="S1549" i="3"/>
  <c r="R1549" i="3"/>
  <c r="S1548" i="3"/>
  <c r="R1548" i="3"/>
  <c r="S1547" i="3"/>
  <c r="R1547" i="3"/>
  <c r="S1546" i="3"/>
  <c r="R1546" i="3"/>
  <c r="S1545" i="3"/>
  <c r="R1545" i="3"/>
  <c r="S1544" i="3"/>
  <c r="R1544" i="3"/>
  <c r="S1543" i="3"/>
  <c r="R1543" i="3"/>
  <c r="S1542" i="3"/>
  <c r="R1542" i="3"/>
  <c r="S1541" i="3"/>
  <c r="R1541" i="3"/>
  <c r="S1540" i="3"/>
  <c r="R1540" i="3"/>
  <c r="S1539" i="3"/>
  <c r="R1539" i="3"/>
  <c r="S1538" i="3"/>
  <c r="R1538" i="3"/>
  <c r="S1537" i="3"/>
  <c r="R1537" i="3"/>
  <c r="S1536" i="3"/>
  <c r="R1536" i="3"/>
  <c r="S1535" i="3"/>
  <c r="R1535" i="3"/>
  <c r="S1534" i="3"/>
  <c r="R1534" i="3"/>
  <c r="S1533" i="3"/>
  <c r="R1533" i="3"/>
  <c r="S1532" i="3"/>
  <c r="R1532" i="3"/>
  <c r="S1531" i="3"/>
  <c r="R1531" i="3"/>
  <c r="S1530" i="3"/>
  <c r="R1530" i="3"/>
  <c r="S1529" i="3"/>
  <c r="R1529" i="3"/>
  <c r="S1528" i="3"/>
  <c r="R1528" i="3"/>
  <c r="S1527" i="3"/>
  <c r="R1527" i="3"/>
  <c r="S1526" i="3"/>
  <c r="R1526" i="3"/>
  <c r="S1525" i="3"/>
  <c r="R1525" i="3"/>
  <c r="S1524" i="3"/>
  <c r="R1524" i="3"/>
  <c r="S1523" i="3"/>
  <c r="R1523" i="3"/>
  <c r="S1522" i="3"/>
  <c r="R1522" i="3"/>
  <c r="S1521" i="3"/>
  <c r="R1521" i="3"/>
  <c r="S1520" i="3"/>
  <c r="R1520" i="3"/>
  <c r="S1519" i="3"/>
  <c r="R1519" i="3"/>
  <c r="S1518" i="3"/>
  <c r="R1518" i="3"/>
  <c r="S1517" i="3"/>
  <c r="R1517" i="3"/>
  <c r="S1516" i="3"/>
  <c r="R1516" i="3"/>
  <c r="S1515" i="3"/>
  <c r="R1515" i="3"/>
  <c r="S1514" i="3"/>
  <c r="R1514" i="3"/>
  <c r="S1513" i="3"/>
  <c r="R1513" i="3"/>
  <c r="S1512" i="3"/>
  <c r="R1512" i="3"/>
  <c r="S1511" i="3"/>
  <c r="R1511" i="3"/>
  <c r="S1510" i="3"/>
  <c r="R1510" i="3"/>
  <c r="S1509" i="3"/>
  <c r="R1509" i="3"/>
  <c r="S1508" i="3"/>
  <c r="R1508" i="3"/>
  <c r="S1507" i="3"/>
  <c r="R1507" i="3"/>
  <c r="S1506" i="3"/>
  <c r="R1506" i="3"/>
  <c r="S1505" i="3"/>
  <c r="R1505" i="3"/>
  <c r="S1504" i="3"/>
  <c r="R1504" i="3"/>
  <c r="S1503" i="3"/>
  <c r="R1503" i="3"/>
  <c r="S1502" i="3"/>
  <c r="R1502" i="3"/>
  <c r="S1501" i="3"/>
  <c r="R1501" i="3"/>
  <c r="S1500" i="3"/>
  <c r="R1500" i="3"/>
  <c r="S1499" i="3"/>
  <c r="R1499" i="3"/>
  <c r="S1498" i="3"/>
  <c r="R1498" i="3"/>
  <c r="S1497" i="3"/>
  <c r="R1497" i="3"/>
  <c r="S1496" i="3"/>
  <c r="R1496" i="3"/>
  <c r="S1495" i="3"/>
  <c r="R1495" i="3"/>
  <c r="S1494" i="3"/>
  <c r="R1494" i="3"/>
  <c r="S1493" i="3"/>
  <c r="R1493" i="3"/>
  <c r="S1492" i="3"/>
  <c r="R1492" i="3"/>
  <c r="S1491" i="3"/>
  <c r="R1491" i="3"/>
  <c r="S1490" i="3"/>
  <c r="R1490" i="3"/>
  <c r="S1489" i="3"/>
  <c r="R1489" i="3"/>
  <c r="S1488" i="3"/>
  <c r="R1488" i="3"/>
  <c r="S1487" i="3"/>
  <c r="R1487" i="3"/>
  <c r="S1486" i="3"/>
  <c r="R1486" i="3"/>
  <c r="S1485" i="3"/>
  <c r="R1485" i="3"/>
  <c r="S1484" i="3"/>
  <c r="R1484" i="3"/>
  <c r="S1483" i="3"/>
  <c r="R1483" i="3"/>
  <c r="S1482" i="3"/>
  <c r="R1482" i="3"/>
  <c r="S1481" i="3"/>
  <c r="R1481" i="3"/>
  <c r="S1480" i="3"/>
  <c r="R1480" i="3"/>
  <c r="S1479" i="3"/>
  <c r="R1479" i="3"/>
  <c r="S1478" i="3"/>
  <c r="R1478" i="3"/>
  <c r="S1477" i="3"/>
  <c r="R1477" i="3"/>
  <c r="S1476" i="3"/>
  <c r="R1476" i="3"/>
  <c r="S1475" i="3"/>
  <c r="R1475" i="3"/>
  <c r="S1474" i="3"/>
  <c r="R1474" i="3"/>
  <c r="S1473" i="3"/>
  <c r="R1473" i="3"/>
  <c r="S1472" i="3"/>
  <c r="R1472" i="3"/>
  <c r="S1471" i="3"/>
  <c r="R1471" i="3"/>
  <c r="S1470" i="3"/>
  <c r="R1470" i="3"/>
  <c r="S1469" i="3"/>
  <c r="R1469" i="3"/>
  <c r="S1468" i="3"/>
  <c r="R1468" i="3"/>
  <c r="S1467" i="3"/>
  <c r="R1467" i="3"/>
  <c r="S1466" i="3"/>
  <c r="R1466" i="3"/>
  <c r="S1465" i="3"/>
  <c r="R1465" i="3"/>
  <c r="S1464" i="3"/>
  <c r="R1464" i="3"/>
  <c r="S1463" i="3"/>
  <c r="R1463" i="3"/>
  <c r="S1462" i="3"/>
  <c r="R1462" i="3"/>
  <c r="S1461" i="3"/>
  <c r="R1461" i="3"/>
  <c r="S1460" i="3"/>
  <c r="R1460" i="3"/>
  <c r="S1459" i="3"/>
  <c r="R1459" i="3"/>
  <c r="S1458" i="3"/>
  <c r="R1458" i="3"/>
  <c r="S1457" i="3"/>
  <c r="R1457" i="3"/>
  <c r="S1456" i="3"/>
  <c r="R1456" i="3"/>
  <c r="S1455" i="3"/>
  <c r="R1455" i="3"/>
  <c r="S1454" i="3"/>
  <c r="R1454" i="3"/>
  <c r="S1453" i="3"/>
  <c r="R1453" i="3"/>
  <c r="S1452" i="3"/>
  <c r="R1452" i="3"/>
  <c r="S1451" i="3"/>
  <c r="R1451" i="3"/>
  <c r="S1450" i="3"/>
  <c r="R1450" i="3"/>
  <c r="S1449" i="3"/>
  <c r="R1449" i="3"/>
  <c r="S1448" i="3"/>
  <c r="R1448" i="3"/>
  <c r="S1447" i="3"/>
  <c r="R1447" i="3"/>
  <c r="S1446" i="3"/>
  <c r="R1446" i="3"/>
  <c r="S1445" i="3"/>
  <c r="R1445" i="3"/>
  <c r="S1444" i="3"/>
  <c r="R1444" i="3"/>
  <c r="S1443" i="3"/>
  <c r="R1443" i="3"/>
  <c r="S1442" i="3"/>
  <c r="R1442" i="3"/>
  <c r="S1441" i="3"/>
  <c r="R1441" i="3"/>
  <c r="S1440" i="3"/>
  <c r="R1440" i="3"/>
  <c r="S1439" i="3"/>
  <c r="R1439" i="3"/>
  <c r="S1438" i="3"/>
  <c r="R1438" i="3"/>
  <c r="S1437" i="3"/>
  <c r="R1437" i="3"/>
  <c r="S1436" i="3"/>
  <c r="R1436" i="3"/>
  <c r="S1435" i="3"/>
  <c r="R1435" i="3"/>
  <c r="S1434" i="3"/>
  <c r="R1434" i="3"/>
  <c r="S1433" i="3"/>
  <c r="R1433" i="3"/>
  <c r="S1432" i="3"/>
  <c r="R1432" i="3"/>
  <c r="S1431" i="3"/>
  <c r="R1431" i="3"/>
  <c r="S1430" i="3"/>
  <c r="R1430" i="3"/>
  <c r="S1429" i="3"/>
  <c r="R1429" i="3"/>
  <c r="S1428" i="3"/>
  <c r="R1428" i="3"/>
  <c r="S1427" i="3"/>
  <c r="R1427" i="3"/>
  <c r="S1426" i="3"/>
  <c r="R1426" i="3"/>
  <c r="S1425" i="3"/>
  <c r="R1425" i="3"/>
  <c r="S1424" i="3"/>
  <c r="R1424" i="3"/>
  <c r="S1423" i="3"/>
  <c r="R1423" i="3"/>
  <c r="S1422" i="3"/>
  <c r="R1422" i="3"/>
  <c r="S1421" i="3"/>
  <c r="R1421" i="3"/>
  <c r="S1420" i="3"/>
  <c r="R1420" i="3"/>
  <c r="S1419" i="3"/>
  <c r="R1419" i="3"/>
  <c r="S1418" i="3"/>
  <c r="R1418" i="3"/>
  <c r="S1417" i="3"/>
  <c r="R1417" i="3"/>
  <c r="S1416" i="3"/>
  <c r="R1416" i="3"/>
  <c r="S1415" i="3"/>
  <c r="R1415" i="3"/>
  <c r="S1414" i="3"/>
  <c r="R1414" i="3"/>
  <c r="S1413" i="3"/>
  <c r="R1413" i="3"/>
  <c r="S1412" i="3"/>
  <c r="R1412" i="3"/>
  <c r="S1411" i="3"/>
  <c r="R1411" i="3"/>
  <c r="S1410" i="3"/>
  <c r="R1410" i="3"/>
  <c r="S1409" i="3"/>
  <c r="R1409" i="3"/>
  <c r="S1408" i="3"/>
  <c r="R1408" i="3"/>
  <c r="S1407" i="3"/>
  <c r="R1407" i="3"/>
  <c r="S1406" i="3"/>
  <c r="R1406" i="3"/>
  <c r="S1405" i="3"/>
  <c r="R1405" i="3"/>
  <c r="S1404" i="3"/>
  <c r="R1404" i="3"/>
  <c r="S1403" i="3"/>
  <c r="R1403" i="3"/>
  <c r="S1402" i="3"/>
  <c r="R1402" i="3"/>
  <c r="S1401" i="3"/>
  <c r="R1401" i="3"/>
  <c r="S1400" i="3"/>
  <c r="R1400" i="3"/>
  <c r="S1399" i="3"/>
  <c r="R1399" i="3"/>
  <c r="S1398" i="3"/>
  <c r="R1398" i="3"/>
  <c r="S1397" i="3"/>
  <c r="R1397" i="3"/>
  <c r="S1396" i="3"/>
  <c r="R1396" i="3"/>
  <c r="S1395" i="3"/>
  <c r="R1395" i="3"/>
  <c r="S1394" i="3"/>
  <c r="R1394" i="3"/>
  <c r="S1393" i="3"/>
  <c r="R1393" i="3"/>
  <c r="S1392" i="3"/>
  <c r="R1392" i="3"/>
  <c r="S1391" i="3"/>
  <c r="R1391" i="3"/>
  <c r="S1390" i="3"/>
  <c r="R1390" i="3"/>
  <c r="S1389" i="3"/>
  <c r="R1389" i="3"/>
  <c r="S1388" i="3"/>
  <c r="R1388" i="3"/>
  <c r="S1387" i="3"/>
  <c r="R1387" i="3"/>
  <c r="S1386" i="3"/>
  <c r="R1386" i="3"/>
  <c r="S1385" i="3"/>
  <c r="R1385" i="3"/>
  <c r="S1384" i="3"/>
  <c r="R1384" i="3"/>
  <c r="S1383" i="3"/>
  <c r="R1383" i="3"/>
  <c r="S1382" i="3"/>
  <c r="R1382" i="3"/>
  <c r="S1381" i="3"/>
  <c r="R1381" i="3"/>
  <c r="S1380" i="3"/>
  <c r="R1380" i="3"/>
  <c r="S1379" i="3"/>
  <c r="R1379" i="3"/>
  <c r="S1378" i="3"/>
  <c r="R1378" i="3"/>
  <c r="S1377" i="3"/>
  <c r="R1377" i="3"/>
  <c r="S1376" i="3"/>
  <c r="R1376" i="3"/>
  <c r="S1375" i="3"/>
  <c r="R1375" i="3"/>
  <c r="S1374" i="3"/>
  <c r="R1374" i="3"/>
  <c r="S1373" i="3"/>
  <c r="R1373" i="3"/>
  <c r="S1372" i="3"/>
  <c r="R1372" i="3"/>
  <c r="S1371" i="3"/>
  <c r="R1371" i="3"/>
  <c r="S1370" i="3"/>
  <c r="R1370" i="3"/>
  <c r="S1369" i="3"/>
  <c r="R1369" i="3"/>
  <c r="S1368" i="3"/>
  <c r="R1368" i="3"/>
  <c r="S1367" i="3"/>
  <c r="R1367" i="3"/>
  <c r="S1366" i="3"/>
  <c r="R1366" i="3"/>
  <c r="S1365" i="3"/>
  <c r="R1365" i="3"/>
  <c r="S1364" i="3"/>
  <c r="R1364" i="3"/>
  <c r="S1363" i="3"/>
  <c r="R1363" i="3"/>
  <c r="S1362" i="3"/>
  <c r="R1362" i="3"/>
  <c r="S1361" i="3"/>
  <c r="R1361" i="3"/>
  <c r="S1360" i="3"/>
  <c r="R1360" i="3"/>
  <c r="S1359" i="3"/>
  <c r="R1359" i="3"/>
  <c r="S1358" i="3"/>
  <c r="R1358" i="3"/>
  <c r="S1357" i="3"/>
  <c r="R1357" i="3"/>
  <c r="S1356" i="3"/>
  <c r="R1356" i="3"/>
  <c r="S1355" i="3"/>
  <c r="R1355" i="3"/>
  <c r="S1354" i="3"/>
  <c r="R1354" i="3"/>
  <c r="S1353" i="3"/>
  <c r="R1353" i="3"/>
  <c r="S1352" i="3"/>
  <c r="R1352" i="3"/>
  <c r="S1351" i="3"/>
  <c r="R1351" i="3"/>
  <c r="S1350" i="3"/>
  <c r="R1350" i="3"/>
  <c r="S1349" i="3"/>
  <c r="R1349" i="3"/>
  <c r="S1348" i="3"/>
  <c r="R1348" i="3"/>
  <c r="S1347" i="3"/>
  <c r="R1347" i="3"/>
  <c r="S1346" i="3"/>
  <c r="R1346" i="3"/>
  <c r="S1345" i="3"/>
  <c r="R1345" i="3"/>
  <c r="S1344" i="3"/>
  <c r="R1344" i="3"/>
  <c r="S1343" i="3"/>
  <c r="R1343" i="3"/>
  <c r="S1342" i="3"/>
  <c r="R1342" i="3"/>
  <c r="S1341" i="3"/>
  <c r="R1341" i="3"/>
  <c r="S1340" i="3"/>
  <c r="R1340" i="3"/>
  <c r="S1339" i="3"/>
  <c r="R1339" i="3"/>
  <c r="S1338" i="3"/>
  <c r="R1338" i="3"/>
  <c r="S1337" i="3"/>
  <c r="R1337" i="3"/>
  <c r="S1336" i="3"/>
  <c r="R1336" i="3"/>
  <c r="S1335" i="3"/>
  <c r="R1335" i="3"/>
  <c r="S1334" i="3"/>
  <c r="R1334" i="3"/>
  <c r="S1333" i="3"/>
  <c r="R1333" i="3"/>
  <c r="S1332" i="3"/>
  <c r="R1332" i="3"/>
  <c r="S1331" i="3"/>
  <c r="R1331" i="3"/>
  <c r="S1330" i="3"/>
  <c r="R1330" i="3"/>
  <c r="S1329" i="3"/>
  <c r="R1329" i="3"/>
  <c r="S1328" i="3"/>
  <c r="R1328" i="3"/>
  <c r="S1327" i="3"/>
  <c r="R1327" i="3"/>
  <c r="S1326" i="3"/>
  <c r="R1326" i="3"/>
  <c r="S1325" i="3"/>
  <c r="R1325" i="3"/>
  <c r="S1324" i="3"/>
  <c r="R1324" i="3"/>
  <c r="S1323" i="3"/>
  <c r="R1323" i="3"/>
  <c r="S1322" i="3"/>
  <c r="R1322" i="3"/>
  <c r="S1321" i="3"/>
  <c r="R1321" i="3"/>
  <c r="S1320" i="3"/>
  <c r="R1320" i="3"/>
  <c r="S1319" i="3"/>
  <c r="R1319" i="3"/>
  <c r="S1318" i="3"/>
  <c r="R1318" i="3"/>
  <c r="S1317" i="3"/>
  <c r="R1317" i="3"/>
  <c r="S1316" i="3"/>
  <c r="R1316" i="3"/>
  <c r="S1315" i="3"/>
  <c r="R1315" i="3"/>
  <c r="S1314" i="3"/>
  <c r="R1314" i="3"/>
  <c r="S1313" i="3"/>
  <c r="R1313" i="3"/>
  <c r="S1312" i="3"/>
  <c r="R1312" i="3"/>
  <c r="S1311" i="3"/>
  <c r="R1311" i="3"/>
  <c r="S1310" i="3"/>
  <c r="R1310" i="3"/>
  <c r="S1309" i="3"/>
  <c r="R1309" i="3"/>
  <c r="S1308" i="3"/>
  <c r="R1308" i="3"/>
  <c r="S1307" i="3"/>
  <c r="R1307" i="3"/>
  <c r="S1306" i="3"/>
  <c r="R1306" i="3"/>
  <c r="S1305" i="3"/>
  <c r="R1305" i="3"/>
  <c r="S1304" i="3"/>
  <c r="R1304" i="3"/>
  <c r="S1303" i="3"/>
  <c r="R1303" i="3"/>
  <c r="S1302" i="3"/>
  <c r="R1302" i="3"/>
  <c r="S1301" i="3"/>
  <c r="R1301" i="3"/>
  <c r="S1300" i="3"/>
  <c r="R1300" i="3"/>
  <c r="S1299" i="3"/>
  <c r="R1299" i="3"/>
  <c r="S1298" i="3"/>
  <c r="R1298" i="3"/>
  <c r="S1297" i="3"/>
  <c r="R1297" i="3"/>
  <c r="S1296" i="3"/>
  <c r="R1296" i="3"/>
  <c r="S1295" i="3"/>
  <c r="R1295" i="3"/>
  <c r="S1294" i="3"/>
  <c r="R1294" i="3"/>
  <c r="S1293" i="3"/>
  <c r="R1293" i="3"/>
  <c r="S1292" i="3"/>
  <c r="R1292" i="3"/>
  <c r="S1291" i="3"/>
  <c r="R1291" i="3"/>
  <c r="S1290" i="3"/>
  <c r="R1290" i="3"/>
  <c r="S1289" i="3"/>
  <c r="R1289" i="3"/>
  <c r="S1288" i="3"/>
  <c r="R1288" i="3"/>
  <c r="S1287" i="3"/>
  <c r="R1287" i="3"/>
  <c r="S1286" i="3"/>
  <c r="R1286" i="3"/>
  <c r="S1285" i="3"/>
  <c r="R1285" i="3"/>
  <c r="S1284" i="3"/>
  <c r="R1284" i="3"/>
  <c r="S1283" i="3"/>
  <c r="R1283" i="3"/>
  <c r="S1282" i="3"/>
  <c r="R1282" i="3"/>
  <c r="S1281" i="3"/>
  <c r="R1281" i="3"/>
  <c r="S1280" i="3"/>
  <c r="R1280" i="3"/>
  <c r="S1279" i="3"/>
  <c r="R1279" i="3"/>
  <c r="S1278" i="3"/>
  <c r="R1278" i="3"/>
  <c r="S1277" i="3"/>
  <c r="R1277" i="3"/>
  <c r="S1276" i="3"/>
  <c r="R1276" i="3"/>
  <c r="S1275" i="3"/>
  <c r="R1275" i="3"/>
  <c r="S1274" i="3"/>
  <c r="R1274" i="3"/>
  <c r="S1273" i="3"/>
  <c r="R1273" i="3"/>
  <c r="S1272" i="3"/>
  <c r="R1272" i="3"/>
  <c r="S1271" i="3"/>
  <c r="R1271" i="3"/>
  <c r="S1270" i="3"/>
  <c r="R1270" i="3"/>
  <c r="S1269" i="3"/>
  <c r="R1269" i="3"/>
  <c r="S1268" i="3"/>
  <c r="R1268" i="3"/>
  <c r="S1267" i="3"/>
  <c r="R1267" i="3"/>
  <c r="S1266" i="3"/>
  <c r="R1266" i="3"/>
  <c r="S1265" i="3"/>
  <c r="R1265" i="3"/>
  <c r="S1264" i="3"/>
  <c r="R1264" i="3"/>
  <c r="S1263" i="3"/>
  <c r="R1263" i="3"/>
  <c r="S1262" i="3"/>
  <c r="R1262" i="3"/>
  <c r="S1261" i="3"/>
  <c r="R1261" i="3"/>
  <c r="S1260" i="3"/>
  <c r="R1260" i="3"/>
  <c r="S1259" i="3"/>
  <c r="R1259" i="3"/>
  <c r="S1258" i="3"/>
  <c r="R1258" i="3"/>
  <c r="S1257" i="3"/>
  <c r="R1257" i="3"/>
  <c r="S1256" i="3"/>
  <c r="R1256" i="3"/>
  <c r="S1255" i="3"/>
  <c r="R1255" i="3"/>
  <c r="S1254" i="3"/>
  <c r="R1254" i="3"/>
  <c r="S1253" i="3"/>
  <c r="R1253" i="3"/>
  <c r="S1252" i="3"/>
  <c r="R1252" i="3"/>
  <c r="S1251" i="3"/>
  <c r="R1251" i="3"/>
  <c r="S1250" i="3"/>
  <c r="R1250" i="3"/>
  <c r="S1249" i="3"/>
  <c r="R1249" i="3"/>
  <c r="S1248" i="3"/>
  <c r="R1248" i="3"/>
  <c r="S1247" i="3"/>
  <c r="R1247" i="3"/>
  <c r="S1246" i="3"/>
  <c r="R1246" i="3"/>
  <c r="S1245" i="3"/>
  <c r="R1245" i="3"/>
  <c r="S1244" i="3"/>
  <c r="R1244" i="3"/>
  <c r="S1243" i="3"/>
  <c r="R1243" i="3"/>
  <c r="S1242" i="3"/>
  <c r="R1242" i="3"/>
  <c r="S1241" i="3"/>
  <c r="R1241" i="3"/>
  <c r="S1240" i="3"/>
  <c r="R1240" i="3"/>
  <c r="S1239" i="3"/>
  <c r="R1239" i="3"/>
  <c r="S1238" i="3"/>
  <c r="R1238" i="3"/>
  <c r="S1237" i="3"/>
  <c r="R1237" i="3"/>
  <c r="S1236" i="3"/>
  <c r="R1236" i="3"/>
  <c r="S1235" i="3"/>
  <c r="R1235" i="3"/>
  <c r="S1234" i="3"/>
  <c r="R1234" i="3"/>
  <c r="S1233" i="3"/>
  <c r="R1233" i="3"/>
  <c r="S1232" i="3"/>
  <c r="R1232" i="3"/>
  <c r="S1231" i="3"/>
  <c r="R1231" i="3"/>
  <c r="S1230" i="3"/>
  <c r="R1230" i="3"/>
  <c r="S1229" i="3"/>
  <c r="R1229" i="3"/>
  <c r="S1228" i="3"/>
  <c r="R1228" i="3"/>
  <c r="S1227" i="3"/>
  <c r="R1227" i="3"/>
  <c r="S1226" i="3"/>
  <c r="R1226" i="3"/>
  <c r="S1225" i="3"/>
  <c r="R1225" i="3"/>
  <c r="S1224" i="3"/>
  <c r="R1224" i="3"/>
  <c r="S1223" i="3"/>
  <c r="R1223" i="3"/>
  <c r="S1222" i="3"/>
  <c r="R1222" i="3"/>
  <c r="S1221" i="3"/>
  <c r="R1221" i="3"/>
  <c r="S1220" i="3"/>
  <c r="R1220" i="3"/>
  <c r="S1219" i="3"/>
  <c r="R1219" i="3"/>
  <c r="S1218" i="3"/>
  <c r="R1218" i="3"/>
  <c r="S1217" i="3"/>
  <c r="R1217" i="3"/>
  <c r="S1216" i="3"/>
  <c r="R1216" i="3"/>
  <c r="S1215" i="3"/>
  <c r="R1215" i="3"/>
  <c r="S1214" i="3"/>
  <c r="R1214" i="3"/>
  <c r="S1213" i="3"/>
  <c r="R1213" i="3"/>
  <c r="S1212" i="3"/>
  <c r="R1212" i="3"/>
  <c r="S1211" i="3"/>
  <c r="R1211" i="3"/>
  <c r="S1210" i="3"/>
  <c r="R1210" i="3"/>
  <c r="S1209" i="3"/>
  <c r="R1209" i="3"/>
  <c r="S1208" i="3"/>
  <c r="R1208" i="3"/>
  <c r="S1207" i="3"/>
  <c r="R1207" i="3"/>
  <c r="S1206" i="3"/>
  <c r="R1206" i="3"/>
  <c r="S1205" i="3"/>
  <c r="R1205" i="3"/>
  <c r="S1204" i="3"/>
  <c r="R1204" i="3"/>
  <c r="S1203" i="3"/>
  <c r="R1203" i="3"/>
  <c r="S1202" i="3"/>
  <c r="R1202" i="3"/>
  <c r="S1201" i="3"/>
  <c r="R1201" i="3"/>
  <c r="S1200" i="3"/>
  <c r="R1200" i="3"/>
  <c r="S1199" i="3"/>
  <c r="R1199" i="3"/>
  <c r="S1198" i="3"/>
  <c r="R1198" i="3"/>
  <c r="S1197" i="3"/>
  <c r="R1197" i="3"/>
  <c r="S1196" i="3"/>
  <c r="R1196" i="3"/>
  <c r="S1195" i="3"/>
  <c r="R1195" i="3"/>
  <c r="S1194" i="3"/>
  <c r="R1194" i="3"/>
  <c r="S1193" i="3"/>
  <c r="R1193" i="3"/>
  <c r="S1192" i="3"/>
  <c r="R1192" i="3"/>
  <c r="S1191" i="3"/>
  <c r="R1191" i="3"/>
  <c r="S1190" i="3"/>
  <c r="R1190" i="3"/>
  <c r="S1189" i="3"/>
  <c r="R1189" i="3"/>
  <c r="S1188" i="3"/>
  <c r="R1188" i="3"/>
  <c r="S1187" i="3"/>
  <c r="R1187" i="3"/>
  <c r="S1186" i="3"/>
  <c r="R1186" i="3"/>
  <c r="S1185" i="3"/>
  <c r="R1185" i="3"/>
  <c r="S1184" i="3"/>
  <c r="R1184" i="3"/>
  <c r="S1183" i="3"/>
  <c r="R1183" i="3"/>
  <c r="S1182" i="3"/>
  <c r="R1182" i="3"/>
  <c r="S1181" i="3"/>
  <c r="R1181" i="3"/>
  <c r="S1180" i="3"/>
  <c r="R1180" i="3"/>
  <c r="S1179" i="3"/>
  <c r="R1179" i="3"/>
  <c r="S1178" i="3"/>
  <c r="R1178" i="3"/>
  <c r="S1177" i="3"/>
  <c r="R1177" i="3"/>
  <c r="S1176" i="3"/>
  <c r="R1176" i="3"/>
  <c r="S1175" i="3"/>
  <c r="R1175" i="3"/>
  <c r="S1174" i="3"/>
  <c r="R1174" i="3"/>
  <c r="S1173" i="3"/>
  <c r="R1173" i="3"/>
  <c r="S1172" i="3"/>
  <c r="R1172" i="3"/>
  <c r="S1171" i="3"/>
  <c r="R1171" i="3"/>
  <c r="S1170" i="3"/>
  <c r="R1170" i="3"/>
  <c r="S1169" i="3"/>
  <c r="R1169" i="3"/>
  <c r="S1168" i="3"/>
  <c r="R1168" i="3"/>
  <c r="S1167" i="3"/>
  <c r="R1167" i="3"/>
  <c r="S1166" i="3"/>
  <c r="R1166" i="3"/>
  <c r="S1165" i="3"/>
  <c r="R1165" i="3"/>
  <c r="S1164" i="3"/>
  <c r="R1164" i="3"/>
  <c r="S1163" i="3"/>
  <c r="R1163" i="3"/>
  <c r="S1162" i="3"/>
  <c r="R1162" i="3"/>
  <c r="S1161" i="3"/>
  <c r="R1161" i="3"/>
  <c r="S1160" i="3"/>
  <c r="R1160" i="3"/>
  <c r="S1159" i="3"/>
  <c r="R1159" i="3"/>
  <c r="S1158" i="3"/>
  <c r="R1158" i="3"/>
  <c r="S1157" i="3"/>
  <c r="R1157" i="3"/>
  <c r="S1156" i="3"/>
  <c r="R1156" i="3"/>
  <c r="S1155" i="3"/>
  <c r="R1155" i="3"/>
  <c r="S1154" i="3"/>
  <c r="R1154" i="3"/>
  <c r="S1153" i="3"/>
  <c r="R1153" i="3"/>
  <c r="S1152" i="3"/>
  <c r="R1152" i="3"/>
  <c r="S1151" i="3"/>
  <c r="R1151" i="3"/>
  <c r="S1150" i="3"/>
  <c r="R1150" i="3"/>
  <c r="S1149" i="3"/>
  <c r="R1149" i="3"/>
  <c r="S1148" i="3"/>
  <c r="R1148" i="3"/>
  <c r="S1147" i="3"/>
  <c r="R1147" i="3"/>
  <c r="S1146" i="3"/>
  <c r="R1146" i="3"/>
  <c r="S1145" i="3"/>
  <c r="R1145" i="3"/>
  <c r="S1144" i="3"/>
  <c r="R1144" i="3"/>
  <c r="S1143" i="3"/>
  <c r="R1143" i="3"/>
  <c r="S1142" i="3"/>
  <c r="R1142" i="3"/>
  <c r="S1141" i="3"/>
  <c r="R1141" i="3"/>
  <c r="S1140" i="3"/>
  <c r="R1140" i="3"/>
  <c r="S1139" i="3"/>
  <c r="R1139" i="3"/>
  <c r="S1138" i="3"/>
  <c r="R1138" i="3"/>
  <c r="S1137" i="3"/>
  <c r="R1137" i="3"/>
  <c r="S1136" i="3"/>
  <c r="R1136" i="3"/>
  <c r="S1135" i="3"/>
  <c r="R1135" i="3"/>
  <c r="S1134" i="3"/>
  <c r="R1134" i="3"/>
  <c r="S1133" i="3"/>
  <c r="R1133" i="3"/>
  <c r="S1132" i="3"/>
  <c r="R1132" i="3"/>
  <c r="S1131" i="3"/>
  <c r="R1131" i="3"/>
  <c r="S1130" i="3"/>
  <c r="R1130" i="3"/>
  <c r="S1129" i="3"/>
  <c r="R1129" i="3"/>
  <c r="S1128" i="3"/>
  <c r="R1128" i="3"/>
  <c r="S1127" i="3"/>
  <c r="R1127" i="3"/>
  <c r="S1126" i="3"/>
  <c r="R1126" i="3"/>
  <c r="S1125" i="3"/>
  <c r="R1125" i="3"/>
  <c r="S1124" i="3"/>
  <c r="R1124" i="3"/>
  <c r="S1123" i="3"/>
  <c r="R1123" i="3"/>
  <c r="S1122" i="3"/>
  <c r="R1122" i="3"/>
  <c r="S1121" i="3"/>
  <c r="R1121" i="3"/>
  <c r="S1120" i="3"/>
  <c r="R1120" i="3"/>
  <c r="S1119" i="3"/>
  <c r="R1119" i="3"/>
  <c r="S1118" i="3"/>
  <c r="R1118" i="3"/>
  <c r="S1117" i="3"/>
  <c r="R1117" i="3"/>
  <c r="S1116" i="3"/>
  <c r="R1116" i="3"/>
  <c r="S1115" i="3"/>
  <c r="R1115" i="3"/>
  <c r="S1114" i="3"/>
  <c r="R1114" i="3"/>
  <c r="S1113" i="3"/>
  <c r="R1113" i="3"/>
  <c r="S1112" i="3"/>
  <c r="R1112" i="3"/>
  <c r="S1111" i="3"/>
  <c r="R1111" i="3"/>
  <c r="S1110" i="3"/>
  <c r="R1110" i="3"/>
  <c r="S1109" i="3"/>
  <c r="R1109" i="3"/>
  <c r="S1108" i="3"/>
  <c r="R1108" i="3"/>
  <c r="S1107" i="3"/>
  <c r="R1107" i="3"/>
  <c r="S1106" i="3"/>
  <c r="R1106" i="3"/>
  <c r="S1105" i="3"/>
  <c r="R1105" i="3"/>
  <c r="S1104" i="3"/>
  <c r="R1104" i="3"/>
  <c r="S1103" i="3"/>
  <c r="R1103" i="3"/>
  <c r="S1102" i="3"/>
  <c r="R1102" i="3"/>
  <c r="S1101" i="3"/>
  <c r="R1101" i="3"/>
  <c r="S1100" i="3"/>
  <c r="R1100" i="3"/>
  <c r="S1099" i="3"/>
  <c r="R1099" i="3"/>
  <c r="S1098" i="3"/>
  <c r="R1098" i="3"/>
  <c r="S1097" i="3"/>
  <c r="R1097" i="3"/>
  <c r="S1096" i="3"/>
  <c r="R1096" i="3"/>
  <c r="S1095" i="3"/>
  <c r="R1095" i="3"/>
  <c r="S1094" i="3"/>
  <c r="R1094" i="3"/>
  <c r="S1093" i="3"/>
  <c r="R1093" i="3"/>
  <c r="S1092" i="3"/>
  <c r="R1092" i="3"/>
  <c r="S1091" i="3"/>
  <c r="R1091" i="3"/>
  <c r="S1090" i="3"/>
  <c r="R1090" i="3"/>
  <c r="S1089" i="3"/>
  <c r="R1089" i="3"/>
  <c r="S1088" i="3"/>
  <c r="R1088" i="3"/>
  <c r="S1087" i="3"/>
  <c r="R1087" i="3"/>
  <c r="S1086" i="3"/>
  <c r="R1086" i="3"/>
  <c r="S1085" i="3"/>
  <c r="R1085" i="3"/>
  <c r="S1084" i="3"/>
  <c r="R1084" i="3"/>
  <c r="S1083" i="3"/>
  <c r="R1083" i="3"/>
  <c r="S1082" i="3"/>
  <c r="R1082" i="3"/>
  <c r="S1081" i="3"/>
  <c r="R1081" i="3"/>
  <c r="S1080" i="3"/>
  <c r="R1080" i="3"/>
  <c r="S1079" i="3"/>
  <c r="R1079" i="3"/>
  <c r="S1078" i="3"/>
  <c r="R1078" i="3"/>
  <c r="S1077" i="3"/>
  <c r="R1077" i="3"/>
  <c r="S1076" i="3"/>
  <c r="R1076" i="3"/>
  <c r="S1075" i="3"/>
  <c r="R1075" i="3"/>
  <c r="S1074" i="3"/>
  <c r="R1074" i="3"/>
  <c r="S1073" i="3"/>
  <c r="R1073" i="3"/>
  <c r="S1072" i="3"/>
  <c r="R1072" i="3"/>
  <c r="S1071" i="3"/>
  <c r="R1071" i="3"/>
  <c r="S1070" i="3"/>
  <c r="R1070" i="3"/>
  <c r="S1069" i="3"/>
  <c r="R1069" i="3"/>
  <c r="S1068" i="3"/>
  <c r="R1068" i="3"/>
  <c r="S1067" i="3"/>
  <c r="R1067" i="3"/>
  <c r="S1066" i="3"/>
  <c r="R1066" i="3"/>
  <c r="S1065" i="3"/>
  <c r="R1065" i="3"/>
  <c r="S1064" i="3"/>
  <c r="R1064" i="3"/>
  <c r="S1063" i="3"/>
  <c r="R1063" i="3"/>
  <c r="S1062" i="3"/>
  <c r="R1062" i="3"/>
  <c r="S1061" i="3"/>
  <c r="R1061" i="3"/>
  <c r="S1060" i="3"/>
  <c r="R1060" i="3"/>
  <c r="S1059" i="3"/>
  <c r="R1059" i="3"/>
  <c r="S1058" i="3"/>
  <c r="R1058" i="3"/>
  <c r="S1057" i="3"/>
  <c r="R1057" i="3"/>
  <c r="S1056" i="3"/>
  <c r="R1056" i="3"/>
  <c r="S1055" i="3"/>
  <c r="R1055" i="3"/>
  <c r="S1054" i="3"/>
  <c r="R1054" i="3"/>
  <c r="S1053" i="3"/>
  <c r="R1053" i="3"/>
  <c r="S1052" i="3"/>
  <c r="R1052" i="3"/>
  <c r="S1051" i="3"/>
  <c r="R1051" i="3"/>
  <c r="S1050" i="3"/>
  <c r="R1050" i="3"/>
  <c r="S1049" i="3"/>
  <c r="R1049" i="3"/>
  <c r="S1048" i="3"/>
  <c r="R1048" i="3"/>
  <c r="S1047" i="3"/>
  <c r="R1047" i="3"/>
  <c r="S1046" i="3"/>
  <c r="R1046" i="3"/>
  <c r="S1045" i="3"/>
  <c r="R1045" i="3"/>
  <c r="S1044" i="3"/>
  <c r="R1044" i="3"/>
  <c r="S1043" i="3"/>
  <c r="R1043" i="3"/>
  <c r="S1042" i="3"/>
  <c r="R1042" i="3"/>
  <c r="S1041" i="3"/>
  <c r="R1041" i="3"/>
  <c r="S1040" i="3"/>
  <c r="R1040" i="3"/>
  <c r="S1039" i="3"/>
  <c r="R1039" i="3"/>
  <c r="S1038" i="3"/>
  <c r="R1038" i="3"/>
  <c r="S1037" i="3"/>
  <c r="R1037" i="3"/>
  <c r="S1036" i="3"/>
  <c r="R1036" i="3"/>
  <c r="S1035" i="3"/>
  <c r="R1035" i="3"/>
  <c r="S1034" i="3"/>
  <c r="R1034" i="3"/>
  <c r="S1033" i="3"/>
  <c r="R1033" i="3"/>
  <c r="S1032" i="3"/>
  <c r="R1032" i="3"/>
  <c r="S1031" i="3"/>
  <c r="R1031" i="3"/>
  <c r="S1030" i="3"/>
  <c r="R1030" i="3"/>
  <c r="S1029" i="3"/>
  <c r="R1029" i="3"/>
  <c r="S1028" i="3"/>
  <c r="R1028" i="3"/>
  <c r="S1027" i="3"/>
  <c r="R1027" i="3"/>
  <c r="S1026" i="3"/>
  <c r="R1026" i="3"/>
  <c r="S1025" i="3"/>
  <c r="R1025" i="3"/>
  <c r="S1024" i="3"/>
  <c r="R1024" i="3"/>
  <c r="S1023" i="3"/>
  <c r="R1023" i="3"/>
  <c r="S1022" i="3"/>
  <c r="R1022" i="3"/>
  <c r="S1021" i="3"/>
  <c r="R1021" i="3"/>
  <c r="S1020" i="3"/>
  <c r="R1020" i="3"/>
  <c r="S1019" i="3"/>
  <c r="R1019" i="3"/>
  <c r="S1018" i="3"/>
  <c r="R1018" i="3"/>
  <c r="S1017" i="3"/>
  <c r="R1017" i="3"/>
  <c r="S1016" i="3"/>
  <c r="R1016" i="3"/>
  <c r="S1015" i="3"/>
  <c r="R1015" i="3"/>
  <c r="S1014" i="3"/>
  <c r="R1014" i="3"/>
  <c r="S1013" i="3"/>
  <c r="R1013" i="3"/>
  <c r="S1012" i="3"/>
  <c r="R1012" i="3"/>
  <c r="S1011" i="3"/>
  <c r="R1011" i="3"/>
  <c r="S1010" i="3"/>
  <c r="R1010" i="3"/>
  <c r="S1009" i="3"/>
  <c r="R1009" i="3"/>
  <c r="S1008" i="3"/>
  <c r="R1008" i="3"/>
  <c r="S1007" i="3"/>
  <c r="R1007" i="3"/>
  <c r="S1006" i="3"/>
  <c r="R1006" i="3"/>
  <c r="S1005" i="3"/>
  <c r="R1005" i="3"/>
  <c r="S1004" i="3"/>
  <c r="R1004" i="3"/>
  <c r="S1003" i="3"/>
  <c r="R1003" i="3"/>
  <c r="S1002" i="3"/>
  <c r="R1002" i="3"/>
  <c r="S1001" i="3"/>
  <c r="R1001" i="3"/>
  <c r="S1000" i="3"/>
  <c r="R1000" i="3"/>
  <c r="S999" i="3"/>
  <c r="R999" i="3"/>
  <c r="S998" i="3"/>
  <c r="R998" i="3"/>
  <c r="S997" i="3"/>
  <c r="R997" i="3"/>
  <c r="S996" i="3"/>
  <c r="R996" i="3"/>
  <c r="S995" i="3"/>
  <c r="R995" i="3"/>
  <c r="S994" i="3"/>
  <c r="R994" i="3"/>
  <c r="S993" i="3"/>
  <c r="R993" i="3"/>
  <c r="S992" i="3"/>
  <c r="R992" i="3"/>
  <c r="S991" i="3"/>
  <c r="R991" i="3"/>
  <c r="S990" i="3"/>
  <c r="R990" i="3"/>
  <c r="S989" i="3"/>
  <c r="R989" i="3"/>
  <c r="S988" i="3"/>
  <c r="R988" i="3"/>
  <c r="S987" i="3"/>
  <c r="R987" i="3"/>
  <c r="S986" i="3"/>
  <c r="R986" i="3"/>
  <c r="S985" i="3"/>
  <c r="R985" i="3"/>
  <c r="S984" i="3"/>
  <c r="R984" i="3"/>
  <c r="S983" i="3"/>
  <c r="R983" i="3"/>
  <c r="S982" i="3"/>
  <c r="R982" i="3"/>
  <c r="S981" i="3"/>
  <c r="R981" i="3"/>
  <c r="S980" i="3"/>
  <c r="R980" i="3"/>
  <c r="S979" i="3"/>
  <c r="R979" i="3"/>
  <c r="S978" i="3"/>
  <c r="R978" i="3"/>
  <c r="S977" i="3"/>
  <c r="R977" i="3"/>
  <c r="S976" i="3"/>
  <c r="R976" i="3"/>
  <c r="S975" i="3"/>
  <c r="R975" i="3"/>
  <c r="S974" i="3"/>
  <c r="R974" i="3"/>
  <c r="S973" i="3"/>
  <c r="R973" i="3"/>
  <c r="S972" i="3"/>
  <c r="R972" i="3"/>
  <c r="S971" i="3"/>
  <c r="R971" i="3"/>
  <c r="S970" i="3"/>
  <c r="R970" i="3"/>
  <c r="S969" i="3"/>
  <c r="R969" i="3"/>
  <c r="S968" i="3"/>
  <c r="R968" i="3"/>
  <c r="S967" i="3"/>
  <c r="R967" i="3"/>
  <c r="S966" i="3"/>
  <c r="R966" i="3"/>
  <c r="S965" i="3"/>
  <c r="R965" i="3"/>
  <c r="S964" i="3"/>
  <c r="R964" i="3"/>
  <c r="S963" i="3"/>
  <c r="R963" i="3"/>
  <c r="S962" i="3"/>
  <c r="R962" i="3"/>
  <c r="S961" i="3"/>
  <c r="R961" i="3"/>
  <c r="S960" i="3"/>
  <c r="R960" i="3"/>
  <c r="S959" i="3"/>
  <c r="R959" i="3"/>
  <c r="S958" i="3"/>
  <c r="R958" i="3"/>
  <c r="S957" i="3"/>
  <c r="R957" i="3"/>
  <c r="S956" i="3"/>
  <c r="R956" i="3"/>
  <c r="S955" i="3"/>
  <c r="R955" i="3"/>
  <c r="S954" i="3"/>
  <c r="R954" i="3"/>
  <c r="S953" i="3"/>
  <c r="R953" i="3"/>
  <c r="S952" i="3"/>
  <c r="R952" i="3"/>
  <c r="S951" i="3"/>
  <c r="R951" i="3"/>
  <c r="S950" i="3"/>
  <c r="R950" i="3"/>
  <c r="S949" i="3"/>
  <c r="R949" i="3"/>
  <c r="S948" i="3"/>
  <c r="R948" i="3"/>
  <c r="S947" i="3"/>
  <c r="R947" i="3"/>
  <c r="S946" i="3"/>
  <c r="R946" i="3"/>
  <c r="S945" i="3"/>
  <c r="R945" i="3"/>
  <c r="S944" i="3"/>
  <c r="R944" i="3"/>
  <c r="S943" i="3"/>
  <c r="R943" i="3"/>
  <c r="S942" i="3"/>
  <c r="R942" i="3"/>
  <c r="S941" i="3"/>
  <c r="R941" i="3"/>
  <c r="S940" i="3"/>
  <c r="R940" i="3"/>
  <c r="S939" i="3"/>
  <c r="R939" i="3"/>
  <c r="S938" i="3"/>
  <c r="R938" i="3"/>
  <c r="S937" i="3"/>
  <c r="R937" i="3"/>
  <c r="S936" i="3"/>
  <c r="R936" i="3"/>
  <c r="S935" i="3"/>
  <c r="R935" i="3"/>
  <c r="S934" i="3"/>
  <c r="R934" i="3"/>
  <c r="S933" i="3"/>
  <c r="R933" i="3"/>
  <c r="S932" i="3"/>
  <c r="R932" i="3"/>
  <c r="S931" i="3"/>
  <c r="R931" i="3"/>
  <c r="S930" i="3"/>
  <c r="R930" i="3"/>
  <c r="S929" i="3"/>
  <c r="R929" i="3"/>
  <c r="S928" i="3"/>
  <c r="R928" i="3"/>
  <c r="S927" i="3"/>
  <c r="R927" i="3"/>
  <c r="S926" i="3"/>
  <c r="R926" i="3"/>
  <c r="S925" i="3"/>
  <c r="R925" i="3"/>
  <c r="S924" i="3"/>
  <c r="R924" i="3"/>
  <c r="S923" i="3"/>
  <c r="R923" i="3"/>
  <c r="S922" i="3"/>
  <c r="R922" i="3"/>
  <c r="S921" i="3"/>
  <c r="R921" i="3"/>
  <c r="S920" i="3"/>
  <c r="R920" i="3"/>
  <c r="S919" i="3"/>
  <c r="R919" i="3"/>
  <c r="S918" i="3"/>
  <c r="R918" i="3"/>
  <c r="S917" i="3"/>
  <c r="R917" i="3"/>
  <c r="S916" i="3"/>
  <c r="R916" i="3"/>
  <c r="S915" i="3"/>
  <c r="R915" i="3"/>
  <c r="S914" i="3"/>
  <c r="R914" i="3"/>
  <c r="S913" i="3"/>
  <c r="R913" i="3"/>
  <c r="S912" i="3"/>
  <c r="R912" i="3"/>
  <c r="S911" i="3"/>
  <c r="R911" i="3"/>
  <c r="S910" i="3"/>
  <c r="R910" i="3"/>
  <c r="S909" i="3"/>
  <c r="R909" i="3"/>
  <c r="S908" i="3"/>
  <c r="R908" i="3"/>
  <c r="S907" i="3"/>
  <c r="R907" i="3"/>
  <c r="S906" i="3"/>
  <c r="R906" i="3"/>
  <c r="S905" i="3"/>
  <c r="R905" i="3"/>
  <c r="S904" i="3"/>
  <c r="R904" i="3"/>
  <c r="S903" i="3"/>
  <c r="R903" i="3"/>
  <c r="S902" i="3"/>
  <c r="R902" i="3"/>
  <c r="S901" i="3"/>
  <c r="R901" i="3"/>
  <c r="S900" i="3"/>
  <c r="R900" i="3"/>
  <c r="S899" i="3"/>
  <c r="R899" i="3"/>
  <c r="S898" i="3"/>
  <c r="R898" i="3"/>
  <c r="S897" i="3"/>
  <c r="R897" i="3"/>
  <c r="S896" i="3"/>
  <c r="R896" i="3"/>
  <c r="S895" i="3"/>
  <c r="R895" i="3"/>
  <c r="S894" i="3"/>
  <c r="R894" i="3"/>
  <c r="S893" i="3"/>
  <c r="R893" i="3"/>
  <c r="S892" i="3"/>
  <c r="R892" i="3"/>
  <c r="S891" i="3"/>
  <c r="R891" i="3"/>
  <c r="S890" i="3"/>
  <c r="R890" i="3"/>
  <c r="S889" i="3"/>
  <c r="R889" i="3"/>
  <c r="S888" i="3"/>
  <c r="R888" i="3"/>
  <c r="S887" i="3"/>
  <c r="R887" i="3"/>
  <c r="S886" i="3"/>
  <c r="R886" i="3"/>
  <c r="S885" i="3"/>
  <c r="R885" i="3"/>
  <c r="S884" i="3"/>
  <c r="R884" i="3"/>
  <c r="S883" i="3"/>
  <c r="R883" i="3"/>
  <c r="S882" i="3"/>
  <c r="R882" i="3"/>
  <c r="S881" i="3"/>
  <c r="R881" i="3"/>
  <c r="S880" i="3"/>
  <c r="R880" i="3"/>
  <c r="S879" i="3"/>
  <c r="R879" i="3"/>
  <c r="S878" i="3"/>
  <c r="R878" i="3"/>
  <c r="S877" i="3"/>
  <c r="R877" i="3"/>
  <c r="S876" i="3"/>
  <c r="R876" i="3"/>
  <c r="S875" i="3"/>
  <c r="R875" i="3"/>
  <c r="S874" i="3"/>
  <c r="R874" i="3"/>
  <c r="S873" i="3"/>
  <c r="R873" i="3"/>
  <c r="S872" i="3"/>
  <c r="R872" i="3"/>
  <c r="S871" i="3"/>
  <c r="R871" i="3"/>
  <c r="S870" i="3"/>
  <c r="R870" i="3"/>
  <c r="S869" i="3"/>
  <c r="R869" i="3"/>
  <c r="S868" i="3"/>
  <c r="R868" i="3"/>
  <c r="S867" i="3"/>
  <c r="R867" i="3"/>
  <c r="S866" i="3"/>
  <c r="R866" i="3"/>
  <c r="S865" i="3"/>
  <c r="R865" i="3"/>
  <c r="S864" i="3"/>
  <c r="R864" i="3"/>
  <c r="S863" i="3"/>
  <c r="R863" i="3"/>
  <c r="S862" i="3"/>
  <c r="R862" i="3"/>
  <c r="S861" i="3"/>
  <c r="R861" i="3"/>
  <c r="S860" i="3"/>
  <c r="R860" i="3"/>
  <c r="S859" i="3"/>
  <c r="R859" i="3"/>
  <c r="S858" i="3"/>
  <c r="R858" i="3"/>
  <c r="S857" i="3"/>
  <c r="R857" i="3"/>
  <c r="S856" i="3"/>
  <c r="R856" i="3"/>
  <c r="S855" i="3"/>
  <c r="R855" i="3"/>
  <c r="S854" i="3"/>
  <c r="R854" i="3"/>
  <c r="S853" i="3"/>
  <c r="R853" i="3"/>
  <c r="S852" i="3"/>
  <c r="R852" i="3"/>
  <c r="S851" i="3"/>
  <c r="R851" i="3"/>
  <c r="S850" i="3"/>
  <c r="R850" i="3"/>
  <c r="S849" i="3"/>
  <c r="R849" i="3"/>
  <c r="S848" i="3"/>
  <c r="R848" i="3"/>
  <c r="S847" i="3"/>
  <c r="R847" i="3"/>
  <c r="S846" i="3"/>
  <c r="R846" i="3"/>
  <c r="S845" i="3"/>
  <c r="R845" i="3"/>
  <c r="S844" i="3"/>
  <c r="R844" i="3"/>
  <c r="S843" i="3"/>
  <c r="R843" i="3"/>
  <c r="S842" i="3"/>
  <c r="R842" i="3"/>
  <c r="S841" i="3"/>
  <c r="R841" i="3"/>
  <c r="S840" i="3"/>
  <c r="R840" i="3"/>
  <c r="S839" i="3"/>
  <c r="R839" i="3"/>
  <c r="S838" i="3"/>
  <c r="R838" i="3"/>
  <c r="S837" i="3"/>
  <c r="R837" i="3"/>
  <c r="S836" i="3"/>
  <c r="R836" i="3"/>
  <c r="S835" i="3"/>
  <c r="R835" i="3"/>
  <c r="S834" i="3"/>
  <c r="R834" i="3"/>
  <c r="S833" i="3"/>
  <c r="R833" i="3"/>
  <c r="S832" i="3"/>
  <c r="R832" i="3"/>
  <c r="S831" i="3"/>
  <c r="R831" i="3"/>
  <c r="S830" i="3"/>
  <c r="R830" i="3"/>
  <c r="S829" i="3"/>
  <c r="R829" i="3"/>
  <c r="S828" i="3"/>
  <c r="R828" i="3"/>
  <c r="S827" i="3"/>
  <c r="R827" i="3"/>
  <c r="S826" i="3"/>
  <c r="R826" i="3"/>
  <c r="S825" i="3"/>
  <c r="R825" i="3"/>
  <c r="S824" i="3"/>
  <c r="R824" i="3"/>
  <c r="S823" i="3"/>
  <c r="R823" i="3"/>
  <c r="S822" i="3"/>
  <c r="R822" i="3"/>
  <c r="S821" i="3"/>
  <c r="R821" i="3"/>
  <c r="S820" i="3"/>
  <c r="R820" i="3"/>
  <c r="S819" i="3"/>
  <c r="R819" i="3"/>
  <c r="S818" i="3"/>
  <c r="R818" i="3"/>
  <c r="S817" i="3"/>
  <c r="R817" i="3"/>
  <c r="S816" i="3"/>
  <c r="R816" i="3"/>
  <c r="S815" i="3"/>
  <c r="R815" i="3"/>
  <c r="S814" i="3"/>
  <c r="R814" i="3"/>
  <c r="S813" i="3"/>
  <c r="R813" i="3"/>
  <c r="S812" i="3"/>
  <c r="R812" i="3"/>
  <c r="S811" i="3"/>
  <c r="R811" i="3"/>
  <c r="S810" i="3"/>
  <c r="R810" i="3"/>
  <c r="S809" i="3"/>
  <c r="R809" i="3"/>
  <c r="S808" i="3"/>
  <c r="R808" i="3"/>
  <c r="S807" i="3"/>
  <c r="R807" i="3"/>
  <c r="S806" i="3"/>
  <c r="R806" i="3"/>
  <c r="S805" i="3"/>
  <c r="R805" i="3"/>
  <c r="S804" i="3"/>
  <c r="R804" i="3"/>
  <c r="S803" i="3"/>
  <c r="R803" i="3"/>
  <c r="S802" i="3"/>
  <c r="R802" i="3"/>
  <c r="S801" i="3"/>
  <c r="R801" i="3"/>
  <c r="S800" i="3"/>
  <c r="R800" i="3"/>
  <c r="S799" i="3"/>
  <c r="R799" i="3"/>
  <c r="S798" i="3"/>
  <c r="R798" i="3"/>
  <c r="S797" i="3"/>
  <c r="R797" i="3"/>
  <c r="S796" i="3"/>
  <c r="R796" i="3"/>
  <c r="S795" i="3"/>
  <c r="R795" i="3"/>
  <c r="S794" i="3"/>
  <c r="R794" i="3"/>
  <c r="S793" i="3"/>
  <c r="R793" i="3"/>
  <c r="S792" i="3"/>
  <c r="R792" i="3"/>
  <c r="S791" i="3"/>
  <c r="R791" i="3"/>
  <c r="S790" i="3"/>
  <c r="R790" i="3"/>
  <c r="S789" i="3"/>
  <c r="R789" i="3"/>
  <c r="S788" i="3"/>
  <c r="R788" i="3"/>
  <c r="S787" i="3"/>
  <c r="R787" i="3"/>
  <c r="S786" i="3"/>
  <c r="R786" i="3"/>
  <c r="S785" i="3"/>
  <c r="R785" i="3"/>
  <c r="S784" i="3"/>
  <c r="R784" i="3"/>
  <c r="S783" i="3"/>
  <c r="R783" i="3"/>
  <c r="S782" i="3"/>
  <c r="R782" i="3"/>
  <c r="S781" i="3"/>
  <c r="R781" i="3"/>
  <c r="S780" i="3"/>
  <c r="R780" i="3"/>
  <c r="S779" i="3"/>
  <c r="R779" i="3"/>
  <c r="S778" i="3"/>
  <c r="R778" i="3"/>
  <c r="S777" i="3"/>
  <c r="R777" i="3"/>
  <c r="S776" i="3"/>
  <c r="R776" i="3"/>
  <c r="S775" i="3"/>
  <c r="R775" i="3"/>
  <c r="S774" i="3"/>
  <c r="R774" i="3"/>
  <c r="S773" i="3"/>
  <c r="R773" i="3"/>
  <c r="S772" i="3"/>
  <c r="R772" i="3"/>
  <c r="S771" i="3"/>
  <c r="R771" i="3"/>
  <c r="S770" i="3"/>
  <c r="R770" i="3"/>
  <c r="S769" i="3"/>
  <c r="R769" i="3"/>
  <c r="S768" i="3"/>
  <c r="R768" i="3"/>
  <c r="S767" i="3"/>
  <c r="R767" i="3"/>
  <c r="S766" i="3"/>
  <c r="R766" i="3"/>
  <c r="S765" i="3"/>
  <c r="R765" i="3"/>
  <c r="S764" i="3"/>
  <c r="R764" i="3"/>
  <c r="S763" i="3"/>
  <c r="R763" i="3"/>
  <c r="S762" i="3"/>
  <c r="R762" i="3"/>
  <c r="S761" i="3"/>
  <c r="R761" i="3"/>
  <c r="S760" i="3"/>
  <c r="R760" i="3"/>
  <c r="S759" i="3"/>
  <c r="R759" i="3"/>
  <c r="S758" i="3"/>
  <c r="R758" i="3"/>
  <c r="S757" i="3"/>
  <c r="R757" i="3"/>
  <c r="S756" i="3"/>
  <c r="R756" i="3"/>
  <c r="S755" i="3"/>
  <c r="R755" i="3"/>
  <c r="S754" i="3"/>
  <c r="R754" i="3"/>
  <c r="S753" i="3"/>
  <c r="R753" i="3"/>
  <c r="S752" i="3"/>
  <c r="R752" i="3"/>
  <c r="S751" i="3"/>
  <c r="R751" i="3"/>
  <c r="S750" i="3"/>
  <c r="R750" i="3"/>
  <c r="S749" i="3"/>
  <c r="R749" i="3"/>
  <c r="S748" i="3"/>
  <c r="R748" i="3"/>
  <c r="S747" i="3"/>
  <c r="R747" i="3"/>
  <c r="S746" i="3"/>
  <c r="R746" i="3"/>
  <c r="S745" i="3"/>
  <c r="R745" i="3"/>
  <c r="S744" i="3"/>
  <c r="R744" i="3"/>
  <c r="S743" i="3"/>
  <c r="R743" i="3"/>
  <c r="S742" i="3"/>
  <c r="R742" i="3"/>
  <c r="S741" i="3"/>
  <c r="R741" i="3"/>
  <c r="S740" i="3"/>
  <c r="R740" i="3"/>
  <c r="S739" i="3"/>
  <c r="R739" i="3"/>
  <c r="S738" i="3"/>
  <c r="R738" i="3"/>
  <c r="S737" i="3"/>
  <c r="R737" i="3"/>
  <c r="S736" i="3"/>
  <c r="R736" i="3"/>
  <c r="S735" i="3"/>
  <c r="R735" i="3"/>
  <c r="S734" i="3"/>
  <c r="R734" i="3"/>
  <c r="S733" i="3"/>
  <c r="R733" i="3"/>
  <c r="S732" i="3"/>
  <c r="R732" i="3"/>
  <c r="S731" i="3"/>
  <c r="R731" i="3"/>
  <c r="S730" i="3"/>
  <c r="R730" i="3"/>
  <c r="S729" i="3"/>
  <c r="R729" i="3"/>
  <c r="S728" i="3"/>
  <c r="R728" i="3"/>
  <c r="S727" i="3"/>
  <c r="R727" i="3"/>
  <c r="S726" i="3"/>
  <c r="R726" i="3"/>
  <c r="S725" i="3"/>
  <c r="R725" i="3"/>
  <c r="S724" i="3"/>
  <c r="R724" i="3"/>
  <c r="S723" i="3"/>
  <c r="R723" i="3"/>
  <c r="S722" i="3"/>
  <c r="R722" i="3"/>
  <c r="S721" i="3"/>
  <c r="R721" i="3"/>
  <c r="S720" i="3"/>
  <c r="R720" i="3"/>
  <c r="S719" i="3"/>
  <c r="R719" i="3"/>
  <c r="S718" i="3"/>
  <c r="R718" i="3"/>
  <c r="S717" i="3"/>
  <c r="R717" i="3"/>
  <c r="S716" i="3"/>
  <c r="R716" i="3"/>
  <c r="S715" i="3"/>
  <c r="R715" i="3"/>
  <c r="S714" i="3"/>
  <c r="R714" i="3"/>
  <c r="S713" i="3"/>
  <c r="R713" i="3"/>
  <c r="S712" i="3"/>
  <c r="R712" i="3"/>
  <c r="S711" i="3"/>
  <c r="R711" i="3"/>
  <c r="S710" i="3"/>
  <c r="R710" i="3"/>
  <c r="S709" i="3"/>
  <c r="R709" i="3"/>
  <c r="S708" i="3"/>
  <c r="R708" i="3"/>
  <c r="S707" i="3"/>
  <c r="R707" i="3"/>
  <c r="S706" i="3"/>
  <c r="R706" i="3"/>
  <c r="S705" i="3"/>
  <c r="R705" i="3"/>
  <c r="S704" i="3"/>
  <c r="R704" i="3"/>
  <c r="S703" i="3"/>
  <c r="R703" i="3"/>
  <c r="S702" i="3"/>
  <c r="R702" i="3"/>
  <c r="S701" i="3"/>
  <c r="R701" i="3"/>
  <c r="S700" i="3"/>
  <c r="R700" i="3"/>
  <c r="S699" i="3"/>
  <c r="R699" i="3"/>
  <c r="S698" i="3"/>
  <c r="R698" i="3"/>
  <c r="S697" i="3"/>
  <c r="R697" i="3"/>
  <c r="S696" i="3"/>
  <c r="R696" i="3"/>
  <c r="S695" i="3"/>
  <c r="R695" i="3"/>
  <c r="S694" i="3"/>
  <c r="R694" i="3"/>
  <c r="S693" i="3"/>
  <c r="R693" i="3"/>
  <c r="S692" i="3"/>
  <c r="R692" i="3"/>
  <c r="S691" i="3"/>
  <c r="R691" i="3"/>
  <c r="S690" i="3"/>
  <c r="R690" i="3"/>
  <c r="S689" i="3"/>
  <c r="R689" i="3"/>
  <c r="S688" i="3"/>
  <c r="R688" i="3"/>
  <c r="S687" i="3"/>
  <c r="R687" i="3"/>
  <c r="S686" i="3"/>
  <c r="R686" i="3"/>
  <c r="S685" i="3"/>
  <c r="R685" i="3"/>
  <c r="S684" i="3"/>
  <c r="R684" i="3"/>
  <c r="S683" i="3"/>
  <c r="R683" i="3"/>
  <c r="S682" i="3"/>
  <c r="R682" i="3"/>
  <c r="S681" i="3"/>
  <c r="R681" i="3"/>
  <c r="S680" i="3"/>
  <c r="R680" i="3"/>
  <c r="S679" i="3"/>
  <c r="R679" i="3"/>
  <c r="S678" i="3"/>
  <c r="R678" i="3"/>
  <c r="S677" i="3"/>
  <c r="R677" i="3"/>
  <c r="S676" i="3"/>
  <c r="R676" i="3"/>
  <c r="S675" i="3"/>
  <c r="R675" i="3"/>
  <c r="S674" i="3"/>
  <c r="R674" i="3"/>
  <c r="S673" i="3"/>
  <c r="R673" i="3"/>
  <c r="S672" i="3"/>
  <c r="R672" i="3"/>
  <c r="S671" i="3"/>
  <c r="R671" i="3"/>
  <c r="S670" i="3"/>
  <c r="R670" i="3"/>
  <c r="S669" i="3"/>
  <c r="R669" i="3"/>
  <c r="S668" i="3"/>
  <c r="R668" i="3"/>
  <c r="S667" i="3"/>
  <c r="R667" i="3"/>
  <c r="S666" i="3"/>
  <c r="R666" i="3"/>
  <c r="S665" i="3"/>
  <c r="R665" i="3"/>
  <c r="S664" i="3"/>
  <c r="R664" i="3"/>
  <c r="S663" i="3"/>
  <c r="R663" i="3"/>
  <c r="S662" i="3"/>
  <c r="R662" i="3"/>
  <c r="S661" i="3"/>
  <c r="R661" i="3"/>
  <c r="S660" i="3"/>
  <c r="R660" i="3"/>
  <c r="S659" i="3"/>
  <c r="R659" i="3"/>
  <c r="S658" i="3"/>
  <c r="R658" i="3"/>
  <c r="S657" i="3"/>
  <c r="R657" i="3"/>
  <c r="S656" i="3"/>
  <c r="R656" i="3"/>
  <c r="S655" i="3"/>
  <c r="R655" i="3"/>
  <c r="S654" i="3"/>
  <c r="R654" i="3"/>
  <c r="S653" i="3"/>
  <c r="R653" i="3"/>
  <c r="S652" i="3"/>
  <c r="R652" i="3"/>
  <c r="S651" i="3"/>
  <c r="R651" i="3"/>
  <c r="S650" i="3"/>
  <c r="R650" i="3"/>
  <c r="S649" i="3"/>
  <c r="R649" i="3"/>
  <c r="S648" i="3"/>
  <c r="R648" i="3"/>
  <c r="S647" i="3"/>
  <c r="R647" i="3"/>
  <c r="S646" i="3"/>
  <c r="R646" i="3"/>
  <c r="S645" i="3"/>
  <c r="R645" i="3"/>
  <c r="S644" i="3"/>
  <c r="R644" i="3"/>
  <c r="S643" i="3"/>
  <c r="R643" i="3"/>
  <c r="S642" i="3"/>
  <c r="R642" i="3"/>
  <c r="S641" i="3"/>
  <c r="R641" i="3"/>
  <c r="S640" i="3"/>
  <c r="R640" i="3"/>
  <c r="S639" i="3"/>
  <c r="R639" i="3"/>
  <c r="S638" i="3"/>
  <c r="R638" i="3"/>
  <c r="S637" i="3"/>
  <c r="R637" i="3"/>
  <c r="S636" i="3"/>
  <c r="R636" i="3"/>
  <c r="S635" i="3"/>
  <c r="R635" i="3"/>
  <c r="S634" i="3"/>
  <c r="R634" i="3"/>
  <c r="S633" i="3"/>
  <c r="R633" i="3"/>
  <c r="S632" i="3"/>
  <c r="R632" i="3"/>
  <c r="S631" i="3"/>
  <c r="R631" i="3"/>
  <c r="S630" i="3"/>
  <c r="R630" i="3"/>
  <c r="S629" i="3"/>
  <c r="R629" i="3"/>
  <c r="S628" i="3"/>
  <c r="R628" i="3"/>
  <c r="S627" i="3"/>
  <c r="R627" i="3"/>
  <c r="S626" i="3"/>
  <c r="R626" i="3"/>
  <c r="S625" i="3"/>
  <c r="R625" i="3"/>
  <c r="S624" i="3"/>
  <c r="R624" i="3"/>
  <c r="S623" i="3"/>
  <c r="R623" i="3"/>
  <c r="S622" i="3"/>
  <c r="R622" i="3"/>
  <c r="S621" i="3"/>
  <c r="R621" i="3"/>
  <c r="S620" i="3"/>
  <c r="R620" i="3"/>
  <c r="S619" i="3"/>
  <c r="R619" i="3"/>
  <c r="S618" i="3"/>
  <c r="R618" i="3"/>
  <c r="S617" i="3"/>
  <c r="R617" i="3"/>
  <c r="S616" i="3"/>
  <c r="R616" i="3"/>
  <c r="S615" i="3"/>
  <c r="R615" i="3"/>
  <c r="S614" i="3"/>
  <c r="R614" i="3"/>
  <c r="S613" i="3"/>
  <c r="R613" i="3"/>
  <c r="S612" i="3"/>
  <c r="R612" i="3"/>
  <c r="S611" i="3"/>
  <c r="R611" i="3"/>
  <c r="S610" i="3"/>
  <c r="R610" i="3"/>
  <c r="S609" i="3"/>
  <c r="R609" i="3"/>
  <c r="S608" i="3"/>
  <c r="R608" i="3"/>
  <c r="S607" i="3"/>
  <c r="R607" i="3"/>
  <c r="S606" i="3"/>
  <c r="R606" i="3"/>
  <c r="S605" i="3"/>
  <c r="R605" i="3"/>
  <c r="S604" i="3"/>
  <c r="R604" i="3"/>
  <c r="S603" i="3"/>
  <c r="R603" i="3"/>
  <c r="S602" i="3"/>
  <c r="R602" i="3"/>
  <c r="S601" i="3"/>
  <c r="R601" i="3"/>
  <c r="S600" i="3"/>
  <c r="R600" i="3"/>
  <c r="S599" i="3"/>
  <c r="R599" i="3"/>
  <c r="S598" i="3"/>
  <c r="R598" i="3"/>
  <c r="S597" i="3"/>
  <c r="R597" i="3"/>
  <c r="S596" i="3"/>
  <c r="R596" i="3"/>
  <c r="S595" i="3"/>
  <c r="R595" i="3"/>
  <c r="S594" i="3"/>
  <c r="R594" i="3"/>
  <c r="S593" i="3"/>
  <c r="R593" i="3"/>
  <c r="S592" i="3"/>
  <c r="R592" i="3"/>
  <c r="S591" i="3"/>
  <c r="R591" i="3"/>
  <c r="S590" i="3"/>
  <c r="R590" i="3"/>
  <c r="S589" i="3"/>
  <c r="R589" i="3"/>
  <c r="S588" i="3"/>
  <c r="R588" i="3"/>
  <c r="S587" i="3"/>
  <c r="R587" i="3"/>
  <c r="S586" i="3"/>
  <c r="R586" i="3"/>
  <c r="S585" i="3"/>
  <c r="R585" i="3"/>
  <c r="S584" i="3"/>
  <c r="R584" i="3"/>
  <c r="S583" i="3"/>
  <c r="R583" i="3"/>
  <c r="S582" i="3"/>
  <c r="R582" i="3"/>
  <c r="S581" i="3"/>
  <c r="R581" i="3"/>
  <c r="S580" i="3"/>
  <c r="R580" i="3"/>
  <c r="S579" i="3"/>
  <c r="R579" i="3"/>
  <c r="S578" i="3"/>
  <c r="R578" i="3"/>
  <c r="S577" i="3"/>
  <c r="R577" i="3"/>
  <c r="S576" i="3"/>
  <c r="R576" i="3"/>
  <c r="S575" i="3"/>
  <c r="R575" i="3"/>
  <c r="S574" i="3"/>
  <c r="R574" i="3"/>
  <c r="S573" i="3"/>
  <c r="R573" i="3"/>
  <c r="S572" i="3"/>
  <c r="R572" i="3"/>
  <c r="S571" i="3"/>
  <c r="R571" i="3"/>
  <c r="S570" i="3"/>
  <c r="R570" i="3"/>
  <c r="S569" i="3"/>
  <c r="R569" i="3"/>
  <c r="S568" i="3"/>
  <c r="R568" i="3"/>
  <c r="S567" i="3"/>
  <c r="R567" i="3"/>
  <c r="S566" i="3"/>
  <c r="R566" i="3"/>
  <c r="S565" i="3"/>
  <c r="R565" i="3"/>
  <c r="S564" i="3"/>
  <c r="R564" i="3"/>
  <c r="S563" i="3"/>
  <c r="R563" i="3"/>
  <c r="S562" i="3"/>
  <c r="R562" i="3"/>
  <c r="S561" i="3"/>
  <c r="R561" i="3"/>
  <c r="S560" i="3"/>
  <c r="R560" i="3"/>
  <c r="S559" i="3"/>
  <c r="R559" i="3"/>
  <c r="S558" i="3"/>
  <c r="R558" i="3"/>
  <c r="S557" i="3"/>
  <c r="R557" i="3"/>
  <c r="S556" i="3"/>
  <c r="R556" i="3"/>
  <c r="S555" i="3"/>
  <c r="R555" i="3"/>
  <c r="S554" i="3"/>
  <c r="R554" i="3"/>
  <c r="S553" i="3"/>
  <c r="R553" i="3"/>
  <c r="S552" i="3"/>
  <c r="R552" i="3"/>
  <c r="S551" i="3"/>
  <c r="R551" i="3"/>
  <c r="S550" i="3"/>
  <c r="R550" i="3"/>
  <c r="S549" i="3"/>
  <c r="R549" i="3"/>
  <c r="S548" i="3"/>
  <c r="R548" i="3"/>
  <c r="S547" i="3"/>
  <c r="R547" i="3"/>
  <c r="S546" i="3"/>
  <c r="R546" i="3"/>
  <c r="S545" i="3"/>
  <c r="R545" i="3"/>
  <c r="S544" i="3"/>
  <c r="R544" i="3"/>
  <c r="S543" i="3"/>
  <c r="R543" i="3"/>
  <c r="S542" i="3"/>
  <c r="R542" i="3"/>
  <c r="S541" i="3"/>
  <c r="R541" i="3"/>
  <c r="S540" i="3"/>
  <c r="R540" i="3"/>
  <c r="S539" i="3"/>
  <c r="R539" i="3"/>
  <c r="S538" i="3"/>
  <c r="R538" i="3"/>
  <c r="S537" i="3"/>
  <c r="R537" i="3"/>
  <c r="S536" i="3"/>
  <c r="R536" i="3"/>
  <c r="S535" i="3"/>
  <c r="R535" i="3"/>
  <c r="S534" i="3"/>
  <c r="R534" i="3"/>
  <c r="S533" i="3"/>
  <c r="R533" i="3"/>
  <c r="S532" i="3"/>
  <c r="R532" i="3"/>
  <c r="S531" i="3"/>
  <c r="R531" i="3"/>
  <c r="S530" i="3"/>
  <c r="R530" i="3"/>
  <c r="S529" i="3"/>
  <c r="R529" i="3"/>
  <c r="S528" i="3"/>
  <c r="R528" i="3"/>
  <c r="S527" i="3"/>
  <c r="R527" i="3"/>
  <c r="S526" i="3"/>
  <c r="R526" i="3"/>
  <c r="S525" i="3"/>
  <c r="R525" i="3"/>
  <c r="S524" i="3"/>
  <c r="R524" i="3"/>
  <c r="S523" i="3"/>
  <c r="R523" i="3"/>
  <c r="S522" i="3"/>
  <c r="R522" i="3"/>
  <c r="S521" i="3"/>
  <c r="R521" i="3"/>
  <c r="S520" i="3"/>
  <c r="R520" i="3"/>
  <c r="S519" i="3"/>
  <c r="R519" i="3"/>
  <c r="S518" i="3"/>
  <c r="R518" i="3"/>
  <c r="S517" i="3"/>
  <c r="R517" i="3"/>
  <c r="S516" i="3"/>
  <c r="R516" i="3"/>
  <c r="S515" i="3"/>
  <c r="R515" i="3"/>
  <c r="S514" i="3"/>
  <c r="R514" i="3"/>
  <c r="S513" i="3"/>
  <c r="R513" i="3"/>
  <c r="S512" i="3"/>
  <c r="R512" i="3"/>
  <c r="S511" i="3"/>
  <c r="R511" i="3"/>
  <c r="S510" i="3"/>
  <c r="R510" i="3"/>
  <c r="S509" i="3"/>
  <c r="R509" i="3"/>
  <c r="S508" i="3"/>
  <c r="R508" i="3"/>
  <c r="S507" i="3"/>
  <c r="R507" i="3"/>
  <c r="S506" i="3"/>
  <c r="R506" i="3"/>
  <c r="S505" i="3"/>
  <c r="R505" i="3"/>
  <c r="S504" i="3"/>
  <c r="R504" i="3"/>
  <c r="S503" i="3"/>
  <c r="R503" i="3"/>
  <c r="S502" i="3"/>
  <c r="R502" i="3"/>
  <c r="S501" i="3"/>
  <c r="R501" i="3"/>
  <c r="S500" i="3"/>
  <c r="R500" i="3"/>
  <c r="S499" i="3"/>
  <c r="R499" i="3"/>
  <c r="S498" i="3"/>
  <c r="R498" i="3"/>
  <c r="S497" i="3"/>
  <c r="R497" i="3"/>
  <c r="S496" i="3"/>
  <c r="R496" i="3"/>
  <c r="S495" i="3"/>
  <c r="R495" i="3"/>
  <c r="S494" i="3"/>
  <c r="R494" i="3"/>
  <c r="S493" i="3"/>
  <c r="R493" i="3"/>
  <c r="S492" i="3"/>
  <c r="R492" i="3"/>
  <c r="S491" i="3"/>
  <c r="R491" i="3"/>
  <c r="S490" i="3"/>
  <c r="R490" i="3"/>
  <c r="S489" i="3"/>
  <c r="R489" i="3"/>
  <c r="S488" i="3"/>
  <c r="R488" i="3"/>
  <c r="S487" i="3"/>
  <c r="R487" i="3"/>
  <c r="S486" i="3"/>
  <c r="R486" i="3"/>
  <c r="S485" i="3"/>
  <c r="R485" i="3"/>
  <c r="S484" i="3"/>
  <c r="R484" i="3"/>
  <c r="S483" i="3"/>
  <c r="R483" i="3"/>
  <c r="S482" i="3"/>
  <c r="R482" i="3"/>
  <c r="S481" i="3"/>
  <c r="R481" i="3"/>
  <c r="S480" i="3"/>
  <c r="R480" i="3"/>
  <c r="S479" i="3"/>
  <c r="R479" i="3"/>
  <c r="S478" i="3"/>
  <c r="R478" i="3"/>
  <c r="S477" i="3"/>
  <c r="R477" i="3"/>
  <c r="S476" i="3"/>
  <c r="R476" i="3"/>
  <c r="S475" i="3"/>
  <c r="R475" i="3"/>
  <c r="S474" i="3"/>
  <c r="R474" i="3"/>
  <c r="S473" i="3"/>
  <c r="R473" i="3"/>
  <c r="S472" i="3"/>
  <c r="R472" i="3"/>
  <c r="S471" i="3"/>
  <c r="R471" i="3"/>
  <c r="S470" i="3"/>
  <c r="R470" i="3"/>
  <c r="S469" i="3"/>
  <c r="R469" i="3"/>
  <c r="S468" i="3"/>
  <c r="R468" i="3"/>
  <c r="S467" i="3"/>
  <c r="R467" i="3"/>
  <c r="S466" i="3"/>
  <c r="R466" i="3"/>
  <c r="S465" i="3"/>
  <c r="R465" i="3"/>
  <c r="S464" i="3"/>
  <c r="R464" i="3"/>
  <c r="S463" i="3"/>
  <c r="R463" i="3"/>
  <c r="S462" i="3"/>
  <c r="R462" i="3"/>
  <c r="S461" i="3"/>
  <c r="R461" i="3"/>
  <c r="S460" i="3"/>
  <c r="R460" i="3"/>
  <c r="S459" i="3"/>
  <c r="R459" i="3"/>
  <c r="S458" i="3"/>
  <c r="R458" i="3"/>
  <c r="S457" i="3"/>
  <c r="R457" i="3"/>
  <c r="S456" i="3"/>
  <c r="R456" i="3"/>
  <c r="S455" i="3"/>
  <c r="R455" i="3"/>
  <c r="S454" i="3"/>
  <c r="R454" i="3"/>
  <c r="S453" i="3"/>
  <c r="R453" i="3"/>
  <c r="S452" i="3"/>
  <c r="R452" i="3"/>
  <c r="S451" i="3"/>
  <c r="R451" i="3"/>
  <c r="S450" i="3"/>
  <c r="R450" i="3"/>
  <c r="S449" i="3"/>
  <c r="R449" i="3"/>
  <c r="S448" i="3"/>
  <c r="R448" i="3"/>
  <c r="S447" i="3"/>
  <c r="R447" i="3"/>
  <c r="S446" i="3"/>
  <c r="R446" i="3"/>
  <c r="S445" i="3"/>
  <c r="R445" i="3"/>
  <c r="S444" i="3"/>
  <c r="R444" i="3"/>
  <c r="S443" i="3"/>
  <c r="R443" i="3"/>
  <c r="S442" i="3"/>
  <c r="R442" i="3"/>
  <c r="S441" i="3"/>
  <c r="R441" i="3"/>
  <c r="S440" i="3"/>
  <c r="R440" i="3"/>
  <c r="S439" i="3"/>
  <c r="R439" i="3"/>
  <c r="S438" i="3"/>
  <c r="R438" i="3"/>
  <c r="S437" i="3"/>
  <c r="R437" i="3"/>
  <c r="S436" i="3"/>
  <c r="R436" i="3"/>
  <c r="S435" i="3"/>
  <c r="R435" i="3"/>
  <c r="S434" i="3"/>
  <c r="R434" i="3"/>
  <c r="S433" i="3"/>
  <c r="R433" i="3"/>
  <c r="S432" i="3"/>
  <c r="R432" i="3"/>
  <c r="S431" i="3"/>
  <c r="R431" i="3"/>
  <c r="S430" i="3"/>
  <c r="R430" i="3"/>
  <c r="S429" i="3"/>
  <c r="R429" i="3"/>
  <c r="S428" i="3"/>
  <c r="R428" i="3"/>
  <c r="S427" i="3"/>
  <c r="R427" i="3"/>
  <c r="S426" i="3"/>
  <c r="R426" i="3"/>
  <c r="S425" i="3"/>
  <c r="R425" i="3"/>
  <c r="S424" i="3"/>
  <c r="R424" i="3"/>
  <c r="S423" i="3"/>
  <c r="R423" i="3"/>
  <c r="S422" i="3"/>
  <c r="R422" i="3"/>
  <c r="S421" i="3"/>
  <c r="R421" i="3"/>
  <c r="S420" i="3"/>
  <c r="R420" i="3"/>
  <c r="S419" i="3"/>
  <c r="R419" i="3"/>
  <c r="S418" i="3"/>
  <c r="R418" i="3"/>
  <c r="S417" i="3"/>
  <c r="R417" i="3"/>
  <c r="S416" i="3"/>
  <c r="R416" i="3"/>
  <c r="S415" i="3"/>
  <c r="R415" i="3"/>
  <c r="S414" i="3"/>
  <c r="R414" i="3"/>
  <c r="S413" i="3"/>
  <c r="R413" i="3"/>
  <c r="S412" i="3"/>
  <c r="R412" i="3"/>
  <c r="S411" i="3"/>
  <c r="R411" i="3"/>
  <c r="S410" i="3"/>
  <c r="R410" i="3"/>
  <c r="S409" i="3"/>
  <c r="R409" i="3"/>
  <c r="S408" i="3"/>
  <c r="R408" i="3"/>
  <c r="S407" i="3"/>
  <c r="R407" i="3"/>
  <c r="S406" i="3"/>
  <c r="R406" i="3"/>
  <c r="S405" i="3"/>
  <c r="R405" i="3"/>
  <c r="S404" i="3"/>
  <c r="R404" i="3"/>
  <c r="S403" i="3"/>
  <c r="R403" i="3"/>
  <c r="S402" i="3"/>
  <c r="R402" i="3"/>
  <c r="S401" i="3"/>
  <c r="R401" i="3"/>
  <c r="S400" i="3"/>
  <c r="R400" i="3"/>
  <c r="S399" i="3"/>
  <c r="R399" i="3"/>
  <c r="S398" i="3"/>
  <c r="R398" i="3"/>
  <c r="S397" i="3"/>
  <c r="R397" i="3"/>
  <c r="S396" i="3"/>
  <c r="R396" i="3"/>
  <c r="S395" i="3"/>
  <c r="R395" i="3"/>
  <c r="S394" i="3"/>
  <c r="R394" i="3"/>
  <c r="S393" i="3"/>
  <c r="R393" i="3"/>
  <c r="S392" i="3"/>
  <c r="R392" i="3"/>
  <c r="S391" i="3"/>
  <c r="R391" i="3"/>
  <c r="S390" i="3"/>
  <c r="R390" i="3"/>
  <c r="S389" i="3"/>
  <c r="R389" i="3"/>
  <c r="S388" i="3"/>
  <c r="R388" i="3"/>
  <c r="S387" i="3"/>
  <c r="R387" i="3"/>
  <c r="S386" i="3"/>
  <c r="R386" i="3"/>
  <c r="S385" i="3"/>
  <c r="R385" i="3"/>
  <c r="S384" i="3"/>
  <c r="R384" i="3"/>
  <c r="S383" i="3"/>
  <c r="R383" i="3"/>
  <c r="S382" i="3"/>
  <c r="R382" i="3"/>
  <c r="S381" i="3"/>
  <c r="R381" i="3"/>
  <c r="S380" i="3"/>
  <c r="R380" i="3"/>
  <c r="S379" i="3"/>
  <c r="R379" i="3"/>
  <c r="S378" i="3"/>
  <c r="R378" i="3"/>
  <c r="S377" i="3"/>
  <c r="R377" i="3"/>
  <c r="S376" i="3"/>
  <c r="R376" i="3"/>
  <c r="S375" i="3"/>
  <c r="R375" i="3"/>
  <c r="S374" i="3"/>
  <c r="R374" i="3"/>
  <c r="S373" i="3"/>
  <c r="R373" i="3"/>
  <c r="S372" i="3"/>
  <c r="R372" i="3"/>
  <c r="S371" i="3"/>
  <c r="R371" i="3"/>
  <c r="S370" i="3"/>
  <c r="R370" i="3"/>
  <c r="S369" i="3"/>
  <c r="R369" i="3"/>
  <c r="S368" i="3"/>
  <c r="R368" i="3"/>
  <c r="S367" i="3"/>
  <c r="R367" i="3"/>
  <c r="S366" i="3"/>
  <c r="R366" i="3"/>
  <c r="S365" i="3"/>
  <c r="R365" i="3"/>
  <c r="S364" i="3"/>
  <c r="R364" i="3"/>
  <c r="S363" i="3"/>
  <c r="R363" i="3"/>
  <c r="S362" i="3"/>
  <c r="R362" i="3"/>
  <c r="S361" i="3"/>
  <c r="R361" i="3"/>
  <c r="S360" i="3"/>
  <c r="R360" i="3"/>
  <c r="S359" i="3"/>
  <c r="R359" i="3"/>
  <c r="S358" i="3"/>
  <c r="R358" i="3"/>
  <c r="S357" i="3"/>
  <c r="R357" i="3"/>
  <c r="S356" i="3"/>
  <c r="R356" i="3"/>
  <c r="S355" i="3"/>
  <c r="R355" i="3"/>
  <c r="S354" i="3"/>
  <c r="R354" i="3"/>
  <c r="S353" i="3"/>
  <c r="R353" i="3"/>
  <c r="S352" i="3"/>
  <c r="R352" i="3"/>
  <c r="S351" i="3"/>
  <c r="R351" i="3"/>
  <c r="S350" i="3"/>
  <c r="R350" i="3"/>
  <c r="S349" i="3"/>
  <c r="R349" i="3"/>
  <c r="S348" i="3"/>
  <c r="R348" i="3"/>
  <c r="S347" i="3"/>
  <c r="R347" i="3"/>
  <c r="S346" i="3"/>
  <c r="R346" i="3"/>
  <c r="S345" i="3"/>
  <c r="R345" i="3"/>
  <c r="S344" i="3"/>
  <c r="R344" i="3"/>
  <c r="S343" i="3"/>
  <c r="R343" i="3"/>
  <c r="S342" i="3"/>
  <c r="R342" i="3"/>
  <c r="S341" i="3"/>
  <c r="R341" i="3"/>
  <c r="S340" i="3"/>
  <c r="R340" i="3"/>
  <c r="S339" i="3"/>
  <c r="R339" i="3"/>
  <c r="S338" i="3"/>
  <c r="R338" i="3"/>
  <c r="S337" i="3"/>
  <c r="R337" i="3"/>
  <c r="S336" i="3"/>
  <c r="R336" i="3"/>
  <c r="S335" i="3"/>
  <c r="R335" i="3"/>
  <c r="S334" i="3"/>
  <c r="R334" i="3"/>
  <c r="S333" i="3"/>
  <c r="R333" i="3"/>
  <c r="S332" i="3"/>
  <c r="R332" i="3"/>
  <c r="S331" i="3"/>
  <c r="R331" i="3"/>
  <c r="S330" i="3"/>
  <c r="R330" i="3"/>
  <c r="S329" i="3"/>
  <c r="R329" i="3"/>
  <c r="S328" i="3"/>
  <c r="R328" i="3"/>
  <c r="S327" i="3"/>
  <c r="R327" i="3"/>
  <c r="S326" i="3"/>
  <c r="R326" i="3"/>
  <c r="S325" i="3"/>
  <c r="R325" i="3"/>
  <c r="S324" i="3"/>
  <c r="R324" i="3"/>
  <c r="S323" i="3"/>
  <c r="R323" i="3"/>
  <c r="S322" i="3"/>
  <c r="R322" i="3"/>
  <c r="S321" i="3"/>
  <c r="R321" i="3"/>
  <c r="S320" i="3"/>
  <c r="R320" i="3"/>
  <c r="S319" i="3"/>
  <c r="R319" i="3"/>
  <c r="S318" i="3"/>
  <c r="R318" i="3"/>
  <c r="S317" i="3"/>
  <c r="R317" i="3"/>
  <c r="S316" i="3"/>
  <c r="R316" i="3"/>
  <c r="S315" i="3"/>
  <c r="R315" i="3"/>
  <c r="S314" i="3"/>
  <c r="R314" i="3"/>
  <c r="S313" i="3"/>
  <c r="R313" i="3"/>
  <c r="S312" i="3"/>
  <c r="R312" i="3"/>
  <c r="S311" i="3"/>
  <c r="R311" i="3"/>
  <c r="S310" i="3"/>
  <c r="R310" i="3"/>
  <c r="S309" i="3"/>
  <c r="R309" i="3"/>
  <c r="S308" i="3"/>
  <c r="R308" i="3"/>
  <c r="S307" i="3"/>
  <c r="R307" i="3"/>
  <c r="S306" i="3"/>
  <c r="R306" i="3"/>
  <c r="S305" i="3"/>
  <c r="R305" i="3"/>
  <c r="S304" i="3"/>
  <c r="R304" i="3"/>
  <c r="S303" i="3"/>
  <c r="R303" i="3"/>
  <c r="S302" i="3"/>
  <c r="R302" i="3"/>
  <c r="S301" i="3"/>
  <c r="R301" i="3"/>
  <c r="S300" i="3"/>
  <c r="R300" i="3"/>
  <c r="S299" i="3"/>
  <c r="R299" i="3"/>
  <c r="S298" i="3"/>
  <c r="R298" i="3"/>
  <c r="S297" i="3"/>
  <c r="R297" i="3"/>
  <c r="S296" i="3"/>
  <c r="R296" i="3"/>
  <c r="S295" i="3"/>
  <c r="R295" i="3"/>
  <c r="S294" i="3"/>
  <c r="R294" i="3"/>
  <c r="S293" i="3"/>
  <c r="R293" i="3"/>
  <c r="S292" i="3"/>
  <c r="R292" i="3"/>
  <c r="S291" i="3"/>
  <c r="R291" i="3"/>
  <c r="S290" i="3"/>
  <c r="R290" i="3"/>
  <c r="S289" i="3"/>
  <c r="R289" i="3"/>
  <c r="S288" i="3"/>
  <c r="R288" i="3"/>
  <c r="S287" i="3"/>
  <c r="R287" i="3"/>
  <c r="S286" i="3"/>
  <c r="R286" i="3"/>
  <c r="S285" i="3"/>
  <c r="R285" i="3"/>
  <c r="S284" i="3"/>
  <c r="R284" i="3"/>
  <c r="S283" i="3"/>
  <c r="R283" i="3"/>
  <c r="S282" i="3"/>
  <c r="R282" i="3"/>
  <c r="S281" i="3"/>
  <c r="R281" i="3"/>
  <c r="S280" i="3"/>
  <c r="R280" i="3"/>
  <c r="S279" i="3"/>
  <c r="R279" i="3"/>
  <c r="S278" i="3"/>
  <c r="R278" i="3"/>
  <c r="S277" i="3"/>
  <c r="R277" i="3"/>
  <c r="S276" i="3"/>
  <c r="R276" i="3"/>
  <c r="S275" i="3"/>
  <c r="R275" i="3"/>
  <c r="S274" i="3"/>
  <c r="R274" i="3"/>
  <c r="S273" i="3"/>
  <c r="R273" i="3"/>
  <c r="S272" i="3"/>
  <c r="R272" i="3"/>
  <c r="S271" i="3"/>
  <c r="R271" i="3"/>
  <c r="S270" i="3"/>
  <c r="R270" i="3"/>
  <c r="S269" i="3"/>
  <c r="R269" i="3"/>
  <c r="S268" i="3"/>
  <c r="R268" i="3"/>
  <c r="S267" i="3"/>
  <c r="R267" i="3"/>
  <c r="S266" i="3"/>
  <c r="R266" i="3"/>
  <c r="S265" i="3"/>
  <c r="R265" i="3"/>
  <c r="S264" i="3"/>
  <c r="R264" i="3"/>
  <c r="S263" i="3"/>
  <c r="R263" i="3"/>
  <c r="S262" i="3"/>
  <c r="R262" i="3"/>
  <c r="S261" i="3"/>
  <c r="R261" i="3"/>
  <c r="S260" i="3"/>
  <c r="R260" i="3"/>
  <c r="S259" i="3"/>
  <c r="R259" i="3"/>
  <c r="S258" i="3"/>
  <c r="R258" i="3"/>
  <c r="S257" i="3"/>
  <c r="R257" i="3"/>
  <c r="S256" i="3"/>
  <c r="R256" i="3"/>
  <c r="S255" i="3"/>
  <c r="R255" i="3"/>
  <c r="S254" i="3"/>
  <c r="R254" i="3"/>
  <c r="S253" i="3"/>
  <c r="R253" i="3"/>
  <c r="S252" i="3"/>
  <c r="R252" i="3"/>
  <c r="S251" i="3"/>
  <c r="R251" i="3"/>
  <c r="S250" i="3"/>
  <c r="R250" i="3"/>
  <c r="S249" i="3"/>
  <c r="R249" i="3"/>
  <c r="S248" i="3"/>
  <c r="R248" i="3"/>
  <c r="S247" i="3"/>
  <c r="R247" i="3"/>
  <c r="S246" i="3"/>
  <c r="R246" i="3"/>
  <c r="S245" i="3"/>
  <c r="R245" i="3"/>
  <c r="S244" i="3"/>
  <c r="R244" i="3"/>
  <c r="S243" i="3"/>
  <c r="R243" i="3"/>
  <c r="S242" i="3"/>
  <c r="R242" i="3"/>
  <c r="S241" i="3"/>
  <c r="R241" i="3"/>
  <c r="S240" i="3"/>
  <c r="R240" i="3"/>
  <c r="S239" i="3"/>
  <c r="R239" i="3"/>
  <c r="S238" i="3"/>
  <c r="R238" i="3"/>
  <c r="S237" i="3"/>
  <c r="R237" i="3"/>
  <c r="S236" i="3"/>
  <c r="R236" i="3"/>
  <c r="S235" i="3"/>
  <c r="R235" i="3"/>
  <c r="S234" i="3"/>
  <c r="R234" i="3"/>
  <c r="S233" i="3"/>
  <c r="R233" i="3"/>
  <c r="S232" i="3"/>
  <c r="R232" i="3"/>
  <c r="S231" i="3"/>
  <c r="R231" i="3"/>
  <c r="S230" i="3"/>
  <c r="R230" i="3"/>
  <c r="S229" i="3"/>
  <c r="R229" i="3"/>
  <c r="S228" i="3"/>
  <c r="R228" i="3"/>
  <c r="S227" i="3"/>
  <c r="R227" i="3"/>
  <c r="S226" i="3"/>
  <c r="R226" i="3"/>
  <c r="S225" i="3"/>
  <c r="R225" i="3"/>
  <c r="S224" i="3"/>
  <c r="R224" i="3"/>
  <c r="S223" i="3"/>
  <c r="R223" i="3"/>
  <c r="S222" i="3"/>
  <c r="R222" i="3"/>
  <c r="S221" i="3"/>
  <c r="R221" i="3"/>
  <c r="S220" i="3"/>
  <c r="R220" i="3"/>
  <c r="S219" i="3"/>
  <c r="R219" i="3"/>
  <c r="S218" i="3"/>
  <c r="R218" i="3"/>
  <c r="S217" i="3"/>
  <c r="R217" i="3"/>
  <c r="S216" i="3"/>
  <c r="R216" i="3"/>
  <c r="S215" i="3"/>
  <c r="R215" i="3"/>
  <c r="S214" i="3"/>
  <c r="R214" i="3"/>
  <c r="S213" i="3"/>
  <c r="R213" i="3"/>
  <c r="S212" i="3"/>
  <c r="R212" i="3"/>
  <c r="S211" i="3"/>
  <c r="R211" i="3"/>
  <c r="S210" i="3"/>
  <c r="R210" i="3"/>
  <c r="S209" i="3"/>
  <c r="R209" i="3"/>
  <c r="S208" i="3"/>
  <c r="R208" i="3"/>
  <c r="S207" i="3"/>
  <c r="R207" i="3"/>
  <c r="S206" i="3"/>
  <c r="R206" i="3"/>
  <c r="S205" i="3"/>
  <c r="R205" i="3"/>
  <c r="S204" i="3"/>
  <c r="R204" i="3"/>
  <c r="S203" i="3"/>
  <c r="R203" i="3"/>
  <c r="S202" i="3"/>
  <c r="R202" i="3"/>
  <c r="S201" i="3"/>
  <c r="R201" i="3"/>
  <c r="S200" i="3"/>
  <c r="R200" i="3"/>
  <c r="S199" i="3"/>
  <c r="R199" i="3"/>
  <c r="S198" i="3"/>
  <c r="R198" i="3"/>
  <c r="S197" i="3"/>
  <c r="R197" i="3"/>
  <c r="S196" i="3"/>
  <c r="R196" i="3"/>
  <c r="S195" i="3"/>
  <c r="R195" i="3"/>
  <c r="S194" i="3"/>
  <c r="R194" i="3"/>
  <c r="S193" i="3"/>
  <c r="R193" i="3"/>
  <c r="S192" i="3"/>
  <c r="R192" i="3"/>
  <c r="S191" i="3"/>
  <c r="R191" i="3"/>
  <c r="S190" i="3"/>
  <c r="R190" i="3"/>
  <c r="S189" i="3"/>
  <c r="R189" i="3"/>
  <c r="S188" i="3"/>
  <c r="R188" i="3"/>
  <c r="S187" i="3"/>
  <c r="R187" i="3"/>
  <c r="S186" i="3"/>
  <c r="R186" i="3"/>
  <c r="S185" i="3"/>
  <c r="R185" i="3"/>
  <c r="S184" i="3"/>
  <c r="R184" i="3"/>
  <c r="S183" i="3"/>
  <c r="R183" i="3"/>
  <c r="S182" i="3"/>
  <c r="R182" i="3"/>
  <c r="S181" i="3"/>
  <c r="R181" i="3"/>
  <c r="S180" i="3"/>
  <c r="R180" i="3"/>
  <c r="S179" i="3"/>
  <c r="R179" i="3"/>
  <c r="S178" i="3"/>
  <c r="R178" i="3"/>
  <c r="S177" i="3"/>
  <c r="R177" i="3"/>
  <c r="S176" i="3"/>
  <c r="R176" i="3"/>
  <c r="S175" i="3"/>
  <c r="R175" i="3"/>
  <c r="S174" i="3"/>
  <c r="R174" i="3"/>
  <c r="S173" i="3"/>
  <c r="R173" i="3"/>
  <c r="S172" i="3"/>
  <c r="R172" i="3"/>
  <c r="S171" i="3"/>
  <c r="R171" i="3"/>
  <c r="S170" i="3"/>
  <c r="R170" i="3"/>
  <c r="S169" i="3"/>
  <c r="R169" i="3"/>
  <c r="S168" i="3"/>
  <c r="R168" i="3"/>
  <c r="S167" i="3"/>
  <c r="R167" i="3"/>
  <c r="S166" i="3"/>
  <c r="R166" i="3"/>
  <c r="S165" i="3"/>
  <c r="R165" i="3"/>
  <c r="S164" i="3"/>
  <c r="R164" i="3"/>
  <c r="S163" i="3"/>
  <c r="R163" i="3"/>
  <c r="S162" i="3"/>
  <c r="R162" i="3"/>
  <c r="S161" i="3"/>
  <c r="R161" i="3"/>
  <c r="S160" i="3"/>
  <c r="R160" i="3"/>
  <c r="S159" i="3"/>
  <c r="R159" i="3"/>
  <c r="S158" i="3"/>
  <c r="R158" i="3"/>
  <c r="S157" i="3"/>
  <c r="R157" i="3"/>
  <c r="S156" i="3"/>
  <c r="R156" i="3"/>
  <c r="S155" i="3"/>
  <c r="R155" i="3"/>
  <c r="S154" i="3"/>
  <c r="R154" i="3"/>
  <c r="S153" i="3"/>
  <c r="R153" i="3"/>
  <c r="S152" i="3"/>
  <c r="R152" i="3"/>
  <c r="S151" i="3"/>
  <c r="R151" i="3"/>
  <c r="S150" i="3"/>
  <c r="R150" i="3"/>
  <c r="S149" i="3"/>
  <c r="R149" i="3"/>
  <c r="S148" i="3"/>
  <c r="R148" i="3"/>
  <c r="S147" i="3"/>
  <c r="R147" i="3"/>
  <c r="S146" i="3"/>
  <c r="R146" i="3"/>
  <c r="S145" i="3"/>
  <c r="R145" i="3"/>
  <c r="S144" i="3"/>
  <c r="R144" i="3"/>
  <c r="S143" i="3"/>
  <c r="R143" i="3"/>
  <c r="S142" i="3"/>
  <c r="R142" i="3"/>
  <c r="S141" i="3"/>
  <c r="R141" i="3"/>
  <c r="S140" i="3"/>
  <c r="R140" i="3"/>
  <c r="S139" i="3"/>
  <c r="R139" i="3"/>
  <c r="S138" i="3"/>
  <c r="R138" i="3"/>
  <c r="S137" i="3"/>
  <c r="R137" i="3"/>
  <c r="S136" i="3"/>
  <c r="R136" i="3"/>
  <c r="S135" i="3"/>
  <c r="R135" i="3"/>
  <c r="S134" i="3"/>
  <c r="R134" i="3"/>
  <c r="S133" i="3"/>
  <c r="R133" i="3"/>
  <c r="S132" i="3"/>
  <c r="R132" i="3"/>
  <c r="S131" i="3"/>
  <c r="R131" i="3"/>
  <c r="S130" i="3"/>
  <c r="R130" i="3"/>
  <c r="S129" i="3"/>
  <c r="R129" i="3"/>
  <c r="S128" i="3"/>
  <c r="R128" i="3"/>
  <c r="S127" i="3"/>
  <c r="R127" i="3"/>
  <c r="S126" i="3"/>
  <c r="R126" i="3"/>
  <c r="S125" i="3"/>
  <c r="R125" i="3"/>
  <c r="S124" i="3"/>
  <c r="R124" i="3"/>
  <c r="S123" i="3"/>
  <c r="R123" i="3"/>
  <c r="S122" i="3"/>
  <c r="R122" i="3"/>
  <c r="S121" i="3"/>
  <c r="R121" i="3"/>
  <c r="S120" i="3"/>
  <c r="R120" i="3"/>
  <c r="S119" i="3"/>
  <c r="R119" i="3"/>
  <c r="S118" i="3"/>
  <c r="R118" i="3"/>
  <c r="S117" i="3"/>
  <c r="R117" i="3"/>
  <c r="S116" i="3"/>
  <c r="R116" i="3"/>
  <c r="S115" i="3"/>
  <c r="R115" i="3"/>
  <c r="S114" i="3"/>
  <c r="R114" i="3"/>
  <c r="S113" i="3"/>
  <c r="R113" i="3"/>
  <c r="S112" i="3"/>
  <c r="R112" i="3"/>
  <c r="S111" i="3"/>
  <c r="R111" i="3"/>
  <c r="S110" i="3"/>
  <c r="R110" i="3"/>
  <c r="S109" i="3"/>
  <c r="R109" i="3"/>
  <c r="S108" i="3"/>
  <c r="R108" i="3"/>
  <c r="S107" i="3"/>
  <c r="R107" i="3"/>
  <c r="S106" i="3"/>
  <c r="R106" i="3"/>
  <c r="S105" i="3"/>
  <c r="R105" i="3"/>
  <c r="S104" i="3"/>
  <c r="R104" i="3"/>
  <c r="S103" i="3"/>
  <c r="R103" i="3"/>
  <c r="S102" i="3"/>
  <c r="R102" i="3"/>
  <c r="S101" i="3"/>
  <c r="R101" i="3"/>
  <c r="S100" i="3"/>
  <c r="R100" i="3"/>
  <c r="S99" i="3"/>
  <c r="R99" i="3"/>
  <c r="S98" i="3"/>
  <c r="R98" i="3"/>
  <c r="S97" i="3"/>
  <c r="R97" i="3"/>
  <c r="S96" i="3"/>
  <c r="R96" i="3"/>
  <c r="S95" i="3"/>
  <c r="R95" i="3"/>
  <c r="S94" i="3"/>
  <c r="R94" i="3"/>
  <c r="S93" i="3"/>
  <c r="R93" i="3"/>
  <c r="S92" i="3"/>
  <c r="R92" i="3"/>
  <c r="S91" i="3"/>
  <c r="R91" i="3"/>
  <c r="S90" i="3"/>
  <c r="R90" i="3"/>
  <c r="S89" i="3"/>
  <c r="R89" i="3"/>
  <c r="S88" i="3"/>
  <c r="R88" i="3"/>
  <c r="S87" i="3"/>
  <c r="R87" i="3"/>
  <c r="S86" i="3"/>
  <c r="R86" i="3"/>
  <c r="S85" i="3"/>
  <c r="R85" i="3"/>
  <c r="S84" i="3"/>
  <c r="R84" i="3"/>
  <c r="S83" i="3"/>
  <c r="R83" i="3"/>
  <c r="S82" i="3"/>
  <c r="R82" i="3"/>
  <c r="S81" i="3"/>
  <c r="R81" i="3"/>
  <c r="S80" i="3"/>
  <c r="R80" i="3"/>
  <c r="S79" i="3"/>
  <c r="R79" i="3"/>
  <c r="S78" i="3"/>
  <c r="R78" i="3"/>
  <c r="S77" i="3"/>
  <c r="R77" i="3"/>
  <c r="S76" i="3"/>
  <c r="R76" i="3"/>
  <c r="S75" i="3"/>
  <c r="R75" i="3"/>
  <c r="S74" i="3"/>
  <c r="R74" i="3"/>
  <c r="S73" i="3"/>
  <c r="R73" i="3"/>
  <c r="S72" i="3"/>
  <c r="R72" i="3"/>
  <c r="S71" i="3"/>
  <c r="R71" i="3"/>
  <c r="S70" i="3"/>
  <c r="R70" i="3"/>
  <c r="S69" i="3"/>
  <c r="R69" i="3"/>
  <c r="S68" i="3"/>
  <c r="R68" i="3"/>
  <c r="S67" i="3"/>
  <c r="R67" i="3"/>
  <c r="S66" i="3"/>
  <c r="R66" i="3"/>
  <c r="S65" i="3"/>
  <c r="R65" i="3"/>
  <c r="S64" i="3"/>
  <c r="R64" i="3"/>
  <c r="S63" i="3"/>
  <c r="R63" i="3"/>
  <c r="S62" i="3"/>
  <c r="R62" i="3"/>
  <c r="S61" i="3"/>
  <c r="R61" i="3"/>
  <c r="S60" i="3"/>
  <c r="R60" i="3"/>
  <c r="S59" i="3"/>
  <c r="R59" i="3"/>
  <c r="S58" i="3"/>
  <c r="R58" i="3"/>
  <c r="S57" i="3"/>
  <c r="R57" i="3"/>
  <c r="S56" i="3"/>
  <c r="R56" i="3"/>
  <c r="S55" i="3"/>
  <c r="R55" i="3"/>
  <c r="S54" i="3"/>
  <c r="R54" i="3"/>
  <c r="S53" i="3"/>
  <c r="R53" i="3"/>
  <c r="S52" i="3"/>
  <c r="R52" i="3"/>
  <c r="S51" i="3"/>
  <c r="R51" i="3"/>
  <c r="S50" i="3"/>
  <c r="R50" i="3"/>
  <c r="S49" i="3"/>
  <c r="R49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8" i="3"/>
  <c r="R18" i="3"/>
  <c r="S17" i="3"/>
  <c r="R17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S8" i="3"/>
  <c r="R8" i="3"/>
  <c r="S7" i="3"/>
  <c r="R7" i="3"/>
  <c r="S6" i="3"/>
  <c r="R6" i="3"/>
  <c r="S5" i="3"/>
  <c r="R5" i="3"/>
  <c r="S4" i="3"/>
  <c r="R4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P4781" i="3"/>
  <c r="P4780" i="3"/>
  <c r="P4779" i="3"/>
  <c r="P4778" i="3"/>
  <c r="P4777" i="3"/>
  <c r="P4776" i="3"/>
  <c r="P4775" i="3"/>
  <c r="P4774" i="3"/>
  <c r="P4773" i="3"/>
  <c r="P4772" i="3"/>
  <c r="P4771" i="3"/>
  <c r="P4770" i="3"/>
  <c r="P4769" i="3"/>
  <c r="P4768" i="3"/>
  <c r="P4767" i="3"/>
  <c r="P4766" i="3"/>
  <c r="P4765" i="3"/>
  <c r="P4764" i="3"/>
  <c r="P4763" i="3"/>
  <c r="P4762" i="3"/>
  <c r="P4761" i="3"/>
  <c r="P4760" i="3"/>
  <c r="P4759" i="3"/>
  <c r="P4758" i="3"/>
  <c r="P4757" i="3"/>
  <c r="P4756" i="3"/>
  <c r="P4755" i="3"/>
  <c r="P4754" i="3"/>
  <c r="P4753" i="3"/>
  <c r="P4752" i="3"/>
  <c r="P4751" i="3"/>
  <c r="P4750" i="3"/>
  <c r="P4749" i="3"/>
  <c r="P4748" i="3"/>
  <c r="P4747" i="3"/>
  <c r="P4746" i="3"/>
  <c r="P4745" i="3"/>
  <c r="P4744" i="3"/>
  <c r="P4743" i="3"/>
  <c r="P4742" i="3"/>
  <c r="P4741" i="3"/>
  <c r="P4740" i="3"/>
  <c r="P4739" i="3"/>
  <c r="P4738" i="3"/>
  <c r="P4737" i="3"/>
  <c r="P4736" i="3"/>
  <c r="P4735" i="3"/>
  <c r="P4734" i="3"/>
  <c r="P4733" i="3"/>
  <c r="P4732" i="3"/>
  <c r="P4731" i="3"/>
  <c r="P4730" i="3"/>
  <c r="P4729" i="3"/>
  <c r="P4728" i="3"/>
  <c r="P4727" i="3"/>
  <c r="P4726" i="3"/>
  <c r="P4725" i="3"/>
  <c r="P4724" i="3"/>
  <c r="P4723" i="3"/>
  <c r="P4722" i="3"/>
  <c r="P4721" i="3"/>
  <c r="P4720" i="3"/>
  <c r="P4719" i="3"/>
  <c r="P4718" i="3"/>
  <c r="P4717" i="3"/>
  <c r="P4716" i="3"/>
  <c r="P4715" i="3"/>
  <c r="P4714" i="3"/>
  <c r="P4713" i="3"/>
  <c r="P4712" i="3"/>
  <c r="P4711" i="3"/>
  <c r="P4710" i="3"/>
  <c r="P4709" i="3"/>
  <c r="P4708" i="3"/>
  <c r="P4707" i="3"/>
  <c r="P4706" i="3"/>
  <c r="P4705" i="3"/>
  <c r="P4704" i="3"/>
  <c r="P4703" i="3"/>
  <c r="P4702" i="3"/>
  <c r="P4701" i="3"/>
  <c r="P4700" i="3"/>
  <c r="P4699" i="3"/>
  <c r="P4698" i="3"/>
  <c r="P4697" i="3"/>
  <c r="P4696" i="3"/>
  <c r="P4695" i="3"/>
  <c r="P4694" i="3"/>
  <c r="P4693" i="3"/>
  <c r="P4692" i="3"/>
  <c r="P4691" i="3"/>
  <c r="P4690" i="3"/>
  <c r="P4689" i="3"/>
  <c r="P4688" i="3"/>
  <c r="P4687" i="3"/>
  <c r="P4686" i="3"/>
  <c r="P4685" i="3"/>
  <c r="P4684" i="3"/>
  <c r="P4683" i="3"/>
  <c r="P4682" i="3"/>
  <c r="P4681" i="3"/>
  <c r="P4680" i="3"/>
  <c r="P4679" i="3"/>
  <c r="P4678" i="3"/>
  <c r="P4677" i="3"/>
  <c r="P4676" i="3"/>
  <c r="P4675" i="3"/>
  <c r="P4674" i="3"/>
  <c r="P4673" i="3"/>
  <c r="P4672" i="3"/>
  <c r="P4671" i="3"/>
  <c r="P4670" i="3"/>
  <c r="P4669" i="3"/>
  <c r="P4668" i="3"/>
  <c r="P4667" i="3"/>
  <c r="P4666" i="3"/>
  <c r="P4665" i="3"/>
  <c r="P4664" i="3"/>
  <c r="P4663" i="3"/>
  <c r="P4662" i="3"/>
  <c r="P4661" i="3"/>
  <c r="P4660" i="3"/>
  <c r="P4659" i="3"/>
  <c r="P4658" i="3"/>
  <c r="P4657" i="3"/>
  <c r="P4656" i="3"/>
  <c r="P4655" i="3"/>
  <c r="P4654" i="3"/>
  <c r="P4653" i="3"/>
  <c r="P4652" i="3"/>
  <c r="P4651" i="3"/>
  <c r="P4650" i="3"/>
  <c r="P4649" i="3"/>
  <c r="P4648" i="3"/>
  <c r="P4647" i="3"/>
  <c r="P4646" i="3"/>
  <c r="P4645" i="3"/>
  <c r="P4644" i="3"/>
  <c r="P4643" i="3"/>
  <c r="P4642" i="3"/>
  <c r="P4641" i="3"/>
  <c r="P4640" i="3"/>
  <c r="P4639" i="3"/>
  <c r="P4638" i="3"/>
  <c r="P4637" i="3"/>
  <c r="P4636" i="3"/>
  <c r="P4635" i="3"/>
  <c r="P4634" i="3"/>
  <c r="P4633" i="3"/>
  <c r="P4632" i="3"/>
  <c r="P4631" i="3"/>
  <c r="P4630" i="3"/>
  <c r="P4629" i="3"/>
  <c r="P4628" i="3"/>
  <c r="P4627" i="3"/>
  <c r="P4626" i="3"/>
  <c r="P4625" i="3"/>
  <c r="P4624" i="3"/>
  <c r="P4623" i="3"/>
  <c r="P4622" i="3"/>
  <c r="P4621" i="3"/>
  <c r="P4620" i="3"/>
  <c r="P4619" i="3"/>
  <c r="P4618" i="3"/>
  <c r="P4617" i="3"/>
  <c r="P4616" i="3"/>
  <c r="P4615" i="3"/>
  <c r="P4614" i="3"/>
  <c r="P4613" i="3"/>
  <c r="P4612" i="3"/>
  <c r="P4611" i="3"/>
  <c r="P4610" i="3"/>
  <c r="P4609" i="3"/>
  <c r="P4608" i="3"/>
  <c r="P4607" i="3"/>
  <c r="P4606" i="3"/>
  <c r="P4605" i="3"/>
  <c r="P4604" i="3"/>
  <c r="P4603" i="3"/>
  <c r="P4602" i="3"/>
  <c r="P4601" i="3"/>
  <c r="P4600" i="3"/>
  <c r="P4599" i="3"/>
  <c r="P4598" i="3"/>
  <c r="P4597" i="3"/>
  <c r="P4596" i="3"/>
  <c r="P4595" i="3"/>
  <c r="P4594" i="3"/>
  <c r="P4593" i="3"/>
  <c r="P4592" i="3"/>
  <c r="P4591" i="3"/>
  <c r="P4590" i="3"/>
  <c r="P4589" i="3"/>
  <c r="P4588" i="3"/>
  <c r="P4587" i="3"/>
  <c r="P4586" i="3"/>
  <c r="P4585" i="3"/>
  <c r="P4584" i="3"/>
  <c r="P4583" i="3"/>
  <c r="P4582" i="3"/>
  <c r="P4581" i="3"/>
  <c r="P4580" i="3"/>
  <c r="P4579" i="3"/>
  <c r="P4578" i="3"/>
  <c r="P4577" i="3"/>
  <c r="P4576" i="3"/>
  <c r="P4575" i="3"/>
  <c r="P4574" i="3"/>
  <c r="P4573" i="3"/>
  <c r="P4572" i="3"/>
  <c r="P4571" i="3"/>
  <c r="P4570" i="3"/>
  <c r="P4569" i="3"/>
  <c r="P4568" i="3"/>
  <c r="P4567" i="3"/>
  <c r="P4566" i="3"/>
  <c r="P4565" i="3"/>
  <c r="P4564" i="3"/>
  <c r="P4563" i="3"/>
  <c r="P4562" i="3"/>
  <c r="P4561" i="3"/>
  <c r="P4560" i="3"/>
  <c r="P4559" i="3"/>
  <c r="P4558" i="3"/>
  <c r="P4557" i="3"/>
  <c r="P4556" i="3"/>
  <c r="P4555" i="3"/>
  <c r="P4554" i="3"/>
  <c r="P4553" i="3"/>
  <c r="P4552" i="3"/>
  <c r="P4551" i="3"/>
  <c r="P4550" i="3"/>
  <c r="P4549" i="3"/>
  <c r="P4548" i="3"/>
  <c r="P4547" i="3"/>
  <c r="P4546" i="3"/>
  <c r="P4545" i="3"/>
  <c r="P4544" i="3"/>
  <c r="P4543" i="3"/>
  <c r="P4542" i="3"/>
  <c r="P4541" i="3"/>
  <c r="P4540" i="3"/>
  <c r="P4539" i="3"/>
  <c r="P4538" i="3"/>
  <c r="P4537" i="3"/>
  <c r="P4536" i="3"/>
  <c r="P4535" i="3"/>
  <c r="P4534" i="3"/>
  <c r="P4533" i="3"/>
  <c r="P4532" i="3"/>
  <c r="P4531" i="3"/>
  <c r="P4530" i="3"/>
  <c r="P4529" i="3"/>
  <c r="P4528" i="3"/>
  <c r="P4527" i="3"/>
  <c r="P4526" i="3"/>
  <c r="P4525" i="3"/>
  <c r="P4524" i="3"/>
  <c r="P4523" i="3"/>
  <c r="P4522" i="3"/>
  <c r="P4521" i="3"/>
  <c r="P4520" i="3"/>
  <c r="P4519" i="3"/>
  <c r="P4518" i="3"/>
  <c r="P4517" i="3"/>
  <c r="P4516" i="3"/>
  <c r="P4515" i="3"/>
  <c r="P4514" i="3"/>
  <c r="P4513" i="3"/>
  <c r="P4512" i="3"/>
  <c r="P4511" i="3"/>
  <c r="P4510" i="3"/>
  <c r="P4509" i="3"/>
  <c r="P4508" i="3"/>
  <c r="P4507" i="3"/>
  <c r="P4506" i="3"/>
  <c r="P4505" i="3"/>
  <c r="P4504" i="3"/>
  <c r="P4503" i="3"/>
  <c r="P4502" i="3"/>
  <c r="P4501" i="3"/>
  <c r="P4500" i="3"/>
  <c r="P4499" i="3"/>
  <c r="P4498" i="3"/>
  <c r="P4497" i="3"/>
  <c r="P4496" i="3"/>
  <c r="P4495" i="3"/>
  <c r="P4494" i="3"/>
  <c r="P4493" i="3"/>
  <c r="P4492" i="3"/>
  <c r="P4491" i="3"/>
  <c r="P4490" i="3"/>
  <c r="P4489" i="3"/>
  <c r="P4488" i="3"/>
  <c r="P4487" i="3"/>
  <c r="P4486" i="3"/>
  <c r="P4485" i="3"/>
  <c r="P4484" i="3"/>
  <c r="P4483" i="3"/>
  <c r="P4482" i="3"/>
  <c r="P4481" i="3"/>
  <c r="P4480" i="3"/>
  <c r="P4479" i="3"/>
  <c r="P4478" i="3"/>
  <c r="P4477" i="3"/>
  <c r="P4476" i="3"/>
  <c r="P4475" i="3"/>
  <c r="P4474" i="3"/>
  <c r="P4473" i="3"/>
  <c r="P4472" i="3"/>
  <c r="P4471" i="3"/>
  <c r="P4470" i="3"/>
  <c r="P4469" i="3"/>
  <c r="P4468" i="3"/>
  <c r="P4467" i="3"/>
  <c r="P4466" i="3"/>
  <c r="P4465" i="3"/>
  <c r="P4464" i="3"/>
  <c r="P4463" i="3"/>
  <c r="P4462" i="3"/>
  <c r="P4461" i="3"/>
  <c r="P4460" i="3"/>
  <c r="P4459" i="3"/>
  <c r="P4458" i="3"/>
  <c r="P4457" i="3"/>
  <c r="P4456" i="3"/>
  <c r="P4455" i="3"/>
  <c r="P4454" i="3"/>
  <c r="P4453" i="3"/>
  <c r="P4452" i="3"/>
  <c r="P4451" i="3"/>
  <c r="P4450" i="3"/>
  <c r="P4449" i="3"/>
  <c r="P4448" i="3"/>
  <c r="P4447" i="3"/>
  <c r="P4446" i="3"/>
  <c r="P4445" i="3"/>
  <c r="P4444" i="3"/>
  <c r="P4443" i="3"/>
  <c r="P4442" i="3"/>
  <c r="P4441" i="3"/>
  <c r="P4440" i="3"/>
  <c r="P4439" i="3"/>
  <c r="P4438" i="3"/>
  <c r="P4437" i="3"/>
  <c r="P4436" i="3"/>
  <c r="P4435" i="3"/>
  <c r="P4434" i="3"/>
  <c r="P4433" i="3"/>
  <c r="P4432" i="3"/>
  <c r="P4431" i="3"/>
  <c r="P4430" i="3"/>
  <c r="P4429" i="3"/>
  <c r="P4428" i="3"/>
  <c r="P4427" i="3"/>
  <c r="P4426" i="3"/>
  <c r="P4425" i="3"/>
  <c r="P4424" i="3"/>
  <c r="P4423" i="3"/>
  <c r="P4422" i="3"/>
  <c r="P4421" i="3"/>
  <c r="P4420" i="3"/>
  <c r="P4419" i="3"/>
  <c r="P4418" i="3"/>
  <c r="P4417" i="3"/>
  <c r="P4416" i="3"/>
  <c r="P4415" i="3"/>
  <c r="P4414" i="3"/>
  <c r="P4413" i="3"/>
  <c r="P4412" i="3"/>
  <c r="P4411" i="3"/>
  <c r="P4410" i="3"/>
  <c r="P4409" i="3"/>
  <c r="P4408" i="3"/>
  <c r="P4407" i="3"/>
  <c r="P4406" i="3"/>
  <c r="P4405" i="3"/>
  <c r="P4404" i="3"/>
  <c r="P4403" i="3"/>
  <c r="P4402" i="3"/>
  <c r="P4401" i="3"/>
  <c r="P4400" i="3"/>
  <c r="P4399" i="3"/>
  <c r="P4398" i="3"/>
  <c r="P4397" i="3"/>
  <c r="P4396" i="3"/>
  <c r="P4395" i="3"/>
  <c r="P4394" i="3"/>
  <c r="P4393" i="3"/>
  <c r="P4392" i="3"/>
  <c r="P4391" i="3"/>
  <c r="P4390" i="3"/>
  <c r="P4389" i="3"/>
  <c r="P4388" i="3"/>
  <c r="P4387" i="3"/>
  <c r="P4386" i="3"/>
  <c r="P4385" i="3"/>
  <c r="P4384" i="3"/>
  <c r="P4383" i="3"/>
  <c r="P4382" i="3"/>
  <c r="P4381" i="3"/>
  <c r="P4380" i="3"/>
  <c r="P4379" i="3"/>
  <c r="P4378" i="3"/>
  <c r="P4377" i="3"/>
  <c r="P4376" i="3"/>
  <c r="P4375" i="3"/>
  <c r="P4374" i="3"/>
  <c r="P4373" i="3"/>
  <c r="P4372" i="3"/>
  <c r="P4371" i="3"/>
  <c r="P4370" i="3"/>
  <c r="P4369" i="3"/>
  <c r="P4368" i="3"/>
  <c r="P4367" i="3"/>
  <c r="P4366" i="3"/>
  <c r="P4365" i="3"/>
  <c r="P4364" i="3"/>
  <c r="P4363" i="3"/>
  <c r="P4362" i="3"/>
  <c r="P4361" i="3"/>
  <c r="P4360" i="3"/>
  <c r="P4359" i="3"/>
  <c r="P4358" i="3"/>
  <c r="P4357" i="3"/>
  <c r="P4356" i="3"/>
  <c r="P4355" i="3"/>
  <c r="P4354" i="3"/>
  <c r="P4353" i="3"/>
  <c r="P4352" i="3"/>
  <c r="P4351" i="3"/>
  <c r="P4350" i="3"/>
  <c r="P4349" i="3"/>
  <c r="P4348" i="3"/>
  <c r="P4347" i="3"/>
  <c r="P4346" i="3"/>
  <c r="P4345" i="3"/>
  <c r="P4344" i="3"/>
  <c r="P4343" i="3"/>
  <c r="P4342" i="3"/>
  <c r="P4341" i="3"/>
  <c r="P4340" i="3"/>
  <c r="P4339" i="3"/>
  <c r="P4338" i="3"/>
  <c r="P4337" i="3"/>
  <c r="P4336" i="3"/>
  <c r="P4335" i="3"/>
  <c r="P4334" i="3"/>
  <c r="P4333" i="3"/>
  <c r="P4332" i="3"/>
  <c r="P4331" i="3"/>
  <c r="P4330" i="3"/>
  <c r="P4329" i="3"/>
  <c r="P4328" i="3"/>
  <c r="P4327" i="3"/>
  <c r="P4326" i="3"/>
  <c r="P4325" i="3"/>
  <c r="P4324" i="3"/>
  <c r="P4323" i="3"/>
  <c r="P4322" i="3"/>
  <c r="P4321" i="3"/>
  <c r="P4320" i="3"/>
  <c r="P4319" i="3"/>
  <c r="P4318" i="3"/>
  <c r="P4317" i="3"/>
  <c r="P4316" i="3"/>
  <c r="P4315" i="3"/>
  <c r="P4314" i="3"/>
  <c r="P4313" i="3"/>
  <c r="P4312" i="3"/>
  <c r="P4311" i="3"/>
  <c r="P4310" i="3"/>
  <c r="P4309" i="3"/>
  <c r="P4308" i="3"/>
  <c r="P4307" i="3"/>
  <c r="P4306" i="3"/>
  <c r="P4305" i="3"/>
  <c r="P4304" i="3"/>
  <c r="P4303" i="3"/>
  <c r="P4302" i="3"/>
  <c r="P4301" i="3"/>
  <c r="P4300" i="3"/>
  <c r="P4299" i="3"/>
  <c r="P4298" i="3"/>
  <c r="P4297" i="3"/>
  <c r="P4296" i="3"/>
  <c r="P4295" i="3"/>
  <c r="P4294" i="3"/>
  <c r="P4293" i="3"/>
  <c r="P4292" i="3"/>
  <c r="P4291" i="3"/>
  <c r="P4290" i="3"/>
  <c r="P4289" i="3"/>
  <c r="P4288" i="3"/>
  <c r="P4287" i="3"/>
  <c r="P4286" i="3"/>
  <c r="P4285" i="3"/>
  <c r="P4284" i="3"/>
  <c r="P4283" i="3"/>
  <c r="P4282" i="3"/>
  <c r="P4281" i="3"/>
  <c r="P4280" i="3"/>
  <c r="P4279" i="3"/>
  <c r="P4278" i="3"/>
  <c r="P4277" i="3"/>
  <c r="P4276" i="3"/>
  <c r="P4275" i="3"/>
  <c r="P4274" i="3"/>
  <c r="P4273" i="3"/>
  <c r="P4272" i="3"/>
  <c r="P4271" i="3"/>
  <c r="P4270" i="3"/>
  <c r="P4269" i="3"/>
  <c r="P4268" i="3"/>
  <c r="P4267" i="3"/>
  <c r="P4266" i="3"/>
  <c r="P4265" i="3"/>
  <c r="P4264" i="3"/>
  <c r="P4263" i="3"/>
  <c r="P4262" i="3"/>
  <c r="P4261" i="3"/>
  <c r="P4260" i="3"/>
  <c r="P4259" i="3"/>
  <c r="P4258" i="3"/>
  <c r="P4257" i="3"/>
  <c r="P4256" i="3"/>
  <c r="P4255" i="3"/>
  <c r="P4254" i="3"/>
  <c r="P4253" i="3"/>
  <c r="P4252" i="3"/>
  <c r="P4251" i="3"/>
  <c r="P4250" i="3"/>
  <c r="P4249" i="3"/>
  <c r="P4248" i="3"/>
  <c r="P4247" i="3"/>
  <c r="P4246" i="3"/>
  <c r="P4245" i="3"/>
  <c r="P4244" i="3"/>
  <c r="P4243" i="3"/>
  <c r="P4242" i="3"/>
  <c r="P4241" i="3"/>
  <c r="P4240" i="3"/>
  <c r="P4239" i="3"/>
  <c r="P4238" i="3"/>
  <c r="P4237" i="3"/>
  <c r="P4236" i="3"/>
  <c r="P4235" i="3"/>
  <c r="P4234" i="3"/>
  <c r="P4233" i="3"/>
  <c r="P4232" i="3"/>
  <c r="P4231" i="3"/>
  <c r="P4230" i="3"/>
  <c r="P4229" i="3"/>
  <c r="P4228" i="3"/>
  <c r="P4227" i="3"/>
  <c r="P4226" i="3"/>
  <c r="P4225" i="3"/>
  <c r="P4224" i="3"/>
  <c r="P4223" i="3"/>
  <c r="P4222" i="3"/>
  <c r="P4221" i="3"/>
  <c r="P4220" i="3"/>
  <c r="P4219" i="3"/>
  <c r="P4218" i="3"/>
  <c r="P4217" i="3"/>
  <c r="P4216" i="3"/>
  <c r="P4215" i="3"/>
  <c r="P4214" i="3"/>
  <c r="P4213" i="3"/>
  <c r="P4212" i="3"/>
  <c r="P4211" i="3"/>
  <c r="P4210" i="3"/>
  <c r="P4209" i="3"/>
  <c r="P4208" i="3"/>
  <c r="P4207" i="3"/>
  <c r="P4206" i="3"/>
  <c r="P4205" i="3"/>
  <c r="P4204" i="3"/>
  <c r="P4203" i="3"/>
  <c r="P4202" i="3"/>
  <c r="P4201" i="3"/>
  <c r="P4200" i="3"/>
  <c r="P4199" i="3"/>
  <c r="P4198" i="3"/>
  <c r="P4197" i="3"/>
  <c r="P4196" i="3"/>
  <c r="P4195" i="3"/>
  <c r="P4194" i="3"/>
  <c r="P4193" i="3"/>
  <c r="P4192" i="3"/>
  <c r="P4191" i="3"/>
  <c r="P4190" i="3"/>
  <c r="P4189" i="3"/>
  <c r="P4188" i="3"/>
  <c r="P4187" i="3"/>
  <c r="P4186" i="3"/>
  <c r="P4185" i="3"/>
  <c r="P4184" i="3"/>
  <c r="P4183" i="3"/>
  <c r="P4182" i="3"/>
  <c r="P4181" i="3"/>
  <c r="P4180" i="3"/>
  <c r="P4179" i="3"/>
  <c r="P4178" i="3"/>
  <c r="P4177" i="3"/>
  <c r="P4176" i="3"/>
  <c r="P4175" i="3"/>
  <c r="P4174" i="3"/>
  <c r="P4173" i="3"/>
  <c r="P4172" i="3"/>
  <c r="P4171" i="3"/>
  <c r="P4170" i="3"/>
  <c r="P4169" i="3"/>
  <c r="P4168" i="3"/>
  <c r="P4167" i="3"/>
  <c r="P4166" i="3"/>
  <c r="P4165" i="3"/>
  <c r="P4164" i="3"/>
  <c r="P4163" i="3"/>
  <c r="P4162" i="3"/>
  <c r="P4161" i="3"/>
  <c r="P4160" i="3"/>
  <c r="P4159" i="3"/>
  <c r="P4158" i="3"/>
  <c r="P4157" i="3"/>
  <c r="P4156" i="3"/>
  <c r="P4155" i="3"/>
  <c r="P4154" i="3"/>
  <c r="P4153" i="3"/>
  <c r="P4152" i="3"/>
  <c r="P4151" i="3"/>
  <c r="P4150" i="3"/>
  <c r="P4149" i="3"/>
  <c r="P4148" i="3"/>
  <c r="P4147" i="3"/>
  <c r="P4146" i="3"/>
  <c r="P4145" i="3"/>
  <c r="P4144" i="3"/>
  <c r="P4143" i="3"/>
  <c r="P4142" i="3"/>
  <c r="P4141" i="3"/>
  <c r="P4140" i="3"/>
  <c r="P4139" i="3"/>
  <c r="P4138" i="3"/>
  <c r="P4137" i="3"/>
  <c r="P4136" i="3"/>
  <c r="P4135" i="3"/>
  <c r="P4134" i="3"/>
  <c r="P4133" i="3"/>
  <c r="P4132" i="3"/>
  <c r="P4131" i="3"/>
  <c r="P4130" i="3"/>
  <c r="P4129" i="3"/>
  <c r="P4128" i="3"/>
  <c r="P4127" i="3"/>
  <c r="P4126" i="3"/>
  <c r="P4125" i="3"/>
  <c r="P4124" i="3"/>
  <c r="P4123" i="3"/>
  <c r="P4122" i="3"/>
  <c r="P4121" i="3"/>
  <c r="P4120" i="3"/>
  <c r="P4119" i="3"/>
  <c r="P4118" i="3"/>
  <c r="P4117" i="3"/>
  <c r="P4116" i="3"/>
  <c r="P4115" i="3"/>
  <c r="P4114" i="3"/>
  <c r="P4113" i="3"/>
  <c r="P4112" i="3"/>
  <c r="P4111" i="3"/>
  <c r="P4110" i="3"/>
  <c r="P4109" i="3"/>
  <c r="P4108" i="3"/>
  <c r="P4107" i="3"/>
  <c r="P4106" i="3"/>
  <c r="P4105" i="3"/>
  <c r="P4104" i="3"/>
  <c r="P4103" i="3"/>
  <c r="P4102" i="3"/>
  <c r="P4101" i="3"/>
  <c r="P4100" i="3"/>
  <c r="P4099" i="3"/>
  <c r="P4098" i="3"/>
  <c r="P4097" i="3"/>
  <c r="P4096" i="3"/>
  <c r="P4095" i="3"/>
  <c r="P4094" i="3"/>
  <c r="P4093" i="3"/>
  <c r="P4092" i="3"/>
  <c r="P4091" i="3"/>
  <c r="P4090" i="3"/>
  <c r="P4089" i="3"/>
  <c r="P4088" i="3"/>
  <c r="P4087" i="3"/>
  <c r="P4086" i="3"/>
  <c r="P4085" i="3"/>
  <c r="P4084" i="3"/>
  <c r="P4083" i="3"/>
  <c r="P4082" i="3"/>
  <c r="P4081" i="3"/>
  <c r="P4080" i="3"/>
  <c r="P4079" i="3"/>
  <c r="P4078" i="3"/>
  <c r="P4077" i="3"/>
  <c r="P4076" i="3"/>
  <c r="P4075" i="3"/>
  <c r="P4074" i="3"/>
  <c r="P4073" i="3"/>
  <c r="P4072" i="3"/>
  <c r="P4071" i="3"/>
  <c r="P4070" i="3"/>
  <c r="P4069" i="3"/>
  <c r="P4068" i="3"/>
  <c r="P4067" i="3"/>
  <c r="P4066" i="3"/>
  <c r="P4065" i="3"/>
  <c r="P4064" i="3"/>
  <c r="P4063" i="3"/>
  <c r="P4062" i="3"/>
  <c r="P4061" i="3"/>
  <c r="P4060" i="3"/>
  <c r="P4059" i="3"/>
  <c r="P4058" i="3"/>
  <c r="P4057" i="3"/>
  <c r="P4056" i="3"/>
  <c r="P4055" i="3"/>
  <c r="P4054" i="3"/>
  <c r="P4053" i="3"/>
  <c r="P4052" i="3"/>
  <c r="P4051" i="3"/>
  <c r="P4050" i="3"/>
  <c r="P4049" i="3"/>
  <c r="P4048" i="3"/>
  <c r="P4047" i="3"/>
  <c r="P4046" i="3"/>
  <c r="P4045" i="3"/>
  <c r="P4044" i="3"/>
  <c r="P4043" i="3"/>
  <c r="P4042" i="3"/>
  <c r="P4041" i="3"/>
  <c r="P4040" i="3"/>
  <c r="P4039" i="3"/>
  <c r="P4038" i="3"/>
  <c r="P4037" i="3"/>
  <c r="P4036" i="3"/>
  <c r="P4035" i="3"/>
  <c r="P4034" i="3"/>
  <c r="P4033" i="3"/>
  <c r="P4032" i="3"/>
  <c r="P4031" i="3"/>
  <c r="P4030" i="3"/>
  <c r="P4029" i="3"/>
  <c r="P4028" i="3"/>
  <c r="P4027" i="3"/>
  <c r="P4026" i="3"/>
  <c r="P4025" i="3"/>
  <c r="P4024" i="3"/>
  <c r="P4023" i="3"/>
  <c r="P4022" i="3"/>
  <c r="P4021" i="3"/>
  <c r="P4020" i="3"/>
  <c r="P4019" i="3"/>
  <c r="P4018" i="3"/>
  <c r="P4017" i="3"/>
  <c r="P4016" i="3"/>
  <c r="P4015" i="3"/>
  <c r="P4014" i="3"/>
  <c r="P4013" i="3"/>
  <c r="P4012" i="3"/>
  <c r="P4011" i="3"/>
  <c r="P4010" i="3"/>
  <c r="P4009" i="3"/>
  <c r="P4008" i="3"/>
  <c r="P4007" i="3"/>
  <c r="P4006" i="3"/>
  <c r="P4005" i="3"/>
  <c r="P4004" i="3"/>
  <c r="P4003" i="3"/>
  <c r="P4002" i="3"/>
  <c r="P4001" i="3"/>
  <c r="P4000" i="3"/>
  <c r="P3999" i="3"/>
  <c r="P3998" i="3"/>
  <c r="P3997" i="3"/>
  <c r="P3996" i="3"/>
  <c r="P3995" i="3"/>
  <c r="P3994" i="3"/>
  <c r="P3993" i="3"/>
  <c r="P3992" i="3"/>
  <c r="P3991" i="3"/>
  <c r="P3990" i="3"/>
  <c r="P3989" i="3"/>
  <c r="P3988" i="3"/>
  <c r="P3987" i="3"/>
  <c r="P3986" i="3"/>
  <c r="P3985" i="3"/>
  <c r="P3984" i="3"/>
  <c r="P3983" i="3"/>
  <c r="P3982" i="3"/>
  <c r="P3981" i="3"/>
  <c r="P3980" i="3"/>
  <c r="P3979" i="3"/>
  <c r="P3978" i="3"/>
  <c r="P3977" i="3"/>
  <c r="P3976" i="3"/>
  <c r="P3975" i="3"/>
  <c r="P3974" i="3"/>
  <c r="P3973" i="3"/>
  <c r="P3972" i="3"/>
  <c r="P3971" i="3"/>
  <c r="P3970" i="3"/>
  <c r="P3969" i="3"/>
  <c r="P3968" i="3"/>
  <c r="P3967" i="3"/>
  <c r="P3966" i="3"/>
  <c r="P3965" i="3"/>
  <c r="P3964" i="3"/>
  <c r="P3963" i="3"/>
  <c r="P3962" i="3"/>
  <c r="P3961" i="3"/>
  <c r="P3960" i="3"/>
  <c r="P3959" i="3"/>
  <c r="P3958" i="3"/>
  <c r="P3957" i="3"/>
  <c r="P3956" i="3"/>
  <c r="P3955" i="3"/>
  <c r="P3954" i="3"/>
  <c r="P3953" i="3"/>
  <c r="P3952" i="3"/>
  <c r="P3951" i="3"/>
  <c r="P3950" i="3"/>
  <c r="P3949" i="3"/>
  <c r="P3948" i="3"/>
  <c r="P3947" i="3"/>
  <c r="P3946" i="3"/>
  <c r="P3945" i="3"/>
  <c r="P3944" i="3"/>
  <c r="P3943" i="3"/>
  <c r="P3942" i="3"/>
  <c r="P3941" i="3"/>
  <c r="P3940" i="3"/>
  <c r="P3939" i="3"/>
  <c r="P3938" i="3"/>
  <c r="P3937" i="3"/>
  <c r="P3936" i="3"/>
  <c r="P3935" i="3"/>
  <c r="P3934" i="3"/>
  <c r="P3933" i="3"/>
  <c r="P3932" i="3"/>
  <c r="P3931" i="3"/>
  <c r="P3930" i="3"/>
  <c r="P3929" i="3"/>
  <c r="P3928" i="3"/>
  <c r="P3927" i="3"/>
  <c r="P3926" i="3"/>
  <c r="P3925" i="3"/>
  <c r="P3924" i="3"/>
  <c r="P3923" i="3"/>
  <c r="P3922" i="3"/>
  <c r="P3921" i="3"/>
  <c r="P3920" i="3"/>
  <c r="P3919" i="3"/>
  <c r="P3918" i="3"/>
  <c r="P3917" i="3"/>
  <c r="P3916" i="3"/>
  <c r="P3915" i="3"/>
  <c r="P3914" i="3"/>
  <c r="P3913" i="3"/>
  <c r="P3912" i="3"/>
  <c r="P3911" i="3"/>
  <c r="P3910" i="3"/>
  <c r="P3909" i="3"/>
  <c r="P3908" i="3"/>
  <c r="P3907" i="3"/>
  <c r="P3906" i="3"/>
  <c r="P3905" i="3"/>
  <c r="P3904" i="3"/>
  <c r="P3903" i="3"/>
  <c r="P3902" i="3"/>
  <c r="P3901" i="3"/>
  <c r="P3900" i="3"/>
  <c r="P3899" i="3"/>
  <c r="P3898" i="3"/>
  <c r="P3897" i="3"/>
  <c r="P3896" i="3"/>
  <c r="P3895" i="3"/>
  <c r="P3894" i="3"/>
  <c r="P3893" i="3"/>
  <c r="P3892" i="3"/>
  <c r="P3891" i="3"/>
  <c r="P3890" i="3"/>
  <c r="P3889" i="3"/>
  <c r="P3888" i="3"/>
  <c r="P3887" i="3"/>
  <c r="P3886" i="3"/>
  <c r="P3885" i="3"/>
  <c r="P3884" i="3"/>
  <c r="P3883" i="3"/>
  <c r="P3882" i="3"/>
  <c r="P3881" i="3"/>
  <c r="P3880" i="3"/>
  <c r="P3879" i="3"/>
  <c r="P3878" i="3"/>
  <c r="P3877" i="3"/>
  <c r="P3876" i="3"/>
  <c r="P3875" i="3"/>
  <c r="P3874" i="3"/>
  <c r="P3873" i="3"/>
  <c r="P3872" i="3"/>
  <c r="P3871" i="3"/>
  <c r="P3870" i="3"/>
  <c r="P3869" i="3"/>
  <c r="P3868" i="3"/>
  <c r="P3867" i="3"/>
  <c r="P3866" i="3"/>
  <c r="P3865" i="3"/>
  <c r="P3864" i="3"/>
  <c r="P3863" i="3"/>
  <c r="P3862" i="3"/>
  <c r="P3861" i="3"/>
  <c r="P3860" i="3"/>
  <c r="P3859" i="3"/>
  <c r="P3858" i="3"/>
  <c r="P3857" i="3"/>
  <c r="P3856" i="3"/>
  <c r="P3855" i="3"/>
  <c r="P3854" i="3"/>
  <c r="P3853" i="3"/>
  <c r="P3852" i="3"/>
  <c r="P3851" i="3"/>
  <c r="P3850" i="3"/>
  <c r="P3849" i="3"/>
  <c r="P3848" i="3"/>
  <c r="P3847" i="3"/>
  <c r="P3846" i="3"/>
  <c r="P3845" i="3"/>
  <c r="P3844" i="3"/>
  <c r="P3843" i="3"/>
  <c r="P3842" i="3"/>
  <c r="P3841" i="3"/>
  <c r="P3840" i="3"/>
  <c r="P3839" i="3"/>
  <c r="P3838" i="3"/>
  <c r="P3837" i="3"/>
  <c r="P3836" i="3"/>
  <c r="P3835" i="3"/>
  <c r="P3834" i="3"/>
  <c r="P3833" i="3"/>
  <c r="P3832" i="3"/>
  <c r="P3831" i="3"/>
  <c r="P3830" i="3"/>
  <c r="P3829" i="3"/>
  <c r="P3828" i="3"/>
  <c r="P3827" i="3"/>
  <c r="P3826" i="3"/>
  <c r="P3825" i="3"/>
  <c r="P3824" i="3"/>
  <c r="P3823" i="3"/>
  <c r="P3822" i="3"/>
  <c r="P3821" i="3"/>
  <c r="P3820" i="3"/>
  <c r="P3819" i="3"/>
  <c r="P3818" i="3"/>
  <c r="P3817" i="3"/>
  <c r="P3816" i="3"/>
  <c r="P3815" i="3"/>
  <c r="P3814" i="3"/>
  <c r="P3813" i="3"/>
  <c r="P3812" i="3"/>
  <c r="P3811" i="3"/>
  <c r="P3810" i="3"/>
  <c r="P3809" i="3"/>
  <c r="P3808" i="3"/>
  <c r="P3807" i="3"/>
  <c r="P3806" i="3"/>
  <c r="P3805" i="3"/>
  <c r="P3804" i="3"/>
  <c r="P3803" i="3"/>
  <c r="P3802" i="3"/>
  <c r="P3801" i="3"/>
  <c r="P3800" i="3"/>
  <c r="P3799" i="3"/>
  <c r="P3798" i="3"/>
  <c r="P3797" i="3"/>
  <c r="P3796" i="3"/>
  <c r="P3795" i="3"/>
  <c r="P3794" i="3"/>
  <c r="P3793" i="3"/>
  <c r="P3792" i="3"/>
  <c r="P3791" i="3"/>
  <c r="P3790" i="3"/>
  <c r="P3789" i="3"/>
  <c r="P3788" i="3"/>
  <c r="P3787" i="3"/>
  <c r="P3786" i="3"/>
  <c r="P3785" i="3"/>
  <c r="P3784" i="3"/>
  <c r="P3783" i="3"/>
  <c r="P3782" i="3"/>
  <c r="P3781" i="3"/>
  <c r="P3780" i="3"/>
  <c r="P3779" i="3"/>
  <c r="P3778" i="3"/>
  <c r="P3777" i="3"/>
  <c r="P3776" i="3"/>
  <c r="P3775" i="3"/>
  <c r="P3774" i="3"/>
  <c r="P3773" i="3"/>
  <c r="P3772" i="3"/>
  <c r="P3771" i="3"/>
  <c r="P3770" i="3"/>
  <c r="P3769" i="3"/>
  <c r="P3768" i="3"/>
  <c r="P3767" i="3"/>
  <c r="P3766" i="3"/>
  <c r="P3765" i="3"/>
  <c r="P3764" i="3"/>
  <c r="P3763" i="3"/>
  <c r="P3762" i="3"/>
  <c r="P3761" i="3"/>
  <c r="P3760" i="3"/>
  <c r="P3759" i="3"/>
  <c r="P3758" i="3"/>
  <c r="P3757" i="3"/>
  <c r="P3756" i="3"/>
  <c r="P3755" i="3"/>
  <c r="P3754" i="3"/>
  <c r="P3753" i="3"/>
  <c r="P3752" i="3"/>
  <c r="P3751" i="3"/>
  <c r="P3750" i="3"/>
  <c r="P3749" i="3"/>
  <c r="P3748" i="3"/>
  <c r="P3747" i="3"/>
  <c r="P3746" i="3"/>
  <c r="P3745" i="3"/>
  <c r="P3744" i="3"/>
  <c r="P3743" i="3"/>
  <c r="P3742" i="3"/>
  <c r="P3741" i="3"/>
  <c r="P3740" i="3"/>
  <c r="P3739" i="3"/>
  <c r="P3738" i="3"/>
  <c r="P3737" i="3"/>
  <c r="P3736" i="3"/>
  <c r="P3735" i="3"/>
  <c r="P3734" i="3"/>
  <c r="P3733" i="3"/>
  <c r="P3732" i="3"/>
  <c r="P3731" i="3"/>
  <c r="P3730" i="3"/>
  <c r="P3729" i="3"/>
  <c r="P3728" i="3"/>
  <c r="P3727" i="3"/>
  <c r="P3726" i="3"/>
  <c r="P3725" i="3"/>
  <c r="P3724" i="3"/>
  <c r="P3723" i="3"/>
  <c r="P3722" i="3"/>
  <c r="P3721" i="3"/>
  <c r="P3720" i="3"/>
  <c r="P3719" i="3"/>
  <c r="P3718" i="3"/>
  <c r="P3717" i="3"/>
  <c r="P3716" i="3"/>
  <c r="P3715" i="3"/>
  <c r="P3714" i="3"/>
  <c r="P3713" i="3"/>
  <c r="P3712" i="3"/>
  <c r="P3711" i="3"/>
  <c r="P3710" i="3"/>
  <c r="P3709" i="3"/>
  <c r="P3708" i="3"/>
  <c r="P3707" i="3"/>
  <c r="P3706" i="3"/>
  <c r="P3705" i="3"/>
  <c r="P3704" i="3"/>
  <c r="P3703" i="3"/>
  <c r="P3702" i="3"/>
  <c r="P3701" i="3"/>
  <c r="P3700" i="3"/>
  <c r="P3699" i="3"/>
  <c r="P3698" i="3"/>
  <c r="P3697" i="3"/>
  <c r="P3696" i="3"/>
  <c r="P3695" i="3"/>
  <c r="P3694" i="3"/>
  <c r="P3693" i="3"/>
  <c r="P3692" i="3"/>
  <c r="P3691" i="3"/>
  <c r="P3690" i="3"/>
  <c r="P3689" i="3"/>
  <c r="P3688" i="3"/>
  <c r="P3687" i="3"/>
  <c r="P3686" i="3"/>
  <c r="P3685" i="3"/>
  <c r="P3684" i="3"/>
  <c r="P3683" i="3"/>
  <c r="P3682" i="3"/>
  <c r="P3681" i="3"/>
  <c r="P3680" i="3"/>
  <c r="P3679" i="3"/>
  <c r="P3678" i="3"/>
  <c r="P3677" i="3"/>
  <c r="P3676" i="3"/>
  <c r="P3675" i="3"/>
  <c r="P3674" i="3"/>
  <c r="P3673" i="3"/>
  <c r="P3672" i="3"/>
  <c r="P3671" i="3"/>
  <c r="P3670" i="3"/>
  <c r="P3669" i="3"/>
  <c r="P3668" i="3"/>
  <c r="P3667" i="3"/>
  <c r="P3666" i="3"/>
  <c r="P3665" i="3"/>
  <c r="P3664" i="3"/>
  <c r="P3663" i="3"/>
  <c r="P3662" i="3"/>
  <c r="P3661" i="3"/>
  <c r="P3660" i="3"/>
  <c r="P3659" i="3"/>
  <c r="P3658" i="3"/>
  <c r="P3657" i="3"/>
  <c r="P3656" i="3"/>
  <c r="P3655" i="3"/>
  <c r="P3654" i="3"/>
  <c r="P3653" i="3"/>
  <c r="P3652" i="3"/>
  <c r="P3651" i="3"/>
  <c r="P3650" i="3"/>
  <c r="P3649" i="3"/>
  <c r="P3648" i="3"/>
  <c r="P3647" i="3"/>
  <c r="P3646" i="3"/>
  <c r="P3645" i="3"/>
  <c r="P3644" i="3"/>
  <c r="P3643" i="3"/>
  <c r="P3642" i="3"/>
  <c r="P3641" i="3"/>
  <c r="P3640" i="3"/>
  <c r="P3639" i="3"/>
  <c r="P3638" i="3"/>
  <c r="P3637" i="3"/>
  <c r="P3636" i="3"/>
  <c r="P3635" i="3"/>
  <c r="P3634" i="3"/>
  <c r="P3633" i="3"/>
  <c r="P3632" i="3"/>
  <c r="P3631" i="3"/>
  <c r="P3630" i="3"/>
  <c r="P3629" i="3"/>
  <c r="P3628" i="3"/>
  <c r="P3627" i="3"/>
  <c r="P3626" i="3"/>
  <c r="P3625" i="3"/>
  <c r="P3624" i="3"/>
  <c r="P3623" i="3"/>
  <c r="P3622" i="3"/>
  <c r="P3621" i="3"/>
  <c r="P3620" i="3"/>
  <c r="P3619" i="3"/>
  <c r="P3618" i="3"/>
  <c r="P3617" i="3"/>
  <c r="P3616" i="3"/>
  <c r="P3615" i="3"/>
  <c r="P3614" i="3"/>
  <c r="P3613" i="3"/>
  <c r="P3612" i="3"/>
  <c r="P3611" i="3"/>
  <c r="P3610" i="3"/>
  <c r="P3609" i="3"/>
  <c r="P3608" i="3"/>
  <c r="P3607" i="3"/>
  <c r="P3606" i="3"/>
  <c r="P3605" i="3"/>
  <c r="P3604" i="3"/>
  <c r="P3603" i="3"/>
  <c r="P3602" i="3"/>
  <c r="P3601" i="3"/>
  <c r="P3600" i="3"/>
  <c r="P3599" i="3"/>
  <c r="P3598" i="3"/>
  <c r="P3597" i="3"/>
  <c r="P3596" i="3"/>
  <c r="P3595" i="3"/>
  <c r="P3594" i="3"/>
  <c r="P3593" i="3"/>
  <c r="P3592" i="3"/>
  <c r="P3591" i="3"/>
  <c r="P3590" i="3"/>
  <c r="P3589" i="3"/>
  <c r="P3588" i="3"/>
  <c r="P3587" i="3"/>
  <c r="P3586" i="3"/>
  <c r="P3585" i="3"/>
  <c r="P3584" i="3"/>
  <c r="P3583" i="3"/>
  <c r="P3582" i="3"/>
  <c r="P3581" i="3"/>
  <c r="P3580" i="3"/>
  <c r="P3579" i="3"/>
  <c r="P3578" i="3"/>
  <c r="P3577" i="3"/>
  <c r="P3576" i="3"/>
  <c r="P3575" i="3"/>
  <c r="P3574" i="3"/>
  <c r="P3573" i="3"/>
  <c r="P3572" i="3"/>
  <c r="P3571" i="3"/>
  <c r="P3570" i="3"/>
  <c r="P3569" i="3"/>
  <c r="P3568" i="3"/>
  <c r="P3567" i="3"/>
  <c r="P3566" i="3"/>
  <c r="P3565" i="3"/>
  <c r="P3564" i="3"/>
  <c r="P3563" i="3"/>
  <c r="P3562" i="3"/>
  <c r="P3561" i="3"/>
  <c r="P3560" i="3"/>
  <c r="P3559" i="3"/>
  <c r="P3558" i="3"/>
  <c r="P3557" i="3"/>
  <c r="P3556" i="3"/>
  <c r="P3555" i="3"/>
  <c r="P3554" i="3"/>
  <c r="P3553" i="3"/>
  <c r="P3552" i="3"/>
  <c r="P3551" i="3"/>
  <c r="P3550" i="3"/>
  <c r="P3549" i="3"/>
  <c r="P3548" i="3"/>
  <c r="P3547" i="3"/>
  <c r="P3546" i="3"/>
  <c r="P3545" i="3"/>
  <c r="P3544" i="3"/>
  <c r="P3543" i="3"/>
  <c r="P3542" i="3"/>
  <c r="P3541" i="3"/>
  <c r="P3540" i="3"/>
  <c r="P3539" i="3"/>
  <c r="P3538" i="3"/>
  <c r="P3537" i="3"/>
  <c r="P3536" i="3"/>
  <c r="P3535" i="3"/>
  <c r="P3534" i="3"/>
  <c r="P3533" i="3"/>
  <c r="P3532" i="3"/>
  <c r="P3531" i="3"/>
  <c r="P3530" i="3"/>
  <c r="P3529" i="3"/>
  <c r="P3528" i="3"/>
  <c r="P3527" i="3"/>
  <c r="P3526" i="3"/>
  <c r="P3525" i="3"/>
  <c r="P3524" i="3"/>
  <c r="P3523" i="3"/>
  <c r="P3522" i="3"/>
  <c r="P3521" i="3"/>
  <c r="P3520" i="3"/>
  <c r="P3519" i="3"/>
  <c r="P3518" i="3"/>
  <c r="P3517" i="3"/>
  <c r="P3516" i="3"/>
  <c r="P3515" i="3"/>
  <c r="P3514" i="3"/>
  <c r="P3513" i="3"/>
  <c r="P3512" i="3"/>
  <c r="P3511" i="3"/>
  <c r="P3510" i="3"/>
  <c r="P3509" i="3"/>
  <c r="P3508" i="3"/>
  <c r="P3507" i="3"/>
  <c r="P3506" i="3"/>
  <c r="P3505" i="3"/>
  <c r="P3504" i="3"/>
  <c r="P3503" i="3"/>
  <c r="P3502" i="3"/>
  <c r="P3501" i="3"/>
  <c r="P3500" i="3"/>
  <c r="P3499" i="3"/>
  <c r="P3498" i="3"/>
  <c r="P3497" i="3"/>
  <c r="P3496" i="3"/>
  <c r="P3495" i="3"/>
  <c r="P3494" i="3"/>
  <c r="P3493" i="3"/>
  <c r="P3492" i="3"/>
  <c r="P3491" i="3"/>
  <c r="P3490" i="3"/>
  <c r="P3489" i="3"/>
  <c r="P3488" i="3"/>
  <c r="P3487" i="3"/>
  <c r="P3486" i="3"/>
  <c r="P3485" i="3"/>
  <c r="P3484" i="3"/>
  <c r="P3483" i="3"/>
  <c r="P3482" i="3"/>
  <c r="P3481" i="3"/>
  <c r="P3480" i="3"/>
  <c r="P3479" i="3"/>
  <c r="P3478" i="3"/>
  <c r="P3477" i="3"/>
  <c r="P3476" i="3"/>
  <c r="P3475" i="3"/>
  <c r="P3474" i="3"/>
  <c r="P3473" i="3"/>
  <c r="P3472" i="3"/>
  <c r="P3471" i="3"/>
  <c r="P3470" i="3"/>
  <c r="P3469" i="3"/>
  <c r="P3468" i="3"/>
  <c r="P3467" i="3"/>
  <c r="P3466" i="3"/>
  <c r="P3465" i="3"/>
  <c r="P3464" i="3"/>
  <c r="P3463" i="3"/>
  <c r="P3462" i="3"/>
  <c r="P3461" i="3"/>
  <c r="P3460" i="3"/>
  <c r="P3459" i="3"/>
  <c r="P3458" i="3"/>
  <c r="P3457" i="3"/>
  <c r="P3456" i="3"/>
  <c r="P3455" i="3"/>
  <c r="P3454" i="3"/>
  <c r="P3453" i="3"/>
  <c r="P3452" i="3"/>
  <c r="P3451" i="3"/>
  <c r="P3450" i="3"/>
  <c r="P3449" i="3"/>
  <c r="P3448" i="3"/>
  <c r="P3447" i="3"/>
  <c r="P3446" i="3"/>
  <c r="P3445" i="3"/>
  <c r="P3444" i="3"/>
  <c r="P3443" i="3"/>
  <c r="P3442" i="3"/>
  <c r="P3441" i="3"/>
  <c r="P3440" i="3"/>
  <c r="P3439" i="3"/>
  <c r="P3438" i="3"/>
  <c r="P3437" i="3"/>
  <c r="P3436" i="3"/>
  <c r="P3435" i="3"/>
  <c r="P3434" i="3"/>
  <c r="P3433" i="3"/>
  <c r="P3432" i="3"/>
  <c r="P3431" i="3"/>
  <c r="P3430" i="3"/>
  <c r="P3429" i="3"/>
  <c r="P3428" i="3"/>
  <c r="P3427" i="3"/>
  <c r="P3426" i="3"/>
  <c r="P3425" i="3"/>
  <c r="P3424" i="3"/>
  <c r="P3423" i="3"/>
  <c r="P3422" i="3"/>
  <c r="P3421" i="3"/>
  <c r="P3420" i="3"/>
  <c r="P3419" i="3"/>
  <c r="P3418" i="3"/>
  <c r="P3417" i="3"/>
  <c r="P3416" i="3"/>
  <c r="P3415" i="3"/>
  <c r="P3414" i="3"/>
  <c r="P3413" i="3"/>
  <c r="P3412" i="3"/>
  <c r="P3411" i="3"/>
  <c r="P3410" i="3"/>
  <c r="P3409" i="3"/>
  <c r="P3408" i="3"/>
  <c r="P3407" i="3"/>
  <c r="P3406" i="3"/>
  <c r="P3405" i="3"/>
  <c r="P3404" i="3"/>
  <c r="P3403" i="3"/>
  <c r="P3402" i="3"/>
  <c r="P3401" i="3"/>
  <c r="P3400" i="3"/>
  <c r="P3399" i="3"/>
  <c r="P3398" i="3"/>
  <c r="P3397" i="3"/>
  <c r="P3396" i="3"/>
  <c r="P3395" i="3"/>
  <c r="P3394" i="3"/>
  <c r="P3393" i="3"/>
  <c r="P3392" i="3"/>
  <c r="P3391" i="3"/>
  <c r="P3390" i="3"/>
  <c r="P3389" i="3"/>
  <c r="P3388" i="3"/>
  <c r="P3387" i="3"/>
  <c r="P3386" i="3"/>
  <c r="P3385" i="3"/>
  <c r="P3384" i="3"/>
  <c r="P3383" i="3"/>
  <c r="P3382" i="3"/>
  <c r="P3381" i="3"/>
  <c r="P3380" i="3"/>
  <c r="P3379" i="3"/>
  <c r="P3378" i="3"/>
  <c r="P3377" i="3"/>
  <c r="P3376" i="3"/>
  <c r="P3375" i="3"/>
  <c r="P3374" i="3"/>
  <c r="P3373" i="3"/>
  <c r="P3372" i="3"/>
  <c r="P3371" i="3"/>
  <c r="P3370" i="3"/>
  <c r="P3369" i="3"/>
  <c r="P3368" i="3"/>
  <c r="P3367" i="3"/>
  <c r="P3366" i="3"/>
  <c r="P3365" i="3"/>
  <c r="P3364" i="3"/>
  <c r="P3363" i="3"/>
  <c r="P3362" i="3"/>
  <c r="P3361" i="3"/>
  <c r="P3360" i="3"/>
  <c r="P3359" i="3"/>
  <c r="P3358" i="3"/>
  <c r="P3357" i="3"/>
  <c r="P3356" i="3"/>
  <c r="P3355" i="3"/>
  <c r="P3354" i="3"/>
  <c r="P3353" i="3"/>
  <c r="P3352" i="3"/>
  <c r="P3351" i="3"/>
  <c r="P3350" i="3"/>
  <c r="P3349" i="3"/>
  <c r="P3348" i="3"/>
  <c r="P3347" i="3"/>
  <c r="P3346" i="3"/>
  <c r="P3345" i="3"/>
  <c r="P3344" i="3"/>
  <c r="P3343" i="3"/>
  <c r="P3342" i="3"/>
  <c r="P3341" i="3"/>
  <c r="P3340" i="3"/>
  <c r="P3339" i="3"/>
  <c r="P3338" i="3"/>
  <c r="P3337" i="3"/>
  <c r="P3336" i="3"/>
  <c r="P3335" i="3"/>
  <c r="P3334" i="3"/>
  <c r="P3333" i="3"/>
  <c r="P3332" i="3"/>
  <c r="P3331" i="3"/>
  <c r="P3330" i="3"/>
  <c r="P3329" i="3"/>
  <c r="P3328" i="3"/>
  <c r="P3327" i="3"/>
  <c r="P3326" i="3"/>
  <c r="P3325" i="3"/>
  <c r="P3324" i="3"/>
  <c r="P3323" i="3"/>
  <c r="P3322" i="3"/>
  <c r="P3321" i="3"/>
  <c r="P3320" i="3"/>
  <c r="P3319" i="3"/>
  <c r="P3318" i="3"/>
  <c r="P3317" i="3"/>
  <c r="P3316" i="3"/>
  <c r="P3315" i="3"/>
  <c r="P3314" i="3"/>
  <c r="P3313" i="3"/>
  <c r="P3312" i="3"/>
  <c r="P3311" i="3"/>
  <c r="P3310" i="3"/>
  <c r="P3309" i="3"/>
  <c r="P3308" i="3"/>
  <c r="P3307" i="3"/>
  <c r="P3306" i="3"/>
  <c r="P3305" i="3"/>
  <c r="P3304" i="3"/>
  <c r="P3303" i="3"/>
  <c r="P3302" i="3"/>
  <c r="P3301" i="3"/>
  <c r="P3300" i="3"/>
  <c r="P3299" i="3"/>
  <c r="P3298" i="3"/>
  <c r="P3297" i="3"/>
  <c r="P3296" i="3"/>
  <c r="P3295" i="3"/>
  <c r="P3294" i="3"/>
  <c r="P3293" i="3"/>
  <c r="P3292" i="3"/>
  <c r="P3291" i="3"/>
  <c r="P3290" i="3"/>
  <c r="P3289" i="3"/>
  <c r="P3288" i="3"/>
  <c r="P3287" i="3"/>
  <c r="P3286" i="3"/>
  <c r="P3285" i="3"/>
  <c r="P3284" i="3"/>
  <c r="P3283" i="3"/>
  <c r="P3282" i="3"/>
  <c r="P3281" i="3"/>
  <c r="P3280" i="3"/>
  <c r="P3279" i="3"/>
  <c r="P3278" i="3"/>
  <c r="P3277" i="3"/>
  <c r="P3276" i="3"/>
  <c r="P3275" i="3"/>
  <c r="P3274" i="3"/>
  <c r="P3273" i="3"/>
  <c r="P3272" i="3"/>
  <c r="P3271" i="3"/>
  <c r="P3270" i="3"/>
  <c r="P3269" i="3"/>
  <c r="P3268" i="3"/>
  <c r="P3267" i="3"/>
  <c r="P3266" i="3"/>
  <c r="P3265" i="3"/>
  <c r="P3264" i="3"/>
  <c r="P3263" i="3"/>
  <c r="P3262" i="3"/>
  <c r="P3261" i="3"/>
  <c r="P3260" i="3"/>
  <c r="P3259" i="3"/>
  <c r="P3258" i="3"/>
  <c r="P3257" i="3"/>
  <c r="P3256" i="3"/>
  <c r="P3255" i="3"/>
  <c r="P3254" i="3"/>
  <c r="P3253" i="3"/>
  <c r="P3252" i="3"/>
  <c r="P3251" i="3"/>
  <c r="P3250" i="3"/>
  <c r="P3249" i="3"/>
  <c r="P3248" i="3"/>
  <c r="P3247" i="3"/>
  <c r="P3246" i="3"/>
  <c r="P3245" i="3"/>
  <c r="P3244" i="3"/>
  <c r="P3243" i="3"/>
  <c r="P3242" i="3"/>
  <c r="P3241" i="3"/>
  <c r="P3240" i="3"/>
  <c r="P3239" i="3"/>
  <c r="P3238" i="3"/>
  <c r="P3237" i="3"/>
  <c r="P3236" i="3"/>
  <c r="P3235" i="3"/>
  <c r="P3234" i="3"/>
  <c r="P3233" i="3"/>
  <c r="P3232" i="3"/>
  <c r="P3231" i="3"/>
  <c r="P3230" i="3"/>
  <c r="P3229" i="3"/>
  <c r="P3228" i="3"/>
  <c r="P3227" i="3"/>
  <c r="P3226" i="3"/>
  <c r="P3225" i="3"/>
  <c r="P3224" i="3"/>
  <c r="P3223" i="3"/>
  <c r="P3222" i="3"/>
  <c r="P3221" i="3"/>
  <c r="P3220" i="3"/>
  <c r="P3219" i="3"/>
  <c r="P3218" i="3"/>
  <c r="P3217" i="3"/>
  <c r="P3216" i="3"/>
  <c r="P3215" i="3"/>
  <c r="P3214" i="3"/>
  <c r="P3213" i="3"/>
  <c r="P3212" i="3"/>
  <c r="P3211" i="3"/>
  <c r="P3210" i="3"/>
  <c r="P3209" i="3"/>
  <c r="P3208" i="3"/>
  <c r="P3207" i="3"/>
  <c r="P3206" i="3"/>
  <c r="P3205" i="3"/>
  <c r="P3204" i="3"/>
  <c r="P3203" i="3"/>
  <c r="P3202" i="3"/>
  <c r="P3201" i="3"/>
  <c r="P3200" i="3"/>
  <c r="P3199" i="3"/>
  <c r="P3198" i="3"/>
  <c r="P3197" i="3"/>
  <c r="P3196" i="3"/>
  <c r="P3195" i="3"/>
  <c r="P3194" i="3"/>
  <c r="P3193" i="3"/>
  <c r="P3192" i="3"/>
  <c r="P3191" i="3"/>
  <c r="P3190" i="3"/>
  <c r="P3189" i="3"/>
  <c r="P3188" i="3"/>
  <c r="P3187" i="3"/>
  <c r="P3186" i="3"/>
  <c r="P3185" i="3"/>
  <c r="P3184" i="3"/>
  <c r="P3183" i="3"/>
  <c r="P3182" i="3"/>
  <c r="P3181" i="3"/>
  <c r="P3180" i="3"/>
  <c r="P3179" i="3"/>
  <c r="P3178" i="3"/>
  <c r="P3177" i="3"/>
  <c r="P3176" i="3"/>
  <c r="P3175" i="3"/>
  <c r="P3174" i="3"/>
  <c r="P3173" i="3"/>
  <c r="P3172" i="3"/>
  <c r="P3171" i="3"/>
  <c r="P3170" i="3"/>
  <c r="P3169" i="3"/>
  <c r="P3168" i="3"/>
  <c r="P3167" i="3"/>
  <c r="P3166" i="3"/>
  <c r="P3165" i="3"/>
  <c r="P3164" i="3"/>
  <c r="P3163" i="3"/>
  <c r="P3162" i="3"/>
  <c r="P3161" i="3"/>
  <c r="P3160" i="3"/>
  <c r="P3159" i="3"/>
  <c r="P3158" i="3"/>
  <c r="P3157" i="3"/>
  <c r="P3156" i="3"/>
  <c r="P3155" i="3"/>
  <c r="P3154" i="3"/>
  <c r="P3153" i="3"/>
  <c r="P3152" i="3"/>
  <c r="P3151" i="3"/>
  <c r="P3150" i="3"/>
  <c r="P3149" i="3"/>
  <c r="P3148" i="3"/>
  <c r="P3147" i="3"/>
  <c r="P3146" i="3"/>
  <c r="P3145" i="3"/>
  <c r="P3144" i="3"/>
  <c r="P3143" i="3"/>
  <c r="P3142" i="3"/>
  <c r="P3141" i="3"/>
  <c r="P3140" i="3"/>
  <c r="P3139" i="3"/>
  <c r="P3138" i="3"/>
  <c r="P3137" i="3"/>
  <c r="P3136" i="3"/>
  <c r="P3135" i="3"/>
  <c r="P3134" i="3"/>
  <c r="P3133" i="3"/>
  <c r="P3132" i="3"/>
  <c r="P3131" i="3"/>
  <c r="P3130" i="3"/>
  <c r="P3129" i="3"/>
  <c r="P3128" i="3"/>
  <c r="P3127" i="3"/>
  <c r="P3126" i="3"/>
  <c r="P3125" i="3"/>
  <c r="P3124" i="3"/>
  <c r="P3123" i="3"/>
  <c r="P3122" i="3"/>
  <c r="P3121" i="3"/>
  <c r="P3120" i="3"/>
  <c r="P3119" i="3"/>
  <c r="P3118" i="3"/>
  <c r="P3117" i="3"/>
  <c r="P3116" i="3"/>
  <c r="P3115" i="3"/>
  <c r="P3114" i="3"/>
  <c r="P3113" i="3"/>
  <c r="P3112" i="3"/>
  <c r="P3111" i="3"/>
  <c r="P3110" i="3"/>
  <c r="P3109" i="3"/>
  <c r="P3108" i="3"/>
  <c r="P3107" i="3"/>
  <c r="P3106" i="3"/>
  <c r="P3105" i="3"/>
  <c r="P3104" i="3"/>
  <c r="P3103" i="3"/>
  <c r="P3102" i="3"/>
  <c r="P3101" i="3"/>
  <c r="P3100" i="3"/>
  <c r="P3099" i="3"/>
  <c r="P3098" i="3"/>
  <c r="P3097" i="3"/>
  <c r="P3096" i="3"/>
  <c r="P3095" i="3"/>
  <c r="P3094" i="3"/>
  <c r="P3093" i="3"/>
  <c r="P3092" i="3"/>
  <c r="P3091" i="3"/>
  <c r="P3090" i="3"/>
  <c r="P3089" i="3"/>
  <c r="P3088" i="3"/>
  <c r="P3087" i="3"/>
  <c r="P3086" i="3"/>
  <c r="P3085" i="3"/>
  <c r="P3084" i="3"/>
  <c r="P3083" i="3"/>
  <c r="P3082" i="3"/>
  <c r="P3081" i="3"/>
  <c r="P3080" i="3"/>
  <c r="P3079" i="3"/>
  <c r="P3078" i="3"/>
  <c r="P3077" i="3"/>
  <c r="P3076" i="3"/>
  <c r="P3075" i="3"/>
  <c r="P3074" i="3"/>
  <c r="P3073" i="3"/>
  <c r="P3072" i="3"/>
  <c r="P3071" i="3"/>
  <c r="P3070" i="3"/>
  <c r="P3069" i="3"/>
  <c r="P3068" i="3"/>
  <c r="P3067" i="3"/>
  <c r="P3066" i="3"/>
  <c r="P3065" i="3"/>
  <c r="P3064" i="3"/>
  <c r="P3063" i="3"/>
  <c r="P3062" i="3"/>
  <c r="P3061" i="3"/>
  <c r="P3060" i="3"/>
  <c r="P3059" i="3"/>
  <c r="P3058" i="3"/>
  <c r="P3057" i="3"/>
  <c r="P3056" i="3"/>
  <c r="P3055" i="3"/>
  <c r="P3054" i="3"/>
  <c r="P3053" i="3"/>
  <c r="P3052" i="3"/>
  <c r="P3051" i="3"/>
  <c r="P3050" i="3"/>
  <c r="P3049" i="3"/>
  <c r="P3048" i="3"/>
  <c r="P3047" i="3"/>
  <c r="P3046" i="3"/>
  <c r="P3045" i="3"/>
  <c r="P3044" i="3"/>
  <c r="P3043" i="3"/>
  <c r="P3042" i="3"/>
  <c r="P3041" i="3"/>
  <c r="P3040" i="3"/>
  <c r="P3039" i="3"/>
  <c r="P3038" i="3"/>
  <c r="P3037" i="3"/>
  <c r="P3036" i="3"/>
  <c r="P3035" i="3"/>
  <c r="P3034" i="3"/>
  <c r="P3033" i="3"/>
  <c r="P3032" i="3"/>
  <c r="P3031" i="3"/>
  <c r="P3030" i="3"/>
  <c r="P3029" i="3"/>
  <c r="P3028" i="3"/>
  <c r="P3027" i="3"/>
  <c r="P3026" i="3"/>
  <c r="P3025" i="3"/>
  <c r="P3024" i="3"/>
  <c r="P3023" i="3"/>
  <c r="P3022" i="3"/>
  <c r="P3021" i="3"/>
  <c r="P3020" i="3"/>
  <c r="P3019" i="3"/>
  <c r="P3018" i="3"/>
  <c r="P3017" i="3"/>
  <c r="P3016" i="3"/>
  <c r="P3015" i="3"/>
  <c r="P3014" i="3"/>
  <c r="P3013" i="3"/>
  <c r="P3012" i="3"/>
  <c r="P3011" i="3"/>
  <c r="P3010" i="3"/>
  <c r="P3009" i="3"/>
  <c r="P3008" i="3"/>
  <c r="P3007" i="3"/>
  <c r="P3006" i="3"/>
  <c r="P3005" i="3"/>
  <c r="P3004" i="3"/>
  <c r="P3003" i="3"/>
  <c r="P3002" i="3"/>
  <c r="P3001" i="3"/>
  <c r="P3000" i="3"/>
  <c r="P2999" i="3"/>
  <c r="P2998" i="3"/>
  <c r="P2997" i="3"/>
  <c r="P2996" i="3"/>
  <c r="P2995" i="3"/>
  <c r="P2994" i="3"/>
  <c r="P2993" i="3"/>
  <c r="P2992" i="3"/>
  <c r="P2991" i="3"/>
  <c r="P2990" i="3"/>
  <c r="P2989" i="3"/>
  <c r="P2988" i="3"/>
  <c r="P2987" i="3"/>
  <c r="P2986" i="3"/>
  <c r="P2985" i="3"/>
  <c r="P2984" i="3"/>
  <c r="P2983" i="3"/>
  <c r="P2982" i="3"/>
  <c r="P2981" i="3"/>
  <c r="P2980" i="3"/>
  <c r="P2979" i="3"/>
  <c r="P2978" i="3"/>
  <c r="P2977" i="3"/>
  <c r="P2976" i="3"/>
  <c r="P2975" i="3"/>
  <c r="P2974" i="3"/>
  <c r="P2973" i="3"/>
  <c r="P2972" i="3"/>
  <c r="P2971" i="3"/>
  <c r="P2970" i="3"/>
  <c r="P2969" i="3"/>
  <c r="P2968" i="3"/>
  <c r="P2967" i="3"/>
  <c r="P2966" i="3"/>
  <c r="P2965" i="3"/>
  <c r="P2964" i="3"/>
  <c r="P2963" i="3"/>
  <c r="P2962" i="3"/>
  <c r="P2961" i="3"/>
  <c r="P2960" i="3"/>
  <c r="P2959" i="3"/>
  <c r="P2958" i="3"/>
  <c r="P2957" i="3"/>
  <c r="P2956" i="3"/>
  <c r="P2955" i="3"/>
  <c r="P2954" i="3"/>
  <c r="P2953" i="3"/>
  <c r="P2952" i="3"/>
  <c r="P2951" i="3"/>
  <c r="P2950" i="3"/>
  <c r="P2949" i="3"/>
  <c r="P2948" i="3"/>
  <c r="P2947" i="3"/>
  <c r="P2946" i="3"/>
  <c r="P2945" i="3"/>
  <c r="P2944" i="3"/>
  <c r="P2943" i="3"/>
  <c r="P2942" i="3"/>
  <c r="P2941" i="3"/>
  <c r="P2940" i="3"/>
  <c r="P2939" i="3"/>
  <c r="P2938" i="3"/>
  <c r="P2937" i="3"/>
  <c r="P2936" i="3"/>
  <c r="P2935" i="3"/>
  <c r="P2934" i="3"/>
  <c r="P2933" i="3"/>
  <c r="P2932" i="3"/>
  <c r="P2931" i="3"/>
  <c r="P2930" i="3"/>
  <c r="P2929" i="3"/>
  <c r="P2928" i="3"/>
  <c r="P2927" i="3"/>
  <c r="P2926" i="3"/>
  <c r="P2925" i="3"/>
  <c r="P2924" i="3"/>
  <c r="P2923" i="3"/>
  <c r="P2922" i="3"/>
  <c r="P2921" i="3"/>
  <c r="P2920" i="3"/>
  <c r="P2919" i="3"/>
  <c r="P2918" i="3"/>
  <c r="P2917" i="3"/>
  <c r="P2916" i="3"/>
  <c r="P2915" i="3"/>
  <c r="P2914" i="3"/>
  <c r="P2913" i="3"/>
  <c r="P2912" i="3"/>
  <c r="P2911" i="3"/>
  <c r="P2910" i="3"/>
  <c r="P2909" i="3"/>
  <c r="P2908" i="3"/>
  <c r="P2907" i="3"/>
  <c r="P2906" i="3"/>
  <c r="P2905" i="3"/>
  <c r="P2904" i="3"/>
  <c r="P2903" i="3"/>
  <c r="P2902" i="3"/>
  <c r="P2901" i="3"/>
  <c r="P2900" i="3"/>
  <c r="P2899" i="3"/>
  <c r="P2898" i="3"/>
  <c r="P2897" i="3"/>
  <c r="P2896" i="3"/>
  <c r="P2895" i="3"/>
  <c r="P2894" i="3"/>
  <c r="P2893" i="3"/>
  <c r="P2892" i="3"/>
  <c r="P2891" i="3"/>
  <c r="P2890" i="3"/>
  <c r="P2889" i="3"/>
  <c r="P2888" i="3"/>
  <c r="P2887" i="3"/>
  <c r="P2886" i="3"/>
  <c r="P2885" i="3"/>
  <c r="P2884" i="3"/>
  <c r="P2883" i="3"/>
  <c r="P2882" i="3"/>
  <c r="P2881" i="3"/>
  <c r="P2880" i="3"/>
  <c r="P2879" i="3"/>
  <c r="P2878" i="3"/>
  <c r="P2877" i="3"/>
  <c r="P2876" i="3"/>
  <c r="P2875" i="3"/>
  <c r="P2874" i="3"/>
  <c r="P2873" i="3"/>
  <c r="P2872" i="3"/>
  <c r="P2871" i="3"/>
  <c r="P2870" i="3"/>
  <c r="P2869" i="3"/>
  <c r="P2868" i="3"/>
  <c r="P2867" i="3"/>
  <c r="P2866" i="3"/>
  <c r="P2865" i="3"/>
  <c r="P2864" i="3"/>
  <c r="P2863" i="3"/>
  <c r="P2862" i="3"/>
  <c r="P2861" i="3"/>
  <c r="P2860" i="3"/>
  <c r="P2859" i="3"/>
  <c r="P2858" i="3"/>
  <c r="P2857" i="3"/>
  <c r="P2856" i="3"/>
  <c r="P2855" i="3"/>
  <c r="P2854" i="3"/>
  <c r="P2853" i="3"/>
  <c r="P2852" i="3"/>
  <c r="P2851" i="3"/>
  <c r="P2850" i="3"/>
  <c r="P2849" i="3"/>
  <c r="P2848" i="3"/>
  <c r="P2847" i="3"/>
  <c r="P2846" i="3"/>
  <c r="P2845" i="3"/>
  <c r="P2844" i="3"/>
  <c r="P2843" i="3"/>
  <c r="P2842" i="3"/>
  <c r="P2841" i="3"/>
  <c r="P2840" i="3"/>
  <c r="P2839" i="3"/>
  <c r="P2838" i="3"/>
  <c r="P2837" i="3"/>
  <c r="P2836" i="3"/>
  <c r="P2835" i="3"/>
  <c r="P2834" i="3"/>
  <c r="P2833" i="3"/>
  <c r="P2832" i="3"/>
  <c r="P2831" i="3"/>
  <c r="P2830" i="3"/>
  <c r="P2829" i="3"/>
  <c r="P2828" i="3"/>
  <c r="P2827" i="3"/>
  <c r="P2826" i="3"/>
  <c r="P2825" i="3"/>
  <c r="P2824" i="3"/>
  <c r="P2823" i="3"/>
  <c r="P2822" i="3"/>
  <c r="P2821" i="3"/>
  <c r="P2820" i="3"/>
  <c r="P2819" i="3"/>
  <c r="P2818" i="3"/>
  <c r="P2817" i="3"/>
  <c r="P2816" i="3"/>
  <c r="P2815" i="3"/>
  <c r="P2814" i="3"/>
  <c r="P2813" i="3"/>
  <c r="P2812" i="3"/>
  <c r="P2811" i="3"/>
  <c r="P2810" i="3"/>
  <c r="P2809" i="3"/>
  <c r="P2808" i="3"/>
  <c r="P2807" i="3"/>
  <c r="P2806" i="3"/>
  <c r="P2805" i="3"/>
  <c r="P2804" i="3"/>
  <c r="P2803" i="3"/>
  <c r="P2802" i="3"/>
  <c r="P2801" i="3"/>
  <c r="P2800" i="3"/>
  <c r="P2799" i="3"/>
  <c r="P2798" i="3"/>
  <c r="P2797" i="3"/>
  <c r="P2796" i="3"/>
  <c r="P2795" i="3"/>
  <c r="P2794" i="3"/>
  <c r="P2793" i="3"/>
  <c r="P2792" i="3"/>
  <c r="P2791" i="3"/>
  <c r="P2790" i="3"/>
  <c r="P2789" i="3"/>
  <c r="P2788" i="3"/>
  <c r="P2787" i="3"/>
  <c r="P2786" i="3"/>
  <c r="P2785" i="3"/>
  <c r="P2784" i="3"/>
  <c r="P2783" i="3"/>
  <c r="P2782" i="3"/>
  <c r="P2781" i="3"/>
  <c r="P2780" i="3"/>
  <c r="P2779" i="3"/>
  <c r="P2778" i="3"/>
  <c r="P2777" i="3"/>
  <c r="P2776" i="3"/>
  <c r="P2775" i="3"/>
  <c r="P2774" i="3"/>
  <c r="P2773" i="3"/>
  <c r="P2772" i="3"/>
  <c r="P2771" i="3"/>
  <c r="P2770" i="3"/>
  <c r="P2769" i="3"/>
  <c r="P2768" i="3"/>
  <c r="P2767" i="3"/>
  <c r="P2766" i="3"/>
  <c r="P2765" i="3"/>
  <c r="P2764" i="3"/>
  <c r="P2763" i="3"/>
  <c r="P2762" i="3"/>
  <c r="P2761" i="3"/>
  <c r="P2760" i="3"/>
  <c r="P2759" i="3"/>
  <c r="P2758" i="3"/>
  <c r="P2757" i="3"/>
  <c r="P2756" i="3"/>
  <c r="P2755" i="3"/>
  <c r="P2754" i="3"/>
  <c r="P2753" i="3"/>
  <c r="P2752" i="3"/>
  <c r="P2751" i="3"/>
  <c r="P2750" i="3"/>
  <c r="P2749" i="3"/>
  <c r="P2748" i="3"/>
  <c r="P2747" i="3"/>
  <c r="P2746" i="3"/>
  <c r="P2745" i="3"/>
  <c r="P2744" i="3"/>
  <c r="P2743" i="3"/>
  <c r="P2742" i="3"/>
  <c r="P2741" i="3"/>
  <c r="P2740" i="3"/>
  <c r="P2739" i="3"/>
  <c r="P2738" i="3"/>
  <c r="P2737" i="3"/>
  <c r="P2736" i="3"/>
  <c r="P2735" i="3"/>
  <c r="P2734" i="3"/>
  <c r="P2733" i="3"/>
  <c r="P2732" i="3"/>
  <c r="P2731" i="3"/>
  <c r="P2730" i="3"/>
  <c r="P2729" i="3"/>
  <c r="P2728" i="3"/>
  <c r="P2727" i="3"/>
  <c r="P2726" i="3"/>
  <c r="P2725" i="3"/>
  <c r="P2724" i="3"/>
  <c r="P2723" i="3"/>
  <c r="P2722" i="3"/>
  <c r="P2721" i="3"/>
  <c r="P2720" i="3"/>
  <c r="P2719" i="3"/>
  <c r="P2718" i="3"/>
  <c r="P2717" i="3"/>
  <c r="P2716" i="3"/>
  <c r="P2715" i="3"/>
  <c r="P2714" i="3"/>
  <c r="P2713" i="3"/>
  <c r="P2712" i="3"/>
  <c r="P2711" i="3"/>
  <c r="P2710" i="3"/>
  <c r="P2709" i="3"/>
  <c r="P2708" i="3"/>
  <c r="P2707" i="3"/>
  <c r="P2706" i="3"/>
  <c r="P2705" i="3"/>
  <c r="P2704" i="3"/>
  <c r="P2703" i="3"/>
  <c r="P2702" i="3"/>
  <c r="P2701" i="3"/>
  <c r="P2700" i="3"/>
  <c r="P2699" i="3"/>
  <c r="P2698" i="3"/>
  <c r="P2697" i="3"/>
  <c r="P2696" i="3"/>
  <c r="P2695" i="3"/>
  <c r="P2694" i="3"/>
  <c r="P2693" i="3"/>
  <c r="P2692" i="3"/>
  <c r="P2691" i="3"/>
  <c r="P2690" i="3"/>
  <c r="P2689" i="3"/>
  <c r="P2688" i="3"/>
  <c r="P2687" i="3"/>
  <c r="P2686" i="3"/>
  <c r="P2685" i="3"/>
  <c r="P2684" i="3"/>
  <c r="P2683" i="3"/>
  <c r="P2682" i="3"/>
  <c r="P2681" i="3"/>
  <c r="P2680" i="3"/>
  <c r="P2679" i="3"/>
  <c r="P2678" i="3"/>
  <c r="P2677" i="3"/>
  <c r="P2676" i="3"/>
  <c r="P2675" i="3"/>
  <c r="P2674" i="3"/>
  <c r="P2673" i="3"/>
  <c r="P2672" i="3"/>
  <c r="P2671" i="3"/>
  <c r="P2670" i="3"/>
  <c r="P2669" i="3"/>
  <c r="P2668" i="3"/>
  <c r="P2667" i="3"/>
  <c r="P2666" i="3"/>
  <c r="P2665" i="3"/>
  <c r="P2664" i="3"/>
  <c r="P2663" i="3"/>
  <c r="P2662" i="3"/>
  <c r="P2661" i="3"/>
  <c r="P2660" i="3"/>
  <c r="P2659" i="3"/>
  <c r="P2658" i="3"/>
  <c r="P2657" i="3"/>
  <c r="P2656" i="3"/>
  <c r="P2655" i="3"/>
  <c r="P2654" i="3"/>
  <c r="P2653" i="3"/>
  <c r="P2652" i="3"/>
  <c r="P2651" i="3"/>
  <c r="P2650" i="3"/>
  <c r="P2649" i="3"/>
  <c r="P2648" i="3"/>
  <c r="P2647" i="3"/>
  <c r="P2646" i="3"/>
  <c r="P2645" i="3"/>
  <c r="P2644" i="3"/>
  <c r="P2643" i="3"/>
  <c r="P2642" i="3"/>
  <c r="P2641" i="3"/>
  <c r="P2640" i="3"/>
  <c r="P2639" i="3"/>
  <c r="P2638" i="3"/>
  <c r="P2637" i="3"/>
  <c r="P2636" i="3"/>
  <c r="P2635" i="3"/>
  <c r="P2634" i="3"/>
  <c r="P2633" i="3"/>
  <c r="P2632" i="3"/>
  <c r="P2631" i="3"/>
  <c r="P2630" i="3"/>
  <c r="P2629" i="3"/>
  <c r="P2628" i="3"/>
  <c r="P2627" i="3"/>
  <c r="P2626" i="3"/>
  <c r="P2625" i="3"/>
  <c r="P2624" i="3"/>
  <c r="P2623" i="3"/>
  <c r="P2622" i="3"/>
  <c r="P2621" i="3"/>
  <c r="P2620" i="3"/>
  <c r="P2619" i="3"/>
  <c r="P2618" i="3"/>
  <c r="P2617" i="3"/>
  <c r="P2616" i="3"/>
  <c r="P2615" i="3"/>
  <c r="P2614" i="3"/>
  <c r="P2613" i="3"/>
  <c r="P2612" i="3"/>
  <c r="P2611" i="3"/>
  <c r="P2610" i="3"/>
  <c r="P2609" i="3"/>
  <c r="P2608" i="3"/>
  <c r="P2607" i="3"/>
  <c r="P2606" i="3"/>
  <c r="P2605" i="3"/>
  <c r="P2604" i="3"/>
  <c r="P2603" i="3"/>
  <c r="P2602" i="3"/>
  <c r="P2601" i="3"/>
  <c r="P2600" i="3"/>
  <c r="P2599" i="3"/>
  <c r="P2598" i="3"/>
  <c r="P2597" i="3"/>
  <c r="P2596" i="3"/>
  <c r="P2595" i="3"/>
  <c r="P2594" i="3"/>
  <c r="P2593" i="3"/>
  <c r="P2592" i="3"/>
  <c r="P2591" i="3"/>
  <c r="P2590" i="3"/>
  <c r="P2589" i="3"/>
  <c r="P2588" i="3"/>
  <c r="P2587" i="3"/>
  <c r="P2586" i="3"/>
  <c r="P2585" i="3"/>
  <c r="P2584" i="3"/>
  <c r="P2583" i="3"/>
  <c r="P2582" i="3"/>
  <c r="P2581" i="3"/>
  <c r="P2580" i="3"/>
  <c r="P2579" i="3"/>
  <c r="P2578" i="3"/>
  <c r="P2577" i="3"/>
  <c r="P2576" i="3"/>
  <c r="P2575" i="3"/>
  <c r="P2574" i="3"/>
  <c r="P2573" i="3"/>
  <c r="P2572" i="3"/>
  <c r="P2571" i="3"/>
  <c r="P2570" i="3"/>
  <c r="P2569" i="3"/>
  <c r="P2568" i="3"/>
  <c r="P2567" i="3"/>
  <c r="P2566" i="3"/>
  <c r="P2565" i="3"/>
  <c r="P2564" i="3"/>
  <c r="P2563" i="3"/>
  <c r="P2562" i="3"/>
  <c r="P2561" i="3"/>
  <c r="P2560" i="3"/>
  <c r="P2559" i="3"/>
  <c r="P2558" i="3"/>
  <c r="P2557" i="3"/>
  <c r="P2556" i="3"/>
  <c r="P2555" i="3"/>
  <c r="P2554" i="3"/>
  <c r="P2553" i="3"/>
  <c r="P2552" i="3"/>
  <c r="P2551" i="3"/>
  <c r="P2550" i="3"/>
  <c r="P2549" i="3"/>
  <c r="P2548" i="3"/>
  <c r="P2547" i="3"/>
  <c r="P2546" i="3"/>
  <c r="P2545" i="3"/>
  <c r="P2544" i="3"/>
  <c r="P2543" i="3"/>
  <c r="P2542" i="3"/>
  <c r="P2541" i="3"/>
  <c r="P2540" i="3"/>
  <c r="P2539" i="3"/>
  <c r="P2538" i="3"/>
  <c r="P2537" i="3"/>
  <c r="P2536" i="3"/>
  <c r="P2535" i="3"/>
  <c r="P2534" i="3"/>
  <c r="P2533" i="3"/>
  <c r="P2532" i="3"/>
  <c r="P2531" i="3"/>
  <c r="P2530" i="3"/>
  <c r="P2529" i="3"/>
  <c r="P2528" i="3"/>
  <c r="P2527" i="3"/>
  <c r="P2526" i="3"/>
  <c r="P2525" i="3"/>
  <c r="P2524" i="3"/>
  <c r="P2523" i="3"/>
  <c r="P2522" i="3"/>
  <c r="P2521" i="3"/>
  <c r="P2520" i="3"/>
  <c r="P2519" i="3"/>
  <c r="P2518" i="3"/>
  <c r="P2517" i="3"/>
  <c r="P2516" i="3"/>
  <c r="P2515" i="3"/>
  <c r="P2514" i="3"/>
  <c r="P2513" i="3"/>
  <c r="P2512" i="3"/>
  <c r="P2511" i="3"/>
  <c r="P2510" i="3"/>
  <c r="P2509" i="3"/>
  <c r="P2508" i="3"/>
  <c r="P2507" i="3"/>
  <c r="P2506" i="3"/>
  <c r="P2505" i="3"/>
  <c r="P2504" i="3"/>
  <c r="P2503" i="3"/>
  <c r="P2502" i="3"/>
  <c r="P2501" i="3"/>
  <c r="P2500" i="3"/>
  <c r="P2499" i="3"/>
  <c r="P2498" i="3"/>
  <c r="P2497" i="3"/>
  <c r="P2496" i="3"/>
  <c r="P2495" i="3"/>
  <c r="P2494" i="3"/>
  <c r="P2493" i="3"/>
  <c r="P2492" i="3"/>
  <c r="P2491" i="3"/>
  <c r="P2490" i="3"/>
  <c r="P2489" i="3"/>
  <c r="P2488" i="3"/>
  <c r="P2487" i="3"/>
  <c r="P2486" i="3"/>
  <c r="P2485" i="3"/>
  <c r="P2484" i="3"/>
  <c r="P2483" i="3"/>
  <c r="P2482" i="3"/>
  <c r="P2481" i="3"/>
  <c r="P2480" i="3"/>
  <c r="P2479" i="3"/>
  <c r="P2478" i="3"/>
  <c r="P2477" i="3"/>
  <c r="P2476" i="3"/>
  <c r="P2475" i="3"/>
  <c r="P2474" i="3"/>
  <c r="P2473" i="3"/>
  <c r="P2472" i="3"/>
  <c r="P2471" i="3"/>
  <c r="P2470" i="3"/>
  <c r="P2469" i="3"/>
  <c r="P2468" i="3"/>
  <c r="P2467" i="3"/>
  <c r="P2466" i="3"/>
  <c r="P2465" i="3"/>
  <c r="P2464" i="3"/>
  <c r="P2463" i="3"/>
  <c r="P2462" i="3"/>
  <c r="P2461" i="3"/>
  <c r="P2460" i="3"/>
  <c r="P2459" i="3"/>
  <c r="P2458" i="3"/>
  <c r="P2457" i="3"/>
  <c r="P2456" i="3"/>
  <c r="P2455" i="3"/>
  <c r="P2454" i="3"/>
  <c r="P2453" i="3"/>
  <c r="P2452" i="3"/>
  <c r="P2451" i="3"/>
  <c r="P2450" i="3"/>
  <c r="P2449" i="3"/>
  <c r="P2448" i="3"/>
  <c r="P2447" i="3"/>
  <c r="P2446" i="3"/>
  <c r="P2445" i="3"/>
  <c r="P2444" i="3"/>
  <c r="P2443" i="3"/>
  <c r="P2442" i="3"/>
  <c r="P2441" i="3"/>
  <c r="P2440" i="3"/>
  <c r="P2439" i="3"/>
  <c r="P2438" i="3"/>
  <c r="P2437" i="3"/>
  <c r="P2436" i="3"/>
  <c r="P2435" i="3"/>
  <c r="P2434" i="3"/>
  <c r="P2433" i="3"/>
  <c r="P2432" i="3"/>
  <c r="P2431" i="3"/>
  <c r="P2430" i="3"/>
  <c r="P2429" i="3"/>
  <c r="P2428" i="3"/>
  <c r="P2427" i="3"/>
  <c r="P2426" i="3"/>
  <c r="P2425" i="3"/>
  <c r="P2424" i="3"/>
  <c r="P2423" i="3"/>
  <c r="P2422" i="3"/>
  <c r="P2421" i="3"/>
  <c r="P2420" i="3"/>
  <c r="P2419" i="3"/>
  <c r="P2418" i="3"/>
  <c r="P2417" i="3"/>
  <c r="P2416" i="3"/>
  <c r="P2415" i="3"/>
  <c r="P2414" i="3"/>
  <c r="P2413" i="3"/>
  <c r="P2412" i="3"/>
  <c r="P2411" i="3"/>
  <c r="P2410" i="3"/>
  <c r="P2409" i="3"/>
  <c r="P2408" i="3"/>
  <c r="P2407" i="3"/>
  <c r="P2406" i="3"/>
  <c r="P2405" i="3"/>
  <c r="P2404" i="3"/>
  <c r="P2403" i="3"/>
  <c r="P2402" i="3"/>
  <c r="P2401" i="3"/>
  <c r="P2400" i="3"/>
  <c r="P2399" i="3"/>
  <c r="P2398" i="3"/>
  <c r="P2397" i="3"/>
  <c r="P2396" i="3"/>
  <c r="P2395" i="3"/>
  <c r="P2394" i="3"/>
  <c r="P2393" i="3"/>
  <c r="P2392" i="3"/>
  <c r="P2391" i="3"/>
  <c r="P2390" i="3"/>
  <c r="P2389" i="3"/>
  <c r="P2388" i="3"/>
  <c r="P2387" i="3"/>
  <c r="P2386" i="3"/>
  <c r="P2385" i="3"/>
  <c r="P2384" i="3"/>
  <c r="P2383" i="3"/>
  <c r="P2382" i="3"/>
  <c r="P2381" i="3"/>
  <c r="P2380" i="3"/>
  <c r="P2379" i="3"/>
  <c r="P2378" i="3"/>
  <c r="P2377" i="3"/>
  <c r="P2376" i="3"/>
  <c r="P2375" i="3"/>
  <c r="P2374" i="3"/>
  <c r="P2373" i="3"/>
  <c r="P2372" i="3"/>
  <c r="P2371" i="3"/>
  <c r="P2370" i="3"/>
  <c r="P2369" i="3"/>
  <c r="P2368" i="3"/>
  <c r="P2367" i="3"/>
  <c r="P2366" i="3"/>
  <c r="P2365" i="3"/>
  <c r="P2364" i="3"/>
  <c r="P2363" i="3"/>
  <c r="P2362" i="3"/>
  <c r="P2361" i="3"/>
  <c r="P2360" i="3"/>
  <c r="P2359" i="3"/>
  <c r="P2358" i="3"/>
  <c r="P2357" i="3"/>
  <c r="P2356" i="3"/>
  <c r="P2355" i="3"/>
  <c r="P2354" i="3"/>
  <c r="P2353" i="3"/>
  <c r="P2352" i="3"/>
  <c r="P2351" i="3"/>
  <c r="P2350" i="3"/>
  <c r="P2349" i="3"/>
  <c r="P2348" i="3"/>
  <c r="P2347" i="3"/>
  <c r="P2346" i="3"/>
  <c r="P2345" i="3"/>
  <c r="P2344" i="3"/>
  <c r="P2343" i="3"/>
  <c r="P2342" i="3"/>
  <c r="P2341" i="3"/>
  <c r="P2340" i="3"/>
  <c r="P2339" i="3"/>
  <c r="P2338" i="3"/>
  <c r="P2337" i="3"/>
  <c r="P2336" i="3"/>
  <c r="P2335" i="3"/>
  <c r="P2334" i="3"/>
  <c r="P2333" i="3"/>
  <c r="P2332" i="3"/>
  <c r="P2331" i="3"/>
  <c r="P2330" i="3"/>
  <c r="P2329" i="3"/>
  <c r="P2328" i="3"/>
  <c r="P2327" i="3"/>
  <c r="P2326" i="3"/>
  <c r="P2325" i="3"/>
  <c r="P2324" i="3"/>
  <c r="P2323" i="3"/>
  <c r="P2322" i="3"/>
  <c r="P2321" i="3"/>
  <c r="P2320" i="3"/>
  <c r="P2319" i="3"/>
  <c r="P2318" i="3"/>
  <c r="P2317" i="3"/>
  <c r="P2316" i="3"/>
  <c r="P2315" i="3"/>
  <c r="P2314" i="3"/>
  <c r="P2313" i="3"/>
  <c r="P2312" i="3"/>
  <c r="P2311" i="3"/>
  <c r="P2310" i="3"/>
  <c r="P2309" i="3"/>
  <c r="P2308" i="3"/>
  <c r="P2307" i="3"/>
  <c r="P2306" i="3"/>
  <c r="P2305" i="3"/>
  <c r="P2304" i="3"/>
  <c r="P2303" i="3"/>
  <c r="P2302" i="3"/>
  <c r="P2301" i="3"/>
  <c r="P2300" i="3"/>
  <c r="P2299" i="3"/>
  <c r="P2298" i="3"/>
  <c r="P2297" i="3"/>
  <c r="P2296" i="3"/>
  <c r="P2295" i="3"/>
  <c r="P2294" i="3"/>
  <c r="P2293" i="3"/>
  <c r="P2292" i="3"/>
  <c r="P2291" i="3"/>
  <c r="P2290" i="3"/>
  <c r="P2289" i="3"/>
  <c r="P2288" i="3"/>
  <c r="P2287" i="3"/>
  <c r="P2286" i="3"/>
  <c r="P2285" i="3"/>
  <c r="P2284" i="3"/>
  <c r="P2283" i="3"/>
  <c r="P2282" i="3"/>
  <c r="P2281" i="3"/>
  <c r="P2280" i="3"/>
  <c r="P2279" i="3"/>
  <c r="P2278" i="3"/>
  <c r="P2277" i="3"/>
  <c r="P2276" i="3"/>
  <c r="P2275" i="3"/>
  <c r="P2274" i="3"/>
  <c r="P2273" i="3"/>
  <c r="P2272" i="3"/>
  <c r="P2271" i="3"/>
  <c r="P2270" i="3"/>
  <c r="P2269" i="3"/>
  <c r="P2268" i="3"/>
  <c r="P2267" i="3"/>
  <c r="P2266" i="3"/>
  <c r="P2265" i="3"/>
  <c r="P2264" i="3"/>
  <c r="P2263" i="3"/>
  <c r="P2262" i="3"/>
  <c r="P2261" i="3"/>
  <c r="P2260" i="3"/>
  <c r="P2259" i="3"/>
  <c r="P2258" i="3"/>
  <c r="P2257" i="3"/>
  <c r="P2256" i="3"/>
  <c r="P2255" i="3"/>
  <c r="P2254" i="3"/>
  <c r="P2253" i="3"/>
  <c r="P2252" i="3"/>
  <c r="P2251" i="3"/>
  <c r="P2250" i="3"/>
  <c r="P2249" i="3"/>
  <c r="P2248" i="3"/>
  <c r="P2247" i="3"/>
  <c r="P2246" i="3"/>
  <c r="P2245" i="3"/>
  <c r="P2244" i="3"/>
  <c r="P2243" i="3"/>
  <c r="P2242" i="3"/>
  <c r="P2241" i="3"/>
  <c r="P2240" i="3"/>
  <c r="P2239" i="3"/>
  <c r="P2238" i="3"/>
  <c r="P2237" i="3"/>
  <c r="P2236" i="3"/>
  <c r="P2235" i="3"/>
  <c r="P2234" i="3"/>
  <c r="P2233" i="3"/>
  <c r="P2232" i="3"/>
  <c r="P2231" i="3"/>
  <c r="P2230" i="3"/>
  <c r="P2229" i="3"/>
  <c r="P2228" i="3"/>
  <c r="P2227" i="3"/>
  <c r="P2226" i="3"/>
  <c r="P2225" i="3"/>
  <c r="P2224" i="3"/>
  <c r="P2223" i="3"/>
  <c r="P2222" i="3"/>
  <c r="P2221" i="3"/>
  <c r="P2220" i="3"/>
  <c r="P2219" i="3"/>
  <c r="P2218" i="3"/>
  <c r="P2217" i="3"/>
  <c r="P2216" i="3"/>
  <c r="P2215" i="3"/>
  <c r="P2214" i="3"/>
  <c r="P2213" i="3"/>
  <c r="P2212" i="3"/>
  <c r="P2211" i="3"/>
  <c r="P2210" i="3"/>
  <c r="P2209" i="3"/>
  <c r="P2208" i="3"/>
  <c r="P2207" i="3"/>
  <c r="P2206" i="3"/>
  <c r="P2205" i="3"/>
  <c r="P2204" i="3"/>
  <c r="P2203" i="3"/>
  <c r="P2202" i="3"/>
  <c r="P2201" i="3"/>
  <c r="P2200" i="3"/>
  <c r="P2199" i="3"/>
  <c r="P2198" i="3"/>
  <c r="P2197" i="3"/>
  <c r="P2196" i="3"/>
  <c r="P2195" i="3"/>
  <c r="P2194" i="3"/>
  <c r="P2193" i="3"/>
  <c r="P2192" i="3"/>
  <c r="P2191" i="3"/>
  <c r="P2190" i="3"/>
  <c r="P2189" i="3"/>
  <c r="P2188" i="3"/>
  <c r="P2187" i="3"/>
  <c r="P2186" i="3"/>
  <c r="P2185" i="3"/>
  <c r="P2184" i="3"/>
  <c r="P2183" i="3"/>
  <c r="P2182" i="3"/>
  <c r="P2181" i="3"/>
  <c r="P2180" i="3"/>
  <c r="P2179" i="3"/>
  <c r="P2178" i="3"/>
  <c r="P2177" i="3"/>
  <c r="P2176" i="3"/>
  <c r="P2175" i="3"/>
  <c r="P2174" i="3"/>
  <c r="P2173" i="3"/>
  <c r="P2172" i="3"/>
  <c r="P2171" i="3"/>
  <c r="P2170" i="3"/>
  <c r="P2169" i="3"/>
  <c r="P2168" i="3"/>
  <c r="P2167" i="3"/>
  <c r="P2166" i="3"/>
  <c r="P2165" i="3"/>
  <c r="P2164" i="3"/>
  <c r="P2163" i="3"/>
  <c r="P2162" i="3"/>
  <c r="P2161" i="3"/>
  <c r="P2160" i="3"/>
  <c r="P2159" i="3"/>
  <c r="P2158" i="3"/>
  <c r="P2157" i="3"/>
  <c r="P2156" i="3"/>
  <c r="P2155" i="3"/>
  <c r="P2154" i="3"/>
  <c r="P2153" i="3"/>
  <c r="P2152" i="3"/>
  <c r="P2151" i="3"/>
  <c r="P2150" i="3"/>
  <c r="P2149" i="3"/>
  <c r="P2148" i="3"/>
  <c r="P2147" i="3"/>
  <c r="P2146" i="3"/>
  <c r="P2145" i="3"/>
  <c r="P2144" i="3"/>
  <c r="P2143" i="3"/>
  <c r="P2142" i="3"/>
  <c r="P2141" i="3"/>
  <c r="P2140" i="3"/>
  <c r="P2139" i="3"/>
  <c r="P2138" i="3"/>
  <c r="P2137" i="3"/>
  <c r="P2136" i="3"/>
  <c r="P2135" i="3"/>
  <c r="P2134" i="3"/>
  <c r="P2133" i="3"/>
  <c r="P2132" i="3"/>
  <c r="P2131" i="3"/>
  <c r="P2130" i="3"/>
  <c r="P2129" i="3"/>
  <c r="P2128" i="3"/>
  <c r="P2127" i="3"/>
  <c r="P2126" i="3"/>
  <c r="P2125" i="3"/>
  <c r="P2124" i="3"/>
  <c r="P2123" i="3"/>
  <c r="P2122" i="3"/>
  <c r="P2121" i="3"/>
  <c r="P2120" i="3"/>
  <c r="P2119" i="3"/>
  <c r="P2118" i="3"/>
  <c r="P2117" i="3"/>
  <c r="P2116" i="3"/>
  <c r="P2115" i="3"/>
  <c r="P2114" i="3"/>
  <c r="P2113" i="3"/>
  <c r="P2112" i="3"/>
  <c r="P2111" i="3"/>
  <c r="P2110" i="3"/>
  <c r="P2109" i="3"/>
  <c r="P2108" i="3"/>
  <c r="P2107" i="3"/>
  <c r="P2106" i="3"/>
  <c r="P2105" i="3"/>
  <c r="P2104" i="3"/>
  <c r="P2103" i="3"/>
  <c r="P2102" i="3"/>
  <c r="P2101" i="3"/>
  <c r="P2100" i="3"/>
  <c r="P2099" i="3"/>
  <c r="P2098" i="3"/>
  <c r="P2097" i="3"/>
  <c r="P2096" i="3"/>
  <c r="P2095" i="3"/>
  <c r="P2094" i="3"/>
  <c r="P2093" i="3"/>
  <c r="P2092" i="3"/>
  <c r="P2091" i="3"/>
  <c r="P2090" i="3"/>
  <c r="P2089" i="3"/>
  <c r="P2088" i="3"/>
  <c r="P2087" i="3"/>
  <c r="P2086" i="3"/>
  <c r="P2085" i="3"/>
  <c r="P2084" i="3"/>
  <c r="P2083" i="3"/>
  <c r="P2082" i="3"/>
  <c r="P2081" i="3"/>
  <c r="P2080" i="3"/>
  <c r="P2079" i="3"/>
  <c r="P2078" i="3"/>
  <c r="P2077" i="3"/>
  <c r="P2076" i="3"/>
  <c r="P2075" i="3"/>
  <c r="P2074" i="3"/>
  <c r="P2073" i="3"/>
  <c r="P2072" i="3"/>
  <c r="P2071" i="3"/>
  <c r="P2070" i="3"/>
  <c r="P2069" i="3"/>
  <c r="P2068" i="3"/>
  <c r="P2067" i="3"/>
  <c r="P2066" i="3"/>
  <c r="P2065" i="3"/>
  <c r="P2064" i="3"/>
  <c r="P2063" i="3"/>
  <c r="P2062" i="3"/>
  <c r="P2061" i="3"/>
  <c r="P2060" i="3"/>
  <c r="P2059" i="3"/>
  <c r="P2058" i="3"/>
  <c r="P2057" i="3"/>
  <c r="P2056" i="3"/>
  <c r="P2055" i="3"/>
  <c r="P2054" i="3"/>
  <c r="P2053" i="3"/>
  <c r="P2052" i="3"/>
  <c r="P2051" i="3"/>
  <c r="P2050" i="3"/>
  <c r="P2049" i="3"/>
  <c r="P2048" i="3"/>
  <c r="P2047" i="3"/>
  <c r="P2046" i="3"/>
  <c r="P2045" i="3"/>
  <c r="P2044" i="3"/>
  <c r="P2043" i="3"/>
  <c r="P2042" i="3"/>
  <c r="P2041" i="3"/>
  <c r="P2040" i="3"/>
  <c r="P2039" i="3"/>
  <c r="P2038" i="3"/>
  <c r="P2037" i="3"/>
  <c r="P2036" i="3"/>
  <c r="P2035" i="3"/>
  <c r="P2034" i="3"/>
  <c r="P2033" i="3"/>
  <c r="P2032" i="3"/>
  <c r="P2031" i="3"/>
  <c r="P2030" i="3"/>
  <c r="P2029" i="3"/>
  <c r="P2028" i="3"/>
  <c r="P2027" i="3"/>
  <c r="P2026" i="3"/>
  <c r="P2025" i="3"/>
  <c r="P2024" i="3"/>
  <c r="P2023" i="3"/>
  <c r="P2022" i="3"/>
  <c r="P2021" i="3"/>
  <c r="P2020" i="3"/>
  <c r="P2019" i="3"/>
  <c r="P2018" i="3"/>
  <c r="P2017" i="3"/>
  <c r="P2016" i="3"/>
  <c r="P2015" i="3"/>
  <c r="P2014" i="3"/>
  <c r="P2013" i="3"/>
  <c r="P2012" i="3"/>
  <c r="P2011" i="3"/>
  <c r="P2010" i="3"/>
  <c r="P2009" i="3"/>
  <c r="P2008" i="3"/>
  <c r="P2007" i="3"/>
  <c r="P2006" i="3"/>
  <c r="P2005" i="3"/>
  <c r="P2004" i="3"/>
  <c r="P2003" i="3"/>
  <c r="P2002" i="3"/>
  <c r="P2001" i="3"/>
  <c r="P2000" i="3"/>
  <c r="P1999" i="3"/>
  <c r="P1998" i="3"/>
  <c r="P1997" i="3"/>
  <c r="P1996" i="3"/>
  <c r="P1995" i="3"/>
  <c r="P1994" i="3"/>
  <c r="P1993" i="3"/>
  <c r="P1992" i="3"/>
  <c r="P1991" i="3"/>
  <c r="P1990" i="3"/>
  <c r="P1989" i="3"/>
  <c r="P1988" i="3"/>
  <c r="P1987" i="3"/>
  <c r="P1986" i="3"/>
  <c r="P1985" i="3"/>
  <c r="P1984" i="3"/>
  <c r="P1983" i="3"/>
  <c r="P1982" i="3"/>
  <c r="P1981" i="3"/>
  <c r="P1980" i="3"/>
  <c r="P1979" i="3"/>
  <c r="P1978" i="3"/>
  <c r="P1977" i="3"/>
  <c r="P1976" i="3"/>
  <c r="P1975" i="3"/>
  <c r="P1974" i="3"/>
  <c r="P1973" i="3"/>
  <c r="P1972" i="3"/>
  <c r="P1971" i="3"/>
  <c r="P1970" i="3"/>
  <c r="P1969" i="3"/>
  <c r="P1968" i="3"/>
  <c r="P1967" i="3"/>
  <c r="P1966" i="3"/>
  <c r="P1965" i="3"/>
  <c r="P1964" i="3"/>
  <c r="P1963" i="3"/>
  <c r="P1962" i="3"/>
  <c r="P1961" i="3"/>
  <c r="P1960" i="3"/>
  <c r="P1959" i="3"/>
  <c r="P1958" i="3"/>
  <c r="P1957" i="3"/>
  <c r="P1956" i="3"/>
  <c r="P1955" i="3"/>
  <c r="P1954" i="3"/>
  <c r="P1953" i="3"/>
  <c r="P1952" i="3"/>
  <c r="P1951" i="3"/>
  <c r="P1950" i="3"/>
  <c r="P1949" i="3"/>
  <c r="P1948" i="3"/>
  <c r="P1947" i="3"/>
  <c r="P1946" i="3"/>
  <c r="P1945" i="3"/>
  <c r="P1944" i="3"/>
  <c r="P1943" i="3"/>
  <c r="P1942" i="3"/>
  <c r="P1941" i="3"/>
  <c r="P1940" i="3"/>
  <c r="P1939" i="3"/>
  <c r="P1938" i="3"/>
  <c r="P1937" i="3"/>
  <c r="P1936" i="3"/>
  <c r="P1935" i="3"/>
  <c r="P1934" i="3"/>
  <c r="P1933" i="3"/>
  <c r="P1932" i="3"/>
  <c r="P1931" i="3"/>
  <c r="P1930" i="3"/>
  <c r="P1929" i="3"/>
  <c r="P1928" i="3"/>
  <c r="P1927" i="3"/>
  <c r="P1926" i="3"/>
  <c r="P1925" i="3"/>
  <c r="P1924" i="3"/>
  <c r="P1923" i="3"/>
  <c r="P1922" i="3"/>
  <c r="P1921" i="3"/>
  <c r="P1920" i="3"/>
  <c r="P1919" i="3"/>
  <c r="P1918" i="3"/>
  <c r="P1917" i="3"/>
  <c r="P1916" i="3"/>
  <c r="P1915" i="3"/>
  <c r="P1914" i="3"/>
  <c r="P1913" i="3"/>
  <c r="P1912" i="3"/>
  <c r="P1911" i="3"/>
  <c r="P1910" i="3"/>
  <c r="P1909" i="3"/>
  <c r="P1908" i="3"/>
  <c r="P1907" i="3"/>
  <c r="P1906" i="3"/>
  <c r="P1905" i="3"/>
  <c r="P1904" i="3"/>
  <c r="P1903" i="3"/>
  <c r="P1902" i="3"/>
  <c r="P1901" i="3"/>
  <c r="P1900" i="3"/>
  <c r="P1899" i="3"/>
  <c r="P1898" i="3"/>
  <c r="P1897" i="3"/>
  <c r="P1896" i="3"/>
  <c r="P1895" i="3"/>
  <c r="P1894" i="3"/>
  <c r="P1893" i="3"/>
  <c r="P1892" i="3"/>
  <c r="P1891" i="3"/>
  <c r="P1890" i="3"/>
  <c r="P1889" i="3"/>
  <c r="P1888" i="3"/>
  <c r="P1887" i="3"/>
  <c r="P1886" i="3"/>
  <c r="P1885" i="3"/>
  <c r="P1884" i="3"/>
  <c r="P1883" i="3"/>
  <c r="P1882" i="3"/>
  <c r="P1881" i="3"/>
  <c r="P1880" i="3"/>
  <c r="P1879" i="3"/>
  <c r="P1878" i="3"/>
  <c r="P1877" i="3"/>
  <c r="P1876" i="3"/>
  <c r="P1875" i="3"/>
  <c r="P1874" i="3"/>
  <c r="P1873" i="3"/>
  <c r="P1872" i="3"/>
  <c r="P1871" i="3"/>
  <c r="P1870" i="3"/>
  <c r="P1869" i="3"/>
  <c r="P1868" i="3"/>
  <c r="P1867" i="3"/>
  <c r="P1866" i="3"/>
  <c r="P1865" i="3"/>
  <c r="P1864" i="3"/>
  <c r="P1863" i="3"/>
  <c r="P1862" i="3"/>
  <c r="P1861" i="3"/>
  <c r="P1860" i="3"/>
  <c r="P1859" i="3"/>
  <c r="P1858" i="3"/>
  <c r="P1857" i="3"/>
  <c r="P1856" i="3"/>
  <c r="P1855" i="3"/>
  <c r="P1854" i="3"/>
  <c r="P1853" i="3"/>
  <c r="P1852" i="3"/>
  <c r="P1851" i="3"/>
  <c r="P1850" i="3"/>
  <c r="P1849" i="3"/>
  <c r="P1848" i="3"/>
  <c r="P1847" i="3"/>
  <c r="P1846" i="3"/>
  <c r="P1845" i="3"/>
  <c r="P1844" i="3"/>
  <c r="P1843" i="3"/>
  <c r="P1842" i="3"/>
  <c r="P1841" i="3"/>
  <c r="P1840" i="3"/>
  <c r="P1839" i="3"/>
  <c r="P1838" i="3"/>
  <c r="P1837" i="3"/>
  <c r="P1836" i="3"/>
  <c r="P1835" i="3"/>
  <c r="P1834" i="3"/>
  <c r="P1833" i="3"/>
  <c r="P1832" i="3"/>
  <c r="P1831" i="3"/>
  <c r="P1830" i="3"/>
  <c r="P1829" i="3"/>
  <c r="P1828" i="3"/>
  <c r="P1827" i="3"/>
  <c r="P1826" i="3"/>
  <c r="P1825" i="3"/>
  <c r="P1824" i="3"/>
  <c r="P1823" i="3"/>
  <c r="P1822" i="3"/>
  <c r="P1821" i="3"/>
  <c r="P1820" i="3"/>
  <c r="P1819" i="3"/>
  <c r="P1818" i="3"/>
  <c r="P1817" i="3"/>
  <c r="P1816" i="3"/>
  <c r="P1815" i="3"/>
  <c r="P1814" i="3"/>
  <c r="P1813" i="3"/>
  <c r="P1812" i="3"/>
  <c r="P1811" i="3"/>
  <c r="P1810" i="3"/>
  <c r="P1809" i="3"/>
  <c r="P1808" i="3"/>
  <c r="P1807" i="3"/>
  <c r="P1806" i="3"/>
  <c r="P1805" i="3"/>
  <c r="P1804" i="3"/>
  <c r="P1803" i="3"/>
  <c r="P1802" i="3"/>
  <c r="P1801" i="3"/>
  <c r="P1800" i="3"/>
  <c r="P1799" i="3"/>
  <c r="P1798" i="3"/>
  <c r="P1797" i="3"/>
  <c r="P1796" i="3"/>
  <c r="P1795" i="3"/>
  <c r="P1794" i="3"/>
  <c r="P1793" i="3"/>
  <c r="P1792" i="3"/>
  <c r="P1791" i="3"/>
  <c r="P1790" i="3"/>
  <c r="P1789" i="3"/>
  <c r="P1788" i="3"/>
  <c r="P1787" i="3"/>
  <c r="P1786" i="3"/>
  <c r="P1785" i="3"/>
  <c r="P1784" i="3"/>
  <c r="P1783" i="3"/>
  <c r="P1782" i="3"/>
  <c r="P1781" i="3"/>
  <c r="P1780" i="3"/>
  <c r="P1779" i="3"/>
  <c r="P1778" i="3"/>
  <c r="P1777" i="3"/>
  <c r="P1776" i="3"/>
  <c r="P1775" i="3"/>
  <c r="P1774" i="3"/>
  <c r="P1773" i="3"/>
  <c r="P1772" i="3"/>
  <c r="P1771" i="3"/>
  <c r="P1770" i="3"/>
  <c r="P1769" i="3"/>
  <c r="P1768" i="3"/>
  <c r="P1767" i="3"/>
  <c r="P1766" i="3"/>
  <c r="P1765" i="3"/>
  <c r="P1764" i="3"/>
  <c r="P1763" i="3"/>
  <c r="P1762" i="3"/>
  <c r="P1761" i="3"/>
  <c r="P1760" i="3"/>
  <c r="P1759" i="3"/>
  <c r="P1758" i="3"/>
  <c r="P1757" i="3"/>
  <c r="P1756" i="3"/>
  <c r="P1755" i="3"/>
  <c r="P1754" i="3"/>
  <c r="P1753" i="3"/>
  <c r="P1752" i="3"/>
  <c r="P1751" i="3"/>
  <c r="P1750" i="3"/>
  <c r="P1749" i="3"/>
  <c r="P1748" i="3"/>
  <c r="P1747" i="3"/>
  <c r="P1746" i="3"/>
  <c r="P1745" i="3"/>
  <c r="P1744" i="3"/>
  <c r="P1743" i="3"/>
  <c r="P1742" i="3"/>
  <c r="P1741" i="3"/>
  <c r="P1740" i="3"/>
  <c r="P1739" i="3"/>
  <c r="P1738" i="3"/>
  <c r="P1737" i="3"/>
  <c r="P1736" i="3"/>
  <c r="P1735" i="3"/>
  <c r="P1734" i="3"/>
  <c r="P1733" i="3"/>
  <c r="P1732" i="3"/>
  <c r="P1731" i="3"/>
  <c r="P1730" i="3"/>
  <c r="P1729" i="3"/>
  <c r="P1728" i="3"/>
  <c r="P1727" i="3"/>
  <c r="P1726" i="3"/>
  <c r="P1725" i="3"/>
  <c r="P1724" i="3"/>
  <c r="P1723" i="3"/>
  <c r="P1722" i="3"/>
  <c r="P1721" i="3"/>
  <c r="P1720" i="3"/>
  <c r="P1719" i="3"/>
  <c r="P1718" i="3"/>
  <c r="P1717" i="3"/>
  <c r="P1716" i="3"/>
  <c r="P1715" i="3"/>
  <c r="P1714" i="3"/>
  <c r="P1713" i="3"/>
  <c r="P1712" i="3"/>
  <c r="P1711" i="3"/>
  <c r="P1710" i="3"/>
  <c r="P1709" i="3"/>
  <c r="P1708" i="3"/>
  <c r="P1707" i="3"/>
  <c r="P1706" i="3"/>
  <c r="P1705" i="3"/>
  <c r="P1704" i="3"/>
  <c r="P1703" i="3"/>
  <c r="P1702" i="3"/>
  <c r="P1701" i="3"/>
  <c r="P1700" i="3"/>
  <c r="P1699" i="3"/>
  <c r="P1698" i="3"/>
  <c r="P1697" i="3"/>
  <c r="P1696" i="3"/>
  <c r="P1695" i="3"/>
  <c r="P1694" i="3"/>
  <c r="P1693" i="3"/>
  <c r="P1692" i="3"/>
  <c r="P1691" i="3"/>
  <c r="P1690" i="3"/>
  <c r="P1689" i="3"/>
  <c r="P1688" i="3"/>
  <c r="P1687" i="3"/>
  <c r="P1686" i="3"/>
  <c r="P1685" i="3"/>
  <c r="P1684" i="3"/>
  <c r="P1683" i="3"/>
  <c r="P1682" i="3"/>
  <c r="P1681" i="3"/>
  <c r="P1680" i="3"/>
  <c r="P1679" i="3"/>
  <c r="P1678" i="3"/>
  <c r="P1677" i="3"/>
  <c r="P1676" i="3"/>
  <c r="P1675" i="3"/>
  <c r="P1674" i="3"/>
  <c r="P1673" i="3"/>
  <c r="P1672" i="3"/>
  <c r="P1671" i="3"/>
  <c r="P1670" i="3"/>
  <c r="P1669" i="3"/>
  <c r="P1668" i="3"/>
  <c r="P1667" i="3"/>
  <c r="P1666" i="3"/>
  <c r="P1665" i="3"/>
  <c r="P1664" i="3"/>
  <c r="P1663" i="3"/>
  <c r="P1662" i="3"/>
  <c r="P1661" i="3"/>
  <c r="P1660" i="3"/>
  <c r="P1659" i="3"/>
  <c r="P1658" i="3"/>
  <c r="P1657" i="3"/>
  <c r="P1656" i="3"/>
  <c r="P1655" i="3"/>
  <c r="P1654" i="3"/>
  <c r="P1653" i="3"/>
  <c r="P1652" i="3"/>
  <c r="P1651" i="3"/>
  <c r="P1650" i="3"/>
  <c r="P1649" i="3"/>
  <c r="P1648" i="3"/>
  <c r="P1647" i="3"/>
  <c r="P1646" i="3"/>
  <c r="P1645" i="3"/>
  <c r="P1644" i="3"/>
  <c r="P1643" i="3"/>
  <c r="P1642" i="3"/>
  <c r="P1641" i="3"/>
  <c r="P1640" i="3"/>
  <c r="P1639" i="3"/>
  <c r="P1638" i="3"/>
  <c r="P1637" i="3"/>
  <c r="P1636" i="3"/>
  <c r="P1635" i="3"/>
  <c r="P1634" i="3"/>
  <c r="P1633" i="3"/>
  <c r="P1632" i="3"/>
  <c r="P1631" i="3"/>
  <c r="P1630" i="3"/>
  <c r="P1629" i="3"/>
  <c r="P1628" i="3"/>
  <c r="P1627" i="3"/>
  <c r="P1626" i="3"/>
  <c r="P1625" i="3"/>
  <c r="P1624" i="3"/>
  <c r="P1623" i="3"/>
  <c r="P1622" i="3"/>
  <c r="P1621" i="3"/>
  <c r="P1620" i="3"/>
  <c r="P1619" i="3"/>
  <c r="P1618" i="3"/>
  <c r="P1617" i="3"/>
  <c r="P1616" i="3"/>
  <c r="P1615" i="3"/>
  <c r="P1614" i="3"/>
  <c r="P1613" i="3"/>
  <c r="P1612" i="3"/>
  <c r="P1611" i="3"/>
  <c r="P1610" i="3"/>
  <c r="P1609" i="3"/>
  <c r="P1608" i="3"/>
  <c r="P1607" i="3"/>
  <c r="P1606" i="3"/>
  <c r="P1605" i="3"/>
  <c r="P1604" i="3"/>
  <c r="P1603" i="3"/>
  <c r="P1602" i="3"/>
  <c r="P1601" i="3"/>
  <c r="P1600" i="3"/>
  <c r="P1599" i="3"/>
  <c r="P1598" i="3"/>
  <c r="P1597" i="3"/>
  <c r="P1596" i="3"/>
  <c r="P1595" i="3"/>
  <c r="P1594" i="3"/>
  <c r="P1593" i="3"/>
  <c r="P1592" i="3"/>
  <c r="P1591" i="3"/>
  <c r="P1590" i="3"/>
  <c r="P1589" i="3"/>
  <c r="P1588" i="3"/>
  <c r="P1587" i="3"/>
  <c r="P1586" i="3"/>
  <c r="P1585" i="3"/>
  <c r="P1584" i="3"/>
  <c r="P1583" i="3"/>
  <c r="P1582" i="3"/>
  <c r="P1581" i="3"/>
  <c r="P1580" i="3"/>
  <c r="P1579" i="3"/>
  <c r="P1578" i="3"/>
  <c r="P1577" i="3"/>
  <c r="P1576" i="3"/>
  <c r="P1575" i="3"/>
  <c r="P1574" i="3"/>
  <c r="P1573" i="3"/>
  <c r="P1572" i="3"/>
  <c r="P1571" i="3"/>
  <c r="P1570" i="3"/>
  <c r="P1569" i="3"/>
  <c r="P1568" i="3"/>
  <c r="P1567" i="3"/>
  <c r="P1566" i="3"/>
  <c r="P1565" i="3"/>
  <c r="P1564" i="3"/>
  <c r="P1563" i="3"/>
  <c r="P1562" i="3"/>
  <c r="P1561" i="3"/>
  <c r="P1560" i="3"/>
  <c r="P1559" i="3"/>
  <c r="P1558" i="3"/>
  <c r="P1557" i="3"/>
  <c r="P1556" i="3"/>
  <c r="P1555" i="3"/>
  <c r="P1554" i="3"/>
  <c r="P1553" i="3"/>
  <c r="P1552" i="3"/>
  <c r="P1551" i="3"/>
  <c r="P1550" i="3"/>
  <c r="P1549" i="3"/>
  <c r="P1548" i="3"/>
  <c r="P1547" i="3"/>
  <c r="P1546" i="3"/>
  <c r="P1545" i="3"/>
  <c r="P1544" i="3"/>
  <c r="P1543" i="3"/>
  <c r="P1542" i="3"/>
  <c r="P1541" i="3"/>
  <c r="P1540" i="3"/>
  <c r="P1539" i="3"/>
  <c r="P1538" i="3"/>
  <c r="P1537" i="3"/>
  <c r="P1536" i="3"/>
  <c r="P1535" i="3"/>
  <c r="P1534" i="3"/>
  <c r="P1533" i="3"/>
  <c r="P1532" i="3"/>
  <c r="P1531" i="3"/>
  <c r="P1530" i="3"/>
  <c r="P1529" i="3"/>
  <c r="P1528" i="3"/>
  <c r="P1527" i="3"/>
  <c r="P1526" i="3"/>
  <c r="P1525" i="3"/>
  <c r="P1524" i="3"/>
  <c r="P1523" i="3"/>
  <c r="P1522" i="3"/>
  <c r="P1521" i="3"/>
  <c r="P1520" i="3"/>
  <c r="P1519" i="3"/>
  <c r="P1518" i="3"/>
  <c r="P1517" i="3"/>
  <c r="P1516" i="3"/>
  <c r="P1515" i="3"/>
  <c r="P1514" i="3"/>
  <c r="P1513" i="3"/>
  <c r="P1512" i="3"/>
  <c r="P1511" i="3"/>
  <c r="P1510" i="3"/>
  <c r="P1509" i="3"/>
  <c r="P1508" i="3"/>
  <c r="P1507" i="3"/>
  <c r="P1506" i="3"/>
  <c r="P1505" i="3"/>
  <c r="P1504" i="3"/>
  <c r="P1503" i="3"/>
  <c r="P1502" i="3"/>
  <c r="P1501" i="3"/>
  <c r="P1500" i="3"/>
  <c r="P1499" i="3"/>
  <c r="P1498" i="3"/>
  <c r="P1497" i="3"/>
  <c r="P1496" i="3"/>
  <c r="P1495" i="3"/>
  <c r="P1494" i="3"/>
  <c r="P1493" i="3"/>
  <c r="P1492" i="3"/>
  <c r="P1491" i="3"/>
  <c r="P1490" i="3"/>
  <c r="P1489" i="3"/>
  <c r="P1488" i="3"/>
  <c r="P1487" i="3"/>
  <c r="P1486" i="3"/>
  <c r="P1485" i="3"/>
  <c r="P1484" i="3"/>
  <c r="P1483" i="3"/>
  <c r="P1482" i="3"/>
  <c r="P1481" i="3"/>
  <c r="P1480" i="3"/>
  <c r="P1479" i="3"/>
  <c r="P1478" i="3"/>
  <c r="P1477" i="3"/>
  <c r="P1476" i="3"/>
  <c r="P1475" i="3"/>
  <c r="P1474" i="3"/>
  <c r="P1473" i="3"/>
  <c r="P1472" i="3"/>
  <c r="P1471" i="3"/>
  <c r="P1470" i="3"/>
  <c r="P1469" i="3"/>
  <c r="P1468" i="3"/>
  <c r="P1467" i="3"/>
  <c r="P1466" i="3"/>
  <c r="P1465" i="3"/>
  <c r="P1464" i="3"/>
  <c r="P1463" i="3"/>
  <c r="P1462" i="3"/>
  <c r="P1461" i="3"/>
  <c r="P1460" i="3"/>
  <c r="P1459" i="3"/>
  <c r="P1458" i="3"/>
  <c r="P1457" i="3"/>
  <c r="P1456" i="3"/>
  <c r="P1455" i="3"/>
  <c r="P1454" i="3"/>
  <c r="P1453" i="3"/>
  <c r="P1452" i="3"/>
  <c r="P1451" i="3"/>
  <c r="P1450" i="3"/>
  <c r="P1449" i="3"/>
  <c r="P1448" i="3"/>
  <c r="P1447" i="3"/>
  <c r="P1446" i="3"/>
  <c r="P1445" i="3"/>
  <c r="P1444" i="3"/>
  <c r="P1443" i="3"/>
  <c r="P1442" i="3"/>
  <c r="P1441" i="3"/>
  <c r="P1440" i="3"/>
  <c r="P1439" i="3"/>
  <c r="P1438" i="3"/>
  <c r="P1437" i="3"/>
  <c r="P1436" i="3"/>
  <c r="P1435" i="3"/>
  <c r="P1434" i="3"/>
  <c r="P1433" i="3"/>
  <c r="P1432" i="3"/>
  <c r="P1431" i="3"/>
  <c r="P1430" i="3"/>
  <c r="P1429" i="3"/>
  <c r="P1428" i="3"/>
  <c r="P1427" i="3"/>
  <c r="P1426" i="3"/>
  <c r="P1425" i="3"/>
  <c r="P1424" i="3"/>
  <c r="P1423" i="3"/>
  <c r="P1422" i="3"/>
  <c r="P1421" i="3"/>
  <c r="P1420" i="3"/>
  <c r="P1419" i="3"/>
  <c r="P1418" i="3"/>
  <c r="P1417" i="3"/>
  <c r="P1416" i="3"/>
  <c r="P1415" i="3"/>
  <c r="P1414" i="3"/>
  <c r="P1413" i="3"/>
  <c r="P1412" i="3"/>
  <c r="P1411" i="3"/>
  <c r="P1410" i="3"/>
  <c r="P1409" i="3"/>
  <c r="P1408" i="3"/>
  <c r="P1407" i="3"/>
  <c r="P1406" i="3"/>
  <c r="P1405" i="3"/>
  <c r="P1404" i="3"/>
  <c r="P1403" i="3"/>
  <c r="P1402" i="3"/>
  <c r="P1401" i="3"/>
  <c r="P1400" i="3"/>
  <c r="P1399" i="3"/>
  <c r="P1398" i="3"/>
  <c r="P1397" i="3"/>
  <c r="P1396" i="3"/>
  <c r="P1395" i="3"/>
  <c r="P1394" i="3"/>
  <c r="P1393" i="3"/>
  <c r="P1392" i="3"/>
  <c r="P1391" i="3"/>
  <c r="P1390" i="3"/>
  <c r="P1389" i="3"/>
  <c r="P1388" i="3"/>
  <c r="P1387" i="3"/>
  <c r="P1386" i="3"/>
  <c r="P1385" i="3"/>
  <c r="P1384" i="3"/>
  <c r="P1383" i="3"/>
  <c r="P1382" i="3"/>
  <c r="P1381" i="3"/>
  <c r="P1380" i="3"/>
  <c r="P1379" i="3"/>
  <c r="P1378" i="3"/>
  <c r="P1377" i="3"/>
  <c r="P1376" i="3"/>
  <c r="P1375" i="3"/>
  <c r="P1374" i="3"/>
  <c r="P1373" i="3"/>
  <c r="P1372" i="3"/>
  <c r="P1371" i="3"/>
  <c r="P1370" i="3"/>
  <c r="P1369" i="3"/>
  <c r="P1368" i="3"/>
  <c r="P1367" i="3"/>
  <c r="P1366" i="3"/>
  <c r="P1365" i="3"/>
  <c r="P1364" i="3"/>
  <c r="P1363" i="3"/>
  <c r="P1362" i="3"/>
  <c r="P1361" i="3"/>
  <c r="P1360" i="3"/>
  <c r="P1359" i="3"/>
  <c r="P1358" i="3"/>
  <c r="P1357" i="3"/>
  <c r="P1356" i="3"/>
  <c r="P1355" i="3"/>
  <c r="P1354" i="3"/>
  <c r="P1353" i="3"/>
  <c r="P1352" i="3"/>
  <c r="P1351" i="3"/>
  <c r="P1350" i="3"/>
  <c r="P1349" i="3"/>
  <c r="P1348" i="3"/>
  <c r="P1347" i="3"/>
  <c r="P1346" i="3"/>
  <c r="P1345" i="3"/>
  <c r="P1344" i="3"/>
  <c r="P1343" i="3"/>
  <c r="P1342" i="3"/>
  <c r="P1341" i="3"/>
  <c r="P1340" i="3"/>
  <c r="P1339" i="3"/>
  <c r="P1338" i="3"/>
  <c r="P1337" i="3"/>
  <c r="P1336" i="3"/>
  <c r="P1335" i="3"/>
  <c r="P1334" i="3"/>
  <c r="P1333" i="3"/>
  <c r="P1332" i="3"/>
  <c r="P1331" i="3"/>
  <c r="P1330" i="3"/>
  <c r="P1329" i="3"/>
  <c r="P1328" i="3"/>
  <c r="P1327" i="3"/>
  <c r="P1326" i="3"/>
  <c r="P1325" i="3"/>
  <c r="P1324" i="3"/>
  <c r="P1323" i="3"/>
  <c r="P1322" i="3"/>
  <c r="P1321" i="3"/>
  <c r="P1320" i="3"/>
  <c r="P1319" i="3"/>
  <c r="P1318" i="3"/>
  <c r="P1317" i="3"/>
  <c r="P1316" i="3"/>
  <c r="P1315" i="3"/>
  <c r="P1314" i="3"/>
  <c r="P1313" i="3"/>
  <c r="P1312" i="3"/>
  <c r="P1311" i="3"/>
  <c r="P1310" i="3"/>
  <c r="P1309" i="3"/>
  <c r="P1308" i="3"/>
  <c r="P1307" i="3"/>
  <c r="P1306" i="3"/>
  <c r="P1305" i="3"/>
  <c r="P1304" i="3"/>
  <c r="P1303" i="3"/>
  <c r="P1302" i="3"/>
  <c r="P1301" i="3"/>
  <c r="P1300" i="3"/>
  <c r="P1299" i="3"/>
  <c r="P1298" i="3"/>
  <c r="P1297" i="3"/>
  <c r="P1296" i="3"/>
  <c r="P1295" i="3"/>
  <c r="P1294" i="3"/>
  <c r="P1293" i="3"/>
  <c r="P1292" i="3"/>
  <c r="P1291" i="3"/>
  <c r="P1290" i="3"/>
  <c r="P1289" i="3"/>
  <c r="P1288" i="3"/>
  <c r="P1287" i="3"/>
  <c r="P1286" i="3"/>
  <c r="P1285" i="3"/>
  <c r="P1284" i="3"/>
  <c r="P1283" i="3"/>
  <c r="P1282" i="3"/>
  <c r="P1281" i="3"/>
  <c r="P1280" i="3"/>
  <c r="P1279" i="3"/>
  <c r="P1278" i="3"/>
  <c r="P1277" i="3"/>
  <c r="P1276" i="3"/>
  <c r="P1275" i="3"/>
  <c r="P1274" i="3"/>
  <c r="P1273" i="3"/>
  <c r="P1272" i="3"/>
  <c r="P1271" i="3"/>
  <c r="P1270" i="3"/>
  <c r="P1269" i="3"/>
  <c r="P1268" i="3"/>
  <c r="P1267" i="3"/>
  <c r="P1266" i="3"/>
  <c r="P1265" i="3"/>
  <c r="P1264" i="3"/>
  <c r="P1263" i="3"/>
  <c r="P1262" i="3"/>
  <c r="P1261" i="3"/>
  <c r="P1260" i="3"/>
  <c r="P1259" i="3"/>
  <c r="P1258" i="3"/>
  <c r="P1257" i="3"/>
  <c r="P1256" i="3"/>
  <c r="P1255" i="3"/>
  <c r="P1254" i="3"/>
  <c r="P1253" i="3"/>
  <c r="P1252" i="3"/>
  <c r="P1251" i="3"/>
  <c r="P1250" i="3"/>
  <c r="P1249" i="3"/>
  <c r="P1248" i="3"/>
  <c r="P1247" i="3"/>
  <c r="P1246" i="3"/>
  <c r="P1245" i="3"/>
  <c r="P1244" i="3"/>
  <c r="P1243" i="3"/>
  <c r="P1242" i="3"/>
  <c r="P1241" i="3"/>
  <c r="P1240" i="3"/>
  <c r="P1239" i="3"/>
  <c r="P1238" i="3"/>
  <c r="P1237" i="3"/>
  <c r="P1236" i="3"/>
  <c r="P1235" i="3"/>
  <c r="P1234" i="3"/>
  <c r="P1233" i="3"/>
  <c r="P1232" i="3"/>
  <c r="P1231" i="3"/>
  <c r="P1230" i="3"/>
  <c r="P1229" i="3"/>
  <c r="P1228" i="3"/>
  <c r="P1227" i="3"/>
  <c r="P1226" i="3"/>
  <c r="P1225" i="3"/>
  <c r="P1224" i="3"/>
  <c r="P1223" i="3"/>
  <c r="P1222" i="3"/>
  <c r="P1221" i="3"/>
  <c r="P1220" i="3"/>
  <c r="P1219" i="3"/>
  <c r="P1218" i="3"/>
  <c r="P1217" i="3"/>
  <c r="P1216" i="3"/>
  <c r="P1215" i="3"/>
  <c r="P1214" i="3"/>
  <c r="P1213" i="3"/>
  <c r="P1212" i="3"/>
  <c r="P1211" i="3"/>
  <c r="P1210" i="3"/>
  <c r="P1209" i="3"/>
  <c r="P1208" i="3"/>
  <c r="P1207" i="3"/>
  <c r="P1206" i="3"/>
  <c r="P1205" i="3"/>
  <c r="P1204" i="3"/>
  <c r="P1203" i="3"/>
  <c r="P1202" i="3"/>
  <c r="P1201" i="3"/>
  <c r="P1200" i="3"/>
  <c r="P1199" i="3"/>
  <c r="P1198" i="3"/>
  <c r="P1197" i="3"/>
  <c r="P1196" i="3"/>
  <c r="P1195" i="3"/>
  <c r="P1194" i="3"/>
  <c r="P1193" i="3"/>
  <c r="P1192" i="3"/>
  <c r="P1191" i="3"/>
  <c r="P1190" i="3"/>
  <c r="P1189" i="3"/>
  <c r="P1188" i="3"/>
  <c r="P1187" i="3"/>
  <c r="P1186" i="3"/>
  <c r="P1185" i="3"/>
  <c r="P1184" i="3"/>
  <c r="P1183" i="3"/>
  <c r="P1182" i="3"/>
  <c r="P1181" i="3"/>
  <c r="P1180" i="3"/>
  <c r="P1179" i="3"/>
  <c r="P1178" i="3"/>
  <c r="P1177" i="3"/>
  <c r="P1176" i="3"/>
  <c r="P1175" i="3"/>
  <c r="P1174" i="3"/>
  <c r="P1173" i="3"/>
  <c r="P1172" i="3"/>
  <c r="P1171" i="3"/>
  <c r="P1170" i="3"/>
  <c r="P1169" i="3"/>
  <c r="P1168" i="3"/>
  <c r="P1167" i="3"/>
  <c r="P1166" i="3"/>
  <c r="P1165" i="3"/>
  <c r="P1164" i="3"/>
  <c r="P1163" i="3"/>
  <c r="P1162" i="3"/>
  <c r="P1161" i="3"/>
  <c r="P1160" i="3"/>
  <c r="P1159" i="3"/>
  <c r="P1158" i="3"/>
  <c r="P1157" i="3"/>
  <c r="P1156" i="3"/>
  <c r="P1155" i="3"/>
  <c r="P1154" i="3"/>
  <c r="P1153" i="3"/>
  <c r="P1152" i="3"/>
  <c r="P1151" i="3"/>
  <c r="P1150" i="3"/>
  <c r="P1149" i="3"/>
  <c r="P1148" i="3"/>
  <c r="P1147" i="3"/>
  <c r="P1146" i="3"/>
  <c r="P1145" i="3"/>
  <c r="P1144" i="3"/>
  <c r="P1143" i="3"/>
  <c r="P1142" i="3"/>
  <c r="P1141" i="3"/>
  <c r="P1140" i="3"/>
  <c r="P1139" i="3"/>
  <c r="P1138" i="3"/>
  <c r="P1137" i="3"/>
  <c r="P1136" i="3"/>
  <c r="P1135" i="3"/>
  <c r="P1134" i="3"/>
  <c r="P1133" i="3"/>
  <c r="P1132" i="3"/>
  <c r="P1131" i="3"/>
  <c r="P1130" i="3"/>
  <c r="P1129" i="3"/>
  <c r="P1128" i="3"/>
  <c r="P1127" i="3"/>
  <c r="P1126" i="3"/>
  <c r="P1125" i="3"/>
  <c r="P1124" i="3"/>
  <c r="P1123" i="3"/>
  <c r="P1122" i="3"/>
  <c r="P1121" i="3"/>
  <c r="P1120" i="3"/>
  <c r="P1119" i="3"/>
  <c r="P1118" i="3"/>
  <c r="P1117" i="3"/>
  <c r="P1116" i="3"/>
  <c r="P1115" i="3"/>
  <c r="P1114" i="3"/>
  <c r="P1113" i="3"/>
  <c r="P1112" i="3"/>
  <c r="P1111" i="3"/>
  <c r="P1110" i="3"/>
  <c r="P1109" i="3"/>
  <c r="P1108" i="3"/>
  <c r="P1107" i="3"/>
  <c r="P1106" i="3"/>
  <c r="P1105" i="3"/>
  <c r="P1104" i="3"/>
  <c r="P1103" i="3"/>
  <c r="P1102" i="3"/>
  <c r="P1101" i="3"/>
  <c r="P1100" i="3"/>
  <c r="P1099" i="3"/>
  <c r="P1098" i="3"/>
  <c r="P1097" i="3"/>
  <c r="P1096" i="3"/>
  <c r="P1095" i="3"/>
  <c r="P1094" i="3"/>
  <c r="P1093" i="3"/>
  <c r="P1092" i="3"/>
  <c r="P1091" i="3"/>
  <c r="P1090" i="3"/>
  <c r="P1089" i="3"/>
  <c r="P1088" i="3"/>
  <c r="P1087" i="3"/>
  <c r="P1086" i="3"/>
  <c r="P1085" i="3"/>
  <c r="P1084" i="3"/>
  <c r="P1083" i="3"/>
  <c r="P1082" i="3"/>
  <c r="P1081" i="3"/>
  <c r="P1080" i="3"/>
  <c r="P1079" i="3"/>
  <c r="P1078" i="3"/>
  <c r="P1077" i="3"/>
  <c r="P1076" i="3"/>
  <c r="P1075" i="3"/>
  <c r="P1074" i="3"/>
  <c r="P1073" i="3"/>
  <c r="P1072" i="3"/>
  <c r="P1071" i="3"/>
  <c r="P1070" i="3"/>
  <c r="P1069" i="3"/>
  <c r="P1068" i="3"/>
  <c r="P1067" i="3"/>
  <c r="P1066" i="3"/>
  <c r="P1065" i="3"/>
  <c r="P1064" i="3"/>
  <c r="P1063" i="3"/>
  <c r="P1062" i="3"/>
  <c r="P1061" i="3"/>
  <c r="P1060" i="3"/>
  <c r="P1059" i="3"/>
  <c r="P1058" i="3"/>
  <c r="P1057" i="3"/>
  <c r="P1056" i="3"/>
  <c r="P1055" i="3"/>
  <c r="P1054" i="3"/>
  <c r="P1053" i="3"/>
  <c r="P1052" i="3"/>
  <c r="P1051" i="3"/>
  <c r="P1050" i="3"/>
  <c r="P1049" i="3"/>
  <c r="P1048" i="3"/>
  <c r="P1047" i="3"/>
  <c r="P1046" i="3"/>
  <c r="P1045" i="3"/>
  <c r="P1044" i="3"/>
  <c r="P1043" i="3"/>
  <c r="P1042" i="3"/>
  <c r="P1041" i="3"/>
  <c r="P1040" i="3"/>
  <c r="P1039" i="3"/>
  <c r="P1038" i="3"/>
  <c r="P1037" i="3"/>
  <c r="P1036" i="3"/>
  <c r="P1035" i="3"/>
  <c r="P1034" i="3"/>
  <c r="P1033" i="3"/>
  <c r="P1032" i="3"/>
  <c r="P1031" i="3"/>
  <c r="P1030" i="3"/>
  <c r="P1029" i="3"/>
  <c r="P1028" i="3"/>
  <c r="P1027" i="3"/>
  <c r="P1026" i="3"/>
  <c r="P1025" i="3"/>
  <c r="P1024" i="3"/>
  <c r="P1023" i="3"/>
  <c r="P1022" i="3"/>
  <c r="P1021" i="3"/>
  <c r="P1020" i="3"/>
  <c r="P1019" i="3"/>
  <c r="P1018" i="3"/>
  <c r="P1017" i="3"/>
  <c r="P1016" i="3"/>
  <c r="P1015" i="3"/>
  <c r="P1014" i="3"/>
  <c r="P1013" i="3"/>
  <c r="P1012" i="3"/>
  <c r="P1011" i="3"/>
  <c r="P1010" i="3"/>
  <c r="P1009" i="3"/>
  <c r="P1008" i="3"/>
  <c r="P1007" i="3"/>
  <c r="P1006" i="3"/>
  <c r="P1005" i="3"/>
  <c r="P1004" i="3"/>
  <c r="P1003" i="3"/>
  <c r="P1002" i="3"/>
  <c r="P1001" i="3"/>
  <c r="P1000" i="3"/>
  <c r="P999" i="3"/>
  <c r="P998" i="3"/>
  <c r="P997" i="3"/>
  <c r="P996" i="3"/>
  <c r="P995" i="3"/>
  <c r="P994" i="3"/>
  <c r="P993" i="3"/>
  <c r="P992" i="3"/>
  <c r="P991" i="3"/>
  <c r="P990" i="3"/>
  <c r="P989" i="3"/>
  <c r="P988" i="3"/>
  <c r="P987" i="3"/>
  <c r="P986" i="3"/>
  <c r="P985" i="3"/>
  <c r="P984" i="3"/>
  <c r="P983" i="3"/>
  <c r="P982" i="3"/>
  <c r="P981" i="3"/>
  <c r="P980" i="3"/>
  <c r="P979" i="3"/>
  <c r="P978" i="3"/>
  <c r="P977" i="3"/>
  <c r="P976" i="3"/>
  <c r="P975" i="3"/>
  <c r="P974" i="3"/>
  <c r="P973" i="3"/>
  <c r="P972" i="3"/>
  <c r="P971" i="3"/>
  <c r="P970" i="3"/>
  <c r="P969" i="3"/>
  <c r="P968" i="3"/>
  <c r="P967" i="3"/>
  <c r="P966" i="3"/>
  <c r="P965" i="3"/>
  <c r="P964" i="3"/>
  <c r="P963" i="3"/>
  <c r="P962" i="3"/>
  <c r="P961" i="3"/>
  <c r="P960" i="3"/>
  <c r="P959" i="3"/>
  <c r="P958" i="3"/>
  <c r="P957" i="3"/>
  <c r="P956" i="3"/>
  <c r="P955" i="3"/>
  <c r="P954" i="3"/>
  <c r="P953" i="3"/>
  <c r="P952" i="3"/>
  <c r="P951" i="3"/>
  <c r="P950" i="3"/>
  <c r="P949" i="3"/>
  <c r="P948" i="3"/>
  <c r="P947" i="3"/>
  <c r="P946" i="3"/>
  <c r="P945" i="3"/>
  <c r="P944" i="3"/>
  <c r="P943" i="3"/>
  <c r="P942" i="3"/>
  <c r="P941" i="3"/>
  <c r="P940" i="3"/>
  <c r="P939" i="3"/>
  <c r="P938" i="3"/>
  <c r="P937" i="3"/>
  <c r="P936" i="3"/>
  <c r="P935" i="3"/>
  <c r="P934" i="3"/>
  <c r="P933" i="3"/>
  <c r="P932" i="3"/>
  <c r="P931" i="3"/>
  <c r="P930" i="3"/>
  <c r="P929" i="3"/>
  <c r="P928" i="3"/>
  <c r="P927" i="3"/>
  <c r="P926" i="3"/>
  <c r="P925" i="3"/>
  <c r="P924" i="3"/>
  <c r="P923" i="3"/>
  <c r="P922" i="3"/>
  <c r="P921" i="3"/>
  <c r="P920" i="3"/>
  <c r="P919" i="3"/>
  <c r="P918" i="3"/>
  <c r="P917" i="3"/>
  <c r="P916" i="3"/>
  <c r="P915" i="3"/>
  <c r="P914" i="3"/>
  <c r="P913" i="3"/>
  <c r="P912" i="3"/>
  <c r="P911" i="3"/>
  <c r="P910" i="3"/>
  <c r="P909" i="3"/>
  <c r="P908" i="3"/>
  <c r="P907" i="3"/>
  <c r="P906" i="3"/>
  <c r="P905" i="3"/>
  <c r="P904" i="3"/>
  <c r="P903" i="3"/>
  <c r="P902" i="3"/>
  <c r="P901" i="3"/>
  <c r="P900" i="3"/>
  <c r="P899" i="3"/>
  <c r="P898" i="3"/>
  <c r="P897" i="3"/>
  <c r="P896" i="3"/>
  <c r="P895" i="3"/>
  <c r="P894" i="3"/>
  <c r="P893" i="3"/>
  <c r="P892" i="3"/>
  <c r="P891" i="3"/>
  <c r="P890" i="3"/>
  <c r="P889" i="3"/>
  <c r="P888" i="3"/>
  <c r="P887" i="3"/>
  <c r="P886" i="3"/>
  <c r="P885" i="3"/>
  <c r="P884" i="3"/>
  <c r="P883" i="3"/>
  <c r="P882" i="3"/>
  <c r="P881" i="3"/>
  <c r="P880" i="3"/>
  <c r="P879" i="3"/>
  <c r="P878" i="3"/>
  <c r="P877" i="3"/>
  <c r="P876" i="3"/>
  <c r="P875" i="3"/>
  <c r="P874" i="3"/>
  <c r="P873" i="3"/>
  <c r="P872" i="3"/>
  <c r="P871" i="3"/>
  <c r="P870" i="3"/>
  <c r="P869" i="3"/>
  <c r="P868" i="3"/>
  <c r="P867" i="3"/>
  <c r="P866" i="3"/>
  <c r="P865" i="3"/>
  <c r="P864" i="3"/>
  <c r="P863" i="3"/>
  <c r="P862" i="3"/>
  <c r="P861" i="3"/>
  <c r="P860" i="3"/>
  <c r="P859" i="3"/>
  <c r="P858" i="3"/>
  <c r="P857" i="3"/>
  <c r="P856" i="3"/>
  <c r="P855" i="3"/>
  <c r="P854" i="3"/>
  <c r="P853" i="3"/>
  <c r="P852" i="3"/>
  <c r="P851" i="3"/>
  <c r="P850" i="3"/>
  <c r="P849" i="3"/>
  <c r="P848" i="3"/>
  <c r="P847" i="3"/>
  <c r="P846" i="3"/>
  <c r="P845" i="3"/>
  <c r="P844" i="3"/>
  <c r="P843" i="3"/>
  <c r="P842" i="3"/>
  <c r="P841" i="3"/>
  <c r="P840" i="3"/>
  <c r="P839" i="3"/>
  <c r="P838" i="3"/>
  <c r="P837" i="3"/>
  <c r="P836" i="3"/>
  <c r="P835" i="3"/>
  <c r="P834" i="3"/>
  <c r="P833" i="3"/>
  <c r="P832" i="3"/>
  <c r="P831" i="3"/>
  <c r="P830" i="3"/>
  <c r="P829" i="3"/>
  <c r="P828" i="3"/>
  <c r="P827" i="3"/>
  <c r="P826" i="3"/>
  <c r="P825" i="3"/>
  <c r="P824" i="3"/>
  <c r="P823" i="3"/>
  <c r="P822" i="3"/>
  <c r="P821" i="3"/>
  <c r="P820" i="3"/>
  <c r="P819" i="3"/>
  <c r="P818" i="3"/>
  <c r="P817" i="3"/>
  <c r="P816" i="3"/>
  <c r="P815" i="3"/>
  <c r="P814" i="3"/>
  <c r="P813" i="3"/>
  <c r="P812" i="3"/>
  <c r="P811" i="3"/>
  <c r="P810" i="3"/>
  <c r="P809" i="3"/>
  <c r="P808" i="3"/>
  <c r="P807" i="3"/>
  <c r="P806" i="3"/>
  <c r="P805" i="3"/>
  <c r="P804" i="3"/>
  <c r="P803" i="3"/>
  <c r="P802" i="3"/>
  <c r="P801" i="3"/>
  <c r="P800" i="3"/>
  <c r="P799" i="3"/>
  <c r="P798" i="3"/>
  <c r="P797" i="3"/>
  <c r="P796" i="3"/>
  <c r="P795" i="3"/>
  <c r="P794" i="3"/>
  <c r="P793" i="3"/>
  <c r="P792" i="3"/>
  <c r="P791" i="3"/>
  <c r="P790" i="3"/>
  <c r="P789" i="3"/>
  <c r="P788" i="3"/>
  <c r="P787" i="3"/>
  <c r="P786" i="3"/>
  <c r="P785" i="3"/>
  <c r="P784" i="3"/>
  <c r="P783" i="3"/>
  <c r="P782" i="3"/>
  <c r="P781" i="3"/>
  <c r="P780" i="3"/>
  <c r="P779" i="3"/>
  <c r="P778" i="3"/>
  <c r="P777" i="3"/>
  <c r="P776" i="3"/>
  <c r="P775" i="3"/>
  <c r="P774" i="3"/>
  <c r="P773" i="3"/>
  <c r="P772" i="3"/>
  <c r="P771" i="3"/>
  <c r="P770" i="3"/>
  <c r="P769" i="3"/>
  <c r="P768" i="3"/>
  <c r="P767" i="3"/>
  <c r="P766" i="3"/>
  <c r="P765" i="3"/>
  <c r="P764" i="3"/>
  <c r="P763" i="3"/>
  <c r="P762" i="3"/>
  <c r="P761" i="3"/>
  <c r="P760" i="3"/>
  <c r="P759" i="3"/>
  <c r="P758" i="3"/>
  <c r="P757" i="3"/>
  <c r="P756" i="3"/>
  <c r="P755" i="3"/>
  <c r="P754" i="3"/>
  <c r="P753" i="3"/>
  <c r="P752" i="3"/>
  <c r="P751" i="3"/>
  <c r="P750" i="3"/>
  <c r="P749" i="3"/>
  <c r="P748" i="3"/>
  <c r="P747" i="3"/>
  <c r="P746" i="3"/>
  <c r="P745" i="3"/>
  <c r="P744" i="3"/>
  <c r="P743" i="3"/>
  <c r="P742" i="3"/>
  <c r="P741" i="3"/>
  <c r="P740" i="3"/>
  <c r="P739" i="3"/>
  <c r="P738" i="3"/>
  <c r="P737" i="3"/>
  <c r="P736" i="3"/>
  <c r="P735" i="3"/>
  <c r="P734" i="3"/>
  <c r="P733" i="3"/>
  <c r="P732" i="3"/>
  <c r="P731" i="3"/>
  <c r="P730" i="3"/>
  <c r="P729" i="3"/>
  <c r="P728" i="3"/>
  <c r="P727" i="3"/>
  <c r="P726" i="3"/>
  <c r="P725" i="3"/>
  <c r="P724" i="3"/>
  <c r="P723" i="3"/>
  <c r="P722" i="3"/>
  <c r="P721" i="3"/>
  <c r="P720" i="3"/>
  <c r="P719" i="3"/>
  <c r="P718" i="3"/>
  <c r="P717" i="3"/>
  <c r="P716" i="3"/>
  <c r="P715" i="3"/>
  <c r="P714" i="3"/>
  <c r="P713" i="3"/>
  <c r="P712" i="3"/>
  <c r="P711" i="3"/>
  <c r="P710" i="3"/>
  <c r="P709" i="3"/>
  <c r="P708" i="3"/>
  <c r="P707" i="3"/>
  <c r="P706" i="3"/>
  <c r="P705" i="3"/>
  <c r="P704" i="3"/>
  <c r="P703" i="3"/>
  <c r="P702" i="3"/>
  <c r="P701" i="3"/>
  <c r="P700" i="3"/>
  <c r="P699" i="3"/>
  <c r="P698" i="3"/>
  <c r="P697" i="3"/>
  <c r="P696" i="3"/>
  <c r="P695" i="3"/>
  <c r="P694" i="3"/>
  <c r="P693" i="3"/>
  <c r="P692" i="3"/>
  <c r="P691" i="3"/>
  <c r="P690" i="3"/>
  <c r="P689" i="3"/>
  <c r="P688" i="3"/>
  <c r="P687" i="3"/>
  <c r="P686" i="3"/>
  <c r="P685" i="3"/>
  <c r="P684" i="3"/>
  <c r="P683" i="3"/>
  <c r="P682" i="3"/>
  <c r="P681" i="3"/>
  <c r="P680" i="3"/>
  <c r="P679" i="3"/>
  <c r="P678" i="3"/>
  <c r="P677" i="3"/>
  <c r="P676" i="3"/>
  <c r="P675" i="3"/>
  <c r="P674" i="3"/>
  <c r="P673" i="3"/>
  <c r="P672" i="3"/>
  <c r="P671" i="3"/>
  <c r="P670" i="3"/>
  <c r="P669" i="3"/>
  <c r="P668" i="3"/>
  <c r="P667" i="3"/>
  <c r="P666" i="3"/>
  <c r="P665" i="3"/>
  <c r="P664" i="3"/>
  <c r="P663" i="3"/>
  <c r="P662" i="3"/>
  <c r="P661" i="3"/>
  <c r="P660" i="3"/>
  <c r="P659" i="3"/>
  <c r="P658" i="3"/>
  <c r="P657" i="3"/>
  <c r="P656" i="3"/>
  <c r="P655" i="3"/>
  <c r="P654" i="3"/>
  <c r="P653" i="3"/>
  <c r="P652" i="3"/>
  <c r="P651" i="3"/>
  <c r="P650" i="3"/>
  <c r="P649" i="3"/>
  <c r="P648" i="3"/>
  <c r="P647" i="3"/>
  <c r="P646" i="3"/>
  <c r="P645" i="3"/>
  <c r="P644" i="3"/>
  <c r="P643" i="3"/>
  <c r="P642" i="3"/>
  <c r="P641" i="3"/>
  <c r="P640" i="3"/>
  <c r="P639" i="3"/>
  <c r="P638" i="3"/>
  <c r="P637" i="3"/>
  <c r="P636" i="3"/>
  <c r="P635" i="3"/>
  <c r="P634" i="3"/>
  <c r="P633" i="3"/>
  <c r="P632" i="3"/>
  <c r="P631" i="3"/>
  <c r="P630" i="3"/>
  <c r="P629" i="3"/>
  <c r="P628" i="3"/>
  <c r="P627" i="3"/>
  <c r="P626" i="3"/>
  <c r="P625" i="3"/>
  <c r="P624" i="3"/>
  <c r="P623" i="3"/>
  <c r="P622" i="3"/>
  <c r="P621" i="3"/>
  <c r="P620" i="3"/>
  <c r="P619" i="3"/>
  <c r="P618" i="3"/>
  <c r="P617" i="3"/>
  <c r="P616" i="3"/>
  <c r="P615" i="3"/>
  <c r="P614" i="3"/>
  <c r="P613" i="3"/>
  <c r="P612" i="3"/>
  <c r="P611" i="3"/>
  <c r="P610" i="3"/>
  <c r="P609" i="3"/>
  <c r="P608" i="3"/>
  <c r="P607" i="3"/>
  <c r="P606" i="3"/>
  <c r="P605" i="3"/>
  <c r="P604" i="3"/>
  <c r="P603" i="3"/>
  <c r="P602" i="3"/>
  <c r="P601" i="3"/>
  <c r="P600" i="3"/>
  <c r="P599" i="3"/>
  <c r="P598" i="3"/>
  <c r="P597" i="3"/>
  <c r="P596" i="3"/>
  <c r="P595" i="3"/>
  <c r="P594" i="3"/>
  <c r="P593" i="3"/>
  <c r="P592" i="3"/>
  <c r="P591" i="3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P577" i="3"/>
  <c r="P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P560" i="3"/>
  <c r="P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P545" i="3"/>
  <c r="P544" i="3"/>
  <c r="P543" i="3"/>
  <c r="P542" i="3"/>
  <c r="P541" i="3"/>
  <c r="P540" i="3"/>
  <c r="P539" i="3"/>
  <c r="P538" i="3"/>
  <c r="P537" i="3"/>
  <c r="P536" i="3"/>
  <c r="P535" i="3"/>
  <c r="P534" i="3"/>
  <c r="P533" i="3"/>
  <c r="P532" i="3"/>
  <c r="P531" i="3"/>
  <c r="P530" i="3"/>
  <c r="P529" i="3"/>
  <c r="P528" i="3"/>
  <c r="P527" i="3"/>
  <c r="P526" i="3"/>
  <c r="P525" i="3"/>
  <c r="P524" i="3"/>
  <c r="P523" i="3"/>
  <c r="P522" i="3"/>
  <c r="P521" i="3"/>
  <c r="P520" i="3"/>
  <c r="P519" i="3"/>
  <c r="P518" i="3"/>
  <c r="P517" i="3"/>
  <c r="P516" i="3"/>
  <c r="P515" i="3"/>
  <c r="P514" i="3"/>
  <c r="P513" i="3"/>
  <c r="P512" i="3"/>
  <c r="P511" i="3"/>
  <c r="P510" i="3"/>
  <c r="P509" i="3"/>
  <c r="P508" i="3"/>
  <c r="P507" i="3"/>
  <c r="P506" i="3"/>
  <c r="P505" i="3"/>
  <c r="P504" i="3"/>
  <c r="P503" i="3"/>
  <c r="P502" i="3"/>
  <c r="P501" i="3"/>
  <c r="P500" i="3"/>
  <c r="P499" i="3"/>
  <c r="P498" i="3"/>
  <c r="P497" i="3"/>
  <c r="P496" i="3"/>
  <c r="P495" i="3"/>
  <c r="P494" i="3"/>
  <c r="P493" i="3"/>
  <c r="P492" i="3"/>
  <c r="P491" i="3"/>
  <c r="P490" i="3"/>
  <c r="P489" i="3"/>
  <c r="P488" i="3"/>
  <c r="P487" i="3"/>
  <c r="P486" i="3"/>
  <c r="P485" i="3"/>
  <c r="P484" i="3"/>
  <c r="P483" i="3"/>
  <c r="P482" i="3"/>
  <c r="P481" i="3"/>
  <c r="P480" i="3"/>
  <c r="P479" i="3"/>
  <c r="P478" i="3"/>
  <c r="P477" i="3"/>
  <c r="P476" i="3"/>
  <c r="P475" i="3"/>
  <c r="P474" i="3"/>
  <c r="P473" i="3"/>
  <c r="P472" i="3"/>
  <c r="P471" i="3"/>
  <c r="P470" i="3"/>
  <c r="P469" i="3"/>
  <c r="P468" i="3"/>
  <c r="P467" i="3"/>
  <c r="P466" i="3"/>
  <c r="P465" i="3"/>
  <c r="P464" i="3"/>
  <c r="P463" i="3"/>
  <c r="P462" i="3"/>
  <c r="P461" i="3"/>
  <c r="P460" i="3"/>
  <c r="P459" i="3"/>
  <c r="P458" i="3"/>
  <c r="P457" i="3"/>
  <c r="P456" i="3"/>
  <c r="P455" i="3"/>
  <c r="P454" i="3"/>
  <c r="P453" i="3"/>
  <c r="P452" i="3"/>
  <c r="P451" i="3"/>
  <c r="P450" i="3"/>
  <c r="P449" i="3"/>
  <c r="P448" i="3"/>
  <c r="P447" i="3"/>
  <c r="P446" i="3"/>
  <c r="P445" i="3"/>
  <c r="P444" i="3"/>
  <c r="P443" i="3"/>
  <c r="P442" i="3"/>
  <c r="P441" i="3"/>
  <c r="P440" i="3"/>
  <c r="P439" i="3"/>
  <c r="P438" i="3"/>
  <c r="P437" i="3"/>
  <c r="P436" i="3"/>
  <c r="P435" i="3"/>
  <c r="P434" i="3"/>
  <c r="P433" i="3"/>
  <c r="P432" i="3"/>
  <c r="P431" i="3"/>
  <c r="P430" i="3"/>
  <c r="P429" i="3"/>
  <c r="P428" i="3"/>
  <c r="P427" i="3"/>
  <c r="P426" i="3"/>
  <c r="P425" i="3"/>
  <c r="P424" i="3"/>
  <c r="P423" i="3"/>
  <c r="P422" i="3"/>
  <c r="P421" i="3"/>
  <c r="P420" i="3"/>
  <c r="P419" i="3"/>
  <c r="P418" i="3"/>
  <c r="P417" i="3"/>
  <c r="P416" i="3"/>
  <c r="P415" i="3"/>
  <c r="P414" i="3"/>
  <c r="P413" i="3"/>
  <c r="P412" i="3"/>
  <c r="P411" i="3"/>
  <c r="P410" i="3"/>
  <c r="P409" i="3"/>
  <c r="P408" i="3"/>
  <c r="P407" i="3"/>
  <c r="P406" i="3"/>
  <c r="P405" i="3"/>
  <c r="P404" i="3"/>
  <c r="P403" i="3"/>
  <c r="P402" i="3"/>
  <c r="P401" i="3"/>
  <c r="P400" i="3"/>
  <c r="P399" i="3"/>
  <c r="P398" i="3"/>
  <c r="P397" i="3"/>
  <c r="P396" i="3"/>
  <c r="P395" i="3"/>
  <c r="P394" i="3"/>
  <c r="P393" i="3"/>
  <c r="P392" i="3"/>
  <c r="P391" i="3"/>
  <c r="P390" i="3"/>
  <c r="P389" i="3"/>
  <c r="P388" i="3"/>
  <c r="P387" i="3"/>
  <c r="P386" i="3"/>
  <c r="P385" i="3"/>
  <c r="P384" i="3"/>
  <c r="P383" i="3"/>
  <c r="P382" i="3"/>
  <c r="P381" i="3"/>
  <c r="P380" i="3"/>
  <c r="P379" i="3"/>
  <c r="P378" i="3"/>
  <c r="P377" i="3"/>
  <c r="P376" i="3"/>
  <c r="P375" i="3"/>
  <c r="P374" i="3"/>
  <c r="P373" i="3"/>
  <c r="P372" i="3"/>
  <c r="P371" i="3"/>
  <c r="P370" i="3"/>
  <c r="P369" i="3"/>
  <c r="P368" i="3"/>
  <c r="P367" i="3"/>
  <c r="P366" i="3"/>
  <c r="P365" i="3"/>
  <c r="P364" i="3"/>
  <c r="P363" i="3"/>
  <c r="P362" i="3"/>
  <c r="P361" i="3"/>
  <c r="P360" i="3"/>
  <c r="P359" i="3"/>
  <c r="P358" i="3"/>
  <c r="P357" i="3"/>
  <c r="P356" i="3"/>
  <c r="P355" i="3"/>
  <c r="P354" i="3"/>
  <c r="P353" i="3"/>
  <c r="P352" i="3"/>
  <c r="P351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O4709" i="3"/>
  <c r="O4708" i="3"/>
  <c r="O4707" i="3"/>
  <c r="O4706" i="3"/>
  <c r="O4705" i="3"/>
  <c r="O4704" i="3"/>
  <c r="O4703" i="3"/>
  <c r="O4702" i="3"/>
  <c r="O4701" i="3"/>
  <c r="O4700" i="3"/>
  <c r="O4699" i="3"/>
  <c r="O4698" i="3"/>
  <c r="O4697" i="3"/>
  <c r="O4696" i="3"/>
  <c r="O4695" i="3"/>
  <c r="O4694" i="3"/>
  <c r="O4693" i="3"/>
  <c r="O4692" i="3"/>
  <c r="O4691" i="3"/>
  <c r="O4690" i="3"/>
  <c r="O4689" i="3"/>
  <c r="O4688" i="3"/>
  <c r="O4687" i="3"/>
  <c r="O4686" i="3"/>
  <c r="O4685" i="3"/>
  <c r="O4684" i="3"/>
  <c r="O4683" i="3"/>
  <c r="O4682" i="3"/>
  <c r="O4681" i="3"/>
  <c r="O4680" i="3"/>
  <c r="O4679" i="3"/>
  <c r="O4678" i="3"/>
  <c r="O4677" i="3"/>
  <c r="O4676" i="3"/>
  <c r="O4675" i="3"/>
  <c r="O4674" i="3"/>
  <c r="O4673" i="3"/>
  <c r="O4672" i="3"/>
  <c r="O4671" i="3"/>
  <c r="O4670" i="3"/>
  <c r="O4669" i="3"/>
  <c r="O4668" i="3"/>
  <c r="O4667" i="3"/>
  <c r="O4666" i="3"/>
  <c r="O4665" i="3"/>
  <c r="O4664" i="3"/>
  <c r="O4663" i="3"/>
  <c r="O4662" i="3"/>
  <c r="O4661" i="3"/>
  <c r="O4660" i="3"/>
  <c r="O4659" i="3"/>
  <c r="O4658" i="3"/>
  <c r="O4657" i="3"/>
  <c r="O4656" i="3"/>
  <c r="O4655" i="3"/>
  <c r="O4654" i="3"/>
  <c r="O4653" i="3"/>
  <c r="O4652" i="3"/>
  <c r="O4651" i="3"/>
  <c r="O4650" i="3"/>
  <c r="O4649" i="3"/>
  <c r="O4648" i="3"/>
  <c r="O4647" i="3"/>
  <c r="O4646" i="3"/>
  <c r="O4645" i="3"/>
  <c r="O4644" i="3"/>
  <c r="O4643" i="3"/>
  <c r="O4642" i="3"/>
  <c r="O4641" i="3"/>
  <c r="O4640" i="3"/>
  <c r="O4639" i="3"/>
  <c r="O4638" i="3"/>
  <c r="O4637" i="3"/>
  <c r="O4636" i="3"/>
  <c r="O4635" i="3"/>
  <c r="O4634" i="3"/>
  <c r="O4633" i="3"/>
  <c r="O4632" i="3"/>
  <c r="O4631" i="3"/>
  <c r="O4630" i="3"/>
  <c r="O4629" i="3"/>
  <c r="O4628" i="3"/>
  <c r="O4627" i="3"/>
  <c r="O4626" i="3"/>
  <c r="O4625" i="3"/>
  <c r="O4624" i="3"/>
  <c r="O4623" i="3"/>
  <c r="O4622" i="3"/>
  <c r="O4621" i="3"/>
  <c r="O4620" i="3"/>
  <c r="O4619" i="3"/>
  <c r="O4618" i="3"/>
  <c r="O4617" i="3"/>
  <c r="O4616" i="3"/>
  <c r="O4615" i="3"/>
  <c r="O4614" i="3"/>
  <c r="O4613" i="3"/>
  <c r="O4612" i="3"/>
  <c r="O4611" i="3"/>
  <c r="O4610" i="3"/>
  <c r="O4609" i="3"/>
  <c r="O4608" i="3"/>
  <c r="O4607" i="3"/>
  <c r="O4606" i="3"/>
  <c r="O4605" i="3"/>
  <c r="O4604" i="3"/>
  <c r="O4603" i="3"/>
  <c r="O4602" i="3"/>
  <c r="O4601" i="3"/>
  <c r="O4600" i="3"/>
  <c r="O4599" i="3"/>
  <c r="O4598" i="3"/>
  <c r="O4597" i="3"/>
  <c r="O4596" i="3"/>
  <c r="O4595" i="3"/>
  <c r="O4594" i="3"/>
  <c r="O4593" i="3"/>
  <c r="O4592" i="3"/>
  <c r="O4591" i="3"/>
  <c r="O4590" i="3"/>
  <c r="O4589" i="3"/>
  <c r="O4588" i="3"/>
  <c r="O4587" i="3"/>
  <c r="O4586" i="3"/>
  <c r="O4585" i="3"/>
  <c r="O4584" i="3"/>
  <c r="O4583" i="3"/>
  <c r="O4582" i="3"/>
  <c r="O4581" i="3"/>
  <c r="O4580" i="3"/>
  <c r="O4579" i="3"/>
  <c r="O4578" i="3"/>
  <c r="O4577" i="3"/>
  <c r="O4576" i="3"/>
  <c r="O4575" i="3"/>
  <c r="O4574" i="3"/>
  <c r="O4573" i="3"/>
  <c r="O4572" i="3"/>
  <c r="O4571" i="3"/>
  <c r="O4570" i="3"/>
  <c r="O4569" i="3"/>
  <c r="O4568" i="3"/>
  <c r="O4567" i="3"/>
  <c r="O4566" i="3"/>
  <c r="O4565" i="3"/>
  <c r="O4564" i="3"/>
  <c r="O4563" i="3"/>
  <c r="O4562" i="3"/>
  <c r="O4561" i="3"/>
  <c r="O4560" i="3"/>
  <c r="O4559" i="3"/>
  <c r="O4558" i="3"/>
  <c r="O4557" i="3"/>
  <c r="O4556" i="3"/>
  <c r="O4555" i="3"/>
  <c r="O4554" i="3"/>
  <c r="O4553" i="3"/>
  <c r="O4552" i="3"/>
  <c r="O4551" i="3"/>
  <c r="O4550" i="3"/>
  <c r="O4549" i="3"/>
  <c r="O4548" i="3"/>
  <c r="O4547" i="3"/>
  <c r="O4546" i="3"/>
  <c r="O4545" i="3"/>
  <c r="O4544" i="3"/>
  <c r="O4543" i="3"/>
  <c r="O4542" i="3"/>
  <c r="O4541" i="3"/>
  <c r="O4540" i="3"/>
  <c r="O4539" i="3"/>
  <c r="O4538" i="3"/>
  <c r="O4537" i="3"/>
  <c r="O4536" i="3"/>
  <c r="O4535" i="3"/>
  <c r="O4534" i="3"/>
  <c r="O4533" i="3"/>
  <c r="O4532" i="3"/>
  <c r="O4531" i="3"/>
  <c r="O4530" i="3"/>
  <c r="O4529" i="3"/>
  <c r="O4528" i="3"/>
  <c r="O4527" i="3"/>
  <c r="O4526" i="3"/>
  <c r="O4525" i="3"/>
  <c r="O4524" i="3"/>
  <c r="O4523" i="3"/>
  <c r="O4522" i="3"/>
  <c r="O4521" i="3"/>
  <c r="O4520" i="3"/>
  <c r="O4519" i="3"/>
  <c r="O4518" i="3"/>
  <c r="O4517" i="3"/>
  <c r="O4516" i="3"/>
  <c r="O4515" i="3"/>
  <c r="O4514" i="3"/>
  <c r="O4513" i="3"/>
  <c r="O4512" i="3"/>
  <c r="O4511" i="3"/>
  <c r="O4510" i="3"/>
  <c r="O4509" i="3"/>
  <c r="O4508" i="3"/>
  <c r="O4507" i="3"/>
  <c r="O4506" i="3"/>
  <c r="O4505" i="3"/>
  <c r="O4504" i="3"/>
  <c r="O4503" i="3"/>
  <c r="O4502" i="3"/>
  <c r="O4501" i="3"/>
  <c r="O4500" i="3"/>
  <c r="O4499" i="3"/>
  <c r="O4498" i="3"/>
  <c r="O4497" i="3"/>
  <c r="O4496" i="3"/>
  <c r="O4495" i="3"/>
  <c r="O4494" i="3"/>
  <c r="O4493" i="3"/>
  <c r="O4492" i="3"/>
  <c r="O4491" i="3"/>
  <c r="O4490" i="3"/>
  <c r="O4489" i="3"/>
  <c r="O4488" i="3"/>
  <c r="O4487" i="3"/>
  <c r="O4486" i="3"/>
  <c r="O4485" i="3"/>
  <c r="O4484" i="3"/>
  <c r="O4483" i="3"/>
  <c r="O4482" i="3"/>
  <c r="O4481" i="3"/>
  <c r="O4480" i="3"/>
  <c r="O4479" i="3"/>
  <c r="O4478" i="3"/>
  <c r="O4477" i="3"/>
  <c r="O4476" i="3"/>
  <c r="O4475" i="3"/>
  <c r="O4474" i="3"/>
  <c r="O4473" i="3"/>
  <c r="O4472" i="3"/>
  <c r="O4471" i="3"/>
  <c r="O4470" i="3"/>
  <c r="O4469" i="3"/>
  <c r="O4468" i="3"/>
  <c r="O4467" i="3"/>
  <c r="O4466" i="3"/>
  <c r="O4465" i="3"/>
  <c r="O4464" i="3"/>
  <c r="O4463" i="3"/>
  <c r="O4462" i="3"/>
  <c r="O4461" i="3"/>
  <c r="O4460" i="3"/>
  <c r="O4459" i="3"/>
  <c r="O4458" i="3"/>
  <c r="O4457" i="3"/>
  <c r="O4456" i="3"/>
  <c r="O4455" i="3"/>
  <c r="O4454" i="3"/>
  <c r="O4453" i="3"/>
  <c r="O4452" i="3"/>
  <c r="O4451" i="3"/>
  <c r="O4450" i="3"/>
  <c r="O4449" i="3"/>
  <c r="O4448" i="3"/>
  <c r="O4447" i="3"/>
  <c r="O4446" i="3"/>
  <c r="O4445" i="3"/>
  <c r="O4444" i="3"/>
  <c r="O4443" i="3"/>
  <c r="O4442" i="3"/>
  <c r="O4441" i="3"/>
  <c r="O4440" i="3"/>
  <c r="O4439" i="3"/>
  <c r="O4438" i="3"/>
  <c r="O4437" i="3"/>
  <c r="O4436" i="3"/>
  <c r="O4435" i="3"/>
  <c r="O4434" i="3"/>
  <c r="O4433" i="3"/>
  <c r="O4432" i="3"/>
  <c r="O4431" i="3"/>
  <c r="O4430" i="3"/>
  <c r="O4429" i="3"/>
  <c r="O4428" i="3"/>
  <c r="O4427" i="3"/>
  <c r="O4426" i="3"/>
  <c r="O4425" i="3"/>
  <c r="O4424" i="3"/>
  <c r="O4423" i="3"/>
  <c r="O4422" i="3"/>
  <c r="O4421" i="3"/>
  <c r="O4420" i="3"/>
  <c r="O4419" i="3"/>
  <c r="O4418" i="3"/>
  <c r="O4417" i="3"/>
  <c r="O4416" i="3"/>
  <c r="O4415" i="3"/>
  <c r="O4414" i="3"/>
  <c r="O4413" i="3"/>
  <c r="O4412" i="3"/>
  <c r="O4411" i="3"/>
  <c r="O4410" i="3"/>
  <c r="O4409" i="3"/>
  <c r="O4408" i="3"/>
  <c r="O4407" i="3"/>
  <c r="O4406" i="3"/>
  <c r="O4405" i="3"/>
  <c r="O4404" i="3"/>
  <c r="O4403" i="3"/>
  <c r="O4402" i="3"/>
  <c r="O4401" i="3"/>
  <c r="O4400" i="3"/>
  <c r="O4399" i="3"/>
  <c r="O4398" i="3"/>
  <c r="O4397" i="3"/>
  <c r="O4396" i="3"/>
  <c r="O4395" i="3"/>
  <c r="O4394" i="3"/>
  <c r="O4393" i="3"/>
  <c r="O4392" i="3"/>
  <c r="O4391" i="3"/>
  <c r="O4390" i="3"/>
  <c r="O4389" i="3"/>
  <c r="O4388" i="3"/>
  <c r="O4387" i="3"/>
  <c r="O4386" i="3"/>
  <c r="O4385" i="3"/>
  <c r="O4384" i="3"/>
  <c r="O4383" i="3"/>
  <c r="O4382" i="3"/>
  <c r="O4381" i="3"/>
  <c r="O4380" i="3"/>
  <c r="O4379" i="3"/>
  <c r="O4378" i="3"/>
  <c r="O4377" i="3"/>
  <c r="O4376" i="3"/>
  <c r="O4375" i="3"/>
  <c r="O4374" i="3"/>
  <c r="O4373" i="3"/>
  <c r="O4372" i="3"/>
  <c r="O4371" i="3"/>
  <c r="O4370" i="3"/>
  <c r="O4369" i="3"/>
  <c r="O4368" i="3"/>
  <c r="O4367" i="3"/>
  <c r="O4366" i="3"/>
  <c r="O4365" i="3"/>
  <c r="O4364" i="3"/>
  <c r="O4363" i="3"/>
  <c r="O4362" i="3"/>
  <c r="O4361" i="3"/>
  <c r="O4360" i="3"/>
  <c r="O4359" i="3"/>
  <c r="O4358" i="3"/>
  <c r="O4357" i="3"/>
  <c r="O4356" i="3"/>
  <c r="O4355" i="3"/>
  <c r="O4354" i="3"/>
  <c r="O4353" i="3"/>
  <c r="O4352" i="3"/>
  <c r="O4351" i="3"/>
  <c r="O4350" i="3"/>
  <c r="O4349" i="3"/>
  <c r="O4348" i="3"/>
  <c r="O4347" i="3"/>
  <c r="O4346" i="3"/>
  <c r="O4345" i="3"/>
  <c r="O4344" i="3"/>
  <c r="O4343" i="3"/>
  <c r="O4342" i="3"/>
  <c r="O4341" i="3"/>
  <c r="O4340" i="3"/>
  <c r="O4339" i="3"/>
  <c r="O4338" i="3"/>
  <c r="O4337" i="3"/>
  <c r="O4336" i="3"/>
  <c r="O4335" i="3"/>
  <c r="O4334" i="3"/>
  <c r="O4333" i="3"/>
  <c r="O4332" i="3"/>
  <c r="O4331" i="3"/>
  <c r="O4330" i="3"/>
  <c r="O4329" i="3"/>
  <c r="O4328" i="3"/>
  <c r="O4327" i="3"/>
  <c r="O4326" i="3"/>
  <c r="O4325" i="3"/>
  <c r="O4324" i="3"/>
  <c r="O4323" i="3"/>
  <c r="O4322" i="3"/>
  <c r="O4321" i="3"/>
  <c r="O4320" i="3"/>
  <c r="O4319" i="3"/>
  <c r="O4318" i="3"/>
  <c r="O4317" i="3"/>
  <c r="O4316" i="3"/>
  <c r="O4315" i="3"/>
  <c r="O4314" i="3"/>
  <c r="O4313" i="3"/>
  <c r="O4312" i="3"/>
  <c r="O4311" i="3"/>
  <c r="O4310" i="3"/>
  <c r="O4309" i="3"/>
  <c r="O4308" i="3"/>
  <c r="O4307" i="3"/>
  <c r="O4306" i="3"/>
  <c r="O4305" i="3"/>
  <c r="O4304" i="3"/>
  <c r="O4303" i="3"/>
  <c r="O4302" i="3"/>
  <c r="O4301" i="3"/>
  <c r="O4300" i="3"/>
  <c r="O4299" i="3"/>
  <c r="O4298" i="3"/>
  <c r="O4297" i="3"/>
  <c r="O4296" i="3"/>
  <c r="O4295" i="3"/>
  <c r="O4294" i="3"/>
  <c r="O4293" i="3"/>
  <c r="O4292" i="3"/>
  <c r="O4291" i="3"/>
  <c r="O4290" i="3"/>
  <c r="O4289" i="3"/>
  <c r="O4288" i="3"/>
  <c r="O4287" i="3"/>
  <c r="O4286" i="3"/>
  <c r="O4285" i="3"/>
  <c r="O4284" i="3"/>
  <c r="O4283" i="3"/>
  <c r="O4282" i="3"/>
  <c r="O4281" i="3"/>
  <c r="O4280" i="3"/>
  <c r="O4279" i="3"/>
  <c r="O4278" i="3"/>
  <c r="O4277" i="3"/>
  <c r="O4276" i="3"/>
  <c r="O4275" i="3"/>
  <c r="O4274" i="3"/>
  <c r="O4273" i="3"/>
  <c r="O4272" i="3"/>
  <c r="O4271" i="3"/>
  <c r="O4270" i="3"/>
  <c r="O4269" i="3"/>
  <c r="O4268" i="3"/>
  <c r="O4267" i="3"/>
  <c r="O4266" i="3"/>
  <c r="O4265" i="3"/>
  <c r="O4264" i="3"/>
  <c r="O4263" i="3"/>
  <c r="O4262" i="3"/>
  <c r="O4261" i="3"/>
  <c r="O4260" i="3"/>
  <c r="O4259" i="3"/>
  <c r="O4258" i="3"/>
  <c r="O4257" i="3"/>
  <c r="O4256" i="3"/>
  <c r="O4255" i="3"/>
  <c r="O4254" i="3"/>
  <c r="O4253" i="3"/>
  <c r="O4252" i="3"/>
  <c r="O4251" i="3"/>
  <c r="O4250" i="3"/>
  <c r="O4249" i="3"/>
  <c r="O4248" i="3"/>
  <c r="O4247" i="3"/>
  <c r="O4246" i="3"/>
  <c r="O4245" i="3"/>
  <c r="O4244" i="3"/>
  <c r="O4243" i="3"/>
  <c r="O4242" i="3"/>
  <c r="O4241" i="3"/>
  <c r="O4240" i="3"/>
  <c r="O4239" i="3"/>
  <c r="O4238" i="3"/>
  <c r="O4237" i="3"/>
  <c r="O4236" i="3"/>
  <c r="O4235" i="3"/>
  <c r="O4234" i="3"/>
  <c r="O4233" i="3"/>
  <c r="O4232" i="3"/>
  <c r="O4231" i="3"/>
  <c r="O4230" i="3"/>
  <c r="O4229" i="3"/>
  <c r="O4228" i="3"/>
  <c r="O4227" i="3"/>
  <c r="O4226" i="3"/>
  <c r="O4225" i="3"/>
  <c r="O4224" i="3"/>
  <c r="O4223" i="3"/>
  <c r="O4222" i="3"/>
  <c r="O4221" i="3"/>
  <c r="O4220" i="3"/>
  <c r="O4219" i="3"/>
  <c r="O4218" i="3"/>
  <c r="O4217" i="3"/>
  <c r="O4216" i="3"/>
  <c r="O4215" i="3"/>
  <c r="O4214" i="3"/>
  <c r="O4213" i="3"/>
  <c r="O4212" i="3"/>
  <c r="O4211" i="3"/>
  <c r="O4210" i="3"/>
  <c r="O4209" i="3"/>
  <c r="O4208" i="3"/>
  <c r="O4207" i="3"/>
  <c r="O4206" i="3"/>
  <c r="O4205" i="3"/>
  <c r="O4204" i="3"/>
  <c r="O4203" i="3"/>
  <c r="O4202" i="3"/>
  <c r="O4201" i="3"/>
  <c r="O4200" i="3"/>
  <c r="O4199" i="3"/>
  <c r="O4198" i="3"/>
  <c r="O4197" i="3"/>
  <c r="O4196" i="3"/>
  <c r="O4195" i="3"/>
  <c r="O4194" i="3"/>
  <c r="O4193" i="3"/>
  <c r="O4192" i="3"/>
  <c r="O4191" i="3"/>
  <c r="O4190" i="3"/>
  <c r="O4189" i="3"/>
  <c r="O4188" i="3"/>
  <c r="O4187" i="3"/>
  <c r="O4186" i="3"/>
  <c r="O4185" i="3"/>
  <c r="O4184" i="3"/>
  <c r="O4183" i="3"/>
  <c r="O4182" i="3"/>
  <c r="O4181" i="3"/>
  <c r="O4180" i="3"/>
  <c r="O4179" i="3"/>
  <c r="O4178" i="3"/>
  <c r="O4177" i="3"/>
  <c r="O4176" i="3"/>
  <c r="O4175" i="3"/>
  <c r="O4174" i="3"/>
  <c r="O4173" i="3"/>
  <c r="O4172" i="3"/>
  <c r="O4171" i="3"/>
  <c r="O4170" i="3"/>
  <c r="O4169" i="3"/>
  <c r="O4168" i="3"/>
  <c r="O4167" i="3"/>
  <c r="O4166" i="3"/>
  <c r="O4165" i="3"/>
  <c r="O4164" i="3"/>
  <c r="O4163" i="3"/>
  <c r="O4162" i="3"/>
  <c r="O4161" i="3"/>
  <c r="O4160" i="3"/>
  <c r="O4159" i="3"/>
  <c r="O4158" i="3"/>
  <c r="O4157" i="3"/>
  <c r="O4156" i="3"/>
  <c r="O4155" i="3"/>
  <c r="O4154" i="3"/>
  <c r="O4153" i="3"/>
  <c r="O4152" i="3"/>
  <c r="O4151" i="3"/>
  <c r="O4150" i="3"/>
  <c r="O4149" i="3"/>
  <c r="O4148" i="3"/>
  <c r="O4147" i="3"/>
  <c r="O4146" i="3"/>
  <c r="O4145" i="3"/>
  <c r="O4144" i="3"/>
  <c r="O4143" i="3"/>
  <c r="O4142" i="3"/>
  <c r="O4141" i="3"/>
  <c r="O4140" i="3"/>
  <c r="O4139" i="3"/>
  <c r="O4138" i="3"/>
  <c r="O4137" i="3"/>
  <c r="O4136" i="3"/>
  <c r="O4135" i="3"/>
  <c r="O4134" i="3"/>
  <c r="O4133" i="3"/>
  <c r="O4132" i="3"/>
  <c r="O4131" i="3"/>
  <c r="O4130" i="3"/>
  <c r="O4129" i="3"/>
  <c r="O4128" i="3"/>
  <c r="O4127" i="3"/>
  <c r="O4126" i="3"/>
  <c r="O4125" i="3"/>
  <c r="O4124" i="3"/>
  <c r="O4123" i="3"/>
  <c r="O4122" i="3"/>
  <c r="O4121" i="3"/>
  <c r="O4120" i="3"/>
  <c r="O4119" i="3"/>
  <c r="O4118" i="3"/>
  <c r="O4117" i="3"/>
  <c r="O4116" i="3"/>
  <c r="O4115" i="3"/>
  <c r="O4114" i="3"/>
  <c r="O4113" i="3"/>
  <c r="O4112" i="3"/>
  <c r="O4111" i="3"/>
  <c r="O4110" i="3"/>
  <c r="O4109" i="3"/>
  <c r="O4108" i="3"/>
  <c r="O4107" i="3"/>
  <c r="O4106" i="3"/>
  <c r="O4105" i="3"/>
  <c r="O4104" i="3"/>
  <c r="O4103" i="3"/>
  <c r="O4102" i="3"/>
  <c r="O4101" i="3"/>
  <c r="O4100" i="3"/>
  <c r="O4099" i="3"/>
  <c r="O4098" i="3"/>
  <c r="O4097" i="3"/>
  <c r="O4096" i="3"/>
  <c r="O4095" i="3"/>
  <c r="O4094" i="3"/>
  <c r="O4093" i="3"/>
  <c r="O4092" i="3"/>
  <c r="O4091" i="3"/>
  <c r="O4090" i="3"/>
  <c r="O4089" i="3"/>
  <c r="O4088" i="3"/>
  <c r="O4087" i="3"/>
  <c r="O4086" i="3"/>
  <c r="O4085" i="3"/>
  <c r="O4084" i="3"/>
  <c r="O4083" i="3"/>
  <c r="O4082" i="3"/>
  <c r="O4081" i="3"/>
  <c r="O4080" i="3"/>
  <c r="O4079" i="3"/>
  <c r="O4078" i="3"/>
  <c r="O4077" i="3"/>
  <c r="O4076" i="3"/>
  <c r="O4075" i="3"/>
  <c r="O4074" i="3"/>
  <c r="O4073" i="3"/>
  <c r="O4072" i="3"/>
  <c r="O4071" i="3"/>
  <c r="O4070" i="3"/>
  <c r="O4069" i="3"/>
  <c r="O4068" i="3"/>
  <c r="O4067" i="3"/>
  <c r="O4066" i="3"/>
  <c r="O4065" i="3"/>
  <c r="O4064" i="3"/>
  <c r="O4063" i="3"/>
  <c r="O4062" i="3"/>
  <c r="O4061" i="3"/>
  <c r="O4060" i="3"/>
  <c r="O4059" i="3"/>
  <c r="O4058" i="3"/>
  <c r="O4057" i="3"/>
  <c r="O4056" i="3"/>
  <c r="O4055" i="3"/>
  <c r="O4054" i="3"/>
  <c r="O4053" i="3"/>
  <c r="O4052" i="3"/>
  <c r="O4051" i="3"/>
  <c r="O4050" i="3"/>
  <c r="O4049" i="3"/>
  <c r="O4048" i="3"/>
  <c r="O4047" i="3"/>
  <c r="O4046" i="3"/>
  <c r="O4045" i="3"/>
  <c r="O4044" i="3"/>
  <c r="O4043" i="3"/>
  <c r="O4042" i="3"/>
  <c r="O4041" i="3"/>
  <c r="O4040" i="3"/>
  <c r="O4039" i="3"/>
  <c r="O4038" i="3"/>
  <c r="O4037" i="3"/>
  <c r="O4036" i="3"/>
  <c r="O4035" i="3"/>
  <c r="O4034" i="3"/>
  <c r="O4033" i="3"/>
  <c r="O4032" i="3"/>
  <c r="O4031" i="3"/>
  <c r="O4030" i="3"/>
  <c r="O4029" i="3"/>
  <c r="O4028" i="3"/>
  <c r="O4027" i="3"/>
  <c r="O4026" i="3"/>
  <c r="O4025" i="3"/>
  <c r="O4024" i="3"/>
  <c r="O4023" i="3"/>
  <c r="O4022" i="3"/>
  <c r="O4021" i="3"/>
  <c r="O4020" i="3"/>
  <c r="O4019" i="3"/>
  <c r="O4018" i="3"/>
  <c r="O4017" i="3"/>
  <c r="O4016" i="3"/>
  <c r="O4015" i="3"/>
  <c r="O4014" i="3"/>
  <c r="O4013" i="3"/>
  <c r="O4012" i="3"/>
  <c r="O4011" i="3"/>
  <c r="O4010" i="3"/>
  <c r="O4009" i="3"/>
  <c r="O4008" i="3"/>
  <c r="O4007" i="3"/>
  <c r="O4006" i="3"/>
  <c r="O4005" i="3"/>
  <c r="O4004" i="3"/>
  <c r="O4003" i="3"/>
  <c r="O4002" i="3"/>
  <c r="O4001" i="3"/>
  <c r="O4000" i="3"/>
  <c r="O3999" i="3"/>
  <c r="O3998" i="3"/>
  <c r="O3997" i="3"/>
  <c r="O3996" i="3"/>
  <c r="O3995" i="3"/>
  <c r="O3994" i="3"/>
  <c r="O3993" i="3"/>
  <c r="O3992" i="3"/>
  <c r="O3991" i="3"/>
  <c r="O3990" i="3"/>
  <c r="O3989" i="3"/>
  <c r="O3988" i="3"/>
  <c r="O3987" i="3"/>
  <c r="O3986" i="3"/>
  <c r="O3985" i="3"/>
  <c r="O3984" i="3"/>
  <c r="O3983" i="3"/>
  <c r="O3982" i="3"/>
  <c r="O3981" i="3"/>
  <c r="O3980" i="3"/>
  <c r="O3979" i="3"/>
  <c r="O3978" i="3"/>
  <c r="O3977" i="3"/>
  <c r="O3976" i="3"/>
  <c r="O3975" i="3"/>
  <c r="O3974" i="3"/>
  <c r="O3973" i="3"/>
  <c r="O3972" i="3"/>
  <c r="O3971" i="3"/>
  <c r="O3970" i="3"/>
  <c r="O3969" i="3"/>
  <c r="O3968" i="3"/>
  <c r="O3967" i="3"/>
  <c r="O3966" i="3"/>
  <c r="O3965" i="3"/>
  <c r="O3964" i="3"/>
  <c r="O3963" i="3"/>
  <c r="O3962" i="3"/>
  <c r="O3961" i="3"/>
  <c r="O3960" i="3"/>
  <c r="O3959" i="3"/>
  <c r="O3958" i="3"/>
  <c r="O3957" i="3"/>
  <c r="O3956" i="3"/>
  <c r="O3955" i="3"/>
  <c r="O3954" i="3"/>
  <c r="O3953" i="3"/>
  <c r="O3952" i="3"/>
  <c r="O3951" i="3"/>
  <c r="O3950" i="3"/>
  <c r="O3949" i="3"/>
  <c r="O3948" i="3"/>
  <c r="O3947" i="3"/>
  <c r="O3946" i="3"/>
  <c r="O3945" i="3"/>
  <c r="O3944" i="3"/>
  <c r="O3943" i="3"/>
  <c r="O3942" i="3"/>
  <c r="O3941" i="3"/>
  <c r="O3940" i="3"/>
  <c r="O3939" i="3"/>
  <c r="O3938" i="3"/>
  <c r="O3937" i="3"/>
  <c r="O3936" i="3"/>
  <c r="O3935" i="3"/>
  <c r="O3934" i="3"/>
  <c r="O3933" i="3"/>
  <c r="O3932" i="3"/>
  <c r="O3931" i="3"/>
  <c r="O3930" i="3"/>
  <c r="O3929" i="3"/>
  <c r="O3928" i="3"/>
  <c r="O3927" i="3"/>
  <c r="O3926" i="3"/>
  <c r="O3925" i="3"/>
  <c r="O3924" i="3"/>
  <c r="O3923" i="3"/>
  <c r="O3922" i="3"/>
  <c r="O3921" i="3"/>
  <c r="O3920" i="3"/>
  <c r="O3919" i="3"/>
  <c r="O3918" i="3"/>
  <c r="O3917" i="3"/>
  <c r="O3916" i="3"/>
  <c r="O3915" i="3"/>
  <c r="O3914" i="3"/>
  <c r="O3913" i="3"/>
  <c r="O3912" i="3"/>
  <c r="O3911" i="3"/>
  <c r="O3910" i="3"/>
  <c r="O3909" i="3"/>
  <c r="O3908" i="3"/>
  <c r="O3907" i="3"/>
  <c r="O3906" i="3"/>
  <c r="O3905" i="3"/>
  <c r="O3904" i="3"/>
  <c r="O3903" i="3"/>
  <c r="O3902" i="3"/>
  <c r="O3901" i="3"/>
  <c r="O3900" i="3"/>
  <c r="O3899" i="3"/>
  <c r="O3898" i="3"/>
  <c r="O3897" i="3"/>
  <c r="O3896" i="3"/>
  <c r="O3895" i="3"/>
  <c r="O3894" i="3"/>
  <c r="O3893" i="3"/>
  <c r="O3892" i="3"/>
  <c r="O3891" i="3"/>
  <c r="O3890" i="3"/>
  <c r="O3889" i="3"/>
  <c r="O3888" i="3"/>
  <c r="O3887" i="3"/>
  <c r="O3886" i="3"/>
  <c r="O3885" i="3"/>
  <c r="O3884" i="3"/>
  <c r="O3883" i="3"/>
  <c r="O3882" i="3"/>
  <c r="O3881" i="3"/>
  <c r="O3880" i="3"/>
  <c r="O3879" i="3"/>
  <c r="O3878" i="3"/>
  <c r="O3877" i="3"/>
  <c r="O3876" i="3"/>
  <c r="O3875" i="3"/>
  <c r="O3874" i="3"/>
  <c r="O3873" i="3"/>
  <c r="O3872" i="3"/>
  <c r="O3871" i="3"/>
  <c r="O3870" i="3"/>
  <c r="O3869" i="3"/>
  <c r="O3868" i="3"/>
  <c r="O3867" i="3"/>
  <c r="O3866" i="3"/>
  <c r="O3865" i="3"/>
  <c r="O3864" i="3"/>
  <c r="O3863" i="3"/>
  <c r="O3862" i="3"/>
  <c r="O3861" i="3"/>
  <c r="O3860" i="3"/>
  <c r="O3859" i="3"/>
  <c r="O3858" i="3"/>
  <c r="O3857" i="3"/>
  <c r="O3856" i="3"/>
  <c r="O3855" i="3"/>
  <c r="O3854" i="3"/>
  <c r="O3853" i="3"/>
  <c r="O3852" i="3"/>
  <c r="O3851" i="3"/>
  <c r="O3850" i="3"/>
  <c r="O3849" i="3"/>
  <c r="O3848" i="3"/>
  <c r="O3847" i="3"/>
  <c r="O3846" i="3"/>
  <c r="O3845" i="3"/>
  <c r="O3844" i="3"/>
  <c r="O3843" i="3"/>
  <c r="O3842" i="3"/>
  <c r="O3841" i="3"/>
  <c r="O3840" i="3"/>
  <c r="O3839" i="3"/>
  <c r="O3838" i="3"/>
  <c r="O3837" i="3"/>
  <c r="O3836" i="3"/>
  <c r="O3835" i="3"/>
  <c r="O3834" i="3"/>
  <c r="O3833" i="3"/>
  <c r="O3832" i="3"/>
  <c r="O3831" i="3"/>
  <c r="O3830" i="3"/>
  <c r="O3829" i="3"/>
  <c r="O3828" i="3"/>
  <c r="O3827" i="3"/>
  <c r="O3826" i="3"/>
  <c r="O3825" i="3"/>
  <c r="O3824" i="3"/>
  <c r="O3823" i="3"/>
  <c r="O3822" i="3"/>
  <c r="O3821" i="3"/>
  <c r="O3820" i="3"/>
  <c r="O3819" i="3"/>
  <c r="O3818" i="3"/>
  <c r="O3817" i="3"/>
  <c r="O3816" i="3"/>
  <c r="O3815" i="3"/>
  <c r="O3814" i="3"/>
  <c r="O3813" i="3"/>
  <c r="O3812" i="3"/>
  <c r="O3811" i="3"/>
  <c r="O3810" i="3"/>
  <c r="O3809" i="3"/>
  <c r="O3808" i="3"/>
  <c r="O3807" i="3"/>
  <c r="O3806" i="3"/>
  <c r="O3805" i="3"/>
  <c r="O3804" i="3"/>
  <c r="O3803" i="3"/>
  <c r="O3802" i="3"/>
  <c r="O3801" i="3"/>
  <c r="O3800" i="3"/>
  <c r="O3799" i="3"/>
  <c r="O3798" i="3"/>
  <c r="O3797" i="3"/>
  <c r="O3796" i="3"/>
  <c r="O3795" i="3"/>
  <c r="O3794" i="3"/>
  <c r="O3793" i="3"/>
  <c r="O3792" i="3"/>
  <c r="O3791" i="3"/>
  <c r="O3790" i="3"/>
  <c r="O3789" i="3"/>
  <c r="O3788" i="3"/>
  <c r="O3787" i="3"/>
  <c r="O3786" i="3"/>
  <c r="O3785" i="3"/>
  <c r="O3784" i="3"/>
  <c r="O3783" i="3"/>
  <c r="O3782" i="3"/>
  <c r="O3781" i="3"/>
  <c r="O3780" i="3"/>
  <c r="O3779" i="3"/>
  <c r="O3778" i="3"/>
  <c r="O3777" i="3"/>
  <c r="O3776" i="3"/>
  <c r="O3775" i="3"/>
  <c r="O3774" i="3"/>
  <c r="O3773" i="3"/>
  <c r="O3772" i="3"/>
  <c r="O3771" i="3"/>
  <c r="O3770" i="3"/>
  <c r="O3769" i="3"/>
  <c r="O3768" i="3"/>
  <c r="O3767" i="3"/>
  <c r="O3766" i="3"/>
  <c r="O3765" i="3"/>
  <c r="O3764" i="3"/>
  <c r="O3763" i="3"/>
  <c r="O3762" i="3"/>
  <c r="O3761" i="3"/>
  <c r="O3760" i="3"/>
  <c r="O3759" i="3"/>
  <c r="O3758" i="3"/>
  <c r="O3757" i="3"/>
  <c r="O3756" i="3"/>
  <c r="O3755" i="3"/>
  <c r="O3754" i="3"/>
  <c r="O3753" i="3"/>
  <c r="O3752" i="3"/>
  <c r="O3751" i="3"/>
  <c r="O3750" i="3"/>
  <c r="O3749" i="3"/>
  <c r="O3748" i="3"/>
  <c r="O3747" i="3"/>
  <c r="O3746" i="3"/>
  <c r="O3745" i="3"/>
  <c r="O3744" i="3"/>
  <c r="O3743" i="3"/>
  <c r="O3742" i="3"/>
  <c r="O3741" i="3"/>
  <c r="O3740" i="3"/>
  <c r="O3739" i="3"/>
  <c r="O3738" i="3"/>
  <c r="O3737" i="3"/>
  <c r="O3736" i="3"/>
  <c r="O3735" i="3"/>
  <c r="O3734" i="3"/>
  <c r="O3733" i="3"/>
  <c r="O3732" i="3"/>
  <c r="O3731" i="3"/>
  <c r="O3730" i="3"/>
  <c r="O3729" i="3"/>
  <c r="O3728" i="3"/>
  <c r="O3727" i="3"/>
  <c r="O3726" i="3"/>
  <c r="O3725" i="3"/>
  <c r="O3724" i="3"/>
  <c r="O3723" i="3"/>
  <c r="O3722" i="3"/>
  <c r="O3721" i="3"/>
  <c r="O3720" i="3"/>
  <c r="O3719" i="3"/>
  <c r="O3718" i="3"/>
  <c r="O3717" i="3"/>
  <c r="O3716" i="3"/>
  <c r="O3715" i="3"/>
  <c r="O3714" i="3"/>
  <c r="O3713" i="3"/>
  <c r="O3712" i="3"/>
  <c r="O3711" i="3"/>
  <c r="O3710" i="3"/>
  <c r="O3709" i="3"/>
  <c r="O3708" i="3"/>
  <c r="O3707" i="3"/>
  <c r="O3706" i="3"/>
  <c r="O3705" i="3"/>
  <c r="O3704" i="3"/>
  <c r="O3703" i="3"/>
  <c r="O3702" i="3"/>
  <c r="O3701" i="3"/>
  <c r="O3700" i="3"/>
  <c r="O3699" i="3"/>
  <c r="O3698" i="3"/>
  <c r="O3697" i="3"/>
  <c r="O3696" i="3"/>
  <c r="O3695" i="3"/>
  <c r="O3694" i="3"/>
  <c r="O3693" i="3"/>
  <c r="O3692" i="3"/>
  <c r="O3691" i="3"/>
  <c r="O3690" i="3"/>
  <c r="O3689" i="3"/>
  <c r="O3688" i="3"/>
  <c r="O3687" i="3"/>
  <c r="O3686" i="3"/>
  <c r="O3685" i="3"/>
  <c r="O3684" i="3"/>
  <c r="O3683" i="3"/>
  <c r="O3682" i="3"/>
  <c r="O3681" i="3"/>
  <c r="O3680" i="3"/>
  <c r="O3679" i="3"/>
  <c r="O3678" i="3"/>
  <c r="O3677" i="3"/>
  <c r="O3676" i="3"/>
  <c r="O3675" i="3"/>
  <c r="O3674" i="3"/>
  <c r="O3673" i="3"/>
  <c r="O3672" i="3"/>
  <c r="O3671" i="3"/>
  <c r="O3670" i="3"/>
  <c r="O3669" i="3"/>
  <c r="O3668" i="3"/>
  <c r="O3667" i="3"/>
  <c r="O3666" i="3"/>
  <c r="O3665" i="3"/>
  <c r="O3664" i="3"/>
  <c r="O3663" i="3"/>
  <c r="O3662" i="3"/>
  <c r="O3661" i="3"/>
  <c r="O3660" i="3"/>
  <c r="O3659" i="3"/>
  <c r="O3658" i="3"/>
  <c r="O3657" i="3"/>
  <c r="O3656" i="3"/>
  <c r="O3655" i="3"/>
  <c r="O3654" i="3"/>
  <c r="O3653" i="3"/>
  <c r="O3652" i="3"/>
  <c r="O3651" i="3"/>
  <c r="O3650" i="3"/>
  <c r="O3649" i="3"/>
  <c r="O3648" i="3"/>
  <c r="O3647" i="3"/>
  <c r="O3646" i="3"/>
  <c r="O3645" i="3"/>
  <c r="O3644" i="3"/>
  <c r="O3643" i="3"/>
  <c r="O3642" i="3"/>
  <c r="O3641" i="3"/>
  <c r="O3640" i="3"/>
  <c r="O3639" i="3"/>
  <c r="O3638" i="3"/>
  <c r="O3637" i="3"/>
  <c r="O3636" i="3"/>
  <c r="O3635" i="3"/>
  <c r="O3634" i="3"/>
  <c r="O3633" i="3"/>
  <c r="O3632" i="3"/>
  <c r="O3631" i="3"/>
  <c r="O3630" i="3"/>
  <c r="O3629" i="3"/>
  <c r="O3628" i="3"/>
  <c r="O3627" i="3"/>
  <c r="O3626" i="3"/>
  <c r="O3625" i="3"/>
  <c r="O3624" i="3"/>
  <c r="O3623" i="3"/>
  <c r="O3622" i="3"/>
  <c r="O3621" i="3"/>
  <c r="O3620" i="3"/>
  <c r="O3619" i="3"/>
  <c r="O3618" i="3"/>
  <c r="O3617" i="3"/>
  <c r="O3616" i="3"/>
  <c r="O3615" i="3"/>
  <c r="O3614" i="3"/>
  <c r="O3613" i="3"/>
  <c r="O3612" i="3"/>
  <c r="O3611" i="3"/>
  <c r="O3610" i="3"/>
  <c r="O3609" i="3"/>
  <c r="O3608" i="3"/>
  <c r="O3607" i="3"/>
  <c r="O3606" i="3"/>
  <c r="O3605" i="3"/>
  <c r="O3604" i="3"/>
  <c r="O3603" i="3"/>
  <c r="O3602" i="3"/>
  <c r="O3601" i="3"/>
  <c r="O3600" i="3"/>
  <c r="O3599" i="3"/>
  <c r="O3598" i="3"/>
  <c r="O3597" i="3"/>
  <c r="O3596" i="3"/>
  <c r="O3595" i="3"/>
  <c r="O3594" i="3"/>
  <c r="O3593" i="3"/>
  <c r="O3592" i="3"/>
  <c r="O3591" i="3"/>
  <c r="O3590" i="3"/>
  <c r="O3589" i="3"/>
  <c r="O3588" i="3"/>
  <c r="O3587" i="3"/>
  <c r="O3586" i="3"/>
  <c r="O3585" i="3"/>
  <c r="O3584" i="3"/>
  <c r="O3583" i="3"/>
  <c r="O3582" i="3"/>
  <c r="O3581" i="3"/>
  <c r="O3580" i="3"/>
  <c r="O3579" i="3"/>
  <c r="O3578" i="3"/>
  <c r="O3577" i="3"/>
  <c r="O3576" i="3"/>
  <c r="O3575" i="3"/>
  <c r="O3574" i="3"/>
  <c r="O3573" i="3"/>
  <c r="O3572" i="3"/>
  <c r="O3571" i="3"/>
  <c r="O3570" i="3"/>
  <c r="O3569" i="3"/>
  <c r="O3568" i="3"/>
  <c r="O3567" i="3"/>
  <c r="O3566" i="3"/>
  <c r="O3565" i="3"/>
  <c r="O3564" i="3"/>
  <c r="O3563" i="3"/>
  <c r="O3562" i="3"/>
  <c r="O3561" i="3"/>
  <c r="O3560" i="3"/>
  <c r="O3559" i="3"/>
  <c r="O3558" i="3"/>
  <c r="O3557" i="3"/>
  <c r="O3556" i="3"/>
  <c r="O3555" i="3"/>
  <c r="O3554" i="3"/>
  <c r="O3553" i="3"/>
  <c r="O3552" i="3"/>
  <c r="O3551" i="3"/>
  <c r="O3550" i="3"/>
  <c r="O3549" i="3"/>
  <c r="O3548" i="3"/>
  <c r="O3547" i="3"/>
  <c r="O3546" i="3"/>
  <c r="O3545" i="3"/>
  <c r="O3544" i="3"/>
  <c r="O3543" i="3"/>
  <c r="O3542" i="3"/>
  <c r="O3541" i="3"/>
  <c r="O3540" i="3"/>
  <c r="O3539" i="3"/>
  <c r="O3538" i="3"/>
  <c r="O3537" i="3"/>
  <c r="O3536" i="3"/>
  <c r="O3535" i="3"/>
  <c r="O3534" i="3"/>
  <c r="O3533" i="3"/>
  <c r="O3532" i="3"/>
  <c r="O3531" i="3"/>
  <c r="O3530" i="3"/>
  <c r="O3529" i="3"/>
  <c r="O3528" i="3"/>
  <c r="O3527" i="3"/>
  <c r="O3526" i="3"/>
  <c r="O3525" i="3"/>
  <c r="O3524" i="3"/>
  <c r="O3523" i="3"/>
  <c r="O3522" i="3"/>
  <c r="O3521" i="3"/>
  <c r="O3520" i="3"/>
  <c r="O3519" i="3"/>
  <c r="O3518" i="3"/>
  <c r="O3517" i="3"/>
  <c r="O3516" i="3"/>
  <c r="O3515" i="3"/>
  <c r="O3514" i="3"/>
  <c r="O3513" i="3"/>
  <c r="O3512" i="3"/>
  <c r="O3511" i="3"/>
  <c r="O3510" i="3"/>
  <c r="O3509" i="3"/>
  <c r="O3508" i="3"/>
  <c r="O3507" i="3"/>
  <c r="O3506" i="3"/>
  <c r="O3505" i="3"/>
  <c r="O3504" i="3"/>
  <c r="O3503" i="3"/>
  <c r="O3502" i="3"/>
  <c r="O3501" i="3"/>
  <c r="O3500" i="3"/>
  <c r="O3499" i="3"/>
  <c r="O3498" i="3"/>
  <c r="O3497" i="3"/>
  <c r="O3496" i="3"/>
  <c r="O3495" i="3"/>
  <c r="O3494" i="3"/>
  <c r="O3493" i="3"/>
  <c r="O3492" i="3"/>
  <c r="O3491" i="3"/>
  <c r="O3490" i="3"/>
  <c r="O3489" i="3"/>
  <c r="O3488" i="3"/>
  <c r="O3487" i="3"/>
  <c r="O3486" i="3"/>
  <c r="O3485" i="3"/>
  <c r="O3484" i="3"/>
  <c r="O3483" i="3"/>
  <c r="O3482" i="3"/>
  <c r="O3481" i="3"/>
  <c r="O3480" i="3"/>
  <c r="O3479" i="3"/>
  <c r="O3478" i="3"/>
  <c r="O3477" i="3"/>
  <c r="O3476" i="3"/>
  <c r="O3475" i="3"/>
  <c r="O3474" i="3"/>
  <c r="O3473" i="3"/>
  <c r="O3472" i="3"/>
  <c r="O3471" i="3"/>
  <c r="O3470" i="3"/>
  <c r="O3469" i="3"/>
  <c r="O3468" i="3"/>
  <c r="O3467" i="3"/>
  <c r="O3466" i="3"/>
  <c r="O3465" i="3"/>
  <c r="O3464" i="3"/>
  <c r="O3463" i="3"/>
  <c r="O3462" i="3"/>
  <c r="O3461" i="3"/>
  <c r="O3460" i="3"/>
  <c r="O3459" i="3"/>
  <c r="O3458" i="3"/>
  <c r="O3457" i="3"/>
  <c r="O3456" i="3"/>
  <c r="O3455" i="3"/>
  <c r="O3454" i="3"/>
  <c r="O3453" i="3"/>
  <c r="O3452" i="3"/>
  <c r="O3451" i="3"/>
  <c r="O3450" i="3"/>
  <c r="O3449" i="3"/>
  <c r="O3448" i="3"/>
  <c r="O3447" i="3"/>
  <c r="O3446" i="3"/>
  <c r="O3445" i="3"/>
  <c r="O3444" i="3"/>
  <c r="O3443" i="3"/>
  <c r="O3442" i="3"/>
  <c r="O3441" i="3"/>
  <c r="O3440" i="3"/>
  <c r="O3439" i="3"/>
  <c r="O3438" i="3"/>
  <c r="O3437" i="3"/>
  <c r="O3436" i="3"/>
  <c r="O3435" i="3"/>
  <c r="O3434" i="3"/>
  <c r="O3433" i="3"/>
  <c r="O3432" i="3"/>
  <c r="O3431" i="3"/>
  <c r="O3430" i="3"/>
  <c r="O3429" i="3"/>
  <c r="O3428" i="3"/>
  <c r="O3427" i="3"/>
  <c r="O3426" i="3"/>
  <c r="O3425" i="3"/>
  <c r="O3424" i="3"/>
  <c r="O3423" i="3"/>
  <c r="O3422" i="3"/>
  <c r="O3421" i="3"/>
  <c r="O3420" i="3"/>
  <c r="O3419" i="3"/>
  <c r="O3418" i="3"/>
  <c r="O3417" i="3"/>
  <c r="O3416" i="3"/>
  <c r="O3415" i="3"/>
  <c r="O3414" i="3"/>
  <c r="O3413" i="3"/>
  <c r="O3412" i="3"/>
  <c r="O3411" i="3"/>
  <c r="O3410" i="3"/>
  <c r="O3409" i="3"/>
  <c r="O3408" i="3"/>
  <c r="O3407" i="3"/>
  <c r="O3406" i="3"/>
  <c r="O3405" i="3"/>
  <c r="O3404" i="3"/>
  <c r="O3403" i="3"/>
  <c r="O3402" i="3"/>
  <c r="O3401" i="3"/>
  <c r="O3400" i="3"/>
  <c r="O3399" i="3"/>
  <c r="O3398" i="3"/>
  <c r="O3397" i="3"/>
  <c r="O3396" i="3"/>
  <c r="O3395" i="3"/>
  <c r="O3394" i="3"/>
  <c r="O3393" i="3"/>
  <c r="O3392" i="3"/>
  <c r="O3391" i="3"/>
  <c r="O3390" i="3"/>
  <c r="O3389" i="3"/>
  <c r="O3388" i="3"/>
  <c r="O3387" i="3"/>
  <c r="O3386" i="3"/>
  <c r="O3385" i="3"/>
  <c r="O3384" i="3"/>
  <c r="O3383" i="3"/>
  <c r="O3382" i="3"/>
  <c r="O3381" i="3"/>
  <c r="O3380" i="3"/>
  <c r="O3379" i="3"/>
  <c r="O3378" i="3"/>
  <c r="O3377" i="3"/>
  <c r="O3376" i="3"/>
  <c r="O3375" i="3"/>
  <c r="O3374" i="3"/>
  <c r="O3373" i="3"/>
  <c r="O3372" i="3"/>
  <c r="O3371" i="3"/>
  <c r="O3370" i="3"/>
  <c r="O3369" i="3"/>
  <c r="O3368" i="3"/>
  <c r="O3367" i="3"/>
  <c r="O3366" i="3"/>
  <c r="O3365" i="3"/>
  <c r="O3364" i="3"/>
  <c r="O3363" i="3"/>
  <c r="O3362" i="3"/>
  <c r="O3361" i="3"/>
  <c r="O3360" i="3"/>
  <c r="O3359" i="3"/>
  <c r="O3358" i="3"/>
  <c r="O3357" i="3"/>
  <c r="O3356" i="3"/>
  <c r="O3355" i="3"/>
  <c r="O3354" i="3"/>
  <c r="O3353" i="3"/>
  <c r="O3352" i="3"/>
  <c r="O3351" i="3"/>
  <c r="O3350" i="3"/>
  <c r="O3349" i="3"/>
  <c r="O3348" i="3"/>
  <c r="O3347" i="3"/>
  <c r="O3346" i="3"/>
  <c r="O3345" i="3"/>
  <c r="O3344" i="3"/>
  <c r="O3343" i="3"/>
  <c r="O3342" i="3"/>
  <c r="O3341" i="3"/>
  <c r="O3340" i="3"/>
  <c r="O3339" i="3"/>
  <c r="O3338" i="3"/>
  <c r="O3337" i="3"/>
  <c r="O3336" i="3"/>
  <c r="O3335" i="3"/>
  <c r="O3334" i="3"/>
  <c r="O3333" i="3"/>
  <c r="O3332" i="3"/>
  <c r="O3331" i="3"/>
  <c r="O3330" i="3"/>
  <c r="O3329" i="3"/>
  <c r="O3328" i="3"/>
  <c r="O3327" i="3"/>
  <c r="O3326" i="3"/>
  <c r="O3325" i="3"/>
  <c r="O3324" i="3"/>
  <c r="O3323" i="3"/>
  <c r="O3322" i="3"/>
  <c r="O3321" i="3"/>
  <c r="O3320" i="3"/>
  <c r="O3319" i="3"/>
  <c r="O3318" i="3"/>
  <c r="O3317" i="3"/>
  <c r="O3316" i="3"/>
  <c r="O3315" i="3"/>
  <c r="O3314" i="3"/>
  <c r="O3313" i="3"/>
  <c r="O3312" i="3"/>
  <c r="O3311" i="3"/>
  <c r="O3310" i="3"/>
  <c r="O3309" i="3"/>
  <c r="O3308" i="3"/>
  <c r="O3307" i="3"/>
  <c r="O3306" i="3"/>
  <c r="O3305" i="3"/>
  <c r="O3304" i="3"/>
  <c r="O3303" i="3"/>
  <c r="O3302" i="3"/>
  <c r="O3301" i="3"/>
  <c r="O3300" i="3"/>
  <c r="O3299" i="3"/>
  <c r="O3298" i="3"/>
  <c r="O3297" i="3"/>
  <c r="O3296" i="3"/>
  <c r="O3295" i="3"/>
  <c r="O3294" i="3"/>
  <c r="O3293" i="3"/>
  <c r="O3292" i="3"/>
  <c r="O3291" i="3"/>
  <c r="O3290" i="3"/>
  <c r="O3289" i="3"/>
  <c r="O3288" i="3"/>
  <c r="O3287" i="3"/>
  <c r="O3286" i="3"/>
  <c r="O3285" i="3"/>
  <c r="O3284" i="3"/>
  <c r="O3283" i="3"/>
  <c r="O3282" i="3"/>
  <c r="O3281" i="3"/>
  <c r="O3280" i="3"/>
  <c r="O3279" i="3"/>
  <c r="O3278" i="3"/>
  <c r="O3277" i="3"/>
  <c r="O3276" i="3"/>
  <c r="O3275" i="3"/>
  <c r="O3274" i="3"/>
  <c r="O3273" i="3"/>
  <c r="O3272" i="3"/>
  <c r="O3271" i="3"/>
  <c r="O3270" i="3"/>
  <c r="O3269" i="3"/>
  <c r="O3268" i="3"/>
  <c r="O3267" i="3"/>
  <c r="O3266" i="3"/>
  <c r="O3265" i="3"/>
  <c r="O3264" i="3"/>
  <c r="O3263" i="3"/>
  <c r="O3262" i="3"/>
  <c r="O3261" i="3"/>
  <c r="O3260" i="3"/>
  <c r="O3259" i="3"/>
  <c r="O3258" i="3"/>
  <c r="O3257" i="3"/>
  <c r="O3256" i="3"/>
  <c r="O3255" i="3"/>
  <c r="O3254" i="3"/>
  <c r="O3253" i="3"/>
  <c r="O3252" i="3"/>
  <c r="O3251" i="3"/>
  <c r="O3250" i="3"/>
  <c r="O3249" i="3"/>
  <c r="O3248" i="3"/>
  <c r="O3247" i="3"/>
  <c r="O3246" i="3"/>
  <c r="O3245" i="3"/>
  <c r="O3244" i="3"/>
  <c r="O3243" i="3"/>
  <c r="O3242" i="3"/>
  <c r="O3241" i="3"/>
  <c r="O3240" i="3"/>
  <c r="O3239" i="3"/>
  <c r="O3238" i="3"/>
  <c r="O3237" i="3"/>
  <c r="O3236" i="3"/>
  <c r="O3235" i="3"/>
  <c r="O3234" i="3"/>
  <c r="O3233" i="3"/>
  <c r="O3232" i="3"/>
  <c r="O3231" i="3"/>
  <c r="O3230" i="3"/>
  <c r="O3229" i="3"/>
  <c r="O3228" i="3"/>
  <c r="O3227" i="3"/>
  <c r="O3226" i="3"/>
  <c r="O3225" i="3"/>
  <c r="O3224" i="3"/>
  <c r="O3223" i="3"/>
  <c r="O3222" i="3"/>
  <c r="O3221" i="3"/>
  <c r="O3220" i="3"/>
  <c r="O3219" i="3"/>
  <c r="O3218" i="3"/>
  <c r="O3217" i="3"/>
  <c r="O3216" i="3"/>
  <c r="O3215" i="3"/>
  <c r="O3214" i="3"/>
  <c r="O3213" i="3"/>
  <c r="O3212" i="3"/>
  <c r="O3211" i="3"/>
  <c r="O3210" i="3"/>
  <c r="O3209" i="3"/>
  <c r="O3208" i="3"/>
  <c r="O3207" i="3"/>
  <c r="O3206" i="3"/>
  <c r="O3205" i="3"/>
  <c r="O3204" i="3"/>
  <c r="O3203" i="3"/>
  <c r="O3202" i="3"/>
  <c r="O3201" i="3"/>
  <c r="O3200" i="3"/>
  <c r="O3199" i="3"/>
  <c r="O3198" i="3"/>
  <c r="O3197" i="3"/>
  <c r="O3196" i="3"/>
  <c r="O3195" i="3"/>
  <c r="O3194" i="3"/>
  <c r="O3193" i="3"/>
  <c r="O3192" i="3"/>
  <c r="O3191" i="3"/>
  <c r="O3190" i="3"/>
  <c r="O3189" i="3"/>
  <c r="O3188" i="3"/>
  <c r="O3187" i="3"/>
  <c r="O3186" i="3"/>
  <c r="O3185" i="3"/>
  <c r="O3184" i="3"/>
  <c r="O3183" i="3"/>
  <c r="O3182" i="3"/>
  <c r="O3181" i="3"/>
  <c r="O3180" i="3"/>
  <c r="O3179" i="3"/>
  <c r="O3178" i="3"/>
  <c r="O3177" i="3"/>
  <c r="O3176" i="3"/>
  <c r="O3175" i="3"/>
  <c r="O3174" i="3"/>
  <c r="O3173" i="3"/>
  <c r="O3172" i="3"/>
  <c r="O3171" i="3"/>
  <c r="O3170" i="3"/>
  <c r="O3169" i="3"/>
  <c r="O3168" i="3"/>
  <c r="O3167" i="3"/>
  <c r="O3166" i="3"/>
  <c r="O3165" i="3"/>
  <c r="O3164" i="3"/>
  <c r="O3163" i="3"/>
  <c r="O3162" i="3"/>
  <c r="O3161" i="3"/>
  <c r="O3160" i="3"/>
  <c r="O3159" i="3"/>
  <c r="O3158" i="3"/>
  <c r="O3157" i="3"/>
  <c r="O3156" i="3"/>
  <c r="O3155" i="3"/>
  <c r="O3154" i="3"/>
  <c r="O3153" i="3"/>
  <c r="O3152" i="3"/>
  <c r="O3151" i="3"/>
  <c r="O3150" i="3"/>
  <c r="O3149" i="3"/>
  <c r="O3148" i="3"/>
  <c r="O3147" i="3"/>
  <c r="O3146" i="3"/>
  <c r="O3145" i="3"/>
  <c r="O3144" i="3"/>
  <c r="O3143" i="3"/>
  <c r="O3142" i="3"/>
  <c r="O3141" i="3"/>
  <c r="O3140" i="3"/>
  <c r="O3139" i="3"/>
  <c r="O3138" i="3"/>
  <c r="O3137" i="3"/>
  <c r="O3136" i="3"/>
  <c r="O3135" i="3"/>
  <c r="O3134" i="3"/>
  <c r="O3133" i="3"/>
  <c r="O3132" i="3"/>
  <c r="O3131" i="3"/>
  <c r="O3130" i="3"/>
  <c r="O3129" i="3"/>
  <c r="O3128" i="3"/>
  <c r="O3127" i="3"/>
  <c r="O3126" i="3"/>
  <c r="O3125" i="3"/>
  <c r="O3124" i="3"/>
  <c r="O3123" i="3"/>
  <c r="O3122" i="3"/>
  <c r="O3121" i="3"/>
  <c r="O3120" i="3"/>
  <c r="O3119" i="3"/>
  <c r="O3118" i="3"/>
  <c r="O3117" i="3"/>
  <c r="O3116" i="3"/>
  <c r="O3115" i="3"/>
  <c r="O3114" i="3"/>
  <c r="O3113" i="3"/>
  <c r="O3112" i="3"/>
  <c r="O3111" i="3"/>
  <c r="O3110" i="3"/>
  <c r="O3109" i="3"/>
  <c r="O3108" i="3"/>
  <c r="O3107" i="3"/>
  <c r="O3106" i="3"/>
  <c r="O3105" i="3"/>
  <c r="O3104" i="3"/>
  <c r="O3103" i="3"/>
  <c r="O3102" i="3"/>
  <c r="O3101" i="3"/>
  <c r="O3100" i="3"/>
  <c r="O3099" i="3"/>
  <c r="O3098" i="3"/>
  <c r="O3097" i="3"/>
  <c r="O3096" i="3"/>
  <c r="O3095" i="3"/>
  <c r="O3094" i="3"/>
  <c r="O3093" i="3"/>
  <c r="O3092" i="3"/>
  <c r="O3091" i="3"/>
  <c r="O3090" i="3"/>
  <c r="O3089" i="3"/>
  <c r="O3088" i="3"/>
  <c r="O3087" i="3"/>
  <c r="O3086" i="3"/>
  <c r="O3085" i="3"/>
  <c r="O3084" i="3"/>
  <c r="O3083" i="3"/>
  <c r="O3082" i="3"/>
  <c r="O3081" i="3"/>
  <c r="O3080" i="3"/>
  <c r="O3079" i="3"/>
  <c r="O3078" i="3"/>
  <c r="O3077" i="3"/>
  <c r="O3076" i="3"/>
  <c r="O3075" i="3"/>
  <c r="O3074" i="3"/>
  <c r="O3073" i="3"/>
  <c r="O3072" i="3"/>
  <c r="O3071" i="3"/>
  <c r="O3070" i="3"/>
  <c r="O3069" i="3"/>
  <c r="O3068" i="3"/>
  <c r="O3067" i="3"/>
  <c r="O3066" i="3"/>
  <c r="O3065" i="3"/>
  <c r="O3064" i="3"/>
  <c r="O3063" i="3"/>
  <c r="O3062" i="3"/>
  <c r="O3061" i="3"/>
  <c r="O3060" i="3"/>
  <c r="O3059" i="3"/>
  <c r="O3058" i="3"/>
  <c r="O3057" i="3"/>
  <c r="O3056" i="3"/>
  <c r="O3055" i="3"/>
  <c r="O3054" i="3"/>
  <c r="O3053" i="3"/>
  <c r="O3052" i="3"/>
  <c r="O3051" i="3"/>
  <c r="O3050" i="3"/>
  <c r="O3049" i="3"/>
  <c r="O3048" i="3"/>
  <c r="O3047" i="3"/>
  <c r="O3046" i="3"/>
  <c r="O3045" i="3"/>
  <c r="O3044" i="3"/>
  <c r="O3043" i="3"/>
  <c r="O3042" i="3"/>
  <c r="O3041" i="3"/>
  <c r="O3040" i="3"/>
  <c r="O3039" i="3"/>
  <c r="O3038" i="3"/>
  <c r="O3037" i="3"/>
  <c r="O3036" i="3"/>
  <c r="O3035" i="3"/>
  <c r="O3034" i="3"/>
  <c r="O3033" i="3"/>
  <c r="O3032" i="3"/>
  <c r="O3031" i="3"/>
  <c r="O3030" i="3"/>
  <c r="O3029" i="3"/>
  <c r="O3028" i="3"/>
  <c r="O3027" i="3"/>
  <c r="O3026" i="3"/>
  <c r="O3025" i="3"/>
  <c r="O3024" i="3"/>
  <c r="O3023" i="3"/>
  <c r="O3022" i="3"/>
  <c r="O3021" i="3"/>
  <c r="O3020" i="3"/>
  <c r="O3019" i="3"/>
  <c r="O3018" i="3"/>
  <c r="O3017" i="3"/>
  <c r="O3016" i="3"/>
  <c r="O3015" i="3"/>
  <c r="O3014" i="3"/>
  <c r="O3013" i="3"/>
  <c r="O3012" i="3"/>
  <c r="O3011" i="3"/>
  <c r="O3010" i="3"/>
  <c r="O3009" i="3"/>
  <c r="O3008" i="3"/>
  <c r="O3007" i="3"/>
  <c r="O3006" i="3"/>
  <c r="O3005" i="3"/>
  <c r="O3004" i="3"/>
  <c r="O3003" i="3"/>
  <c r="O3002" i="3"/>
  <c r="O3001" i="3"/>
  <c r="O3000" i="3"/>
  <c r="O2999" i="3"/>
  <c r="O2998" i="3"/>
  <c r="O2997" i="3"/>
  <c r="O2996" i="3"/>
  <c r="O2995" i="3"/>
  <c r="O2994" i="3"/>
  <c r="O2993" i="3"/>
  <c r="O2992" i="3"/>
  <c r="O2991" i="3"/>
  <c r="O2990" i="3"/>
  <c r="O2989" i="3"/>
  <c r="O2988" i="3"/>
  <c r="O2987" i="3"/>
  <c r="O2986" i="3"/>
  <c r="O2985" i="3"/>
  <c r="O2984" i="3"/>
  <c r="O2983" i="3"/>
  <c r="O2982" i="3"/>
  <c r="O2981" i="3"/>
  <c r="O2980" i="3"/>
  <c r="O2979" i="3"/>
  <c r="O2978" i="3"/>
  <c r="O2977" i="3"/>
  <c r="O2976" i="3"/>
  <c r="O2975" i="3"/>
  <c r="O2974" i="3"/>
  <c r="O2973" i="3"/>
  <c r="O2972" i="3"/>
  <c r="O2971" i="3"/>
  <c r="O2970" i="3"/>
  <c r="O2969" i="3"/>
  <c r="O2968" i="3"/>
  <c r="O2967" i="3"/>
  <c r="O2966" i="3"/>
  <c r="O2965" i="3"/>
  <c r="O2964" i="3"/>
  <c r="O2963" i="3"/>
  <c r="O2962" i="3"/>
  <c r="O2961" i="3"/>
  <c r="O2960" i="3"/>
  <c r="O2959" i="3"/>
  <c r="O2958" i="3"/>
  <c r="O2957" i="3"/>
  <c r="O2956" i="3"/>
  <c r="O2955" i="3"/>
  <c r="O2954" i="3"/>
  <c r="O2953" i="3"/>
  <c r="O2952" i="3"/>
  <c r="O2951" i="3"/>
  <c r="O2950" i="3"/>
  <c r="O2949" i="3"/>
  <c r="O2948" i="3"/>
  <c r="O2947" i="3"/>
  <c r="O2946" i="3"/>
  <c r="O2945" i="3"/>
  <c r="O2944" i="3"/>
  <c r="O2943" i="3"/>
  <c r="O2942" i="3"/>
  <c r="O2941" i="3"/>
  <c r="O2940" i="3"/>
  <c r="O2939" i="3"/>
  <c r="O2938" i="3"/>
  <c r="O2937" i="3"/>
  <c r="O2936" i="3"/>
  <c r="O2935" i="3"/>
  <c r="O2934" i="3"/>
  <c r="O2933" i="3"/>
  <c r="O2932" i="3"/>
  <c r="O2931" i="3"/>
  <c r="O2930" i="3"/>
  <c r="O2929" i="3"/>
  <c r="O2928" i="3"/>
  <c r="O2927" i="3"/>
  <c r="O2926" i="3"/>
  <c r="O2925" i="3"/>
  <c r="O2924" i="3"/>
  <c r="O2923" i="3"/>
  <c r="O2922" i="3"/>
  <c r="O2921" i="3"/>
  <c r="O2920" i="3"/>
  <c r="O2919" i="3"/>
  <c r="O2918" i="3"/>
  <c r="O2917" i="3"/>
  <c r="O2916" i="3"/>
  <c r="O2915" i="3"/>
  <c r="O2914" i="3"/>
  <c r="O2913" i="3"/>
  <c r="O2912" i="3"/>
  <c r="O2911" i="3"/>
  <c r="O2910" i="3"/>
  <c r="O2909" i="3"/>
  <c r="O2908" i="3"/>
  <c r="O2907" i="3"/>
  <c r="O2906" i="3"/>
  <c r="O2905" i="3"/>
  <c r="O2904" i="3"/>
  <c r="O2903" i="3"/>
  <c r="O2902" i="3"/>
  <c r="O2901" i="3"/>
  <c r="O2900" i="3"/>
  <c r="O2899" i="3"/>
  <c r="O2898" i="3"/>
  <c r="O2897" i="3"/>
  <c r="O2896" i="3"/>
  <c r="O2895" i="3"/>
  <c r="O2894" i="3"/>
  <c r="O2893" i="3"/>
  <c r="O2892" i="3"/>
  <c r="O2891" i="3"/>
  <c r="O2890" i="3"/>
  <c r="O2889" i="3"/>
  <c r="O2888" i="3"/>
  <c r="O2887" i="3"/>
  <c r="O2886" i="3"/>
  <c r="O2885" i="3"/>
  <c r="O2884" i="3"/>
  <c r="O2883" i="3"/>
  <c r="O2882" i="3"/>
  <c r="O2881" i="3"/>
  <c r="O2880" i="3"/>
  <c r="O2879" i="3"/>
  <c r="O2878" i="3"/>
  <c r="O2877" i="3"/>
  <c r="O2876" i="3"/>
  <c r="O2875" i="3"/>
  <c r="O2874" i="3"/>
  <c r="O2873" i="3"/>
  <c r="O2872" i="3"/>
  <c r="O2871" i="3"/>
  <c r="O2870" i="3"/>
  <c r="O2869" i="3"/>
  <c r="O2868" i="3"/>
  <c r="O2867" i="3"/>
  <c r="O2866" i="3"/>
  <c r="O2865" i="3"/>
  <c r="O2864" i="3"/>
  <c r="O2863" i="3"/>
  <c r="O2862" i="3"/>
  <c r="O2861" i="3"/>
  <c r="O2860" i="3"/>
  <c r="O2859" i="3"/>
  <c r="O2858" i="3"/>
  <c r="O2857" i="3"/>
  <c r="O2856" i="3"/>
  <c r="O2855" i="3"/>
  <c r="O2854" i="3"/>
  <c r="O2853" i="3"/>
  <c r="O2852" i="3"/>
  <c r="O2851" i="3"/>
  <c r="O2850" i="3"/>
  <c r="O2849" i="3"/>
  <c r="O2848" i="3"/>
  <c r="O2847" i="3"/>
  <c r="O2846" i="3"/>
  <c r="O2845" i="3"/>
  <c r="O2844" i="3"/>
  <c r="O2843" i="3"/>
  <c r="O2842" i="3"/>
  <c r="O2841" i="3"/>
  <c r="O2840" i="3"/>
  <c r="O2839" i="3"/>
  <c r="O2838" i="3"/>
  <c r="O2837" i="3"/>
  <c r="O2836" i="3"/>
  <c r="O2835" i="3"/>
  <c r="O2834" i="3"/>
  <c r="O2833" i="3"/>
  <c r="O2832" i="3"/>
  <c r="O2831" i="3"/>
  <c r="O2830" i="3"/>
  <c r="O2829" i="3"/>
  <c r="O2828" i="3"/>
  <c r="O2827" i="3"/>
  <c r="O2826" i="3"/>
  <c r="O2825" i="3"/>
  <c r="O2824" i="3"/>
  <c r="O2823" i="3"/>
  <c r="O2822" i="3"/>
  <c r="O2821" i="3"/>
  <c r="O2820" i="3"/>
  <c r="O2819" i="3"/>
  <c r="O2818" i="3"/>
  <c r="O2817" i="3"/>
  <c r="O2816" i="3"/>
  <c r="O2815" i="3"/>
  <c r="O2814" i="3"/>
  <c r="O2813" i="3"/>
  <c r="O2812" i="3"/>
  <c r="O2811" i="3"/>
  <c r="O2810" i="3"/>
  <c r="O2809" i="3"/>
  <c r="O2808" i="3"/>
  <c r="O2807" i="3"/>
  <c r="O2806" i="3"/>
  <c r="O2805" i="3"/>
  <c r="O2804" i="3"/>
  <c r="O2803" i="3"/>
  <c r="O2802" i="3"/>
  <c r="O2801" i="3"/>
  <c r="O2800" i="3"/>
  <c r="O2799" i="3"/>
  <c r="O2798" i="3"/>
  <c r="O2797" i="3"/>
  <c r="O2796" i="3"/>
  <c r="O2795" i="3"/>
  <c r="O2794" i="3"/>
  <c r="O2793" i="3"/>
  <c r="O2792" i="3"/>
  <c r="O2791" i="3"/>
  <c r="O2790" i="3"/>
  <c r="O2789" i="3"/>
  <c r="O2788" i="3"/>
  <c r="O2787" i="3"/>
  <c r="O2786" i="3"/>
  <c r="O2785" i="3"/>
  <c r="O2784" i="3"/>
  <c r="O2783" i="3"/>
  <c r="O2782" i="3"/>
  <c r="O2781" i="3"/>
  <c r="O2780" i="3"/>
  <c r="O2779" i="3"/>
  <c r="O2778" i="3"/>
  <c r="O2777" i="3"/>
  <c r="O2776" i="3"/>
  <c r="O2775" i="3"/>
  <c r="O2774" i="3"/>
  <c r="O2773" i="3"/>
  <c r="O2772" i="3"/>
  <c r="O2771" i="3"/>
  <c r="O2770" i="3"/>
  <c r="O2769" i="3"/>
  <c r="O2768" i="3"/>
  <c r="O2767" i="3"/>
  <c r="O2766" i="3"/>
  <c r="O2765" i="3"/>
  <c r="O2764" i="3"/>
  <c r="O2763" i="3"/>
  <c r="O2762" i="3"/>
  <c r="O2761" i="3"/>
  <c r="O2760" i="3"/>
  <c r="O2759" i="3"/>
  <c r="O2758" i="3"/>
  <c r="O2757" i="3"/>
  <c r="O2756" i="3"/>
  <c r="O2755" i="3"/>
  <c r="O2754" i="3"/>
  <c r="O2753" i="3"/>
  <c r="O2752" i="3"/>
  <c r="O2751" i="3"/>
  <c r="O2750" i="3"/>
  <c r="O2749" i="3"/>
  <c r="O2748" i="3"/>
  <c r="O2747" i="3"/>
  <c r="O2746" i="3"/>
  <c r="O2745" i="3"/>
  <c r="O2744" i="3"/>
  <c r="O2743" i="3"/>
  <c r="O2742" i="3"/>
  <c r="O2741" i="3"/>
  <c r="O2740" i="3"/>
  <c r="O2739" i="3"/>
  <c r="O2738" i="3"/>
  <c r="O2737" i="3"/>
  <c r="O2736" i="3"/>
  <c r="O2735" i="3"/>
  <c r="O2734" i="3"/>
  <c r="O2733" i="3"/>
  <c r="O2732" i="3"/>
  <c r="O2731" i="3"/>
  <c r="O2730" i="3"/>
  <c r="O2729" i="3"/>
  <c r="O2728" i="3"/>
  <c r="O2727" i="3"/>
  <c r="O2726" i="3"/>
  <c r="O2725" i="3"/>
  <c r="O2724" i="3"/>
  <c r="O2723" i="3"/>
  <c r="O2722" i="3"/>
  <c r="O2721" i="3"/>
  <c r="O2720" i="3"/>
  <c r="O2719" i="3"/>
  <c r="O2718" i="3"/>
  <c r="O2717" i="3"/>
  <c r="O2716" i="3"/>
  <c r="O2715" i="3"/>
  <c r="O2714" i="3"/>
  <c r="O2713" i="3"/>
  <c r="O2712" i="3"/>
  <c r="O2711" i="3"/>
  <c r="O2710" i="3"/>
  <c r="O2709" i="3"/>
  <c r="O2708" i="3"/>
  <c r="O2707" i="3"/>
  <c r="O2706" i="3"/>
  <c r="O2705" i="3"/>
  <c r="O2704" i="3"/>
  <c r="O2703" i="3"/>
  <c r="O2702" i="3"/>
  <c r="O2701" i="3"/>
  <c r="O2700" i="3"/>
  <c r="O2699" i="3"/>
  <c r="O2698" i="3"/>
  <c r="O2697" i="3"/>
  <c r="O2696" i="3"/>
  <c r="O2695" i="3"/>
  <c r="O2694" i="3"/>
  <c r="O2693" i="3"/>
  <c r="O2692" i="3"/>
  <c r="O2691" i="3"/>
  <c r="O2690" i="3"/>
  <c r="O2689" i="3"/>
  <c r="O2688" i="3"/>
  <c r="O2687" i="3"/>
  <c r="O2686" i="3"/>
  <c r="O2685" i="3"/>
  <c r="O2684" i="3"/>
  <c r="O2683" i="3"/>
  <c r="O2682" i="3"/>
  <c r="O2681" i="3"/>
  <c r="O2680" i="3"/>
  <c r="O2679" i="3"/>
  <c r="O2678" i="3"/>
  <c r="O2677" i="3"/>
  <c r="O2676" i="3"/>
  <c r="O2675" i="3"/>
  <c r="O2674" i="3"/>
  <c r="O2673" i="3"/>
  <c r="O2672" i="3"/>
  <c r="O2671" i="3"/>
  <c r="O2670" i="3"/>
  <c r="O2669" i="3"/>
  <c r="O2668" i="3"/>
  <c r="O2667" i="3"/>
  <c r="O2666" i="3"/>
  <c r="O2665" i="3"/>
  <c r="O2664" i="3"/>
  <c r="O2663" i="3"/>
  <c r="O2662" i="3"/>
  <c r="O2661" i="3"/>
  <c r="O2660" i="3"/>
  <c r="O2659" i="3"/>
  <c r="O2658" i="3"/>
  <c r="O2657" i="3"/>
  <c r="O2656" i="3"/>
  <c r="O2655" i="3"/>
  <c r="O2654" i="3"/>
  <c r="O2653" i="3"/>
  <c r="O2652" i="3"/>
  <c r="O2651" i="3"/>
  <c r="O2650" i="3"/>
  <c r="O2649" i="3"/>
  <c r="O2648" i="3"/>
  <c r="O2647" i="3"/>
  <c r="O2646" i="3"/>
  <c r="O2645" i="3"/>
  <c r="O2644" i="3"/>
  <c r="O2643" i="3"/>
  <c r="O2642" i="3"/>
  <c r="O2641" i="3"/>
  <c r="O2640" i="3"/>
  <c r="O2639" i="3"/>
  <c r="O2638" i="3"/>
  <c r="O2637" i="3"/>
  <c r="O2636" i="3"/>
  <c r="O2635" i="3"/>
  <c r="O2634" i="3"/>
  <c r="O2633" i="3"/>
  <c r="O2632" i="3"/>
  <c r="O2631" i="3"/>
  <c r="O2630" i="3"/>
  <c r="O2629" i="3"/>
  <c r="O2628" i="3"/>
  <c r="O2627" i="3"/>
  <c r="O2626" i="3"/>
  <c r="O2625" i="3"/>
  <c r="O2624" i="3"/>
  <c r="O2623" i="3"/>
  <c r="O2622" i="3"/>
  <c r="O2621" i="3"/>
  <c r="O2620" i="3"/>
  <c r="O2619" i="3"/>
  <c r="O2618" i="3"/>
  <c r="O2617" i="3"/>
  <c r="O2616" i="3"/>
  <c r="O2615" i="3"/>
  <c r="O2614" i="3"/>
  <c r="O2613" i="3"/>
  <c r="O2612" i="3"/>
  <c r="O2611" i="3"/>
  <c r="O2610" i="3"/>
  <c r="O2609" i="3"/>
  <c r="O2608" i="3"/>
  <c r="O2607" i="3"/>
  <c r="O2606" i="3"/>
  <c r="O2605" i="3"/>
  <c r="O2604" i="3"/>
  <c r="O2603" i="3"/>
  <c r="O2602" i="3"/>
  <c r="O2601" i="3"/>
  <c r="O2600" i="3"/>
  <c r="O2599" i="3"/>
  <c r="O2598" i="3"/>
  <c r="O2597" i="3"/>
  <c r="O2596" i="3"/>
  <c r="O2595" i="3"/>
  <c r="O2594" i="3"/>
  <c r="O2593" i="3"/>
  <c r="O2592" i="3"/>
  <c r="O2591" i="3"/>
  <c r="O2590" i="3"/>
  <c r="O2589" i="3"/>
  <c r="O2588" i="3"/>
  <c r="O2587" i="3"/>
  <c r="O2586" i="3"/>
  <c r="O2585" i="3"/>
  <c r="O2584" i="3"/>
  <c r="O2583" i="3"/>
  <c r="O2582" i="3"/>
  <c r="O2581" i="3"/>
  <c r="O2580" i="3"/>
  <c r="O2579" i="3"/>
  <c r="O2578" i="3"/>
  <c r="O2577" i="3"/>
  <c r="O2576" i="3"/>
  <c r="O2575" i="3"/>
  <c r="O2574" i="3"/>
  <c r="O2573" i="3"/>
  <c r="O2572" i="3"/>
  <c r="O2571" i="3"/>
  <c r="O2570" i="3"/>
  <c r="O2569" i="3"/>
  <c r="O2568" i="3"/>
  <c r="O2567" i="3"/>
  <c r="O2566" i="3"/>
  <c r="O2565" i="3"/>
  <c r="O2564" i="3"/>
  <c r="O2563" i="3"/>
  <c r="O2562" i="3"/>
  <c r="O2561" i="3"/>
  <c r="O2560" i="3"/>
  <c r="O2559" i="3"/>
  <c r="O2558" i="3"/>
  <c r="O2557" i="3"/>
  <c r="O2556" i="3"/>
  <c r="O2555" i="3"/>
  <c r="O2554" i="3"/>
  <c r="O2553" i="3"/>
  <c r="O2552" i="3"/>
  <c r="O2551" i="3"/>
  <c r="O2550" i="3"/>
  <c r="O2549" i="3"/>
  <c r="O2548" i="3"/>
  <c r="O2547" i="3"/>
  <c r="O2546" i="3"/>
  <c r="O2545" i="3"/>
  <c r="O2544" i="3"/>
  <c r="O2543" i="3"/>
  <c r="O2542" i="3"/>
  <c r="O2541" i="3"/>
  <c r="O2540" i="3"/>
  <c r="O2539" i="3"/>
  <c r="O2538" i="3"/>
  <c r="O2537" i="3"/>
  <c r="O2536" i="3"/>
  <c r="O2535" i="3"/>
  <c r="O2534" i="3"/>
  <c r="O2533" i="3"/>
  <c r="O2532" i="3"/>
  <c r="O2531" i="3"/>
  <c r="O2530" i="3"/>
  <c r="O2529" i="3"/>
  <c r="O2528" i="3"/>
  <c r="O2527" i="3"/>
  <c r="O2526" i="3"/>
  <c r="O2525" i="3"/>
  <c r="O2524" i="3"/>
  <c r="O2523" i="3"/>
  <c r="O2522" i="3"/>
  <c r="O2521" i="3"/>
  <c r="O2520" i="3"/>
  <c r="O2519" i="3"/>
  <c r="O2518" i="3"/>
  <c r="O2517" i="3"/>
  <c r="O2516" i="3"/>
  <c r="O2515" i="3"/>
  <c r="O2514" i="3"/>
  <c r="O2513" i="3"/>
  <c r="O2512" i="3"/>
  <c r="O2511" i="3"/>
  <c r="O2510" i="3"/>
  <c r="O2509" i="3"/>
  <c r="O2508" i="3"/>
  <c r="O2507" i="3"/>
  <c r="O2506" i="3"/>
  <c r="O2505" i="3"/>
  <c r="O2504" i="3"/>
  <c r="O2503" i="3"/>
  <c r="O2502" i="3"/>
  <c r="O2501" i="3"/>
  <c r="O2500" i="3"/>
  <c r="O2499" i="3"/>
  <c r="O2498" i="3"/>
  <c r="O2497" i="3"/>
  <c r="O2496" i="3"/>
  <c r="O2495" i="3"/>
  <c r="O2494" i="3"/>
  <c r="O2493" i="3"/>
  <c r="O2492" i="3"/>
  <c r="O2491" i="3"/>
  <c r="O2490" i="3"/>
  <c r="O2489" i="3"/>
  <c r="O2488" i="3"/>
  <c r="O2487" i="3"/>
  <c r="O2486" i="3"/>
  <c r="O2485" i="3"/>
  <c r="O2484" i="3"/>
  <c r="O2483" i="3"/>
  <c r="O2482" i="3"/>
  <c r="O2481" i="3"/>
  <c r="O2480" i="3"/>
  <c r="O2479" i="3"/>
  <c r="O2478" i="3"/>
  <c r="O2477" i="3"/>
  <c r="O2476" i="3"/>
  <c r="O2475" i="3"/>
  <c r="O2474" i="3"/>
  <c r="O2473" i="3"/>
  <c r="O2472" i="3"/>
  <c r="O2471" i="3"/>
  <c r="O2470" i="3"/>
  <c r="O2469" i="3"/>
  <c r="O2468" i="3"/>
  <c r="O2467" i="3"/>
  <c r="O2466" i="3"/>
  <c r="O2465" i="3"/>
  <c r="O2464" i="3"/>
  <c r="O2463" i="3"/>
  <c r="O2462" i="3"/>
  <c r="O2461" i="3"/>
  <c r="O2460" i="3"/>
  <c r="O2459" i="3"/>
  <c r="O2458" i="3"/>
  <c r="O2457" i="3"/>
  <c r="O2456" i="3"/>
  <c r="O2455" i="3"/>
  <c r="O2454" i="3"/>
  <c r="O2453" i="3"/>
  <c r="O2452" i="3"/>
  <c r="O2451" i="3"/>
  <c r="O2450" i="3"/>
  <c r="O2449" i="3"/>
  <c r="O2448" i="3"/>
  <c r="O2447" i="3"/>
  <c r="O2446" i="3"/>
  <c r="O2445" i="3"/>
  <c r="O2444" i="3"/>
  <c r="O2443" i="3"/>
  <c r="O2442" i="3"/>
  <c r="O2441" i="3"/>
  <c r="O2440" i="3"/>
  <c r="O2439" i="3"/>
  <c r="O2438" i="3"/>
  <c r="O2437" i="3"/>
  <c r="O2436" i="3"/>
  <c r="O2435" i="3"/>
  <c r="O2434" i="3"/>
  <c r="O2433" i="3"/>
  <c r="O2432" i="3"/>
  <c r="O2431" i="3"/>
  <c r="O2430" i="3"/>
  <c r="O2429" i="3"/>
  <c r="O2428" i="3"/>
  <c r="O2427" i="3"/>
  <c r="O2426" i="3"/>
  <c r="O2425" i="3"/>
  <c r="O2424" i="3"/>
  <c r="O2423" i="3"/>
  <c r="O2422" i="3"/>
  <c r="O2421" i="3"/>
  <c r="O2420" i="3"/>
  <c r="O2419" i="3"/>
  <c r="O2418" i="3"/>
  <c r="O2417" i="3"/>
  <c r="O2416" i="3"/>
  <c r="O2415" i="3"/>
  <c r="O2414" i="3"/>
  <c r="O2413" i="3"/>
  <c r="O2412" i="3"/>
  <c r="O2411" i="3"/>
  <c r="O2410" i="3"/>
  <c r="O2409" i="3"/>
  <c r="O2408" i="3"/>
  <c r="O2407" i="3"/>
  <c r="O2406" i="3"/>
  <c r="O2405" i="3"/>
  <c r="O2404" i="3"/>
  <c r="O2403" i="3"/>
  <c r="O2402" i="3"/>
  <c r="O2401" i="3"/>
  <c r="O2400" i="3"/>
  <c r="O2399" i="3"/>
  <c r="O2398" i="3"/>
  <c r="O2397" i="3"/>
  <c r="O2396" i="3"/>
  <c r="O2395" i="3"/>
  <c r="O2394" i="3"/>
  <c r="O2393" i="3"/>
  <c r="O2392" i="3"/>
  <c r="O2391" i="3"/>
  <c r="O2390" i="3"/>
  <c r="O2389" i="3"/>
  <c r="O2388" i="3"/>
  <c r="O2387" i="3"/>
  <c r="O2386" i="3"/>
  <c r="O2385" i="3"/>
  <c r="O2384" i="3"/>
  <c r="O2383" i="3"/>
  <c r="O2382" i="3"/>
  <c r="O2381" i="3"/>
  <c r="O2380" i="3"/>
  <c r="O2379" i="3"/>
  <c r="O2378" i="3"/>
  <c r="O2377" i="3"/>
  <c r="O2376" i="3"/>
  <c r="O2375" i="3"/>
  <c r="O2374" i="3"/>
  <c r="O2373" i="3"/>
  <c r="O2372" i="3"/>
  <c r="O2371" i="3"/>
  <c r="O2370" i="3"/>
  <c r="O2369" i="3"/>
  <c r="O2368" i="3"/>
  <c r="O2367" i="3"/>
  <c r="O2366" i="3"/>
  <c r="O2365" i="3"/>
  <c r="O2364" i="3"/>
  <c r="O2363" i="3"/>
  <c r="O2362" i="3"/>
  <c r="O2361" i="3"/>
  <c r="O2360" i="3"/>
  <c r="O2359" i="3"/>
  <c r="O2358" i="3"/>
  <c r="O2357" i="3"/>
  <c r="O2356" i="3"/>
  <c r="O2355" i="3"/>
  <c r="O2354" i="3"/>
  <c r="O2353" i="3"/>
  <c r="O2352" i="3"/>
  <c r="O2351" i="3"/>
  <c r="O2350" i="3"/>
  <c r="O2349" i="3"/>
  <c r="O2348" i="3"/>
  <c r="O2347" i="3"/>
  <c r="O2346" i="3"/>
  <c r="O2345" i="3"/>
  <c r="O2344" i="3"/>
  <c r="O2343" i="3"/>
  <c r="O2342" i="3"/>
  <c r="O2341" i="3"/>
  <c r="O2340" i="3"/>
  <c r="O2339" i="3"/>
  <c r="O2338" i="3"/>
  <c r="O2337" i="3"/>
  <c r="O2336" i="3"/>
  <c r="O2335" i="3"/>
  <c r="O2334" i="3"/>
  <c r="O2333" i="3"/>
  <c r="O2332" i="3"/>
  <c r="O2331" i="3"/>
  <c r="O2330" i="3"/>
  <c r="O2329" i="3"/>
  <c r="O2328" i="3"/>
  <c r="O2327" i="3"/>
  <c r="O2326" i="3"/>
  <c r="O2325" i="3"/>
  <c r="O2324" i="3"/>
  <c r="O2323" i="3"/>
  <c r="O2322" i="3"/>
  <c r="O2321" i="3"/>
  <c r="O2320" i="3"/>
  <c r="O2319" i="3"/>
  <c r="O2318" i="3"/>
  <c r="O2317" i="3"/>
  <c r="O2316" i="3"/>
  <c r="O2315" i="3"/>
  <c r="O2314" i="3"/>
  <c r="O2313" i="3"/>
  <c r="O2312" i="3"/>
  <c r="O2311" i="3"/>
  <c r="O2310" i="3"/>
  <c r="O2309" i="3"/>
  <c r="O2308" i="3"/>
  <c r="O2307" i="3"/>
  <c r="O2306" i="3"/>
  <c r="O2305" i="3"/>
  <c r="O2304" i="3"/>
  <c r="O2303" i="3"/>
  <c r="O2302" i="3"/>
  <c r="O2301" i="3"/>
  <c r="O2300" i="3"/>
  <c r="O2299" i="3"/>
  <c r="O2298" i="3"/>
  <c r="O2297" i="3"/>
  <c r="O2296" i="3"/>
  <c r="O2295" i="3"/>
  <c r="O2294" i="3"/>
  <c r="O2293" i="3"/>
  <c r="O2292" i="3"/>
  <c r="O2291" i="3"/>
  <c r="O2290" i="3"/>
  <c r="O2289" i="3"/>
  <c r="O2288" i="3"/>
  <c r="O2287" i="3"/>
  <c r="O2286" i="3"/>
  <c r="O2285" i="3"/>
  <c r="O2284" i="3"/>
  <c r="O2283" i="3"/>
  <c r="O2282" i="3"/>
  <c r="O2281" i="3"/>
  <c r="O2280" i="3"/>
  <c r="O2279" i="3"/>
  <c r="O2278" i="3"/>
  <c r="O2277" i="3"/>
  <c r="O2276" i="3"/>
  <c r="O2275" i="3"/>
  <c r="O2274" i="3"/>
  <c r="O2273" i="3"/>
  <c r="O2272" i="3"/>
  <c r="O2271" i="3"/>
  <c r="O2270" i="3"/>
  <c r="O2269" i="3"/>
  <c r="O2268" i="3"/>
  <c r="O2267" i="3"/>
  <c r="O2266" i="3"/>
  <c r="O2265" i="3"/>
  <c r="O2264" i="3"/>
  <c r="O2263" i="3"/>
  <c r="O2262" i="3"/>
  <c r="O2261" i="3"/>
  <c r="O2260" i="3"/>
  <c r="O2259" i="3"/>
  <c r="O2258" i="3"/>
  <c r="O2257" i="3"/>
  <c r="O2256" i="3"/>
  <c r="O2255" i="3"/>
  <c r="O2254" i="3"/>
  <c r="O2253" i="3"/>
  <c r="O2252" i="3"/>
  <c r="O2251" i="3"/>
  <c r="O2250" i="3"/>
  <c r="O2249" i="3"/>
  <c r="O2248" i="3"/>
  <c r="O2247" i="3"/>
  <c r="O2246" i="3"/>
  <c r="O2245" i="3"/>
  <c r="O2244" i="3"/>
  <c r="O2243" i="3"/>
  <c r="O2242" i="3"/>
  <c r="O2241" i="3"/>
  <c r="O2240" i="3"/>
  <c r="O2239" i="3"/>
  <c r="O2238" i="3"/>
  <c r="O2237" i="3"/>
  <c r="O2236" i="3"/>
  <c r="O2235" i="3"/>
  <c r="O2234" i="3"/>
  <c r="O2233" i="3"/>
  <c r="O2232" i="3"/>
  <c r="O2231" i="3"/>
  <c r="O2230" i="3"/>
  <c r="O2229" i="3"/>
  <c r="O2228" i="3"/>
  <c r="O2227" i="3"/>
  <c r="O2226" i="3"/>
  <c r="O2225" i="3"/>
  <c r="O2224" i="3"/>
  <c r="O2223" i="3"/>
  <c r="O2222" i="3"/>
  <c r="O2221" i="3"/>
  <c r="O2220" i="3"/>
  <c r="O2219" i="3"/>
  <c r="O2218" i="3"/>
  <c r="O2217" i="3"/>
  <c r="O2216" i="3"/>
  <c r="O2215" i="3"/>
  <c r="O2214" i="3"/>
  <c r="O2213" i="3"/>
  <c r="O2212" i="3"/>
  <c r="O2211" i="3"/>
  <c r="O2210" i="3"/>
  <c r="O2209" i="3"/>
  <c r="O2208" i="3"/>
  <c r="O2207" i="3"/>
  <c r="O2206" i="3"/>
  <c r="O2205" i="3"/>
  <c r="O2204" i="3"/>
  <c r="O2203" i="3"/>
  <c r="O2202" i="3"/>
  <c r="O2201" i="3"/>
  <c r="O2200" i="3"/>
  <c r="O2199" i="3"/>
  <c r="O2198" i="3"/>
  <c r="O2197" i="3"/>
  <c r="O2196" i="3"/>
  <c r="O2195" i="3"/>
  <c r="O2194" i="3"/>
  <c r="O2193" i="3"/>
  <c r="O2192" i="3"/>
  <c r="O2191" i="3"/>
  <c r="O2190" i="3"/>
  <c r="O2189" i="3"/>
  <c r="O2188" i="3"/>
  <c r="O2187" i="3"/>
  <c r="O2186" i="3"/>
  <c r="O2185" i="3"/>
  <c r="O2184" i="3"/>
  <c r="O2183" i="3"/>
  <c r="O2182" i="3"/>
  <c r="O2181" i="3"/>
  <c r="O2180" i="3"/>
  <c r="O2179" i="3"/>
  <c r="O2178" i="3"/>
  <c r="O2177" i="3"/>
  <c r="O2176" i="3"/>
  <c r="O2175" i="3"/>
  <c r="O2174" i="3"/>
  <c r="O2173" i="3"/>
  <c r="O2172" i="3"/>
  <c r="O2171" i="3"/>
  <c r="O2170" i="3"/>
  <c r="O2169" i="3"/>
  <c r="O2168" i="3"/>
  <c r="O2167" i="3"/>
  <c r="O2166" i="3"/>
  <c r="O2165" i="3"/>
  <c r="O2164" i="3"/>
  <c r="O2163" i="3"/>
  <c r="O2162" i="3"/>
  <c r="O2161" i="3"/>
  <c r="O2160" i="3"/>
  <c r="O2159" i="3"/>
  <c r="O2158" i="3"/>
  <c r="O2157" i="3"/>
  <c r="O2156" i="3"/>
  <c r="O2155" i="3"/>
  <c r="O2154" i="3"/>
  <c r="O2153" i="3"/>
  <c r="O2152" i="3"/>
  <c r="O2151" i="3"/>
  <c r="O2150" i="3"/>
  <c r="O2149" i="3"/>
  <c r="O2148" i="3"/>
  <c r="O2147" i="3"/>
  <c r="O2146" i="3"/>
  <c r="O2145" i="3"/>
  <c r="O2144" i="3"/>
  <c r="O2143" i="3"/>
  <c r="O2142" i="3"/>
  <c r="O2141" i="3"/>
  <c r="O2140" i="3"/>
  <c r="O2139" i="3"/>
  <c r="O2138" i="3"/>
  <c r="O2137" i="3"/>
  <c r="O2136" i="3"/>
  <c r="O2135" i="3"/>
  <c r="O2134" i="3"/>
  <c r="O2133" i="3"/>
  <c r="O2132" i="3"/>
  <c r="O2131" i="3"/>
  <c r="O2130" i="3"/>
  <c r="O2129" i="3"/>
  <c r="O2128" i="3"/>
  <c r="O2127" i="3"/>
  <c r="O2126" i="3"/>
  <c r="O2125" i="3"/>
  <c r="O2124" i="3"/>
  <c r="O2123" i="3"/>
  <c r="O2122" i="3"/>
  <c r="O2121" i="3"/>
  <c r="O2120" i="3"/>
  <c r="O2119" i="3"/>
  <c r="O2118" i="3"/>
  <c r="O2117" i="3"/>
  <c r="O2116" i="3"/>
  <c r="O2115" i="3"/>
  <c r="O2114" i="3"/>
  <c r="O2113" i="3"/>
  <c r="O2112" i="3"/>
  <c r="O2111" i="3"/>
  <c r="O2110" i="3"/>
  <c r="O2109" i="3"/>
  <c r="O2108" i="3"/>
  <c r="O2107" i="3"/>
  <c r="O2106" i="3"/>
  <c r="O2105" i="3"/>
  <c r="O2104" i="3"/>
  <c r="O2103" i="3"/>
  <c r="O2102" i="3"/>
  <c r="O2101" i="3"/>
  <c r="O2100" i="3"/>
  <c r="O2099" i="3"/>
  <c r="O2098" i="3"/>
  <c r="O2097" i="3"/>
  <c r="O2096" i="3"/>
  <c r="O2095" i="3"/>
  <c r="O2094" i="3"/>
  <c r="O2093" i="3"/>
  <c r="O2092" i="3"/>
  <c r="O2091" i="3"/>
  <c r="O2090" i="3"/>
  <c r="O2089" i="3"/>
  <c r="O2088" i="3"/>
  <c r="O2087" i="3"/>
  <c r="O2086" i="3"/>
  <c r="O2085" i="3"/>
  <c r="O2084" i="3"/>
  <c r="O2083" i="3"/>
  <c r="O2082" i="3"/>
  <c r="O2081" i="3"/>
  <c r="O2080" i="3"/>
  <c r="O2079" i="3"/>
  <c r="O2078" i="3"/>
  <c r="O2077" i="3"/>
  <c r="O2076" i="3"/>
  <c r="O2075" i="3"/>
  <c r="O2074" i="3"/>
  <c r="O2073" i="3"/>
  <c r="O2072" i="3"/>
  <c r="O2071" i="3"/>
  <c r="O2070" i="3"/>
  <c r="O2069" i="3"/>
  <c r="O2068" i="3"/>
  <c r="O2067" i="3"/>
  <c r="O2066" i="3"/>
  <c r="O2065" i="3"/>
  <c r="O2064" i="3"/>
  <c r="O2063" i="3"/>
  <c r="O2062" i="3"/>
  <c r="O2061" i="3"/>
  <c r="O2060" i="3"/>
  <c r="O2059" i="3"/>
  <c r="O2058" i="3"/>
  <c r="O2057" i="3"/>
  <c r="O2056" i="3"/>
  <c r="O2055" i="3"/>
  <c r="O2054" i="3"/>
  <c r="O2053" i="3"/>
  <c r="O2052" i="3"/>
  <c r="O2051" i="3"/>
  <c r="O2050" i="3"/>
  <c r="O2049" i="3"/>
  <c r="O2048" i="3"/>
  <c r="O2047" i="3"/>
  <c r="O2046" i="3"/>
  <c r="O2045" i="3"/>
  <c r="O2044" i="3"/>
  <c r="O2043" i="3"/>
  <c r="O2042" i="3"/>
  <c r="O2041" i="3"/>
  <c r="O2040" i="3"/>
  <c r="O2039" i="3"/>
  <c r="O2038" i="3"/>
  <c r="O2037" i="3"/>
  <c r="O2036" i="3"/>
  <c r="O2035" i="3"/>
  <c r="O2034" i="3"/>
  <c r="O2033" i="3"/>
  <c r="O2032" i="3"/>
  <c r="O2031" i="3"/>
  <c r="O2030" i="3"/>
  <c r="O2029" i="3"/>
  <c r="O2028" i="3"/>
  <c r="O2027" i="3"/>
  <c r="O2026" i="3"/>
  <c r="O2025" i="3"/>
  <c r="O2024" i="3"/>
  <c r="O2023" i="3"/>
  <c r="O2022" i="3"/>
  <c r="O2021" i="3"/>
  <c r="O2020" i="3"/>
  <c r="O2019" i="3"/>
  <c r="O2018" i="3"/>
  <c r="O2017" i="3"/>
  <c r="O2016" i="3"/>
  <c r="O2015" i="3"/>
  <c r="O2014" i="3"/>
  <c r="O2013" i="3"/>
  <c r="O2012" i="3"/>
  <c r="O2011" i="3"/>
  <c r="O2010" i="3"/>
  <c r="O2009" i="3"/>
  <c r="O2008" i="3"/>
  <c r="O2007" i="3"/>
  <c r="O2006" i="3"/>
  <c r="O2005" i="3"/>
  <c r="O2004" i="3"/>
  <c r="O2003" i="3"/>
  <c r="O2002" i="3"/>
  <c r="O2001" i="3"/>
  <c r="O2000" i="3"/>
  <c r="O1999" i="3"/>
  <c r="O1998" i="3"/>
  <c r="O1997" i="3"/>
  <c r="O1996" i="3"/>
  <c r="O1995" i="3"/>
  <c r="O1994" i="3"/>
  <c r="O1993" i="3"/>
  <c r="O1992" i="3"/>
  <c r="O1991" i="3"/>
  <c r="O1990" i="3"/>
  <c r="O1989" i="3"/>
  <c r="O1988" i="3"/>
  <c r="O1987" i="3"/>
  <c r="O1986" i="3"/>
  <c r="O1985" i="3"/>
  <c r="O1984" i="3"/>
  <c r="O1983" i="3"/>
  <c r="O1982" i="3"/>
  <c r="O1981" i="3"/>
  <c r="O1980" i="3"/>
  <c r="O1979" i="3"/>
  <c r="O1978" i="3"/>
  <c r="O1977" i="3"/>
  <c r="O1976" i="3"/>
  <c r="O1975" i="3"/>
  <c r="O1974" i="3"/>
  <c r="O1973" i="3"/>
  <c r="O1972" i="3"/>
  <c r="O1971" i="3"/>
  <c r="O1970" i="3"/>
  <c r="O1969" i="3"/>
  <c r="O1968" i="3"/>
  <c r="O1967" i="3"/>
  <c r="O1966" i="3"/>
  <c r="O1965" i="3"/>
  <c r="O1964" i="3"/>
  <c r="O1963" i="3"/>
  <c r="O1962" i="3"/>
  <c r="O1961" i="3"/>
  <c r="O1960" i="3"/>
  <c r="O1959" i="3"/>
  <c r="O1958" i="3"/>
  <c r="O1957" i="3"/>
  <c r="O1956" i="3"/>
  <c r="O1955" i="3"/>
  <c r="O1954" i="3"/>
  <c r="O1953" i="3"/>
  <c r="O1952" i="3"/>
  <c r="O1951" i="3"/>
  <c r="O1950" i="3"/>
  <c r="O1949" i="3"/>
  <c r="O1948" i="3"/>
  <c r="O1947" i="3"/>
  <c r="O1946" i="3"/>
  <c r="O1945" i="3"/>
  <c r="O1944" i="3"/>
  <c r="O1943" i="3"/>
  <c r="O1942" i="3"/>
  <c r="O1941" i="3"/>
  <c r="O1940" i="3"/>
  <c r="O1939" i="3"/>
  <c r="O1938" i="3"/>
  <c r="O1937" i="3"/>
  <c r="O1936" i="3"/>
  <c r="O1935" i="3"/>
  <c r="O1934" i="3"/>
  <c r="O1933" i="3"/>
  <c r="O1932" i="3"/>
  <c r="O1931" i="3"/>
  <c r="O1930" i="3"/>
  <c r="O1929" i="3"/>
  <c r="O1928" i="3"/>
  <c r="O1927" i="3"/>
  <c r="O1926" i="3"/>
  <c r="O1925" i="3"/>
  <c r="O1924" i="3"/>
  <c r="O1923" i="3"/>
  <c r="O1922" i="3"/>
  <c r="O1921" i="3"/>
  <c r="O1920" i="3"/>
  <c r="O1919" i="3"/>
  <c r="O1918" i="3"/>
  <c r="O1917" i="3"/>
  <c r="O1916" i="3"/>
  <c r="O1915" i="3"/>
  <c r="O1914" i="3"/>
  <c r="O1913" i="3"/>
  <c r="O1912" i="3"/>
  <c r="O1911" i="3"/>
  <c r="O1910" i="3"/>
  <c r="O1909" i="3"/>
  <c r="O1908" i="3"/>
  <c r="O1907" i="3"/>
  <c r="O1906" i="3"/>
  <c r="O1905" i="3"/>
  <c r="O1904" i="3"/>
  <c r="O1903" i="3"/>
  <c r="O1902" i="3"/>
  <c r="O1901" i="3"/>
  <c r="O1900" i="3"/>
  <c r="O1899" i="3"/>
  <c r="O1898" i="3"/>
  <c r="O1897" i="3"/>
  <c r="O1896" i="3"/>
  <c r="O1895" i="3"/>
  <c r="O1894" i="3"/>
  <c r="O1893" i="3"/>
  <c r="O1892" i="3"/>
  <c r="O1891" i="3"/>
  <c r="O1890" i="3"/>
  <c r="O1889" i="3"/>
  <c r="O1888" i="3"/>
  <c r="O1887" i="3"/>
  <c r="O1886" i="3"/>
  <c r="O1885" i="3"/>
  <c r="O1884" i="3"/>
  <c r="O1883" i="3"/>
  <c r="O1882" i="3"/>
  <c r="O1881" i="3"/>
  <c r="O1880" i="3"/>
  <c r="O1879" i="3"/>
  <c r="O1878" i="3"/>
  <c r="O1877" i="3"/>
  <c r="O1876" i="3"/>
  <c r="O1875" i="3"/>
  <c r="O1874" i="3"/>
  <c r="O1873" i="3"/>
  <c r="O1872" i="3"/>
  <c r="O1871" i="3"/>
  <c r="O1870" i="3"/>
  <c r="O1869" i="3"/>
  <c r="O1868" i="3"/>
  <c r="O1867" i="3"/>
  <c r="O1866" i="3"/>
  <c r="O1865" i="3"/>
  <c r="O1864" i="3"/>
  <c r="O1863" i="3"/>
  <c r="O1862" i="3"/>
  <c r="O1861" i="3"/>
  <c r="O1860" i="3"/>
  <c r="O1859" i="3"/>
  <c r="O1858" i="3"/>
  <c r="O1857" i="3"/>
  <c r="O1856" i="3"/>
  <c r="O1855" i="3"/>
  <c r="O1854" i="3"/>
  <c r="O1853" i="3"/>
  <c r="O1852" i="3"/>
  <c r="O1851" i="3"/>
  <c r="O1850" i="3"/>
  <c r="O1849" i="3"/>
  <c r="O1848" i="3"/>
  <c r="O1847" i="3"/>
  <c r="O1846" i="3"/>
  <c r="O1845" i="3"/>
  <c r="O1844" i="3"/>
  <c r="O1843" i="3"/>
  <c r="O1842" i="3"/>
  <c r="O1841" i="3"/>
  <c r="O1840" i="3"/>
  <c r="O1839" i="3"/>
  <c r="O1838" i="3"/>
  <c r="O1837" i="3"/>
  <c r="O1836" i="3"/>
  <c r="O1835" i="3"/>
  <c r="O1834" i="3"/>
  <c r="O1833" i="3"/>
  <c r="O1832" i="3"/>
  <c r="O1831" i="3"/>
  <c r="O1830" i="3"/>
  <c r="O1829" i="3"/>
  <c r="O1828" i="3"/>
  <c r="O1827" i="3"/>
  <c r="O1826" i="3"/>
  <c r="O1825" i="3"/>
  <c r="O1824" i="3"/>
  <c r="O1823" i="3"/>
  <c r="O1822" i="3"/>
  <c r="O1821" i="3"/>
  <c r="O1820" i="3"/>
  <c r="O1819" i="3"/>
  <c r="O1818" i="3"/>
  <c r="O1817" i="3"/>
  <c r="O1816" i="3"/>
  <c r="O1815" i="3"/>
  <c r="O1814" i="3"/>
  <c r="O1813" i="3"/>
  <c r="O1812" i="3"/>
  <c r="O1811" i="3"/>
  <c r="O1810" i="3"/>
  <c r="O1809" i="3"/>
  <c r="O1808" i="3"/>
  <c r="O1807" i="3"/>
  <c r="O1806" i="3"/>
  <c r="O1805" i="3"/>
  <c r="O1804" i="3"/>
  <c r="O1803" i="3"/>
  <c r="O1802" i="3"/>
  <c r="O1801" i="3"/>
  <c r="O1800" i="3"/>
  <c r="O1799" i="3"/>
  <c r="O1798" i="3"/>
  <c r="O1797" i="3"/>
  <c r="O1796" i="3"/>
  <c r="O1795" i="3"/>
  <c r="O1794" i="3"/>
  <c r="O1793" i="3"/>
  <c r="O1792" i="3"/>
  <c r="O1791" i="3"/>
  <c r="O1790" i="3"/>
  <c r="O1789" i="3"/>
  <c r="O1788" i="3"/>
  <c r="O1787" i="3"/>
  <c r="O1786" i="3"/>
  <c r="O1785" i="3"/>
  <c r="O1784" i="3"/>
  <c r="O1783" i="3"/>
  <c r="O1782" i="3"/>
  <c r="O1781" i="3"/>
  <c r="O1780" i="3"/>
  <c r="O1779" i="3"/>
  <c r="O1778" i="3"/>
  <c r="O1777" i="3"/>
  <c r="O1776" i="3"/>
  <c r="O1775" i="3"/>
  <c r="O1774" i="3"/>
  <c r="O1773" i="3"/>
  <c r="O1772" i="3"/>
  <c r="O1771" i="3"/>
  <c r="O1770" i="3"/>
  <c r="O1769" i="3"/>
  <c r="O1768" i="3"/>
  <c r="O1767" i="3"/>
  <c r="O1766" i="3"/>
  <c r="O1765" i="3"/>
  <c r="O1764" i="3"/>
  <c r="O1763" i="3"/>
  <c r="O1762" i="3"/>
  <c r="O1761" i="3"/>
  <c r="O1760" i="3"/>
  <c r="O1759" i="3"/>
  <c r="O1758" i="3"/>
  <c r="O1757" i="3"/>
  <c r="O1756" i="3"/>
  <c r="O1755" i="3"/>
  <c r="O1754" i="3"/>
  <c r="O1753" i="3"/>
  <c r="O1752" i="3"/>
  <c r="O1751" i="3"/>
  <c r="O1750" i="3"/>
  <c r="O1749" i="3"/>
  <c r="O1748" i="3"/>
  <c r="O1747" i="3"/>
  <c r="O1746" i="3"/>
  <c r="O1745" i="3"/>
  <c r="O1744" i="3"/>
  <c r="O1743" i="3"/>
  <c r="O1742" i="3"/>
  <c r="O1741" i="3"/>
  <c r="O1740" i="3"/>
  <c r="O1739" i="3"/>
  <c r="O1738" i="3"/>
  <c r="O1737" i="3"/>
  <c r="O1736" i="3"/>
  <c r="O1735" i="3"/>
  <c r="O1734" i="3"/>
  <c r="O1733" i="3"/>
  <c r="O1732" i="3"/>
  <c r="O1731" i="3"/>
  <c r="O1730" i="3"/>
  <c r="O1729" i="3"/>
  <c r="O1728" i="3"/>
  <c r="O1727" i="3"/>
  <c r="O1726" i="3"/>
  <c r="O1725" i="3"/>
  <c r="O1724" i="3"/>
  <c r="O1723" i="3"/>
  <c r="O1722" i="3"/>
  <c r="O1721" i="3"/>
  <c r="O1720" i="3"/>
  <c r="O1719" i="3"/>
  <c r="O1718" i="3"/>
  <c r="O1717" i="3"/>
  <c r="O1716" i="3"/>
  <c r="O1715" i="3"/>
  <c r="O1714" i="3"/>
  <c r="O1713" i="3"/>
  <c r="O1712" i="3"/>
  <c r="O1711" i="3"/>
  <c r="O1710" i="3"/>
  <c r="O1709" i="3"/>
  <c r="O1708" i="3"/>
  <c r="O1707" i="3"/>
  <c r="O1706" i="3"/>
  <c r="O1705" i="3"/>
  <c r="O1704" i="3"/>
  <c r="O1703" i="3"/>
  <c r="O1702" i="3"/>
  <c r="O1701" i="3"/>
  <c r="O1700" i="3"/>
  <c r="O1699" i="3"/>
  <c r="O1698" i="3"/>
  <c r="O1697" i="3"/>
  <c r="O1696" i="3"/>
  <c r="O1695" i="3"/>
  <c r="O1694" i="3"/>
  <c r="O1693" i="3"/>
  <c r="O1692" i="3"/>
  <c r="O1691" i="3"/>
  <c r="O1690" i="3"/>
  <c r="O1689" i="3"/>
  <c r="O1688" i="3"/>
  <c r="O1687" i="3"/>
  <c r="O1686" i="3"/>
  <c r="O1685" i="3"/>
  <c r="O1684" i="3"/>
  <c r="O1683" i="3"/>
  <c r="O1682" i="3"/>
  <c r="O1681" i="3"/>
  <c r="O1680" i="3"/>
  <c r="O1679" i="3"/>
  <c r="O1678" i="3"/>
  <c r="O1677" i="3"/>
  <c r="O1676" i="3"/>
  <c r="O1675" i="3"/>
  <c r="O1674" i="3"/>
  <c r="O1673" i="3"/>
  <c r="O1672" i="3"/>
  <c r="O1671" i="3"/>
  <c r="O1670" i="3"/>
  <c r="O1669" i="3"/>
  <c r="O1668" i="3"/>
  <c r="O1667" i="3"/>
  <c r="O1666" i="3"/>
  <c r="O1665" i="3"/>
  <c r="O1664" i="3"/>
  <c r="O1663" i="3"/>
  <c r="O1662" i="3"/>
  <c r="O1661" i="3"/>
  <c r="O1660" i="3"/>
  <c r="O1659" i="3"/>
  <c r="O1658" i="3"/>
  <c r="O1657" i="3"/>
  <c r="O1656" i="3"/>
  <c r="O1655" i="3"/>
  <c r="O1654" i="3"/>
  <c r="O1653" i="3"/>
  <c r="O1652" i="3"/>
  <c r="O1651" i="3"/>
  <c r="O1650" i="3"/>
  <c r="O1649" i="3"/>
  <c r="O1648" i="3"/>
  <c r="O1647" i="3"/>
  <c r="O1646" i="3"/>
  <c r="O1645" i="3"/>
  <c r="O1644" i="3"/>
  <c r="O1643" i="3"/>
  <c r="O1642" i="3"/>
  <c r="O1641" i="3"/>
  <c r="O1640" i="3"/>
  <c r="O1639" i="3"/>
  <c r="O1638" i="3"/>
  <c r="O1637" i="3"/>
  <c r="O1636" i="3"/>
  <c r="O1635" i="3"/>
  <c r="O1634" i="3"/>
  <c r="O1633" i="3"/>
  <c r="O1632" i="3"/>
  <c r="O1631" i="3"/>
  <c r="O1630" i="3"/>
  <c r="O1629" i="3"/>
  <c r="O1628" i="3"/>
  <c r="O1627" i="3"/>
  <c r="O1626" i="3"/>
  <c r="O1625" i="3"/>
  <c r="O1624" i="3"/>
  <c r="O1623" i="3"/>
  <c r="O1622" i="3"/>
  <c r="O1621" i="3"/>
  <c r="O1620" i="3"/>
  <c r="O1619" i="3"/>
  <c r="O1618" i="3"/>
  <c r="O1617" i="3"/>
  <c r="O1616" i="3"/>
  <c r="O1615" i="3"/>
  <c r="O1614" i="3"/>
  <c r="O1613" i="3"/>
  <c r="O1612" i="3"/>
  <c r="O1611" i="3"/>
  <c r="O1610" i="3"/>
  <c r="O1609" i="3"/>
  <c r="O1608" i="3"/>
  <c r="O1607" i="3"/>
  <c r="O1606" i="3"/>
  <c r="O1605" i="3"/>
  <c r="O1604" i="3"/>
  <c r="O1603" i="3"/>
  <c r="O1602" i="3"/>
  <c r="O1601" i="3"/>
  <c r="O1600" i="3"/>
  <c r="O1599" i="3"/>
  <c r="O1598" i="3"/>
  <c r="O1597" i="3"/>
  <c r="O1596" i="3"/>
  <c r="O1595" i="3"/>
  <c r="O1594" i="3"/>
  <c r="O1593" i="3"/>
  <c r="O1592" i="3"/>
  <c r="O1591" i="3"/>
  <c r="O1590" i="3"/>
  <c r="O1589" i="3"/>
  <c r="O1588" i="3"/>
  <c r="O1587" i="3"/>
  <c r="O1586" i="3"/>
  <c r="O1585" i="3"/>
  <c r="O1584" i="3"/>
  <c r="O1583" i="3"/>
  <c r="O1582" i="3"/>
  <c r="O1581" i="3"/>
  <c r="O1580" i="3"/>
  <c r="O1579" i="3"/>
  <c r="O1578" i="3"/>
  <c r="O1577" i="3"/>
  <c r="O1576" i="3"/>
  <c r="O1575" i="3"/>
  <c r="O1574" i="3"/>
  <c r="O1573" i="3"/>
  <c r="O1572" i="3"/>
  <c r="O1571" i="3"/>
  <c r="O1570" i="3"/>
  <c r="O1569" i="3"/>
  <c r="O1568" i="3"/>
  <c r="O1567" i="3"/>
  <c r="O1566" i="3"/>
  <c r="O1565" i="3"/>
  <c r="O1564" i="3"/>
  <c r="O1563" i="3"/>
  <c r="O1562" i="3"/>
  <c r="O1561" i="3"/>
  <c r="O1560" i="3"/>
  <c r="O1559" i="3"/>
  <c r="O1558" i="3"/>
  <c r="O1557" i="3"/>
  <c r="O1556" i="3"/>
  <c r="O1555" i="3"/>
  <c r="O1554" i="3"/>
  <c r="O1553" i="3"/>
  <c r="O1552" i="3"/>
  <c r="O1551" i="3"/>
  <c r="O1550" i="3"/>
  <c r="O1549" i="3"/>
  <c r="O1548" i="3"/>
  <c r="O1547" i="3"/>
  <c r="O1546" i="3"/>
  <c r="O1545" i="3"/>
  <c r="O1544" i="3"/>
  <c r="O1543" i="3"/>
  <c r="O1542" i="3"/>
  <c r="O1541" i="3"/>
  <c r="O1540" i="3"/>
  <c r="O1539" i="3"/>
  <c r="O1538" i="3"/>
  <c r="O1537" i="3"/>
  <c r="O1536" i="3"/>
  <c r="O1535" i="3"/>
  <c r="O1534" i="3"/>
  <c r="O1533" i="3"/>
  <c r="O1532" i="3"/>
  <c r="O1531" i="3"/>
  <c r="O1530" i="3"/>
  <c r="O1529" i="3"/>
  <c r="O1528" i="3"/>
  <c r="O1527" i="3"/>
  <c r="O1526" i="3"/>
  <c r="O1525" i="3"/>
  <c r="O1524" i="3"/>
  <c r="O1523" i="3"/>
  <c r="O1522" i="3"/>
  <c r="O1521" i="3"/>
  <c r="O1520" i="3"/>
  <c r="O1519" i="3"/>
  <c r="O1518" i="3"/>
  <c r="O1517" i="3"/>
  <c r="O1516" i="3"/>
  <c r="O1515" i="3"/>
  <c r="O1514" i="3"/>
  <c r="O1513" i="3"/>
  <c r="O1512" i="3"/>
  <c r="O1511" i="3"/>
  <c r="O1510" i="3"/>
  <c r="O1509" i="3"/>
  <c r="O1508" i="3"/>
  <c r="O1507" i="3"/>
  <c r="O1506" i="3"/>
  <c r="O1505" i="3"/>
  <c r="O1504" i="3"/>
  <c r="O1503" i="3"/>
  <c r="O1502" i="3"/>
  <c r="O1501" i="3"/>
  <c r="O1500" i="3"/>
  <c r="O1499" i="3"/>
  <c r="O1498" i="3"/>
  <c r="O1497" i="3"/>
  <c r="O1496" i="3"/>
  <c r="O1495" i="3"/>
  <c r="O1494" i="3"/>
  <c r="O1493" i="3"/>
  <c r="O1492" i="3"/>
  <c r="O1491" i="3"/>
  <c r="O1490" i="3"/>
  <c r="O1489" i="3"/>
  <c r="O1488" i="3"/>
  <c r="O1487" i="3"/>
  <c r="O1486" i="3"/>
  <c r="O1485" i="3"/>
  <c r="O1484" i="3"/>
  <c r="O1483" i="3"/>
  <c r="O1482" i="3"/>
  <c r="O1481" i="3"/>
  <c r="O1480" i="3"/>
  <c r="O1479" i="3"/>
  <c r="O1478" i="3"/>
  <c r="O1477" i="3"/>
  <c r="O1476" i="3"/>
  <c r="O1475" i="3"/>
  <c r="O1474" i="3"/>
  <c r="O1473" i="3"/>
  <c r="O1472" i="3"/>
  <c r="O1471" i="3"/>
  <c r="O1470" i="3"/>
  <c r="O1469" i="3"/>
  <c r="O1468" i="3"/>
  <c r="O1467" i="3"/>
  <c r="O1466" i="3"/>
  <c r="O1465" i="3"/>
  <c r="O1464" i="3"/>
  <c r="O1463" i="3"/>
  <c r="O1462" i="3"/>
  <c r="O1461" i="3"/>
  <c r="O1460" i="3"/>
  <c r="O1459" i="3"/>
  <c r="O1458" i="3"/>
  <c r="O1457" i="3"/>
  <c r="O1456" i="3"/>
  <c r="O1455" i="3"/>
  <c r="O1454" i="3"/>
  <c r="O1453" i="3"/>
  <c r="O1452" i="3"/>
  <c r="O1451" i="3"/>
  <c r="O1450" i="3"/>
  <c r="O1449" i="3"/>
  <c r="O1448" i="3"/>
  <c r="O1447" i="3"/>
  <c r="O1446" i="3"/>
  <c r="O1445" i="3"/>
  <c r="O1444" i="3"/>
  <c r="O1443" i="3"/>
  <c r="O1442" i="3"/>
  <c r="O1441" i="3"/>
  <c r="O1440" i="3"/>
  <c r="O1439" i="3"/>
  <c r="O1438" i="3"/>
  <c r="O1437" i="3"/>
  <c r="O1436" i="3"/>
  <c r="O1435" i="3"/>
  <c r="O1434" i="3"/>
  <c r="O1433" i="3"/>
  <c r="O1432" i="3"/>
  <c r="O1431" i="3"/>
  <c r="O1430" i="3"/>
  <c r="O1429" i="3"/>
  <c r="O1428" i="3"/>
  <c r="O1427" i="3"/>
  <c r="O1426" i="3"/>
  <c r="O1425" i="3"/>
  <c r="O1424" i="3"/>
  <c r="O1423" i="3"/>
  <c r="O1422" i="3"/>
  <c r="O1421" i="3"/>
  <c r="O1420" i="3"/>
  <c r="O1419" i="3"/>
  <c r="O1418" i="3"/>
  <c r="O1417" i="3"/>
  <c r="O1416" i="3"/>
  <c r="O1415" i="3"/>
  <c r="O1414" i="3"/>
  <c r="O1413" i="3"/>
  <c r="O1412" i="3"/>
  <c r="O1411" i="3"/>
  <c r="O1410" i="3"/>
  <c r="O1409" i="3"/>
  <c r="O1408" i="3"/>
  <c r="O1407" i="3"/>
  <c r="O1406" i="3"/>
  <c r="O1405" i="3"/>
  <c r="O1404" i="3"/>
  <c r="O1403" i="3"/>
  <c r="O1402" i="3"/>
  <c r="O1401" i="3"/>
  <c r="O1400" i="3"/>
  <c r="O1399" i="3"/>
  <c r="O1398" i="3"/>
  <c r="O1397" i="3"/>
  <c r="O1396" i="3"/>
  <c r="O1395" i="3"/>
  <c r="O1394" i="3"/>
  <c r="O1393" i="3"/>
  <c r="O1392" i="3"/>
  <c r="O1391" i="3"/>
  <c r="O1390" i="3"/>
  <c r="O1389" i="3"/>
  <c r="O1388" i="3"/>
  <c r="O1387" i="3"/>
  <c r="O1386" i="3"/>
  <c r="O1385" i="3"/>
  <c r="O1384" i="3"/>
  <c r="O1383" i="3"/>
  <c r="O1382" i="3"/>
  <c r="O1381" i="3"/>
  <c r="O1380" i="3"/>
  <c r="O1379" i="3"/>
  <c r="O1378" i="3"/>
  <c r="O1377" i="3"/>
  <c r="O1376" i="3"/>
  <c r="O1375" i="3"/>
  <c r="O1374" i="3"/>
  <c r="O1373" i="3"/>
  <c r="O1372" i="3"/>
  <c r="O1371" i="3"/>
  <c r="O1370" i="3"/>
  <c r="O1369" i="3"/>
  <c r="O1368" i="3"/>
  <c r="O1367" i="3"/>
  <c r="O1366" i="3"/>
  <c r="O1365" i="3"/>
  <c r="O1364" i="3"/>
  <c r="O1363" i="3"/>
  <c r="O1362" i="3"/>
  <c r="O1361" i="3"/>
  <c r="O1360" i="3"/>
  <c r="O1359" i="3"/>
  <c r="O1358" i="3"/>
  <c r="O1357" i="3"/>
  <c r="O1356" i="3"/>
  <c r="O1355" i="3"/>
  <c r="O1354" i="3"/>
  <c r="O1353" i="3"/>
  <c r="O1352" i="3"/>
  <c r="O1351" i="3"/>
  <c r="O1350" i="3"/>
  <c r="O1349" i="3"/>
  <c r="O1348" i="3"/>
  <c r="O1347" i="3"/>
  <c r="O1346" i="3"/>
  <c r="O1345" i="3"/>
  <c r="O1344" i="3"/>
  <c r="O1343" i="3"/>
  <c r="O1342" i="3"/>
  <c r="O1341" i="3"/>
  <c r="O1340" i="3"/>
  <c r="O1339" i="3"/>
  <c r="O1338" i="3"/>
  <c r="O1337" i="3"/>
  <c r="O1336" i="3"/>
  <c r="O1335" i="3"/>
  <c r="O1334" i="3"/>
  <c r="O1333" i="3"/>
  <c r="O1332" i="3"/>
  <c r="O1331" i="3"/>
  <c r="O1330" i="3"/>
  <c r="O1329" i="3"/>
  <c r="O1328" i="3"/>
  <c r="O1327" i="3"/>
  <c r="O1326" i="3"/>
  <c r="O1325" i="3"/>
  <c r="O1324" i="3"/>
  <c r="O1323" i="3"/>
  <c r="O1322" i="3"/>
  <c r="O1321" i="3"/>
  <c r="O1320" i="3"/>
  <c r="O1319" i="3"/>
  <c r="O1318" i="3"/>
  <c r="O1317" i="3"/>
  <c r="O1316" i="3"/>
  <c r="O1315" i="3"/>
  <c r="O1314" i="3"/>
  <c r="O1313" i="3"/>
  <c r="O1312" i="3"/>
  <c r="O1311" i="3"/>
  <c r="O1310" i="3"/>
  <c r="O1309" i="3"/>
  <c r="O1308" i="3"/>
  <c r="O1307" i="3"/>
  <c r="O1306" i="3"/>
  <c r="O1305" i="3"/>
  <c r="O1304" i="3"/>
  <c r="O1303" i="3"/>
  <c r="O1302" i="3"/>
  <c r="O1301" i="3"/>
  <c r="O1300" i="3"/>
  <c r="O1299" i="3"/>
  <c r="O1298" i="3"/>
  <c r="O1297" i="3"/>
  <c r="O1296" i="3"/>
  <c r="O1295" i="3"/>
  <c r="O1294" i="3"/>
  <c r="O1293" i="3"/>
  <c r="O1292" i="3"/>
  <c r="O1291" i="3"/>
  <c r="O1290" i="3"/>
  <c r="O1289" i="3"/>
  <c r="O1288" i="3"/>
  <c r="O1287" i="3"/>
  <c r="O1286" i="3"/>
  <c r="O1285" i="3"/>
  <c r="O1284" i="3"/>
  <c r="O1283" i="3"/>
  <c r="O1282" i="3"/>
  <c r="O1281" i="3"/>
  <c r="O1280" i="3"/>
  <c r="O1279" i="3"/>
  <c r="O1278" i="3"/>
  <c r="O1277" i="3"/>
  <c r="O1276" i="3"/>
  <c r="O1275" i="3"/>
  <c r="O1274" i="3"/>
  <c r="O1273" i="3"/>
  <c r="O1272" i="3"/>
  <c r="O1271" i="3"/>
  <c r="O1270" i="3"/>
  <c r="O1269" i="3"/>
  <c r="O1268" i="3"/>
  <c r="O1267" i="3"/>
  <c r="O1266" i="3"/>
  <c r="O1265" i="3"/>
  <c r="O1264" i="3"/>
  <c r="O1263" i="3"/>
  <c r="O1262" i="3"/>
  <c r="O1261" i="3"/>
  <c r="O1260" i="3"/>
  <c r="O1259" i="3"/>
  <c r="O1258" i="3"/>
  <c r="O1257" i="3"/>
  <c r="O1256" i="3"/>
  <c r="O1255" i="3"/>
  <c r="O1254" i="3"/>
  <c r="O1253" i="3"/>
  <c r="O1252" i="3"/>
  <c r="O1251" i="3"/>
  <c r="O1250" i="3"/>
  <c r="O1249" i="3"/>
  <c r="O1248" i="3"/>
  <c r="O1247" i="3"/>
  <c r="O1246" i="3"/>
  <c r="O1245" i="3"/>
  <c r="O1244" i="3"/>
  <c r="O1243" i="3"/>
  <c r="O1242" i="3"/>
  <c r="O1241" i="3"/>
  <c r="O1240" i="3"/>
  <c r="O1239" i="3"/>
  <c r="O1238" i="3"/>
  <c r="O1237" i="3"/>
  <c r="O1236" i="3"/>
  <c r="O1235" i="3"/>
  <c r="O1234" i="3"/>
  <c r="O1233" i="3"/>
  <c r="O1232" i="3"/>
  <c r="O1231" i="3"/>
  <c r="O1230" i="3"/>
  <c r="O1229" i="3"/>
  <c r="O1228" i="3"/>
  <c r="O1227" i="3"/>
  <c r="O1226" i="3"/>
  <c r="O1225" i="3"/>
  <c r="O1224" i="3"/>
  <c r="O1223" i="3"/>
  <c r="O1222" i="3"/>
  <c r="O1221" i="3"/>
  <c r="O1220" i="3"/>
  <c r="O1219" i="3"/>
  <c r="O1218" i="3"/>
  <c r="O1217" i="3"/>
  <c r="O1216" i="3"/>
  <c r="O1215" i="3"/>
  <c r="O1214" i="3"/>
  <c r="O1213" i="3"/>
  <c r="O1212" i="3"/>
  <c r="O1211" i="3"/>
  <c r="O1210" i="3"/>
  <c r="O1209" i="3"/>
  <c r="O1208" i="3"/>
  <c r="O1207" i="3"/>
  <c r="O1206" i="3"/>
  <c r="O1205" i="3"/>
  <c r="O1204" i="3"/>
  <c r="O1203" i="3"/>
  <c r="O1202" i="3"/>
  <c r="O1201" i="3"/>
  <c r="O1200" i="3"/>
  <c r="O1199" i="3"/>
  <c r="O1198" i="3"/>
  <c r="O1197" i="3"/>
  <c r="O1196" i="3"/>
  <c r="O1195" i="3"/>
  <c r="O1194" i="3"/>
  <c r="O1193" i="3"/>
  <c r="O1192" i="3"/>
  <c r="O1191" i="3"/>
  <c r="O1190" i="3"/>
  <c r="O1189" i="3"/>
  <c r="O1188" i="3"/>
  <c r="O1187" i="3"/>
  <c r="O1186" i="3"/>
  <c r="O1185" i="3"/>
  <c r="O1184" i="3"/>
  <c r="O1183" i="3"/>
  <c r="O1182" i="3"/>
  <c r="O1181" i="3"/>
  <c r="O1180" i="3"/>
  <c r="O1179" i="3"/>
  <c r="O1178" i="3"/>
  <c r="O1177" i="3"/>
  <c r="O1176" i="3"/>
  <c r="O1175" i="3"/>
  <c r="O1174" i="3"/>
  <c r="O1173" i="3"/>
  <c r="O1172" i="3"/>
  <c r="O1171" i="3"/>
  <c r="O1170" i="3"/>
  <c r="O1169" i="3"/>
  <c r="O1168" i="3"/>
  <c r="O1167" i="3"/>
  <c r="O1166" i="3"/>
  <c r="O1165" i="3"/>
  <c r="O1164" i="3"/>
  <c r="O1163" i="3"/>
  <c r="O1162" i="3"/>
  <c r="O1161" i="3"/>
  <c r="O1160" i="3"/>
  <c r="O1159" i="3"/>
  <c r="O1158" i="3"/>
  <c r="O1157" i="3"/>
  <c r="O1156" i="3"/>
  <c r="O1155" i="3"/>
  <c r="O1154" i="3"/>
  <c r="O1153" i="3"/>
  <c r="O1152" i="3"/>
  <c r="O1151" i="3"/>
  <c r="O1150" i="3"/>
  <c r="O1149" i="3"/>
  <c r="O1148" i="3"/>
  <c r="O1147" i="3"/>
  <c r="O1146" i="3"/>
  <c r="O1145" i="3"/>
  <c r="O1144" i="3"/>
  <c r="O1143" i="3"/>
  <c r="O1142" i="3"/>
  <c r="O1141" i="3"/>
  <c r="O1140" i="3"/>
  <c r="O1139" i="3"/>
  <c r="O1138" i="3"/>
  <c r="O1137" i="3"/>
  <c r="O1136" i="3"/>
  <c r="O1135" i="3"/>
  <c r="O1134" i="3"/>
  <c r="O1133" i="3"/>
  <c r="O1132" i="3"/>
  <c r="O1131" i="3"/>
  <c r="O1130" i="3"/>
  <c r="O1129" i="3"/>
  <c r="O1128" i="3"/>
  <c r="O1127" i="3"/>
  <c r="O1126" i="3"/>
  <c r="O1125" i="3"/>
  <c r="O1124" i="3"/>
  <c r="O1123" i="3"/>
  <c r="O1122" i="3"/>
  <c r="O1121" i="3"/>
  <c r="O1120" i="3"/>
  <c r="O1119" i="3"/>
  <c r="O1118" i="3"/>
  <c r="O1117" i="3"/>
  <c r="O1116" i="3"/>
  <c r="O1115" i="3"/>
  <c r="O1114" i="3"/>
  <c r="O1113" i="3"/>
  <c r="O1112" i="3"/>
  <c r="O1111" i="3"/>
  <c r="O1110" i="3"/>
  <c r="O1109" i="3"/>
  <c r="O1108" i="3"/>
  <c r="O1107" i="3"/>
  <c r="O1106" i="3"/>
  <c r="O1105" i="3"/>
  <c r="O1104" i="3"/>
  <c r="O1103" i="3"/>
  <c r="O1102" i="3"/>
  <c r="O1101" i="3"/>
  <c r="O1100" i="3"/>
  <c r="O1099" i="3"/>
  <c r="O1098" i="3"/>
  <c r="O1097" i="3"/>
  <c r="O1096" i="3"/>
  <c r="O1095" i="3"/>
  <c r="O1094" i="3"/>
  <c r="O1093" i="3"/>
  <c r="O1092" i="3"/>
  <c r="O1091" i="3"/>
  <c r="O1090" i="3"/>
  <c r="O1089" i="3"/>
  <c r="O1088" i="3"/>
  <c r="O1087" i="3"/>
  <c r="O1086" i="3"/>
  <c r="O1085" i="3"/>
  <c r="O1084" i="3"/>
  <c r="O1083" i="3"/>
  <c r="O1082" i="3"/>
  <c r="O1081" i="3"/>
  <c r="O1080" i="3"/>
  <c r="O1079" i="3"/>
  <c r="O1078" i="3"/>
  <c r="O1077" i="3"/>
  <c r="O1076" i="3"/>
  <c r="O1075" i="3"/>
  <c r="O1074" i="3"/>
  <c r="O1073" i="3"/>
  <c r="O1072" i="3"/>
  <c r="O1071" i="3"/>
  <c r="O1070" i="3"/>
  <c r="O1069" i="3"/>
  <c r="O1068" i="3"/>
  <c r="O1067" i="3"/>
  <c r="O1066" i="3"/>
  <c r="O1065" i="3"/>
  <c r="O1064" i="3"/>
  <c r="O1063" i="3"/>
  <c r="O1062" i="3"/>
  <c r="O1061" i="3"/>
  <c r="O1060" i="3"/>
  <c r="O1059" i="3"/>
  <c r="O1058" i="3"/>
  <c r="O1057" i="3"/>
  <c r="O1056" i="3"/>
  <c r="O1055" i="3"/>
  <c r="O1054" i="3"/>
  <c r="O1053" i="3"/>
  <c r="O1052" i="3"/>
  <c r="O1051" i="3"/>
  <c r="O1050" i="3"/>
  <c r="O1049" i="3"/>
  <c r="O1048" i="3"/>
  <c r="O1047" i="3"/>
  <c r="O1046" i="3"/>
  <c r="O1045" i="3"/>
  <c r="O1044" i="3"/>
  <c r="O1043" i="3"/>
  <c r="O1042" i="3"/>
  <c r="O1041" i="3"/>
  <c r="O1040" i="3"/>
  <c r="O1039" i="3"/>
  <c r="O1038" i="3"/>
  <c r="O1037" i="3"/>
  <c r="O1036" i="3"/>
  <c r="O1035" i="3"/>
  <c r="O1034" i="3"/>
  <c r="O1033" i="3"/>
  <c r="O1032" i="3"/>
  <c r="O1031" i="3"/>
  <c r="O1030" i="3"/>
  <c r="O1029" i="3"/>
  <c r="O1028" i="3"/>
  <c r="O1027" i="3"/>
  <c r="O1026" i="3"/>
  <c r="O1025" i="3"/>
  <c r="O1024" i="3"/>
  <c r="O1023" i="3"/>
  <c r="O1022" i="3"/>
  <c r="O1021" i="3"/>
  <c r="O1020" i="3"/>
  <c r="O1019" i="3"/>
  <c r="O1018" i="3"/>
  <c r="O1017" i="3"/>
  <c r="O1016" i="3"/>
  <c r="O1015" i="3"/>
  <c r="O1014" i="3"/>
  <c r="O1013" i="3"/>
  <c r="O1012" i="3"/>
  <c r="O1011" i="3"/>
  <c r="O1010" i="3"/>
  <c r="O1009" i="3"/>
  <c r="O1008" i="3"/>
  <c r="O1007" i="3"/>
  <c r="O1006" i="3"/>
  <c r="O1005" i="3"/>
  <c r="O1004" i="3"/>
  <c r="O1003" i="3"/>
  <c r="O1002" i="3"/>
  <c r="O1001" i="3"/>
  <c r="O1000" i="3"/>
  <c r="O999" i="3"/>
  <c r="O998" i="3"/>
  <c r="O997" i="3"/>
  <c r="O996" i="3"/>
  <c r="O995" i="3"/>
  <c r="O994" i="3"/>
  <c r="O993" i="3"/>
  <c r="O992" i="3"/>
  <c r="O991" i="3"/>
  <c r="O990" i="3"/>
  <c r="O989" i="3"/>
  <c r="O988" i="3"/>
  <c r="O987" i="3"/>
  <c r="O986" i="3"/>
  <c r="O985" i="3"/>
  <c r="O984" i="3"/>
  <c r="O983" i="3"/>
  <c r="O982" i="3"/>
  <c r="O981" i="3"/>
  <c r="O980" i="3"/>
  <c r="O979" i="3"/>
  <c r="O978" i="3"/>
  <c r="O977" i="3"/>
  <c r="O976" i="3"/>
  <c r="O975" i="3"/>
  <c r="O974" i="3"/>
  <c r="O973" i="3"/>
  <c r="O972" i="3"/>
  <c r="O971" i="3"/>
  <c r="O970" i="3"/>
  <c r="O969" i="3"/>
  <c r="O968" i="3"/>
  <c r="O967" i="3"/>
  <c r="O966" i="3"/>
  <c r="O965" i="3"/>
  <c r="O964" i="3"/>
  <c r="O963" i="3"/>
  <c r="O962" i="3"/>
  <c r="O961" i="3"/>
  <c r="O960" i="3"/>
  <c r="O959" i="3"/>
  <c r="O958" i="3"/>
  <c r="O957" i="3"/>
  <c r="O956" i="3"/>
  <c r="O955" i="3"/>
  <c r="O954" i="3"/>
  <c r="O953" i="3"/>
  <c r="O952" i="3"/>
  <c r="O951" i="3"/>
  <c r="O950" i="3"/>
  <c r="O949" i="3"/>
  <c r="O948" i="3"/>
  <c r="O947" i="3"/>
  <c r="O946" i="3"/>
  <c r="O945" i="3"/>
  <c r="O944" i="3"/>
  <c r="O943" i="3"/>
  <c r="O942" i="3"/>
  <c r="O941" i="3"/>
  <c r="O940" i="3"/>
  <c r="O939" i="3"/>
  <c r="O938" i="3"/>
  <c r="O937" i="3"/>
  <c r="O936" i="3"/>
  <c r="O935" i="3"/>
  <c r="O934" i="3"/>
  <c r="O933" i="3"/>
  <c r="O932" i="3"/>
  <c r="O931" i="3"/>
  <c r="O930" i="3"/>
  <c r="O929" i="3"/>
  <c r="O928" i="3"/>
  <c r="O927" i="3"/>
  <c r="O926" i="3"/>
  <c r="O925" i="3"/>
  <c r="O924" i="3"/>
  <c r="O923" i="3"/>
  <c r="O922" i="3"/>
  <c r="O921" i="3"/>
  <c r="O920" i="3"/>
  <c r="O919" i="3"/>
  <c r="O918" i="3"/>
  <c r="O917" i="3"/>
  <c r="O916" i="3"/>
  <c r="O915" i="3"/>
  <c r="O914" i="3"/>
  <c r="O913" i="3"/>
  <c r="O912" i="3"/>
  <c r="O911" i="3"/>
  <c r="O910" i="3"/>
  <c r="O909" i="3"/>
  <c r="O908" i="3"/>
  <c r="O907" i="3"/>
  <c r="O906" i="3"/>
  <c r="O905" i="3"/>
  <c r="O904" i="3"/>
  <c r="O903" i="3"/>
  <c r="O902" i="3"/>
  <c r="O901" i="3"/>
  <c r="O900" i="3"/>
  <c r="O899" i="3"/>
  <c r="O898" i="3"/>
  <c r="O897" i="3"/>
  <c r="O896" i="3"/>
  <c r="O895" i="3"/>
  <c r="O894" i="3"/>
  <c r="O893" i="3"/>
  <c r="O892" i="3"/>
  <c r="O891" i="3"/>
  <c r="O890" i="3"/>
  <c r="O889" i="3"/>
  <c r="O888" i="3"/>
  <c r="O887" i="3"/>
  <c r="O886" i="3"/>
  <c r="O885" i="3"/>
  <c r="O884" i="3"/>
  <c r="O883" i="3"/>
  <c r="O882" i="3"/>
  <c r="O881" i="3"/>
  <c r="O880" i="3"/>
  <c r="O879" i="3"/>
  <c r="O878" i="3"/>
  <c r="O877" i="3"/>
  <c r="O876" i="3"/>
  <c r="O875" i="3"/>
  <c r="O874" i="3"/>
  <c r="O873" i="3"/>
  <c r="O872" i="3"/>
  <c r="O871" i="3"/>
  <c r="O870" i="3"/>
  <c r="O869" i="3"/>
  <c r="O868" i="3"/>
  <c r="O867" i="3"/>
  <c r="O866" i="3"/>
  <c r="O865" i="3"/>
  <c r="O864" i="3"/>
  <c r="O863" i="3"/>
  <c r="O862" i="3"/>
  <c r="O861" i="3"/>
  <c r="O860" i="3"/>
  <c r="O859" i="3"/>
  <c r="O858" i="3"/>
  <c r="O857" i="3"/>
  <c r="O856" i="3"/>
  <c r="O855" i="3"/>
  <c r="O854" i="3"/>
  <c r="O853" i="3"/>
  <c r="O852" i="3"/>
  <c r="O851" i="3"/>
  <c r="O850" i="3"/>
  <c r="O849" i="3"/>
  <c r="O848" i="3"/>
  <c r="O847" i="3"/>
  <c r="O846" i="3"/>
  <c r="O845" i="3"/>
  <c r="O844" i="3"/>
  <c r="O843" i="3"/>
  <c r="O842" i="3"/>
  <c r="O841" i="3"/>
  <c r="O840" i="3"/>
  <c r="O839" i="3"/>
  <c r="O838" i="3"/>
  <c r="O837" i="3"/>
  <c r="O836" i="3"/>
  <c r="O835" i="3"/>
  <c r="O834" i="3"/>
  <c r="O833" i="3"/>
  <c r="O832" i="3"/>
  <c r="O831" i="3"/>
  <c r="O830" i="3"/>
  <c r="O829" i="3"/>
  <c r="O828" i="3"/>
  <c r="O827" i="3"/>
  <c r="O826" i="3"/>
  <c r="O825" i="3"/>
  <c r="O824" i="3"/>
  <c r="O823" i="3"/>
  <c r="O822" i="3"/>
  <c r="O821" i="3"/>
  <c r="O820" i="3"/>
  <c r="O819" i="3"/>
  <c r="O818" i="3"/>
  <c r="O817" i="3"/>
  <c r="O816" i="3"/>
  <c r="O815" i="3"/>
  <c r="O814" i="3"/>
  <c r="O813" i="3"/>
  <c r="O812" i="3"/>
  <c r="O811" i="3"/>
  <c r="O810" i="3"/>
  <c r="O809" i="3"/>
  <c r="O808" i="3"/>
  <c r="O807" i="3"/>
  <c r="O806" i="3"/>
  <c r="O805" i="3"/>
  <c r="O804" i="3"/>
  <c r="O803" i="3"/>
  <c r="O802" i="3"/>
  <c r="O801" i="3"/>
  <c r="O800" i="3"/>
  <c r="O799" i="3"/>
  <c r="O798" i="3"/>
  <c r="O797" i="3"/>
  <c r="O796" i="3"/>
  <c r="O795" i="3"/>
  <c r="O794" i="3"/>
  <c r="O793" i="3"/>
  <c r="O792" i="3"/>
  <c r="O791" i="3"/>
  <c r="O790" i="3"/>
  <c r="O789" i="3"/>
  <c r="O788" i="3"/>
  <c r="O787" i="3"/>
  <c r="O786" i="3"/>
  <c r="O785" i="3"/>
  <c r="O784" i="3"/>
  <c r="O783" i="3"/>
  <c r="O782" i="3"/>
  <c r="O781" i="3"/>
  <c r="O780" i="3"/>
  <c r="O779" i="3"/>
  <c r="O778" i="3"/>
  <c r="O777" i="3"/>
  <c r="O776" i="3"/>
  <c r="O775" i="3"/>
  <c r="O774" i="3"/>
  <c r="O773" i="3"/>
  <c r="O772" i="3"/>
  <c r="O771" i="3"/>
  <c r="O770" i="3"/>
  <c r="O769" i="3"/>
  <c r="O768" i="3"/>
  <c r="O767" i="3"/>
  <c r="O766" i="3"/>
  <c r="O765" i="3"/>
  <c r="O764" i="3"/>
  <c r="O763" i="3"/>
  <c r="O762" i="3"/>
  <c r="O761" i="3"/>
  <c r="O760" i="3"/>
  <c r="O759" i="3"/>
  <c r="O758" i="3"/>
  <c r="O757" i="3"/>
  <c r="O756" i="3"/>
  <c r="O755" i="3"/>
  <c r="O754" i="3"/>
  <c r="O753" i="3"/>
  <c r="O752" i="3"/>
  <c r="O751" i="3"/>
  <c r="O750" i="3"/>
  <c r="O749" i="3"/>
  <c r="O748" i="3"/>
  <c r="O747" i="3"/>
  <c r="O746" i="3"/>
  <c r="O745" i="3"/>
  <c r="O744" i="3"/>
  <c r="O743" i="3"/>
  <c r="O742" i="3"/>
  <c r="O741" i="3"/>
  <c r="O740" i="3"/>
  <c r="O739" i="3"/>
  <c r="O738" i="3"/>
  <c r="O737" i="3"/>
  <c r="O736" i="3"/>
  <c r="O735" i="3"/>
  <c r="O734" i="3"/>
  <c r="O733" i="3"/>
  <c r="O732" i="3"/>
  <c r="O731" i="3"/>
  <c r="O730" i="3"/>
  <c r="O729" i="3"/>
  <c r="O728" i="3"/>
  <c r="O727" i="3"/>
  <c r="O726" i="3"/>
  <c r="O725" i="3"/>
  <c r="O724" i="3"/>
  <c r="O723" i="3"/>
  <c r="O722" i="3"/>
  <c r="O721" i="3"/>
  <c r="O720" i="3"/>
  <c r="O719" i="3"/>
  <c r="O718" i="3"/>
  <c r="O717" i="3"/>
  <c r="O716" i="3"/>
  <c r="O715" i="3"/>
  <c r="O714" i="3"/>
  <c r="O713" i="3"/>
  <c r="O712" i="3"/>
  <c r="O711" i="3"/>
  <c r="O710" i="3"/>
  <c r="O709" i="3"/>
  <c r="O708" i="3"/>
  <c r="O707" i="3"/>
  <c r="O706" i="3"/>
  <c r="O705" i="3"/>
  <c r="O704" i="3"/>
  <c r="O703" i="3"/>
  <c r="O702" i="3"/>
  <c r="O701" i="3"/>
  <c r="O700" i="3"/>
  <c r="O699" i="3"/>
  <c r="O698" i="3"/>
  <c r="O697" i="3"/>
  <c r="O696" i="3"/>
  <c r="O695" i="3"/>
  <c r="O694" i="3"/>
  <c r="O693" i="3"/>
  <c r="O692" i="3"/>
  <c r="O691" i="3"/>
  <c r="O690" i="3"/>
  <c r="O689" i="3"/>
  <c r="O688" i="3"/>
  <c r="O687" i="3"/>
  <c r="O686" i="3"/>
  <c r="O685" i="3"/>
  <c r="O684" i="3"/>
  <c r="O683" i="3"/>
  <c r="O682" i="3"/>
  <c r="O681" i="3"/>
  <c r="O680" i="3"/>
  <c r="O679" i="3"/>
  <c r="O678" i="3"/>
  <c r="O677" i="3"/>
  <c r="O676" i="3"/>
  <c r="O675" i="3"/>
  <c r="O674" i="3"/>
  <c r="O673" i="3"/>
  <c r="O672" i="3"/>
  <c r="O671" i="3"/>
  <c r="O670" i="3"/>
  <c r="O669" i="3"/>
  <c r="O668" i="3"/>
  <c r="O667" i="3"/>
  <c r="O666" i="3"/>
  <c r="O665" i="3"/>
  <c r="O664" i="3"/>
  <c r="O663" i="3"/>
  <c r="O662" i="3"/>
  <c r="O661" i="3"/>
  <c r="O660" i="3"/>
  <c r="O659" i="3"/>
  <c r="O658" i="3"/>
  <c r="O657" i="3"/>
  <c r="O656" i="3"/>
  <c r="O655" i="3"/>
  <c r="O654" i="3"/>
  <c r="O653" i="3"/>
  <c r="O652" i="3"/>
  <c r="O651" i="3"/>
  <c r="O650" i="3"/>
  <c r="O649" i="3"/>
  <c r="O648" i="3"/>
  <c r="O647" i="3"/>
  <c r="O646" i="3"/>
  <c r="O645" i="3"/>
  <c r="O644" i="3"/>
  <c r="O643" i="3"/>
  <c r="O642" i="3"/>
  <c r="O641" i="3"/>
  <c r="O640" i="3"/>
  <c r="O639" i="3"/>
  <c r="O638" i="3"/>
  <c r="O637" i="3"/>
  <c r="O636" i="3"/>
  <c r="O635" i="3"/>
  <c r="O634" i="3"/>
  <c r="O633" i="3"/>
  <c r="O632" i="3"/>
  <c r="O631" i="3"/>
  <c r="O630" i="3"/>
  <c r="O629" i="3"/>
  <c r="O628" i="3"/>
  <c r="O627" i="3"/>
  <c r="O626" i="3"/>
  <c r="O625" i="3"/>
  <c r="O624" i="3"/>
  <c r="O623" i="3"/>
  <c r="O622" i="3"/>
  <c r="O621" i="3"/>
  <c r="O620" i="3"/>
  <c r="O619" i="3"/>
  <c r="O618" i="3"/>
  <c r="O617" i="3"/>
  <c r="O616" i="3"/>
  <c r="O615" i="3"/>
  <c r="O614" i="3"/>
  <c r="O613" i="3"/>
  <c r="O612" i="3"/>
  <c r="O611" i="3"/>
  <c r="O610" i="3"/>
  <c r="O609" i="3"/>
  <c r="O608" i="3"/>
  <c r="O607" i="3"/>
  <c r="O606" i="3"/>
  <c r="O605" i="3"/>
  <c r="O604" i="3"/>
  <c r="O603" i="3"/>
  <c r="O602" i="3"/>
  <c r="O601" i="3"/>
  <c r="O600" i="3"/>
  <c r="O599" i="3"/>
  <c r="O598" i="3"/>
  <c r="O597" i="3"/>
  <c r="O596" i="3"/>
  <c r="O595" i="3"/>
  <c r="O594" i="3"/>
  <c r="O593" i="3"/>
  <c r="O592" i="3"/>
  <c r="O591" i="3"/>
  <c r="O590" i="3"/>
  <c r="O589" i="3"/>
  <c r="O588" i="3"/>
  <c r="O587" i="3"/>
  <c r="O586" i="3"/>
  <c r="O585" i="3"/>
  <c r="O584" i="3"/>
  <c r="O583" i="3"/>
  <c r="O582" i="3"/>
  <c r="O581" i="3"/>
  <c r="O580" i="3"/>
  <c r="O579" i="3"/>
  <c r="O578" i="3"/>
  <c r="O577" i="3"/>
  <c r="O576" i="3"/>
  <c r="O575" i="3"/>
  <c r="O574" i="3"/>
  <c r="O573" i="3"/>
  <c r="O572" i="3"/>
  <c r="O571" i="3"/>
  <c r="O570" i="3"/>
  <c r="O569" i="3"/>
  <c r="O568" i="3"/>
  <c r="O567" i="3"/>
  <c r="O566" i="3"/>
  <c r="O565" i="3"/>
  <c r="O564" i="3"/>
  <c r="O563" i="3"/>
  <c r="O562" i="3"/>
  <c r="O561" i="3"/>
  <c r="O560" i="3"/>
  <c r="O559" i="3"/>
  <c r="O558" i="3"/>
  <c r="O557" i="3"/>
  <c r="O556" i="3"/>
  <c r="O555" i="3"/>
  <c r="O554" i="3"/>
  <c r="O553" i="3"/>
  <c r="O552" i="3"/>
  <c r="O551" i="3"/>
  <c r="O550" i="3"/>
  <c r="O549" i="3"/>
  <c r="O548" i="3"/>
  <c r="O547" i="3"/>
  <c r="O546" i="3"/>
  <c r="O545" i="3"/>
  <c r="O544" i="3"/>
  <c r="O543" i="3"/>
  <c r="O542" i="3"/>
  <c r="O541" i="3"/>
  <c r="O540" i="3"/>
  <c r="O539" i="3"/>
  <c r="O538" i="3"/>
  <c r="O537" i="3"/>
  <c r="O536" i="3"/>
  <c r="O535" i="3"/>
  <c r="O534" i="3"/>
  <c r="O533" i="3"/>
  <c r="O532" i="3"/>
  <c r="O531" i="3"/>
  <c r="O530" i="3"/>
  <c r="O529" i="3"/>
  <c r="O528" i="3"/>
  <c r="O527" i="3"/>
  <c r="O526" i="3"/>
  <c r="O525" i="3"/>
  <c r="O524" i="3"/>
  <c r="O523" i="3"/>
  <c r="O522" i="3"/>
  <c r="O521" i="3"/>
  <c r="O520" i="3"/>
  <c r="O519" i="3"/>
  <c r="O518" i="3"/>
  <c r="O517" i="3"/>
  <c r="O516" i="3"/>
  <c r="O515" i="3"/>
  <c r="O514" i="3"/>
  <c r="O513" i="3"/>
  <c r="O512" i="3"/>
  <c r="O511" i="3"/>
  <c r="O510" i="3"/>
  <c r="O509" i="3"/>
  <c r="O508" i="3"/>
  <c r="O507" i="3"/>
  <c r="O506" i="3"/>
  <c r="O505" i="3"/>
  <c r="O504" i="3"/>
  <c r="O503" i="3"/>
  <c r="O502" i="3"/>
  <c r="O501" i="3"/>
  <c r="O500" i="3"/>
  <c r="O499" i="3"/>
  <c r="O498" i="3"/>
  <c r="O497" i="3"/>
  <c r="O496" i="3"/>
  <c r="O495" i="3"/>
  <c r="O494" i="3"/>
  <c r="O493" i="3"/>
  <c r="O492" i="3"/>
  <c r="O491" i="3"/>
  <c r="O490" i="3"/>
  <c r="O489" i="3"/>
  <c r="O488" i="3"/>
  <c r="O487" i="3"/>
  <c r="O486" i="3"/>
  <c r="O485" i="3"/>
  <c r="O484" i="3"/>
  <c r="O483" i="3"/>
  <c r="O482" i="3"/>
  <c r="O481" i="3"/>
  <c r="O480" i="3"/>
  <c r="O479" i="3"/>
  <c r="O478" i="3"/>
  <c r="O477" i="3"/>
  <c r="O476" i="3"/>
  <c r="O475" i="3"/>
  <c r="O474" i="3"/>
  <c r="O473" i="3"/>
  <c r="O472" i="3"/>
  <c r="O471" i="3"/>
  <c r="O470" i="3"/>
  <c r="O469" i="3"/>
  <c r="O468" i="3"/>
  <c r="O467" i="3"/>
  <c r="O466" i="3"/>
  <c r="O465" i="3"/>
  <c r="O464" i="3"/>
  <c r="O463" i="3"/>
  <c r="O462" i="3"/>
  <c r="O461" i="3"/>
  <c r="O460" i="3"/>
  <c r="O459" i="3"/>
  <c r="O458" i="3"/>
  <c r="O457" i="3"/>
  <c r="O456" i="3"/>
  <c r="O455" i="3"/>
  <c r="O454" i="3"/>
  <c r="O453" i="3"/>
  <c r="O452" i="3"/>
  <c r="O451" i="3"/>
  <c r="O450" i="3"/>
  <c r="O449" i="3"/>
  <c r="O448" i="3"/>
  <c r="O447" i="3"/>
  <c r="O446" i="3"/>
  <c r="O445" i="3"/>
  <c r="O444" i="3"/>
  <c r="O443" i="3"/>
  <c r="O442" i="3"/>
  <c r="O441" i="3"/>
  <c r="O440" i="3"/>
  <c r="O439" i="3"/>
  <c r="O438" i="3"/>
  <c r="O437" i="3"/>
  <c r="O436" i="3"/>
  <c r="O435" i="3"/>
  <c r="O434" i="3"/>
  <c r="O433" i="3"/>
  <c r="O432" i="3"/>
  <c r="O431" i="3"/>
  <c r="O430" i="3"/>
  <c r="O429" i="3"/>
  <c r="O428" i="3"/>
  <c r="O427" i="3"/>
  <c r="O426" i="3"/>
  <c r="O425" i="3"/>
  <c r="O424" i="3"/>
  <c r="O423" i="3"/>
  <c r="O422" i="3"/>
  <c r="O421" i="3"/>
  <c r="O420" i="3"/>
  <c r="O419" i="3"/>
  <c r="O418" i="3"/>
  <c r="O417" i="3"/>
  <c r="O416" i="3"/>
  <c r="O415" i="3"/>
  <c r="O414" i="3"/>
  <c r="O413" i="3"/>
  <c r="O412" i="3"/>
  <c r="O411" i="3"/>
  <c r="O410" i="3"/>
  <c r="O409" i="3"/>
  <c r="O408" i="3"/>
  <c r="O407" i="3"/>
  <c r="O406" i="3"/>
  <c r="O405" i="3"/>
  <c r="O404" i="3"/>
  <c r="O403" i="3"/>
  <c r="O402" i="3"/>
  <c r="O401" i="3"/>
  <c r="O400" i="3"/>
  <c r="O399" i="3"/>
  <c r="O398" i="3"/>
  <c r="O397" i="3"/>
  <c r="O396" i="3"/>
  <c r="O395" i="3"/>
  <c r="O394" i="3"/>
  <c r="O393" i="3"/>
  <c r="O392" i="3"/>
  <c r="O391" i="3"/>
  <c r="O390" i="3"/>
  <c r="O389" i="3"/>
  <c r="O388" i="3"/>
  <c r="O387" i="3"/>
  <c r="O386" i="3"/>
  <c r="O385" i="3"/>
  <c r="O384" i="3"/>
  <c r="O383" i="3"/>
  <c r="O382" i="3"/>
  <c r="O381" i="3"/>
  <c r="O380" i="3"/>
  <c r="O379" i="3"/>
  <c r="O378" i="3"/>
  <c r="O377" i="3"/>
  <c r="O376" i="3"/>
  <c r="O375" i="3"/>
  <c r="O374" i="3"/>
  <c r="O373" i="3"/>
  <c r="O372" i="3"/>
  <c r="O371" i="3"/>
  <c r="O370" i="3"/>
  <c r="O369" i="3"/>
  <c r="O368" i="3"/>
  <c r="O367" i="3"/>
  <c r="O366" i="3"/>
  <c r="O365" i="3"/>
  <c r="O364" i="3"/>
  <c r="O363" i="3"/>
  <c r="O362" i="3"/>
  <c r="O361" i="3"/>
  <c r="O360" i="3"/>
  <c r="O359" i="3"/>
  <c r="O358" i="3"/>
  <c r="O357" i="3"/>
  <c r="O356" i="3"/>
  <c r="O355" i="3"/>
  <c r="O354" i="3"/>
  <c r="O353" i="3"/>
  <c r="O352" i="3"/>
  <c r="O351" i="3"/>
  <c r="O350" i="3"/>
  <c r="O349" i="3"/>
  <c r="O348" i="3"/>
  <c r="O347" i="3"/>
  <c r="O346" i="3"/>
  <c r="O345" i="3"/>
  <c r="O344" i="3"/>
  <c r="O343" i="3"/>
  <c r="O342" i="3"/>
  <c r="O341" i="3"/>
  <c r="O340" i="3"/>
  <c r="O339" i="3"/>
  <c r="O338" i="3"/>
  <c r="O337" i="3"/>
  <c r="O336" i="3"/>
  <c r="O335" i="3"/>
  <c r="O334" i="3"/>
  <c r="O333" i="3"/>
  <c r="O332" i="3"/>
  <c r="O331" i="3"/>
  <c r="O330" i="3"/>
  <c r="O329" i="3"/>
  <c r="O328" i="3"/>
  <c r="O327" i="3"/>
  <c r="O326" i="3"/>
  <c r="O325" i="3"/>
  <c r="O324" i="3"/>
  <c r="O323" i="3"/>
  <c r="O322" i="3"/>
  <c r="O321" i="3"/>
  <c r="O320" i="3"/>
  <c r="O319" i="3"/>
  <c r="O318" i="3"/>
  <c r="O317" i="3"/>
  <c r="O316" i="3"/>
  <c r="O315" i="3"/>
  <c r="O314" i="3"/>
  <c r="O313" i="3"/>
  <c r="O312" i="3"/>
  <c r="O311" i="3"/>
  <c r="O310" i="3"/>
  <c r="O309" i="3"/>
  <c r="O308" i="3"/>
  <c r="O307" i="3"/>
  <c r="O306" i="3"/>
  <c r="O305" i="3"/>
  <c r="O304" i="3"/>
  <c r="O303" i="3"/>
  <c r="O302" i="3"/>
  <c r="O301" i="3"/>
  <c r="O300" i="3"/>
  <c r="O299" i="3"/>
  <c r="O298" i="3"/>
  <c r="O297" i="3"/>
  <c r="O296" i="3"/>
  <c r="O295" i="3"/>
  <c r="O294" i="3"/>
  <c r="O293" i="3"/>
  <c r="O292" i="3"/>
  <c r="O291" i="3"/>
  <c r="O290" i="3"/>
  <c r="O289" i="3"/>
  <c r="O288" i="3"/>
  <c r="O287" i="3"/>
  <c r="O286" i="3"/>
  <c r="O285" i="3"/>
  <c r="O284" i="3"/>
  <c r="O283" i="3"/>
  <c r="O282" i="3"/>
  <c r="O281" i="3"/>
  <c r="O280" i="3"/>
  <c r="O279" i="3"/>
  <c r="O278" i="3"/>
  <c r="O277" i="3"/>
  <c r="O276" i="3"/>
  <c r="O275" i="3"/>
  <c r="O274" i="3"/>
  <c r="O273" i="3"/>
  <c r="O272" i="3"/>
  <c r="O271" i="3"/>
  <c r="O270" i="3"/>
  <c r="O269" i="3"/>
  <c r="O268" i="3"/>
  <c r="O267" i="3"/>
  <c r="O266" i="3"/>
  <c r="O265" i="3"/>
  <c r="O264" i="3"/>
  <c r="O263" i="3"/>
  <c r="O262" i="3"/>
  <c r="O261" i="3"/>
  <c r="O260" i="3"/>
  <c r="O259" i="3"/>
  <c r="O258" i="3"/>
  <c r="O257" i="3"/>
  <c r="O256" i="3"/>
  <c r="O255" i="3"/>
  <c r="O254" i="3"/>
  <c r="O253" i="3"/>
  <c r="O252" i="3"/>
  <c r="O251" i="3"/>
  <c r="O250" i="3"/>
  <c r="O249" i="3"/>
  <c r="O248" i="3"/>
  <c r="O247" i="3"/>
  <c r="O246" i="3"/>
  <c r="O245" i="3"/>
  <c r="O244" i="3"/>
  <c r="O243" i="3"/>
  <c r="O242" i="3"/>
  <c r="O241" i="3"/>
  <c r="O240" i="3"/>
  <c r="O239" i="3"/>
  <c r="O238" i="3"/>
  <c r="O237" i="3"/>
  <c r="O236" i="3"/>
  <c r="O235" i="3"/>
  <c r="O234" i="3"/>
  <c r="O233" i="3"/>
  <c r="O232" i="3"/>
  <c r="O231" i="3"/>
  <c r="O230" i="3"/>
  <c r="O229" i="3"/>
  <c r="O228" i="3"/>
  <c r="O227" i="3"/>
  <c r="O226" i="3"/>
  <c r="O225" i="3"/>
  <c r="O224" i="3"/>
  <c r="O223" i="3"/>
  <c r="O222" i="3"/>
  <c r="O221" i="3"/>
  <c r="O220" i="3"/>
  <c r="O219" i="3"/>
  <c r="O218" i="3"/>
  <c r="O217" i="3"/>
  <c r="O216" i="3"/>
  <c r="O215" i="3"/>
  <c r="O214" i="3"/>
  <c r="O213" i="3"/>
  <c r="O212" i="3"/>
  <c r="O211" i="3"/>
  <c r="O210" i="3"/>
  <c r="O209" i="3"/>
  <c r="O208" i="3"/>
  <c r="O207" i="3"/>
  <c r="O206" i="3"/>
  <c r="O205" i="3"/>
  <c r="O204" i="3"/>
  <c r="O203" i="3"/>
  <c r="O202" i="3"/>
  <c r="O201" i="3"/>
  <c r="O200" i="3"/>
  <c r="O199" i="3"/>
  <c r="O198" i="3"/>
  <c r="O197" i="3"/>
  <c r="O196" i="3"/>
  <c r="O195" i="3"/>
  <c r="O194" i="3"/>
  <c r="O193" i="3"/>
  <c r="O192" i="3"/>
  <c r="O191" i="3"/>
  <c r="O190" i="3"/>
  <c r="O189" i="3"/>
  <c r="O188" i="3"/>
  <c r="O187" i="3"/>
  <c r="O186" i="3"/>
  <c r="O185" i="3"/>
  <c r="O184" i="3"/>
  <c r="O183" i="3"/>
  <c r="O182" i="3"/>
  <c r="O181" i="3"/>
  <c r="O180" i="3"/>
  <c r="O179" i="3"/>
  <c r="O178" i="3"/>
  <c r="O177" i="3"/>
  <c r="O176" i="3"/>
  <c r="O175" i="3"/>
  <c r="O174" i="3"/>
  <c r="O173" i="3"/>
  <c r="O172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N4445" i="3"/>
  <c r="N4444" i="3"/>
  <c r="N4443" i="3"/>
  <c r="N4442" i="3"/>
  <c r="N4441" i="3"/>
  <c r="N4440" i="3"/>
  <c r="N4439" i="3"/>
  <c r="N4438" i="3"/>
  <c r="N4437" i="3"/>
  <c r="N4436" i="3"/>
  <c r="N4435" i="3"/>
  <c r="N4434" i="3"/>
  <c r="N4433" i="3"/>
  <c r="N4432" i="3"/>
  <c r="N4431" i="3"/>
  <c r="N4430" i="3"/>
  <c r="N4429" i="3"/>
  <c r="N4428" i="3"/>
  <c r="N4427" i="3"/>
  <c r="N4426" i="3"/>
  <c r="N4425" i="3"/>
  <c r="N4424" i="3"/>
  <c r="N4423" i="3"/>
  <c r="N4422" i="3"/>
  <c r="N4421" i="3"/>
  <c r="N4420" i="3"/>
  <c r="N4419" i="3"/>
  <c r="N4418" i="3"/>
  <c r="N4417" i="3"/>
  <c r="N4416" i="3"/>
  <c r="N4415" i="3"/>
  <c r="N4414" i="3"/>
  <c r="N4413" i="3"/>
  <c r="N4412" i="3"/>
  <c r="N4411" i="3"/>
  <c r="N4410" i="3"/>
  <c r="N4409" i="3"/>
  <c r="N4408" i="3"/>
  <c r="N4407" i="3"/>
  <c r="N4406" i="3"/>
  <c r="N4405" i="3"/>
  <c r="N4404" i="3"/>
  <c r="N4403" i="3"/>
  <c r="N4402" i="3"/>
  <c r="N4401" i="3"/>
  <c r="N4400" i="3"/>
  <c r="N4399" i="3"/>
  <c r="N4398" i="3"/>
  <c r="N4397" i="3"/>
  <c r="N4396" i="3"/>
  <c r="N4395" i="3"/>
  <c r="N4394" i="3"/>
  <c r="N4393" i="3"/>
  <c r="N4392" i="3"/>
  <c r="N4391" i="3"/>
  <c r="N4390" i="3"/>
  <c r="N4389" i="3"/>
  <c r="N4388" i="3"/>
  <c r="N4387" i="3"/>
  <c r="N4386" i="3"/>
  <c r="N4385" i="3"/>
  <c r="N4384" i="3"/>
  <c r="N4383" i="3"/>
  <c r="N4382" i="3"/>
  <c r="N4381" i="3"/>
  <c r="N4380" i="3"/>
  <c r="N4379" i="3"/>
  <c r="N4378" i="3"/>
  <c r="N4377" i="3"/>
  <c r="N4376" i="3"/>
  <c r="N4375" i="3"/>
  <c r="N4374" i="3"/>
  <c r="N4373" i="3"/>
  <c r="N4372" i="3"/>
  <c r="N4371" i="3"/>
  <c r="N4370" i="3"/>
  <c r="N4369" i="3"/>
  <c r="N4368" i="3"/>
  <c r="N4367" i="3"/>
  <c r="N4366" i="3"/>
  <c r="N4365" i="3"/>
  <c r="N4364" i="3"/>
  <c r="N4363" i="3"/>
  <c r="N4362" i="3"/>
  <c r="N4361" i="3"/>
  <c r="N4360" i="3"/>
  <c r="N4359" i="3"/>
  <c r="N4358" i="3"/>
  <c r="N4357" i="3"/>
  <c r="N4356" i="3"/>
  <c r="N4355" i="3"/>
  <c r="N4354" i="3"/>
  <c r="N4353" i="3"/>
  <c r="N4352" i="3"/>
  <c r="N4351" i="3"/>
  <c r="N4350" i="3"/>
  <c r="N4349" i="3"/>
  <c r="N4348" i="3"/>
  <c r="N4347" i="3"/>
  <c r="N4346" i="3"/>
  <c r="N4345" i="3"/>
  <c r="N4344" i="3"/>
  <c r="N4343" i="3"/>
  <c r="N4342" i="3"/>
  <c r="N4341" i="3"/>
  <c r="N4340" i="3"/>
  <c r="N4339" i="3"/>
  <c r="N4338" i="3"/>
  <c r="N4337" i="3"/>
  <c r="N4336" i="3"/>
  <c r="N4335" i="3"/>
  <c r="N4334" i="3"/>
  <c r="N4333" i="3"/>
  <c r="N4332" i="3"/>
  <c r="N4331" i="3"/>
  <c r="N4330" i="3"/>
  <c r="N4329" i="3"/>
  <c r="N4328" i="3"/>
  <c r="N4327" i="3"/>
  <c r="N4326" i="3"/>
  <c r="N4325" i="3"/>
  <c r="N4324" i="3"/>
  <c r="N4323" i="3"/>
  <c r="N4322" i="3"/>
  <c r="N4321" i="3"/>
  <c r="N4320" i="3"/>
  <c r="N4319" i="3"/>
  <c r="N4318" i="3"/>
  <c r="N4317" i="3"/>
  <c r="N4316" i="3"/>
  <c r="N4315" i="3"/>
  <c r="N4314" i="3"/>
  <c r="N4313" i="3"/>
  <c r="N4312" i="3"/>
  <c r="N4311" i="3"/>
  <c r="N4310" i="3"/>
  <c r="N4309" i="3"/>
  <c r="N4308" i="3"/>
  <c r="N4307" i="3"/>
  <c r="N4306" i="3"/>
  <c r="N4305" i="3"/>
  <c r="N4304" i="3"/>
  <c r="N4303" i="3"/>
  <c r="N4302" i="3"/>
  <c r="N4301" i="3"/>
  <c r="N4300" i="3"/>
  <c r="N4299" i="3"/>
  <c r="N4298" i="3"/>
  <c r="N4297" i="3"/>
  <c r="N4296" i="3"/>
  <c r="N4295" i="3"/>
  <c r="N4294" i="3"/>
  <c r="N4293" i="3"/>
  <c r="N4292" i="3"/>
  <c r="N4291" i="3"/>
  <c r="N4290" i="3"/>
  <c r="N4289" i="3"/>
  <c r="N4288" i="3"/>
  <c r="N4287" i="3"/>
  <c r="N4286" i="3"/>
  <c r="N4285" i="3"/>
  <c r="N4284" i="3"/>
  <c r="N4283" i="3"/>
  <c r="N4282" i="3"/>
  <c r="N4281" i="3"/>
  <c r="N4280" i="3"/>
  <c r="N4279" i="3"/>
  <c r="N4278" i="3"/>
  <c r="N4277" i="3"/>
  <c r="N4276" i="3"/>
  <c r="N4275" i="3"/>
  <c r="N4274" i="3"/>
  <c r="N4273" i="3"/>
  <c r="N4272" i="3"/>
  <c r="N4271" i="3"/>
  <c r="N4270" i="3"/>
  <c r="N4269" i="3"/>
  <c r="N4268" i="3"/>
  <c r="N4267" i="3"/>
  <c r="N4266" i="3"/>
  <c r="N4265" i="3"/>
  <c r="N4264" i="3"/>
  <c r="N4263" i="3"/>
  <c r="N4262" i="3"/>
  <c r="N4261" i="3"/>
  <c r="N4260" i="3"/>
  <c r="N4259" i="3"/>
  <c r="N4258" i="3"/>
  <c r="N4257" i="3"/>
  <c r="N4256" i="3"/>
  <c r="N4255" i="3"/>
  <c r="N4254" i="3"/>
  <c r="N4253" i="3"/>
  <c r="N4252" i="3"/>
  <c r="N4251" i="3"/>
  <c r="N4250" i="3"/>
  <c r="N4249" i="3"/>
  <c r="N4248" i="3"/>
  <c r="N4247" i="3"/>
  <c r="N4246" i="3"/>
  <c r="N4245" i="3"/>
  <c r="N4244" i="3"/>
  <c r="N4243" i="3"/>
  <c r="N4242" i="3"/>
  <c r="N4241" i="3"/>
  <c r="N4240" i="3"/>
  <c r="N4239" i="3"/>
  <c r="N4238" i="3"/>
  <c r="N4237" i="3"/>
  <c r="N4236" i="3"/>
  <c r="N4235" i="3"/>
  <c r="N4234" i="3"/>
  <c r="N4233" i="3"/>
  <c r="N4232" i="3"/>
  <c r="N4231" i="3"/>
  <c r="N4230" i="3"/>
  <c r="N4229" i="3"/>
  <c r="N4228" i="3"/>
  <c r="N4227" i="3"/>
  <c r="N4226" i="3"/>
  <c r="N4225" i="3"/>
  <c r="N4224" i="3"/>
  <c r="N4223" i="3"/>
  <c r="N4222" i="3"/>
  <c r="N4221" i="3"/>
  <c r="N4220" i="3"/>
  <c r="N4219" i="3"/>
  <c r="N4218" i="3"/>
  <c r="N4217" i="3"/>
  <c r="N4216" i="3"/>
  <c r="N4215" i="3"/>
  <c r="N4214" i="3"/>
  <c r="N4213" i="3"/>
  <c r="N4212" i="3"/>
  <c r="N4211" i="3"/>
  <c r="N4210" i="3"/>
  <c r="N4209" i="3"/>
  <c r="N4208" i="3"/>
  <c r="N4207" i="3"/>
  <c r="N4206" i="3"/>
  <c r="N4205" i="3"/>
  <c r="N4204" i="3"/>
  <c r="N4203" i="3"/>
  <c r="N4202" i="3"/>
  <c r="N4201" i="3"/>
  <c r="N4200" i="3"/>
  <c r="N4199" i="3"/>
  <c r="N4198" i="3"/>
  <c r="N4197" i="3"/>
  <c r="N4196" i="3"/>
  <c r="N4195" i="3"/>
  <c r="N4194" i="3"/>
  <c r="N4193" i="3"/>
  <c r="N4192" i="3"/>
  <c r="N4191" i="3"/>
  <c r="N4190" i="3"/>
  <c r="N4189" i="3"/>
  <c r="N4188" i="3"/>
  <c r="N4187" i="3"/>
  <c r="N4186" i="3"/>
  <c r="N4185" i="3"/>
  <c r="N4184" i="3"/>
  <c r="N4183" i="3"/>
  <c r="N4182" i="3"/>
  <c r="N4181" i="3"/>
  <c r="N4180" i="3"/>
  <c r="N4179" i="3"/>
  <c r="N4178" i="3"/>
  <c r="N4177" i="3"/>
  <c r="N4176" i="3"/>
  <c r="N4175" i="3"/>
  <c r="N4174" i="3"/>
  <c r="N4173" i="3"/>
  <c r="N4172" i="3"/>
  <c r="N4171" i="3"/>
  <c r="N4170" i="3"/>
  <c r="N4169" i="3"/>
  <c r="N4168" i="3"/>
  <c r="N4167" i="3"/>
  <c r="N4166" i="3"/>
  <c r="N4165" i="3"/>
  <c r="N4164" i="3"/>
  <c r="N4163" i="3"/>
  <c r="N4162" i="3"/>
  <c r="N4161" i="3"/>
  <c r="N4160" i="3"/>
  <c r="N4159" i="3"/>
  <c r="N4158" i="3"/>
  <c r="N4157" i="3"/>
  <c r="N4156" i="3"/>
  <c r="N4155" i="3"/>
  <c r="N4154" i="3"/>
  <c r="N4153" i="3"/>
  <c r="N4152" i="3"/>
  <c r="N4151" i="3"/>
  <c r="N4150" i="3"/>
  <c r="N4149" i="3"/>
  <c r="N4148" i="3"/>
  <c r="N4147" i="3"/>
  <c r="N4146" i="3"/>
  <c r="N4145" i="3"/>
  <c r="N4144" i="3"/>
  <c r="N4143" i="3"/>
  <c r="N4142" i="3"/>
  <c r="N4141" i="3"/>
  <c r="N4140" i="3"/>
  <c r="N4139" i="3"/>
  <c r="N4138" i="3"/>
  <c r="N4137" i="3"/>
  <c r="N4136" i="3"/>
  <c r="N4135" i="3"/>
  <c r="N4134" i="3"/>
  <c r="N4133" i="3"/>
  <c r="N4132" i="3"/>
  <c r="N4131" i="3"/>
  <c r="N4130" i="3"/>
  <c r="N4129" i="3"/>
  <c r="N4128" i="3"/>
  <c r="N4127" i="3"/>
  <c r="N4126" i="3"/>
  <c r="N4125" i="3"/>
  <c r="N4124" i="3"/>
  <c r="N4123" i="3"/>
  <c r="N4122" i="3"/>
  <c r="N4121" i="3"/>
  <c r="N4120" i="3"/>
  <c r="N4119" i="3"/>
  <c r="N4118" i="3"/>
  <c r="N4117" i="3"/>
  <c r="N4116" i="3"/>
  <c r="N4115" i="3"/>
  <c r="N4114" i="3"/>
  <c r="N4113" i="3"/>
  <c r="N4112" i="3"/>
  <c r="N4111" i="3"/>
  <c r="N4110" i="3"/>
  <c r="N4109" i="3"/>
  <c r="N4108" i="3"/>
  <c r="N4107" i="3"/>
  <c r="N4106" i="3"/>
  <c r="N4105" i="3"/>
  <c r="N4104" i="3"/>
  <c r="N4103" i="3"/>
  <c r="N4102" i="3"/>
  <c r="N4101" i="3"/>
  <c r="N4100" i="3"/>
  <c r="N4099" i="3"/>
  <c r="N4098" i="3"/>
  <c r="N4097" i="3"/>
  <c r="N4096" i="3"/>
  <c r="N4095" i="3"/>
  <c r="N4094" i="3"/>
  <c r="N4093" i="3"/>
  <c r="N4092" i="3"/>
  <c r="N4091" i="3"/>
  <c r="N4090" i="3"/>
  <c r="N4089" i="3"/>
  <c r="N4088" i="3"/>
  <c r="N4087" i="3"/>
  <c r="N4086" i="3"/>
  <c r="N4085" i="3"/>
  <c r="N4084" i="3"/>
  <c r="N4083" i="3"/>
  <c r="N4082" i="3"/>
  <c r="N4081" i="3"/>
  <c r="N4080" i="3"/>
  <c r="N4079" i="3"/>
  <c r="N4078" i="3"/>
  <c r="N4077" i="3"/>
  <c r="N4076" i="3"/>
  <c r="N4075" i="3"/>
  <c r="N4074" i="3"/>
  <c r="N4073" i="3"/>
  <c r="N4072" i="3"/>
  <c r="N4071" i="3"/>
  <c r="N4070" i="3"/>
  <c r="N4069" i="3"/>
  <c r="N4068" i="3"/>
  <c r="N4067" i="3"/>
  <c r="N4066" i="3"/>
  <c r="N4065" i="3"/>
  <c r="N4064" i="3"/>
  <c r="N4063" i="3"/>
  <c r="N4062" i="3"/>
  <c r="N4061" i="3"/>
  <c r="N4060" i="3"/>
  <c r="N4059" i="3"/>
  <c r="N4058" i="3"/>
  <c r="N4057" i="3"/>
  <c r="N4056" i="3"/>
  <c r="N4055" i="3"/>
  <c r="N4054" i="3"/>
  <c r="N4053" i="3"/>
  <c r="N4052" i="3"/>
  <c r="N4051" i="3"/>
  <c r="N4050" i="3"/>
  <c r="N4049" i="3"/>
  <c r="N4048" i="3"/>
  <c r="N4047" i="3"/>
  <c r="N4046" i="3"/>
  <c r="N4045" i="3"/>
  <c r="N4044" i="3"/>
  <c r="N4043" i="3"/>
  <c r="N4042" i="3"/>
  <c r="N4041" i="3"/>
  <c r="N4040" i="3"/>
  <c r="N4039" i="3"/>
  <c r="N4038" i="3"/>
  <c r="N4037" i="3"/>
  <c r="N4036" i="3"/>
  <c r="N4035" i="3"/>
  <c r="N4034" i="3"/>
  <c r="N4033" i="3"/>
  <c r="N4032" i="3"/>
  <c r="N4031" i="3"/>
  <c r="N4030" i="3"/>
  <c r="N4029" i="3"/>
  <c r="N4028" i="3"/>
  <c r="N4027" i="3"/>
  <c r="N4026" i="3"/>
  <c r="N4025" i="3"/>
  <c r="N4024" i="3"/>
  <c r="N4023" i="3"/>
  <c r="N4022" i="3"/>
  <c r="N4021" i="3"/>
  <c r="N4020" i="3"/>
  <c r="N4019" i="3"/>
  <c r="N4018" i="3"/>
  <c r="N4017" i="3"/>
  <c r="N4016" i="3"/>
  <c r="N4015" i="3"/>
  <c r="N4014" i="3"/>
  <c r="N4013" i="3"/>
  <c r="N4012" i="3"/>
  <c r="N4011" i="3"/>
  <c r="N4010" i="3"/>
  <c r="N4009" i="3"/>
  <c r="N4008" i="3"/>
  <c r="N4007" i="3"/>
  <c r="N4006" i="3"/>
  <c r="N4005" i="3"/>
  <c r="N4004" i="3"/>
  <c r="N4003" i="3"/>
  <c r="N4002" i="3"/>
  <c r="N4001" i="3"/>
  <c r="N4000" i="3"/>
  <c r="N3999" i="3"/>
  <c r="N3998" i="3"/>
  <c r="N3997" i="3"/>
  <c r="N3996" i="3"/>
  <c r="N3995" i="3"/>
  <c r="N3994" i="3"/>
  <c r="N3993" i="3"/>
  <c r="N3992" i="3"/>
  <c r="N3991" i="3"/>
  <c r="N3990" i="3"/>
  <c r="N3989" i="3"/>
  <c r="N3988" i="3"/>
  <c r="N3987" i="3"/>
  <c r="N3986" i="3"/>
  <c r="N3985" i="3"/>
  <c r="N3984" i="3"/>
  <c r="N3983" i="3"/>
  <c r="N3982" i="3"/>
  <c r="N3981" i="3"/>
  <c r="N3980" i="3"/>
  <c r="N3979" i="3"/>
  <c r="N3978" i="3"/>
  <c r="N3977" i="3"/>
  <c r="N3976" i="3"/>
  <c r="N3975" i="3"/>
  <c r="N3974" i="3"/>
  <c r="N3973" i="3"/>
  <c r="N3972" i="3"/>
  <c r="N3971" i="3"/>
  <c r="N3970" i="3"/>
  <c r="N3969" i="3"/>
  <c r="N3968" i="3"/>
  <c r="N3967" i="3"/>
  <c r="N3966" i="3"/>
  <c r="N3965" i="3"/>
  <c r="N3964" i="3"/>
  <c r="N3963" i="3"/>
  <c r="N3962" i="3"/>
  <c r="N3961" i="3"/>
  <c r="N3960" i="3"/>
  <c r="N3959" i="3"/>
  <c r="N3958" i="3"/>
  <c r="N3957" i="3"/>
  <c r="N3956" i="3"/>
  <c r="N3955" i="3"/>
  <c r="N3954" i="3"/>
  <c r="N3953" i="3"/>
  <c r="N3952" i="3"/>
  <c r="N3951" i="3"/>
  <c r="N3950" i="3"/>
  <c r="N3949" i="3"/>
  <c r="N3948" i="3"/>
  <c r="N3947" i="3"/>
  <c r="N3946" i="3"/>
  <c r="N3945" i="3"/>
  <c r="N3944" i="3"/>
  <c r="N3943" i="3"/>
  <c r="N3942" i="3"/>
  <c r="N3941" i="3"/>
  <c r="N3940" i="3"/>
  <c r="N3939" i="3"/>
  <c r="N3938" i="3"/>
  <c r="N3937" i="3"/>
  <c r="N3936" i="3"/>
  <c r="N3935" i="3"/>
  <c r="N3934" i="3"/>
  <c r="N3933" i="3"/>
  <c r="N3932" i="3"/>
  <c r="N3931" i="3"/>
  <c r="N3930" i="3"/>
  <c r="N3929" i="3"/>
  <c r="N3928" i="3"/>
  <c r="N3927" i="3"/>
  <c r="N3926" i="3"/>
  <c r="N3925" i="3"/>
  <c r="N3924" i="3"/>
  <c r="N3923" i="3"/>
  <c r="N3922" i="3"/>
  <c r="N3921" i="3"/>
  <c r="N3920" i="3"/>
  <c r="N3919" i="3"/>
  <c r="N3918" i="3"/>
  <c r="N3917" i="3"/>
  <c r="N3916" i="3"/>
  <c r="N3915" i="3"/>
  <c r="N3914" i="3"/>
  <c r="N3913" i="3"/>
  <c r="N3912" i="3"/>
  <c r="N3911" i="3"/>
  <c r="N3910" i="3"/>
  <c r="N3909" i="3"/>
  <c r="N3908" i="3"/>
  <c r="N3907" i="3"/>
  <c r="N3906" i="3"/>
  <c r="N3905" i="3"/>
  <c r="N3904" i="3"/>
  <c r="N3903" i="3"/>
  <c r="N3902" i="3"/>
  <c r="N3901" i="3"/>
  <c r="N3900" i="3"/>
  <c r="N3899" i="3"/>
  <c r="N3898" i="3"/>
  <c r="N3897" i="3"/>
  <c r="N3896" i="3"/>
  <c r="N3895" i="3"/>
  <c r="N3894" i="3"/>
  <c r="N3893" i="3"/>
  <c r="N3892" i="3"/>
  <c r="N3891" i="3"/>
  <c r="N3890" i="3"/>
  <c r="N3889" i="3"/>
  <c r="N3888" i="3"/>
  <c r="N3887" i="3"/>
  <c r="N3886" i="3"/>
  <c r="N3885" i="3"/>
  <c r="N3884" i="3"/>
  <c r="N3883" i="3"/>
  <c r="N3882" i="3"/>
  <c r="N3881" i="3"/>
  <c r="N3880" i="3"/>
  <c r="N3879" i="3"/>
  <c r="N3878" i="3"/>
  <c r="N3877" i="3"/>
  <c r="N3876" i="3"/>
  <c r="N3875" i="3"/>
  <c r="N3874" i="3"/>
  <c r="N3873" i="3"/>
  <c r="N3872" i="3"/>
  <c r="N3871" i="3"/>
  <c r="N3870" i="3"/>
  <c r="N3869" i="3"/>
  <c r="N3868" i="3"/>
  <c r="N3867" i="3"/>
  <c r="N3866" i="3"/>
  <c r="N3865" i="3"/>
  <c r="N3864" i="3"/>
  <c r="N3863" i="3"/>
  <c r="N3862" i="3"/>
  <c r="N3861" i="3"/>
  <c r="N3860" i="3"/>
  <c r="N3859" i="3"/>
  <c r="N3858" i="3"/>
  <c r="N3857" i="3"/>
  <c r="N3856" i="3"/>
  <c r="N3855" i="3"/>
  <c r="N3854" i="3"/>
  <c r="N3853" i="3"/>
  <c r="N3852" i="3"/>
  <c r="N3851" i="3"/>
  <c r="N3850" i="3"/>
  <c r="N3849" i="3"/>
  <c r="N3848" i="3"/>
  <c r="N3847" i="3"/>
  <c r="N3846" i="3"/>
  <c r="N3845" i="3"/>
  <c r="N3844" i="3"/>
  <c r="N3843" i="3"/>
  <c r="N3842" i="3"/>
  <c r="N3841" i="3"/>
  <c r="N3840" i="3"/>
  <c r="N3839" i="3"/>
  <c r="N3838" i="3"/>
  <c r="N3837" i="3"/>
  <c r="N3836" i="3"/>
  <c r="N3835" i="3"/>
  <c r="N3834" i="3"/>
  <c r="N3833" i="3"/>
  <c r="N3832" i="3"/>
  <c r="N3831" i="3"/>
  <c r="N3830" i="3"/>
  <c r="N3829" i="3"/>
  <c r="N3828" i="3"/>
  <c r="N3827" i="3"/>
  <c r="N3826" i="3"/>
  <c r="N3825" i="3"/>
  <c r="N3824" i="3"/>
  <c r="N3823" i="3"/>
  <c r="N3822" i="3"/>
  <c r="N3821" i="3"/>
  <c r="N3820" i="3"/>
  <c r="N3819" i="3"/>
  <c r="N3818" i="3"/>
  <c r="N3817" i="3"/>
  <c r="N3816" i="3"/>
  <c r="N3815" i="3"/>
  <c r="N3814" i="3"/>
  <c r="N3813" i="3"/>
  <c r="N3812" i="3"/>
  <c r="N3811" i="3"/>
  <c r="N3810" i="3"/>
  <c r="N3809" i="3"/>
  <c r="N3808" i="3"/>
  <c r="N3807" i="3"/>
  <c r="N3806" i="3"/>
  <c r="N3805" i="3"/>
  <c r="N3804" i="3"/>
  <c r="N3803" i="3"/>
  <c r="N3802" i="3"/>
  <c r="N3801" i="3"/>
  <c r="N3800" i="3"/>
  <c r="N3799" i="3"/>
  <c r="N3798" i="3"/>
  <c r="N3797" i="3"/>
  <c r="N3796" i="3"/>
  <c r="N3795" i="3"/>
  <c r="N3794" i="3"/>
  <c r="N3793" i="3"/>
  <c r="N3792" i="3"/>
  <c r="N3791" i="3"/>
  <c r="N3790" i="3"/>
  <c r="N3789" i="3"/>
  <c r="N3788" i="3"/>
  <c r="N3787" i="3"/>
  <c r="N3786" i="3"/>
  <c r="N3785" i="3"/>
  <c r="N3784" i="3"/>
  <c r="N3783" i="3"/>
  <c r="N3782" i="3"/>
  <c r="N3781" i="3"/>
  <c r="N3780" i="3"/>
  <c r="N3779" i="3"/>
  <c r="N3778" i="3"/>
  <c r="N3777" i="3"/>
  <c r="N3776" i="3"/>
  <c r="N3775" i="3"/>
  <c r="N3774" i="3"/>
  <c r="N3773" i="3"/>
  <c r="N3772" i="3"/>
  <c r="N3771" i="3"/>
  <c r="N3770" i="3"/>
  <c r="N3769" i="3"/>
  <c r="N3768" i="3"/>
  <c r="N3767" i="3"/>
  <c r="N3766" i="3"/>
  <c r="N3765" i="3"/>
  <c r="N3764" i="3"/>
  <c r="N3763" i="3"/>
  <c r="N3762" i="3"/>
  <c r="N3761" i="3"/>
  <c r="N3760" i="3"/>
  <c r="N3759" i="3"/>
  <c r="N3758" i="3"/>
  <c r="N3757" i="3"/>
  <c r="N3756" i="3"/>
  <c r="N3755" i="3"/>
  <c r="N3754" i="3"/>
  <c r="N3753" i="3"/>
  <c r="N3752" i="3"/>
  <c r="N3751" i="3"/>
  <c r="N3750" i="3"/>
  <c r="N3749" i="3"/>
  <c r="N3748" i="3"/>
  <c r="N3747" i="3"/>
  <c r="N3746" i="3"/>
  <c r="N3745" i="3"/>
  <c r="N3744" i="3"/>
  <c r="N3743" i="3"/>
  <c r="N3742" i="3"/>
  <c r="N3741" i="3"/>
  <c r="N3740" i="3"/>
  <c r="N3739" i="3"/>
  <c r="N3738" i="3"/>
  <c r="N3737" i="3"/>
  <c r="N3736" i="3"/>
  <c r="N3735" i="3"/>
  <c r="N3734" i="3"/>
  <c r="N3733" i="3"/>
  <c r="N3732" i="3"/>
  <c r="N3731" i="3"/>
  <c r="N3730" i="3"/>
  <c r="N3729" i="3"/>
  <c r="N3728" i="3"/>
  <c r="N3727" i="3"/>
  <c r="N3726" i="3"/>
  <c r="N3725" i="3"/>
  <c r="N3724" i="3"/>
  <c r="N3723" i="3"/>
  <c r="N3722" i="3"/>
  <c r="N3721" i="3"/>
  <c r="N3720" i="3"/>
  <c r="N3719" i="3"/>
  <c r="N3718" i="3"/>
  <c r="N3717" i="3"/>
  <c r="N3716" i="3"/>
  <c r="N3715" i="3"/>
  <c r="N3714" i="3"/>
  <c r="N3713" i="3"/>
  <c r="N3712" i="3"/>
  <c r="N3711" i="3"/>
  <c r="N3710" i="3"/>
  <c r="N3709" i="3"/>
  <c r="N3708" i="3"/>
  <c r="N3707" i="3"/>
  <c r="N3706" i="3"/>
  <c r="N3705" i="3"/>
  <c r="N3704" i="3"/>
  <c r="N3703" i="3"/>
  <c r="N3702" i="3"/>
  <c r="N3701" i="3"/>
  <c r="N3700" i="3"/>
  <c r="N3699" i="3"/>
  <c r="N3698" i="3"/>
  <c r="N3697" i="3"/>
  <c r="N3696" i="3"/>
  <c r="N3695" i="3"/>
  <c r="N3694" i="3"/>
  <c r="N3693" i="3"/>
  <c r="N3692" i="3"/>
  <c r="N3691" i="3"/>
  <c r="N3690" i="3"/>
  <c r="N3689" i="3"/>
  <c r="N3688" i="3"/>
  <c r="N3687" i="3"/>
  <c r="N3686" i="3"/>
  <c r="N3685" i="3"/>
  <c r="N3684" i="3"/>
  <c r="N3683" i="3"/>
  <c r="N3682" i="3"/>
  <c r="N3681" i="3"/>
  <c r="N3680" i="3"/>
  <c r="N3679" i="3"/>
  <c r="N3678" i="3"/>
  <c r="N3677" i="3"/>
  <c r="N3676" i="3"/>
  <c r="N3675" i="3"/>
  <c r="N3674" i="3"/>
  <c r="N3673" i="3"/>
  <c r="N3672" i="3"/>
  <c r="N3671" i="3"/>
  <c r="N3670" i="3"/>
  <c r="N3669" i="3"/>
  <c r="N3668" i="3"/>
  <c r="N3667" i="3"/>
  <c r="N3666" i="3"/>
  <c r="N3665" i="3"/>
  <c r="N3664" i="3"/>
  <c r="N3663" i="3"/>
  <c r="N3662" i="3"/>
  <c r="N3661" i="3"/>
  <c r="N3660" i="3"/>
  <c r="N3659" i="3"/>
  <c r="N3658" i="3"/>
  <c r="N3657" i="3"/>
  <c r="N3656" i="3"/>
  <c r="N3655" i="3"/>
  <c r="N3654" i="3"/>
  <c r="N3653" i="3"/>
  <c r="N3652" i="3"/>
  <c r="N3651" i="3"/>
  <c r="N3650" i="3"/>
  <c r="N3649" i="3"/>
  <c r="N3648" i="3"/>
  <c r="N3647" i="3"/>
  <c r="N3646" i="3"/>
  <c r="N3645" i="3"/>
  <c r="N3644" i="3"/>
  <c r="N3643" i="3"/>
  <c r="N3642" i="3"/>
  <c r="N3641" i="3"/>
  <c r="N3640" i="3"/>
  <c r="N3639" i="3"/>
  <c r="N3638" i="3"/>
  <c r="N3637" i="3"/>
  <c r="N3636" i="3"/>
  <c r="N3635" i="3"/>
  <c r="N3634" i="3"/>
  <c r="N3633" i="3"/>
  <c r="N3632" i="3"/>
  <c r="N3631" i="3"/>
  <c r="N3630" i="3"/>
  <c r="N3629" i="3"/>
  <c r="N3628" i="3"/>
  <c r="N3627" i="3"/>
  <c r="N3626" i="3"/>
  <c r="N3625" i="3"/>
  <c r="N3624" i="3"/>
  <c r="N3623" i="3"/>
  <c r="N3622" i="3"/>
  <c r="N3621" i="3"/>
  <c r="N3620" i="3"/>
  <c r="N3619" i="3"/>
  <c r="N3618" i="3"/>
  <c r="N3617" i="3"/>
  <c r="N3616" i="3"/>
  <c r="N3615" i="3"/>
  <c r="N3614" i="3"/>
  <c r="N3613" i="3"/>
  <c r="N3612" i="3"/>
  <c r="N3611" i="3"/>
  <c r="N3610" i="3"/>
  <c r="N3609" i="3"/>
  <c r="N3608" i="3"/>
  <c r="N3607" i="3"/>
  <c r="N3606" i="3"/>
  <c r="N3605" i="3"/>
  <c r="N3604" i="3"/>
  <c r="N3603" i="3"/>
  <c r="N3602" i="3"/>
  <c r="N3601" i="3"/>
  <c r="N3600" i="3"/>
  <c r="N3599" i="3"/>
  <c r="N3598" i="3"/>
  <c r="N3597" i="3"/>
  <c r="N3596" i="3"/>
  <c r="N3595" i="3"/>
  <c r="N3594" i="3"/>
  <c r="N3593" i="3"/>
  <c r="N3592" i="3"/>
  <c r="N3591" i="3"/>
  <c r="N3590" i="3"/>
  <c r="N3589" i="3"/>
  <c r="N3588" i="3"/>
  <c r="N3587" i="3"/>
  <c r="N3586" i="3"/>
  <c r="N3585" i="3"/>
  <c r="N3584" i="3"/>
  <c r="N3583" i="3"/>
  <c r="N3582" i="3"/>
  <c r="N3581" i="3"/>
  <c r="N3580" i="3"/>
  <c r="N3579" i="3"/>
  <c r="N3578" i="3"/>
  <c r="N3577" i="3"/>
  <c r="N3576" i="3"/>
  <c r="N3575" i="3"/>
  <c r="N3574" i="3"/>
  <c r="N3573" i="3"/>
  <c r="N3572" i="3"/>
  <c r="N3571" i="3"/>
  <c r="N3570" i="3"/>
  <c r="N3569" i="3"/>
  <c r="N3568" i="3"/>
  <c r="N3567" i="3"/>
  <c r="N3566" i="3"/>
  <c r="N3565" i="3"/>
  <c r="N3564" i="3"/>
  <c r="N3563" i="3"/>
  <c r="N3562" i="3"/>
  <c r="N3561" i="3"/>
  <c r="N3560" i="3"/>
  <c r="N3559" i="3"/>
  <c r="N3558" i="3"/>
  <c r="N3557" i="3"/>
  <c r="N3556" i="3"/>
  <c r="N3555" i="3"/>
  <c r="N3554" i="3"/>
  <c r="N3553" i="3"/>
  <c r="N3552" i="3"/>
  <c r="N3551" i="3"/>
  <c r="N3550" i="3"/>
  <c r="N3549" i="3"/>
  <c r="N3548" i="3"/>
  <c r="N3547" i="3"/>
  <c r="N3546" i="3"/>
  <c r="N3545" i="3"/>
  <c r="N3544" i="3"/>
  <c r="N3543" i="3"/>
  <c r="N3542" i="3"/>
  <c r="N3541" i="3"/>
  <c r="N3540" i="3"/>
  <c r="N3539" i="3"/>
  <c r="N3538" i="3"/>
  <c r="N3537" i="3"/>
  <c r="N3536" i="3"/>
  <c r="N3535" i="3"/>
  <c r="N3534" i="3"/>
  <c r="N3533" i="3"/>
  <c r="N3532" i="3"/>
  <c r="N3531" i="3"/>
  <c r="N3530" i="3"/>
  <c r="N3529" i="3"/>
  <c r="N3528" i="3"/>
  <c r="N3527" i="3"/>
  <c r="N3526" i="3"/>
  <c r="N3525" i="3"/>
  <c r="N3524" i="3"/>
  <c r="N3523" i="3"/>
  <c r="N3522" i="3"/>
  <c r="N3521" i="3"/>
  <c r="N3520" i="3"/>
  <c r="N3519" i="3"/>
  <c r="N3518" i="3"/>
  <c r="N3517" i="3"/>
  <c r="N3516" i="3"/>
  <c r="N3515" i="3"/>
  <c r="N3514" i="3"/>
  <c r="N3513" i="3"/>
  <c r="N3512" i="3"/>
  <c r="N3511" i="3"/>
  <c r="N3510" i="3"/>
  <c r="N3509" i="3"/>
  <c r="N3508" i="3"/>
  <c r="N3507" i="3"/>
  <c r="N3506" i="3"/>
  <c r="N3505" i="3"/>
  <c r="N3504" i="3"/>
  <c r="N3503" i="3"/>
  <c r="N3502" i="3"/>
  <c r="N3501" i="3"/>
  <c r="N3500" i="3"/>
  <c r="N3499" i="3"/>
  <c r="N3498" i="3"/>
  <c r="N3497" i="3"/>
  <c r="N3496" i="3"/>
  <c r="N3495" i="3"/>
  <c r="N3494" i="3"/>
  <c r="N3493" i="3"/>
  <c r="N3492" i="3"/>
  <c r="N3491" i="3"/>
  <c r="N3490" i="3"/>
  <c r="N3489" i="3"/>
  <c r="N3488" i="3"/>
  <c r="N3487" i="3"/>
  <c r="N3486" i="3"/>
  <c r="N3485" i="3"/>
  <c r="N3484" i="3"/>
  <c r="N3483" i="3"/>
  <c r="N3482" i="3"/>
  <c r="N3481" i="3"/>
  <c r="N3480" i="3"/>
  <c r="N3479" i="3"/>
  <c r="N3478" i="3"/>
  <c r="N3477" i="3"/>
  <c r="N3476" i="3"/>
  <c r="N3475" i="3"/>
  <c r="N3474" i="3"/>
  <c r="N3473" i="3"/>
  <c r="N3472" i="3"/>
  <c r="N3471" i="3"/>
  <c r="N3470" i="3"/>
  <c r="N3469" i="3"/>
  <c r="N3468" i="3"/>
  <c r="N3467" i="3"/>
  <c r="N3466" i="3"/>
  <c r="N3465" i="3"/>
  <c r="N3464" i="3"/>
  <c r="N3463" i="3"/>
  <c r="N3462" i="3"/>
  <c r="N3461" i="3"/>
  <c r="N3460" i="3"/>
  <c r="N3459" i="3"/>
  <c r="N3458" i="3"/>
  <c r="N3457" i="3"/>
  <c r="N3456" i="3"/>
  <c r="N3455" i="3"/>
  <c r="N3454" i="3"/>
  <c r="N3453" i="3"/>
  <c r="N3452" i="3"/>
  <c r="N3451" i="3"/>
  <c r="N3450" i="3"/>
  <c r="N3449" i="3"/>
  <c r="N3448" i="3"/>
  <c r="N3447" i="3"/>
  <c r="N3446" i="3"/>
  <c r="N3445" i="3"/>
  <c r="N3444" i="3"/>
  <c r="N3443" i="3"/>
  <c r="N3442" i="3"/>
  <c r="N3441" i="3"/>
  <c r="N3440" i="3"/>
  <c r="N3439" i="3"/>
  <c r="N3438" i="3"/>
  <c r="N3437" i="3"/>
  <c r="N3436" i="3"/>
  <c r="N3435" i="3"/>
  <c r="N3434" i="3"/>
  <c r="N3433" i="3"/>
  <c r="N3432" i="3"/>
  <c r="N3431" i="3"/>
  <c r="N3430" i="3"/>
  <c r="N3429" i="3"/>
  <c r="N3428" i="3"/>
  <c r="N3427" i="3"/>
  <c r="N3426" i="3"/>
  <c r="N3425" i="3"/>
  <c r="N3424" i="3"/>
  <c r="N3423" i="3"/>
  <c r="N3422" i="3"/>
  <c r="N3421" i="3"/>
  <c r="N3420" i="3"/>
  <c r="N3419" i="3"/>
  <c r="N3418" i="3"/>
  <c r="N3417" i="3"/>
  <c r="N3416" i="3"/>
  <c r="N3415" i="3"/>
  <c r="N3414" i="3"/>
  <c r="N3413" i="3"/>
  <c r="N3412" i="3"/>
  <c r="N3411" i="3"/>
  <c r="N3410" i="3"/>
  <c r="N3409" i="3"/>
  <c r="N3408" i="3"/>
  <c r="N3407" i="3"/>
  <c r="N3406" i="3"/>
  <c r="N3405" i="3"/>
  <c r="N3404" i="3"/>
  <c r="N3403" i="3"/>
  <c r="N3402" i="3"/>
  <c r="N3401" i="3"/>
  <c r="N3400" i="3"/>
  <c r="N3399" i="3"/>
  <c r="N3398" i="3"/>
  <c r="N3397" i="3"/>
  <c r="N3396" i="3"/>
  <c r="N3395" i="3"/>
  <c r="N3394" i="3"/>
  <c r="N3393" i="3"/>
  <c r="N3392" i="3"/>
  <c r="N3391" i="3"/>
  <c r="N3390" i="3"/>
  <c r="N3389" i="3"/>
  <c r="N3388" i="3"/>
  <c r="N3387" i="3"/>
  <c r="N3386" i="3"/>
  <c r="N3385" i="3"/>
  <c r="N3384" i="3"/>
  <c r="N3383" i="3"/>
  <c r="N3382" i="3"/>
  <c r="N3381" i="3"/>
  <c r="N3380" i="3"/>
  <c r="N3379" i="3"/>
  <c r="N3378" i="3"/>
  <c r="N3377" i="3"/>
  <c r="N3376" i="3"/>
  <c r="N3375" i="3"/>
  <c r="N3374" i="3"/>
  <c r="N3373" i="3"/>
  <c r="N3372" i="3"/>
  <c r="N3371" i="3"/>
  <c r="N3370" i="3"/>
  <c r="N3369" i="3"/>
  <c r="N3368" i="3"/>
  <c r="N3367" i="3"/>
  <c r="N3366" i="3"/>
  <c r="N3365" i="3"/>
  <c r="N3364" i="3"/>
  <c r="N3363" i="3"/>
  <c r="N3362" i="3"/>
  <c r="N3361" i="3"/>
  <c r="N3360" i="3"/>
  <c r="N3359" i="3"/>
  <c r="N3358" i="3"/>
  <c r="N3357" i="3"/>
  <c r="N3356" i="3"/>
  <c r="N3355" i="3"/>
  <c r="N3354" i="3"/>
  <c r="N3353" i="3"/>
  <c r="N3352" i="3"/>
  <c r="N3351" i="3"/>
  <c r="N3350" i="3"/>
  <c r="N3349" i="3"/>
  <c r="N3348" i="3"/>
  <c r="N3347" i="3"/>
  <c r="N3346" i="3"/>
  <c r="N3345" i="3"/>
  <c r="N3344" i="3"/>
  <c r="N3343" i="3"/>
  <c r="N3342" i="3"/>
  <c r="N3341" i="3"/>
  <c r="N3340" i="3"/>
  <c r="N3339" i="3"/>
  <c r="N3338" i="3"/>
  <c r="N3337" i="3"/>
  <c r="N3336" i="3"/>
  <c r="N3335" i="3"/>
  <c r="N3334" i="3"/>
  <c r="N3333" i="3"/>
  <c r="N3332" i="3"/>
  <c r="N3331" i="3"/>
  <c r="N3330" i="3"/>
  <c r="N3329" i="3"/>
  <c r="N3328" i="3"/>
  <c r="N3327" i="3"/>
  <c r="N3326" i="3"/>
  <c r="N3325" i="3"/>
  <c r="N3324" i="3"/>
  <c r="N3323" i="3"/>
  <c r="N3322" i="3"/>
  <c r="N3321" i="3"/>
  <c r="N3320" i="3"/>
  <c r="N3319" i="3"/>
  <c r="N3318" i="3"/>
  <c r="N3317" i="3"/>
  <c r="N3316" i="3"/>
  <c r="N3315" i="3"/>
  <c r="N3314" i="3"/>
  <c r="N3313" i="3"/>
  <c r="N3312" i="3"/>
  <c r="N3311" i="3"/>
  <c r="N3310" i="3"/>
  <c r="N3309" i="3"/>
  <c r="N3308" i="3"/>
  <c r="N3307" i="3"/>
  <c r="N3306" i="3"/>
  <c r="N3305" i="3"/>
  <c r="N3304" i="3"/>
  <c r="N3303" i="3"/>
  <c r="N3302" i="3"/>
  <c r="N3301" i="3"/>
  <c r="N3300" i="3"/>
  <c r="N3299" i="3"/>
  <c r="N3298" i="3"/>
  <c r="N3297" i="3"/>
  <c r="N3296" i="3"/>
  <c r="N3295" i="3"/>
  <c r="N3294" i="3"/>
  <c r="N3293" i="3"/>
  <c r="N3292" i="3"/>
  <c r="N3291" i="3"/>
  <c r="N3290" i="3"/>
  <c r="N3289" i="3"/>
  <c r="N3288" i="3"/>
  <c r="N3287" i="3"/>
  <c r="N3286" i="3"/>
  <c r="N3285" i="3"/>
  <c r="N3284" i="3"/>
  <c r="N3283" i="3"/>
  <c r="N3282" i="3"/>
  <c r="N3281" i="3"/>
  <c r="N3280" i="3"/>
  <c r="N3279" i="3"/>
  <c r="N3278" i="3"/>
  <c r="N3277" i="3"/>
  <c r="N3276" i="3"/>
  <c r="N3275" i="3"/>
  <c r="N3274" i="3"/>
  <c r="N3273" i="3"/>
  <c r="N3272" i="3"/>
  <c r="N3271" i="3"/>
  <c r="N3270" i="3"/>
  <c r="N3269" i="3"/>
  <c r="N3268" i="3"/>
  <c r="N3267" i="3"/>
  <c r="N3266" i="3"/>
  <c r="N3265" i="3"/>
  <c r="N3264" i="3"/>
  <c r="N3263" i="3"/>
  <c r="N3262" i="3"/>
  <c r="N3261" i="3"/>
  <c r="N3260" i="3"/>
  <c r="N3259" i="3"/>
  <c r="N3258" i="3"/>
  <c r="N3257" i="3"/>
  <c r="N3256" i="3"/>
  <c r="N3255" i="3"/>
  <c r="N3254" i="3"/>
  <c r="N3253" i="3"/>
  <c r="N3252" i="3"/>
  <c r="N3251" i="3"/>
  <c r="N3250" i="3"/>
  <c r="N3249" i="3"/>
  <c r="N3248" i="3"/>
  <c r="N3247" i="3"/>
  <c r="N3246" i="3"/>
  <c r="N3245" i="3"/>
  <c r="N3244" i="3"/>
  <c r="N3243" i="3"/>
  <c r="N3242" i="3"/>
  <c r="N3241" i="3"/>
  <c r="N3240" i="3"/>
  <c r="N3239" i="3"/>
  <c r="N3238" i="3"/>
  <c r="N3237" i="3"/>
  <c r="N3236" i="3"/>
  <c r="N3235" i="3"/>
  <c r="N3234" i="3"/>
  <c r="N3233" i="3"/>
  <c r="N3232" i="3"/>
  <c r="N3231" i="3"/>
  <c r="N3230" i="3"/>
  <c r="N3229" i="3"/>
  <c r="N3228" i="3"/>
  <c r="N3227" i="3"/>
  <c r="N3226" i="3"/>
  <c r="N3225" i="3"/>
  <c r="N3224" i="3"/>
  <c r="N3223" i="3"/>
  <c r="N3222" i="3"/>
  <c r="N3221" i="3"/>
  <c r="N3220" i="3"/>
  <c r="N3219" i="3"/>
  <c r="N3218" i="3"/>
  <c r="N3217" i="3"/>
  <c r="N3216" i="3"/>
  <c r="N3215" i="3"/>
  <c r="N3214" i="3"/>
  <c r="N3213" i="3"/>
  <c r="N3212" i="3"/>
  <c r="N3211" i="3"/>
  <c r="N3210" i="3"/>
  <c r="N3209" i="3"/>
  <c r="N3208" i="3"/>
  <c r="N3207" i="3"/>
  <c r="N3206" i="3"/>
  <c r="N3205" i="3"/>
  <c r="N3204" i="3"/>
  <c r="N3203" i="3"/>
  <c r="N3202" i="3"/>
  <c r="N3201" i="3"/>
  <c r="N3200" i="3"/>
  <c r="N3199" i="3"/>
  <c r="N3198" i="3"/>
  <c r="N3197" i="3"/>
  <c r="N3196" i="3"/>
  <c r="N3195" i="3"/>
  <c r="N3194" i="3"/>
  <c r="N3193" i="3"/>
  <c r="N3192" i="3"/>
  <c r="N3191" i="3"/>
  <c r="N3190" i="3"/>
  <c r="N3189" i="3"/>
  <c r="N3188" i="3"/>
  <c r="N3187" i="3"/>
  <c r="N3186" i="3"/>
  <c r="N3185" i="3"/>
  <c r="N3184" i="3"/>
  <c r="N3183" i="3"/>
  <c r="N3182" i="3"/>
  <c r="N3181" i="3"/>
  <c r="N3180" i="3"/>
  <c r="N3179" i="3"/>
  <c r="N3178" i="3"/>
  <c r="N3177" i="3"/>
  <c r="N3176" i="3"/>
  <c r="N3175" i="3"/>
  <c r="N3174" i="3"/>
  <c r="N3173" i="3"/>
  <c r="N3172" i="3"/>
  <c r="N3171" i="3"/>
  <c r="N3170" i="3"/>
  <c r="N3169" i="3"/>
  <c r="N3168" i="3"/>
  <c r="N3167" i="3"/>
  <c r="N3166" i="3"/>
  <c r="N3165" i="3"/>
  <c r="N3164" i="3"/>
  <c r="N3163" i="3"/>
  <c r="N3162" i="3"/>
  <c r="N3161" i="3"/>
  <c r="N3160" i="3"/>
  <c r="N3159" i="3"/>
  <c r="N3158" i="3"/>
  <c r="N3157" i="3"/>
  <c r="N3156" i="3"/>
  <c r="N3155" i="3"/>
  <c r="N3154" i="3"/>
  <c r="N3153" i="3"/>
  <c r="N3152" i="3"/>
  <c r="N3151" i="3"/>
  <c r="N3150" i="3"/>
  <c r="N3149" i="3"/>
  <c r="N3148" i="3"/>
  <c r="N3147" i="3"/>
  <c r="N3146" i="3"/>
  <c r="N3145" i="3"/>
  <c r="N3144" i="3"/>
  <c r="N3143" i="3"/>
  <c r="N3142" i="3"/>
  <c r="N3141" i="3"/>
  <c r="N3140" i="3"/>
  <c r="N3139" i="3"/>
  <c r="N3138" i="3"/>
  <c r="N3137" i="3"/>
  <c r="N3136" i="3"/>
  <c r="N3135" i="3"/>
  <c r="N3134" i="3"/>
  <c r="N3133" i="3"/>
  <c r="N3132" i="3"/>
  <c r="N3131" i="3"/>
  <c r="N3130" i="3"/>
  <c r="N3129" i="3"/>
  <c r="N3128" i="3"/>
  <c r="N3127" i="3"/>
  <c r="N3126" i="3"/>
  <c r="N3125" i="3"/>
  <c r="N3124" i="3"/>
  <c r="N3123" i="3"/>
  <c r="N3122" i="3"/>
  <c r="N3121" i="3"/>
  <c r="N3120" i="3"/>
  <c r="N3119" i="3"/>
  <c r="N3118" i="3"/>
  <c r="N3117" i="3"/>
  <c r="N3116" i="3"/>
  <c r="N3115" i="3"/>
  <c r="N3114" i="3"/>
  <c r="N3113" i="3"/>
  <c r="N3112" i="3"/>
  <c r="N3111" i="3"/>
  <c r="N3110" i="3"/>
  <c r="N3109" i="3"/>
  <c r="N3108" i="3"/>
  <c r="N3107" i="3"/>
  <c r="N3106" i="3"/>
  <c r="N3105" i="3"/>
  <c r="N3104" i="3"/>
  <c r="N3103" i="3"/>
  <c r="N3102" i="3"/>
  <c r="N3101" i="3"/>
  <c r="N3100" i="3"/>
  <c r="N3099" i="3"/>
  <c r="N3098" i="3"/>
  <c r="N3097" i="3"/>
  <c r="N3096" i="3"/>
  <c r="N3095" i="3"/>
  <c r="N3094" i="3"/>
  <c r="N3093" i="3"/>
  <c r="N3092" i="3"/>
  <c r="N3091" i="3"/>
  <c r="N3090" i="3"/>
  <c r="N3089" i="3"/>
  <c r="N3088" i="3"/>
  <c r="N3087" i="3"/>
  <c r="N3086" i="3"/>
  <c r="N3085" i="3"/>
  <c r="N3084" i="3"/>
  <c r="N3083" i="3"/>
  <c r="N3082" i="3"/>
  <c r="N3081" i="3"/>
  <c r="N3080" i="3"/>
  <c r="N3079" i="3"/>
  <c r="N3078" i="3"/>
  <c r="N3077" i="3"/>
  <c r="N3076" i="3"/>
  <c r="N3075" i="3"/>
  <c r="N3074" i="3"/>
  <c r="N3073" i="3"/>
  <c r="N3072" i="3"/>
  <c r="N3071" i="3"/>
  <c r="N3070" i="3"/>
  <c r="N3069" i="3"/>
  <c r="N3068" i="3"/>
  <c r="N3067" i="3"/>
  <c r="N3066" i="3"/>
  <c r="N3065" i="3"/>
  <c r="N3064" i="3"/>
  <c r="N3063" i="3"/>
  <c r="N3062" i="3"/>
  <c r="N3061" i="3"/>
  <c r="N3060" i="3"/>
  <c r="N3059" i="3"/>
  <c r="N3058" i="3"/>
  <c r="N3057" i="3"/>
  <c r="N3056" i="3"/>
  <c r="N3055" i="3"/>
  <c r="N3054" i="3"/>
  <c r="N3053" i="3"/>
  <c r="N3052" i="3"/>
  <c r="N3051" i="3"/>
  <c r="N3050" i="3"/>
  <c r="N3049" i="3"/>
  <c r="N3048" i="3"/>
  <c r="N3047" i="3"/>
  <c r="N3046" i="3"/>
  <c r="N3045" i="3"/>
  <c r="N3044" i="3"/>
  <c r="N3043" i="3"/>
  <c r="N3042" i="3"/>
  <c r="N3041" i="3"/>
  <c r="N3040" i="3"/>
  <c r="N3039" i="3"/>
  <c r="N3038" i="3"/>
  <c r="N3037" i="3"/>
  <c r="N3036" i="3"/>
  <c r="N3035" i="3"/>
  <c r="N3034" i="3"/>
  <c r="N3033" i="3"/>
  <c r="N3032" i="3"/>
  <c r="N3031" i="3"/>
  <c r="N3030" i="3"/>
  <c r="N3029" i="3"/>
  <c r="N3028" i="3"/>
  <c r="N3027" i="3"/>
  <c r="N3026" i="3"/>
  <c r="N3025" i="3"/>
  <c r="N3024" i="3"/>
  <c r="N3023" i="3"/>
  <c r="N3022" i="3"/>
  <c r="N3021" i="3"/>
  <c r="N3020" i="3"/>
  <c r="N3019" i="3"/>
  <c r="N3018" i="3"/>
  <c r="N3017" i="3"/>
  <c r="N3016" i="3"/>
  <c r="N3015" i="3"/>
  <c r="N3014" i="3"/>
  <c r="N3013" i="3"/>
  <c r="N3012" i="3"/>
  <c r="N3011" i="3"/>
  <c r="N3010" i="3"/>
  <c r="N3009" i="3"/>
  <c r="N3008" i="3"/>
  <c r="N3007" i="3"/>
  <c r="N3006" i="3"/>
  <c r="N3005" i="3"/>
  <c r="N3004" i="3"/>
  <c r="N3003" i="3"/>
  <c r="N3002" i="3"/>
  <c r="N3001" i="3"/>
  <c r="N3000" i="3"/>
  <c r="N2999" i="3"/>
  <c r="N2998" i="3"/>
  <c r="N2997" i="3"/>
  <c r="N2996" i="3"/>
  <c r="N2995" i="3"/>
  <c r="N2994" i="3"/>
  <c r="N2993" i="3"/>
  <c r="N2992" i="3"/>
  <c r="N2991" i="3"/>
  <c r="N2990" i="3"/>
  <c r="N2989" i="3"/>
  <c r="N2988" i="3"/>
  <c r="N2987" i="3"/>
  <c r="N2986" i="3"/>
  <c r="N2985" i="3"/>
  <c r="N2984" i="3"/>
  <c r="N2983" i="3"/>
  <c r="N2982" i="3"/>
  <c r="N2981" i="3"/>
  <c r="N2980" i="3"/>
  <c r="N2979" i="3"/>
  <c r="N2978" i="3"/>
  <c r="N2977" i="3"/>
  <c r="N2976" i="3"/>
  <c r="N2975" i="3"/>
  <c r="N2974" i="3"/>
  <c r="N2973" i="3"/>
  <c r="N2972" i="3"/>
  <c r="N2971" i="3"/>
  <c r="N2970" i="3"/>
  <c r="N2969" i="3"/>
  <c r="N2968" i="3"/>
  <c r="N2967" i="3"/>
  <c r="N2966" i="3"/>
  <c r="N2965" i="3"/>
  <c r="N2964" i="3"/>
  <c r="N2963" i="3"/>
  <c r="N2962" i="3"/>
  <c r="N2961" i="3"/>
  <c r="N2960" i="3"/>
  <c r="N2959" i="3"/>
  <c r="N2958" i="3"/>
  <c r="N2957" i="3"/>
  <c r="N2956" i="3"/>
  <c r="N2955" i="3"/>
  <c r="N2954" i="3"/>
  <c r="N2953" i="3"/>
  <c r="N2952" i="3"/>
  <c r="N2951" i="3"/>
  <c r="N2950" i="3"/>
  <c r="N2949" i="3"/>
  <c r="N2948" i="3"/>
  <c r="N2947" i="3"/>
  <c r="N2946" i="3"/>
  <c r="N2945" i="3"/>
  <c r="N2944" i="3"/>
  <c r="N2943" i="3"/>
  <c r="N2942" i="3"/>
  <c r="N2941" i="3"/>
  <c r="N2940" i="3"/>
  <c r="N2939" i="3"/>
  <c r="N2938" i="3"/>
  <c r="N2937" i="3"/>
  <c r="N2936" i="3"/>
  <c r="N2935" i="3"/>
  <c r="N2934" i="3"/>
  <c r="N2933" i="3"/>
  <c r="N2932" i="3"/>
  <c r="N2931" i="3"/>
  <c r="N2930" i="3"/>
  <c r="N2929" i="3"/>
  <c r="N2928" i="3"/>
  <c r="N2927" i="3"/>
  <c r="N2926" i="3"/>
  <c r="N2925" i="3"/>
  <c r="N2924" i="3"/>
  <c r="N2923" i="3"/>
  <c r="N2922" i="3"/>
  <c r="N2921" i="3"/>
  <c r="N2920" i="3"/>
  <c r="N2919" i="3"/>
  <c r="N2918" i="3"/>
  <c r="N2917" i="3"/>
  <c r="N2916" i="3"/>
  <c r="N2915" i="3"/>
  <c r="N2914" i="3"/>
  <c r="N2913" i="3"/>
  <c r="N2912" i="3"/>
  <c r="N2911" i="3"/>
  <c r="N2910" i="3"/>
  <c r="N2909" i="3"/>
  <c r="N2908" i="3"/>
  <c r="N2907" i="3"/>
  <c r="N2906" i="3"/>
  <c r="N2905" i="3"/>
  <c r="N2904" i="3"/>
  <c r="N2903" i="3"/>
  <c r="N2902" i="3"/>
  <c r="N2901" i="3"/>
  <c r="N2900" i="3"/>
  <c r="N2899" i="3"/>
  <c r="N2898" i="3"/>
  <c r="N2897" i="3"/>
  <c r="N2896" i="3"/>
  <c r="N2895" i="3"/>
  <c r="N2894" i="3"/>
  <c r="N2893" i="3"/>
  <c r="N2892" i="3"/>
  <c r="N2891" i="3"/>
  <c r="N2890" i="3"/>
  <c r="N2889" i="3"/>
  <c r="N2888" i="3"/>
  <c r="N2887" i="3"/>
  <c r="N2886" i="3"/>
  <c r="N2885" i="3"/>
  <c r="N2884" i="3"/>
  <c r="N2883" i="3"/>
  <c r="N2882" i="3"/>
  <c r="N2881" i="3"/>
  <c r="N2880" i="3"/>
  <c r="N2879" i="3"/>
  <c r="N2878" i="3"/>
  <c r="N2877" i="3"/>
  <c r="N2876" i="3"/>
  <c r="N2875" i="3"/>
  <c r="N2874" i="3"/>
  <c r="N2873" i="3"/>
  <c r="N2872" i="3"/>
  <c r="N2871" i="3"/>
  <c r="N2870" i="3"/>
  <c r="N2869" i="3"/>
  <c r="N2868" i="3"/>
  <c r="N2867" i="3"/>
  <c r="N2866" i="3"/>
  <c r="N2865" i="3"/>
  <c r="N2864" i="3"/>
  <c r="N2863" i="3"/>
  <c r="N2862" i="3"/>
  <c r="N2861" i="3"/>
  <c r="N2860" i="3"/>
  <c r="N2859" i="3"/>
  <c r="N2858" i="3"/>
  <c r="N2857" i="3"/>
  <c r="N2856" i="3"/>
  <c r="N2855" i="3"/>
  <c r="N2854" i="3"/>
  <c r="N2853" i="3"/>
  <c r="N2852" i="3"/>
  <c r="N2851" i="3"/>
  <c r="N2850" i="3"/>
  <c r="N2849" i="3"/>
  <c r="N2848" i="3"/>
  <c r="N2847" i="3"/>
  <c r="N2846" i="3"/>
  <c r="N2845" i="3"/>
  <c r="N2844" i="3"/>
  <c r="N2843" i="3"/>
  <c r="N2842" i="3"/>
  <c r="N2841" i="3"/>
  <c r="N2840" i="3"/>
  <c r="N2839" i="3"/>
  <c r="N2838" i="3"/>
  <c r="N2837" i="3"/>
  <c r="N2836" i="3"/>
  <c r="N2835" i="3"/>
  <c r="N2834" i="3"/>
  <c r="N2833" i="3"/>
  <c r="N2832" i="3"/>
  <c r="N2831" i="3"/>
  <c r="N2830" i="3"/>
  <c r="N2829" i="3"/>
  <c r="N2828" i="3"/>
  <c r="N2827" i="3"/>
  <c r="N2826" i="3"/>
  <c r="N2825" i="3"/>
  <c r="N2824" i="3"/>
  <c r="N2823" i="3"/>
  <c r="N2822" i="3"/>
  <c r="N2821" i="3"/>
  <c r="N2820" i="3"/>
  <c r="N2819" i="3"/>
  <c r="N2818" i="3"/>
  <c r="N2817" i="3"/>
  <c r="N2816" i="3"/>
  <c r="N2815" i="3"/>
  <c r="N2814" i="3"/>
  <c r="N2813" i="3"/>
  <c r="N2812" i="3"/>
  <c r="N2811" i="3"/>
  <c r="N2810" i="3"/>
  <c r="N2809" i="3"/>
  <c r="N2808" i="3"/>
  <c r="N2807" i="3"/>
  <c r="N2806" i="3"/>
  <c r="N2805" i="3"/>
  <c r="N2804" i="3"/>
  <c r="N2803" i="3"/>
  <c r="N2802" i="3"/>
  <c r="N2801" i="3"/>
  <c r="N2800" i="3"/>
  <c r="N2799" i="3"/>
  <c r="N2798" i="3"/>
  <c r="N2797" i="3"/>
  <c r="N2796" i="3"/>
  <c r="N2795" i="3"/>
  <c r="N2794" i="3"/>
  <c r="N2793" i="3"/>
  <c r="N2792" i="3"/>
  <c r="N2791" i="3"/>
  <c r="N2790" i="3"/>
  <c r="N2789" i="3"/>
  <c r="N2788" i="3"/>
  <c r="N2787" i="3"/>
  <c r="N2786" i="3"/>
  <c r="N2785" i="3"/>
  <c r="N2784" i="3"/>
  <c r="N2783" i="3"/>
  <c r="N2782" i="3"/>
  <c r="N2781" i="3"/>
  <c r="N2780" i="3"/>
  <c r="N2779" i="3"/>
  <c r="N2778" i="3"/>
  <c r="N2777" i="3"/>
  <c r="N2776" i="3"/>
  <c r="N2775" i="3"/>
  <c r="N2774" i="3"/>
  <c r="N2773" i="3"/>
  <c r="N2772" i="3"/>
  <c r="N2771" i="3"/>
  <c r="N2770" i="3"/>
  <c r="N2769" i="3"/>
  <c r="N2768" i="3"/>
  <c r="N2767" i="3"/>
  <c r="N2766" i="3"/>
  <c r="N2765" i="3"/>
  <c r="N2764" i="3"/>
  <c r="N2763" i="3"/>
  <c r="N2762" i="3"/>
  <c r="N2761" i="3"/>
  <c r="N2760" i="3"/>
  <c r="N2759" i="3"/>
  <c r="N2758" i="3"/>
  <c r="N2757" i="3"/>
  <c r="N2756" i="3"/>
  <c r="N2755" i="3"/>
  <c r="N2754" i="3"/>
  <c r="N2753" i="3"/>
  <c r="N2752" i="3"/>
  <c r="N2751" i="3"/>
  <c r="N2750" i="3"/>
  <c r="N2749" i="3"/>
  <c r="N2748" i="3"/>
  <c r="N2747" i="3"/>
  <c r="N2746" i="3"/>
  <c r="N2745" i="3"/>
  <c r="N2744" i="3"/>
  <c r="N2743" i="3"/>
  <c r="N2742" i="3"/>
  <c r="N2741" i="3"/>
  <c r="N2740" i="3"/>
  <c r="N2739" i="3"/>
  <c r="N2738" i="3"/>
  <c r="N2737" i="3"/>
  <c r="N2736" i="3"/>
  <c r="N2735" i="3"/>
  <c r="N2734" i="3"/>
  <c r="N2733" i="3"/>
  <c r="N2732" i="3"/>
  <c r="N2731" i="3"/>
  <c r="N2730" i="3"/>
  <c r="N2729" i="3"/>
  <c r="N2728" i="3"/>
  <c r="N2727" i="3"/>
  <c r="N2726" i="3"/>
  <c r="N2725" i="3"/>
  <c r="N2724" i="3"/>
  <c r="N2723" i="3"/>
  <c r="N2722" i="3"/>
  <c r="N2721" i="3"/>
  <c r="N2720" i="3"/>
  <c r="N2719" i="3"/>
  <c r="N2718" i="3"/>
  <c r="N2717" i="3"/>
  <c r="N2716" i="3"/>
  <c r="N2715" i="3"/>
  <c r="N2714" i="3"/>
  <c r="N2713" i="3"/>
  <c r="N2712" i="3"/>
  <c r="N2711" i="3"/>
  <c r="N2710" i="3"/>
  <c r="N2709" i="3"/>
  <c r="N2708" i="3"/>
  <c r="N2707" i="3"/>
  <c r="N2706" i="3"/>
  <c r="N2705" i="3"/>
  <c r="N2704" i="3"/>
  <c r="N2703" i="3"/>
  <c r="N2702" i="3"/>
  <c r="N2701" i="3"/>
  <c r="N2700" i="3"/>
  <c r="N2699" i="3"/>
  <c r="N2698" i="3"/>
  <c r="N2697" i="3"/>
  <c r="N2696" i="3"/>
  <c r="N2695" i="3"/>
  <c r="N2694" i="3"/>
  <c r="N2693" i="3"/>
  <c r="N2692" i="3"/>
  <c r="N2691" i="3"/>
  <c r="N2690" i="3"/>
  <c r="N2689" i="3"/>
  <c r="N2688" i="3"/>
  <c r="N2687" i="3"/>
  <c r="N2686" i="3"/>
  <c r="N2685" i="3"/>
  <c r="N2684" i="3"/>
  <c r="N2683" i="3"/>
  <c r="N2682" i="3"/>
  <c r="N2681" i="3"/>
  <c r="N2680" i="3"/>
  <c r="N2679" i="3"/>
  <c r="N2678" i="3"/>
  <c r="N2677" i="3"/>
  <c r="N2676" i="3"/>
  <c r="N2675" i="3"/>
  <c r="N2674" i="3"/>
  <c r="N2673" i="3"/>
  <c r="N2672" i="3"/>
  <c r="N2671" i="3"/>
  <c r="N2670" i="3"/>
  <c r="N2669" i="3"/>
  <c r="N2668" i="3"/>
  <c r="N2667" i="3"/>
  <c r="N2666" i="3"/>
  <c r="N2665" i="3"/>
  <c r="N2664" i="3"/>
  <c r="N2663" i="3"/>
  <c r="N2662" i="3"/>
  <c r="N2661" i="3"/>
  <c r="N2660" i="3"/>
  <c r="N2659" i="3"/>
  <c r="N2658" i="3"/>
  <c r="N2657" i="3"/>
  <c r="N2656" i="3"/>
  <c r="N2655" i="3"/>
  <c r="N2654" i="3"/>
  <c r="N2653" i="3"/>
  <c r="N2652" i="3"/>
  <c r="N2651" i="3"/>
  <c r="N2650" i="3"/>
  <c r="N2649" i="3"/>
  <c r="N2648" i="3"/>
  <c r="N2647" i="3"/>
  <c r="N2646" i="3"/>
  <c r="N2645" i="3"/>
  <c r="N2644" i="3"/>
  <c r="N2643" i="3"/>
  <c r="N2642" i="3"/>
  <c r="N2641" i="3"/>
  <c r="N2640" i="3"/>
  <c r="N2639" i="3"/>
  <c r="N2638" i="3"/>
  <c r="N2637" i="3"/>
  <c r="N2636" i="3"/>
  <c r="N2635" i="3"/>
  <c r="N2634" i="3"/>
  <c r="N2633" i="3"/>
  <c r="N2632" i="3"/>
  <c r="N2631" i="3"/>
  <c r="N2630" i="3"/>
  <c r="N2629" i="3"/>
  <c r="N2628" i="3"/>
  <c r="N2627" i="3"/>
  <c r="N2626" i="3"/>
  <c r="N2625" i="3"/>
  <c r="N2624" i="3"/>
  <c r="N2623" i="3"/>
  <c r="N2622" i="3"/>
  <c r="N2621" i="3"/>
  <c r="N2620" i="3"/>
  <c r="N2619" i="3"/>
  <c r="N2618" i="3"/>
  <c r="N2617" i="3"/>
  <c r="N2616" i="3"/>
  <c r="N2615" i="3"/>
  <c r="N2614" i="3"/>
  <c r="N2613" i="3"/>
  <c r="N2612" i="3"/>
  <c r="N2611" i="3"/>
  <c r="N2610" i="3"/>
  <c r="N2609" i="3"/>
  <c r="N2608" i="3"/>
  <c r="N2607" i="3"/>
  <c r="N2606" i="3"/>
  <c r="N2605" i="3"/>
  <c r="N2604" i="3"/>
  <c r="N2603" i="3"/>
  <c r="N2602" i="3"/>
  <c r="N2601" i="3"/>
  <c r="N2600" i="3"/>
  <c r="N2599" i="3"/>
  <c r="N2598" i="3"/>
  <c r="N2597" i="3"/>
  <c r="N2596" i="3"/>
  <c r="N2595" i="3"/>
  <c r="N2594" i="3"/>
  <c r="N2593" i="3"/>
  <c r="N2592" i="3"/>
  <c r="N2591" i="3"/>
  <c r="N2590" i="3"/>
  <c r="N2589" i="3"/>
  <c r="N2588" i="3"/>
  <c r="N2587" i="3"/>
  <c r="N2586" i="3"/>
  <c r="N2585" i="3"/>
  <c r="N2584" i="3"/>
  <c r="N2583" i="3"/>
  <c r="N2582" i="3"/>
  <c r="N2581" i="3"/>
  <c r="N2580" i="3"/>
  <c r="N2579" i="3"/>
  <c r="N2578" i="3"/>
  <c r="N2577" i="3"/>
  <c r="N2576" i="3"/>
  <c r="N2575" i="3"/>
  <c r="N2574" i="3"/>
  <c r="N2573" i="3"/>
  <c r="N2572" i="3"/>
  <c r="N2571" i="3"/>
  <c r="N2570" i="3"/>
  <c r="N2569" i="3"/>
  <c r="N2568" i="3"/>
  <c r="N2567" i="3"/>
  <c r="N2566" i="3"/>
  <c r="N2565" i="3"/>
  <c r="N2564" i="3"/>
  <c r="N2563" i="3"/>
  <c r="N2562" i="3"/>
  <c r="N2561" i="3"/>
  <c r="N2560" i="3"/>
  <c r="N2559" i="3"/>
  <c r="N2558" i="3"/>
  <c r="N2557" i="3"/>
  <c r="N2556" i="3"/>
  <c r="N2555" i="3"/>
  <c r="N2554" i="3"/>
  <c r="N2553" i="3"/>
  <c r="N2552" i="3"/>
  <c r="N2551" i="3"/>
  <c r="N2550" i="3"/>
  <c r="N2549" i="3"/>
  <c r="N2548" i="3"/>
  <c r="N2547" i="3"/>
  <c r="N2546" i="3"/>
  <c r="N2545" i="3"/>
  <c r="N2544" i="3"/>
  <c r="N2543" i="3"/>
  <c r="N2542" i="3"/>
  <c r="N2541" i="3"/>
  <c r="N2540" i="3"/>
  <c r="N2539" i="3"/>
  <c r="N2538" i="3"/>
  <c r="N2537" i="3"/>
  <c r="N2536" i="3"/>
  <c r="N2535" i="3"/>
  <c r="N2534" i="3"/>
  <c r="N2533" i="3"/>
  <c r="N2532" i="3"/>
  <c r="N2531" i="3"/>
  <c r="N2530" i="3"/>
  <c r="N2529" i="3"/>
  <c r="N2528" i="3"/>
  <c r="N2527" i="3"/>
  <c r="N2526" i="3"/>
  <c r="N2525" i="3"/>
  <c r="N2524" i="3"/>
  <c r="N2523" i="3"/>
  <c r="N2522" i="3"/>
  <c r="N2521" i="3"/>
  <c r="N2520" i="3"/>
  <c r="N2519" i="3"/>
  <c r="N2518" i="3"/>
  <c r="N2517" i="3"/>
  <c r="N2516" i="3"/>
  <c r="N2515" i="3"/>
  <c r="N2514" i="3"/>
  <c r="N2513" i="3"/>
  <c r="N2512" i="3"/>
  <c r="N2511" i="3"/>
  <c r="N2510" i="3"/>
  <c r="N2509" i="3"/>
  <c r="N2508" i="3"/>
  <c r="N2507" i="3"/>
  <c r="N2506" i="3"/>
  <c r="N2505" i="3"/>
  <c r="N2504" i="3"/>
  <c r="N2503" i="3"/>
  <c r="N2502" i="3"/>
  <c r="N2501" i="3"/>
  <c r="N2500" i="3"/>
  <c r="N2499" i="3"/>
  <c r="N2498" i="3"/>
  <c r="N2497" i="3"/>
  <c r="N2496" i="3"/>
  <c r="N2495" i="3"/>
  <c r="N2494" i="3"/>
  <c r="N2493" i="3"/>
  <c r="N2492" i="3"/>
  <c r="N2491" i="3"/>
  <c r="N2490" i="3"/>
  <c r="N2489" i="3"/>
  <c r="N2488" i="3"/>
  <c r="N2487" i="3"/>
  <c r="N2486" i="3"/>
  <c r="N2485" i="3"/>
  <c r="N2484" i="3"/>
  <c r="N2483" i="3"/>
  <c r="N2482" i="3"/>
  <c r="N2481" i="3"/>
  <c r="N2480" i="3"/>
  <c r="N2479" i="3"/>
  <c r="N2478" i="3"/>
  <c r="N2477" i="3"/>
  <c r="N2476" i="3"/>
  <c r="N2475" i="3"/>
  <c r="N2474" i="3"/>
  <c r="N2473" i="3"/>
  <c r="N2472" i="3"/>
  <c r="N2471" i="3"/>
  <c r="N2470" i="3"/>
  <c r="N2469" i="3"/>
  <c r="N2468" i="3"/>
  <c r="N2467" i="3"/>
  <c r="N2466" i="3"/>
  <c r="N2465" i="3"/>
  <c r="N2464" i="3"/>
  <c r="N2463" i="3"/>
  <c r="N2462" i="3"/>
  <c r="N2461" i="3"/>
  <c r="N2460" i="3"/>
  <c r="N2459" i="3"/>
  <c r="N2458" i="3"/>
  <c r="N2457" i="3"/>
  <c r="N2456" i="3"/>
  <c r="N2455" i="3"/>
  <c r="N2454" i="3"/>
  <c r="N2453" i="3"/>
  <c r="N2452" i="3"/>
  <c r="N2451" i="3"/>
  <c r="N2450" i="3"/>
  <c r="N2449" i="3"/>
  <c r="N2448" i="3"/>
  <c r="N2447" i="3"/>
  <c r="N2446" i="3"/>
  <c r="N2445" i="3"/>
  <c r="N2444" i="3"/>
  <c r="N2443" i="3"/>
  <c r="N2442" i="3"/>
  <c r="N2441" i="3"/>
  <c r="N2440" i="3"/>
  <c r="N2439" i="3"/>
  <c r="N2438" i="3"/>
  <c r="N2437" i="3"/>
  <c r="N2436" i="3"/>
  <c r="N2435" i="3"/>
  <c r="N2434" i="3"/>
  <c r="N2433" i="3"/>
  <c r="N2432" i="3"/>
  <c r="N2431" i="3"/>
  <c r="N2430" i="3"/>
  <c r="N2429" i="3"/>
  <c r="N2428" i="3"/>
  <c r="N2427" i="3"/>
  <c r="N2426" i="3"/>
  <c r="N2425" i="3"/>
  <c r="N2424" i="3"/>
  <c r="N2423" i="3"/>
  <c r="N2422" i="3"/>
  <c r="N2421" i="3"/>
  <c r="N2420" i="3"/>
  <c r="N2419" i="3"/>
  <c r="N2418" i="3"/>
  <c r="N2417" i="3"/>
  <c r="N2416" i="3"/>
  <c r="N2415" i="3"/>
  <c r="N2414" i="3"/>
  <c r="N2413" i="3"/>
  <c r="N2412" i="3"/>
  <c r="N2411" i="3"/>
  <c r="N2410" i="3"/>
  <c r="N2409" i="3"/>
  <c r="N2408" i="3"/>
  <c r="N2407" i="3"/>
  <c r="N2406" i="3"/>
  <c r="N2405" i="3"/>
  <c r="N2404" i="3"/>
  <c r="N2403" i="3"/>
  <c r="N2402" i="3"/>
  <c r="N2401" i="3"/>
  <c r="N2400" i="3"/>
  <c r="N2399" i="3"/>
  <c r="N2398" i="3"/>
  <c r="N2397" i="3"/>
  <c r="N2396" i="3"/>
  <c r="N2395" i="3"/>
  <c r="N2394" i="3"/>
  <c r="N2393" i="3"/>
  <c r="N2392" i="3"/>
  <c r="N2391" i="3"/>
  <c r="N2390" i="3"/>
  <c r="N2389" i="3"/>
  <c r="N2388" i="3"/>
  <c r="N2387" i="3"/>
  <c r="N2386" i="3"/>
  <c r="N2385" i="3"/>
  <c r="N2384" i="3"/>
  <c r="N2383" i="3"/>
  <c r="N2382" i="3"/>
  <c r="N2381" i="3"/>
  <c r="N2380" i="3"/>
  <c r="N2379" i="3"/>
  <c r="N2378" i="3"/>
  <c r="N2377" i="3"/>
  <c r="N2376" i="3"/>
  <c r="N2375" i="3"/>
  <c r="N2374" i="3"/>
  <c r="N2373" i="3"/>
  <c r="N2372" i="3"/>
  <c r="N2371" i="3"/>
  <c r="N2370" i="3"/>
  <c r="N2369" i="3"/>
  <c r="N2368" i="3"/>
  <c r="N2367" i="3"/>
  <c r="N2366" i="3"/>
  <c r="N2365" i="3"/>
  <c r="N2364" i="3"/>
  <c r="N2363" i="3"/>
  <c r="N2362" i="3"/>
  <c r="N2361" i="3"/>
  <c r="N2360" i="3"/>
  <c r="N2359" i="3"/>
  <c r="N2358" i="3"/>
  <c r="N2357" i="3"/>
  <c r="N2356" i="3"/>
  <c r="N2355" i="3"/>
  <c r="N2354" i="3"/>
  <c r="N2353" i="3"/>
  <c r="N2352" i="3"/>
  <c r="N2351" i="3"/>
  <c r="N2350" i="3"/>
  <c r="N2349" i="3"/>
  <c r="N2348" i="3"/>
  <c r="N2347" i="3"/>
  <c r="N2346" i="3"/>
  <c r="N2345" i="3"/>
  <c r="N2344" i="3"/>
  <c r="N2343" i="3"/>
  <c r="N2342" i="3"/>
  <c r="N2341" i="3"/>
  <c r="N2340" i="3"/>
  <c r="N2339" i="3"/>
  <c r="N2338" i="3"/>
  <c r="N2337" i="3"/>
  <c r="N2336" i="3"/>
  <c r="N2335" i="3"/>
  <c r="N2334" i="3"/>
  <c r="N2333" i="3"/>
  <c r="N2332" i="3"/>
  <c r="N2331" i="3"/>
  <c r="N2330" i="3"/>
  <c r="N2329" i="3"/>
  <c r="N2328" i="3"/>
  <c r="N2327" i="3"/>
  <c r="N2326" i="3"/>
  <c r="N2325" i="3"/>
  <c r="N2324" i="3"/>
  <c r="N2323" i="3"/>
  <c r="N2322" i="3"/>
  <c r="N2321" i="3"/>
  <c r="N2320" i="3"/>
  <c r="N2319" i="3"/>
  <c r="N2318" i="3"/>
  <c r="N2317" i="3"/>
  <c r="N2316" i="3"/>
  <c r="N2315" i="3"/>
  <c r="N2314" i="3"/>
  <c r="N2313" i="3"/>
  <c r="N2312" i="3"/>
  <c r="N2311" i="3"/>
  <c r="N2310" i="3"/>
  <c r="N2309" i="3"/>
  <c r="N2308" i="3"/>
  <c r="N2307" i="3"/>
  <c r="N2306" i="3"/>
  <c r="N2305" i="3"/>
  <c r="N2304" i="3"/>
  <c r="N2303" i="3"/>
  <c r="N2302" i="3"/>
  <c r="N2301" i="3"/>
  <c r="N2300" i="3"/>
  <c r="N2299" i="3"/>
  <c r="N2298" i="3"/>
  <c r="N2297" i="3"/>
  <c r="N2296" i="3"/>
  <c r="N2295" i="3"/>
  <c r="N2294" i="3"/>
  <c r="N2293" i="3"/>
  <c r="N2292" i="3"/>
  <c r="N2291" i="3"/>
  <c r="N2290" i="3"/>
  <c r="N2289" i="3"/>
  <c r="N2288" i="3"/>
  <c r="N2287" i="3"/>
  <c r="N2286" i="3"/>
  <c r="N2285" i="3"/>
  <c r="N2284" i="3"/>
  <c r="N2283" i="3"/>
  <c r="N2282" i="3"/>
  <c r="N2281" i="3"/>
  <c r="N2280" i="3"/>
  <c r="N2279" i="3"/>
  <c r="N2278" i="3"/>
  <c r="N2277" i="3"/>
  <c r="N2276" i="3"/>
  <c r="N2275" i="3"/>
  <c r="N2274" i="3"/>
  <c r="N2273" i="3"/>
  <c r="N2272" i="3"/>
  <c r="N2271" i="3"/>
  <c r="N2270" i="3"/>
  <c r="N2269" i="3"/>
  <c r="N2268" i="3"/>
  <c r="N2267" i="3"/>
  <c r="N2266" i="3"/>
  <c r="N2265" i="3"/>
  <c r="N2264" i="3"/>
  <c r="N2263" i="3"/>
  <c r="N2262" i="3"/>
  <c r="N2261" i="3"/>
  <c r="N2260" i="3"/>
  <c r="N2259" i="3"/>
  <c r="N2258" i="3"/>
  <c r="N2257" i="3"/>
  <c r="N2256" i="3"/>
  <c r="N2255" i="3"/>
  <c r="N2254" i="3"/>
  <c r="N2253" i="3"/>
  <c r="N2252" i="3"/>
  <c r="N2251" i="3"/>
  <c r="N2250" i="3"/>
  <c r="N2249" i="3"/>
  <c r="N2248" i="3"/>
  <c r="N2247" i="3"/>
  <c r="N2246" i="3"/>
  <c r="N2245" i="3"/>
  <c r="N2244" i="3"/>
  <c r="N2243" i="3"/>
  <c r="N2242" i="3"/>
  <c r="N2241" i="3"/>
  <c r="N2240" i="3"/>
  <c r="N2239" i="3"/>
  <c r="N2238" i="3"/>
  <c r="N2237" i="3"/>
  <c r="N2236" i="3"/>
  <c r="N2235" i="3"/>
  <c r="N2234" i="3"/>
  <c r="N2233" i="3"/>
  <c r="N2232" i="3"/>
  <c r="N2231" i="3"/>
  <c r="N2230" i="3"/>
  <c r="N2229" i="3"/>
  <c r="N2228" i="3"/>
  <c r="N2227" i="3"/>
  <c r="N2226" i="3"/>
  <c r="N2225" i="3"/>
  <c r="N2224" i="3"/>
  <c r="N2223" i="3"/>
  <c r="N2222" i="3"/>
  <c r="N2221" i="3"/>
  <c r="N2220" i="3"/>
  <c r="N2219" i="3"/>
  <c r="N2218" i="3"/>
  <c r="N2217" i="3"/>
  <c r="N2216" i="3"/>
  <c r="N2215" i="3"/>
  <c r="N2214" i="3"/>
  <c r="N2213" i="3"/>
  <c r="N2212" i="3"/>
  <c r="N2211" i="3"/>
  <c r="N2210" i="3"/>
  <c r="N2209" i="3"/>
  <c r="N2208" i="3"/>
  <c r="N2207" i="3"/>
  <c r="N2206" i="3"/>
  <c r="N2205" i="3"/>
  <c r="N2204" i="3"/>
  <c r="N2203" i="3"/>
  <c r="N2202" i="3"/>
  <c r="N2201" i="3"/>
  <c r="N2200" i="3"/>
  <c r="N2199" i="3"/>
  <c r="N2198" i="3"/>
  <c r="N2197" i="3"/>
  <c r="N2196" i="3"/>
  <c r="N2195" i="3"/>
  <c r="N2194" i="3"/>
  <c r="N2193" i="3"/>
  <c r="N2192" i="3"/>
  <c r="N2191" i="3"/>
  <c r="N2190" i="3"/>
  <c r="N2189" i="3"/>
  <c r="N2188" i="3"/>
  <c r="N2187" i="3"/>
  <c r="N2186" i="3"/>
  <c r="N2185" i="3"/>
  <c r="N2184" i="3"/>
  <c r="N2183" i="3"/>
  <c r="N2182" i="3"/>
  <c r="N2181" i="3"/>
  <c r="N2180" i="3"/>
  <c r="N2179" i="3"/>
  <c r="N2178" i="3"/>
  <c r="N2177" i="3"/>
  <c r="N2176" i="3"/>
  <c r="N2175" i="3"/>
  <c r="N2174" i="3"/>
  <c r="N2173" i="3"/>
  <c r="N2172" i="3"/>
  <c r="N2171" i="3"/>
  <c r="N2170" i="3"/>
  <c r="N2169" i="3"/>
  <c r="N2168" i="3"/>
  <c r="N2167" i="3"/>
  <c r="N2166" i="3"/>
  <c r="N2165" i="3"/>
  <c r="N2164" i="3"/>
  <c r="N2163" i="3"/>
  <c r="N2162" i="3"/>
  <c r="N2161" i="3"/>
  <c r="N2160" i="3"/>
  <c r="N2159" i="3"/>
  <c r="N2158" i="3"/>
  <c r="N2157" i="3"/>
  <c r="N2156" i="3"/>
  <c r="N2155" i="3"/>
  <c r="N2154" i="3"/>
  <c r="N2153" i="3"/>
  <c r="N2152" i="3"/>
  <c r="N2151" i="3"/>
  <c r="N2150" i="3"/>
  <c r="N2149" i="3"/>
  <c r="N2148" i="3"/>
  <c r="N2147" i="3"/>
  <c r="N2146" i="3"/>
  <c r="N2145" i="3"/>
  <c r="N2144" i="3"/>
  <c r="N2143" i="3"/>
  <c r="N2142" i="3"/>
  <c r="N2141" i="3"/>
  <c r="N2140" i="3"/>
  <c r="N2139" i="3"/>
  <c r="N2138" i="3"/>
  <c r="N2137" i="3"/>
  <c r="N2136" i="3"/>
  <c r="N2135" i="3"/>
  <c r="N2134" i="3"/>
  <c r="N2133" i="3"/>
  <c r="N2132" i="3"/>
  <c r="N2131" i="3"/>
  <c r="N2130" i="3"/>
  <c r="N2129" i="3"/>
  <c r="N2128" i="3"/>
  <c r="N2127" i="3"/>
  <c r="N2126" i="3"/>
  <c r="N2125" i="3"/>
  <c r="N2124" i="3"/>
  <c r="N2123" i="3"/>
  <c r="N2122" i="3"/>
  <c r="N2121" i="3"/>
  <c r="N2120" i="3"/>
  <c r="N2119" i="3"/>
  <c r="N2118" i="3"/>
  <c r="N2117" i="3"/>
  <c r="N2116" i="3"/>
  <c r="N2115" i="3"/>
  <c r="N2114" i="3"/>
  <c r="N2113" i="3"/>
  <c r="N2112" i="3"/>
  <c r="N2111" i="3"/>
  <c r="N2110" i="3"/>
  <c r="N2109" i="3"/>
  <c r="N2108" i="3"/>
  <c r="N2107" i="3"/>
  <c r="N2106" i="3"/>
  <c r="N2105" i="3"/>
  <c r="N2104" i="3"/>
  <c r="N2103" i="3"/>
  <c r="N2102" i="3"/>
  <c r="N2101" i="3"/>
  <c r="N2100" i="3"/>
  <c r="N2099" i="3"/>
  <c r="N2098" i="3"/>
  <c r="N2097" i="3"/>
  <c r="N2096" i="3"/>
  <c r="N2095" i="3"/>
  <c r="N2094" i="3"/>
  <c r="N2093" i="3"/>
  <c r="N2092" i="3"/>
  <c r="N2091" i="3"/>
  <c r="N2090" i="3"/>
  <c r="N2089" i="3"/>
  <c r="N2088" i="3"/>
  <c r="N2087" i="3"/>
  <c r="N2086" i="3"/>
  <c r="N2085" i="3"/>
  <c r="N2084" i="3"/>
  <c r="N2083" i="3"/>
  <c r="N2082" i="3"/>
  <c r="N2081" i="3"/>
  <c r="N2080" i="3"/>
  <c r="N2079" i="3"/>
  <c r="N2078" i="3"/>
  <c r="N2077" i="3"/>
  <c r="N2076" i="3"/>
  <c r="N2075" i="3"/>
  <c r="N2074" i="3"/>
  <c r="N2073" i="3"/>
  <c r="N2072" i="3"/>
  <c r="N2071" i="3"/>
  <c r="N2070" i="3"/>
  <c r="N2069" i="3"/>
  <c r="N2068" i="3"/>
  <c r="N2067" i="3"/>
  <c r="N2066" i="3"/>
  <c r="N2065" i="3"/>
  <c r="N2064" i="3"/>
  <c r="N2063" i="3"/>
  <c r="N2062" i="3"/>
  <c r="N2061" i="3"/>
  <c r="N2060" i="3"/>
  <c r="N2059" i="3"/>
  <c r="N2058" i="3"/>
  <c r="N2057" i="3"/>
  <c r="N2056" i="3"/>
  <c r="N2055" i="3"/>
  <c r="N2054" i="3"/>
  <c r="N2053" i="3"/>
  <c r="N2052" i="3"/>
  <c r="N2051" i="3"/>
  <c r="N2050" i="3"/>
  <c r="N2049" i="3"/>
  <c r="N2048" i="3"/>
  <c r="N2047" i="3"/>
  <c r="N2046" i="3"/>
  <c r="N2045" i="3"/>
  <c r="N2044" i="3"/>
  <c r="N2043" i="3"/>
  <c r="N2042" i="3"/>
  <c r="N2041" i="3"/>
  <c r="N2040" i="3"/>
  <c r="N2039" i="3"/>
  <c r="N2038" i="3"/>
  <c r="N2037" i="3"/>
  <c r="N2036" i="3"/>
  <c r="N2035" i="3"/>
  <c r="N2034" i="3"/>
  <c r="N2033" i="3"/>
  <c r="N2032" i="3"/>
  <c r="N2031" i="3"/>
  <c r="N2030" i="3"/>
  <c r="N2029" i="3"/>
  <c r="N2028" i="3"/>
  <c r="N2027" i="3"/>
  <c r="N2026" i="3"/>
  <c r="N2025" i="3"/>
  <c r="N2024" i="3"/>
  <c r="N2023" i="3"/>
  <c r="N2022" i="3"/>
  <c r="N2021" i="3"/>
  <c r="N2020" i="3"/>
  <c r="N2019" i="3"/>
  <c r="N2018" i="3"/>
  <c r="N2017" i="3"/>
  <c r="N2016" i="3"/>
  <c r="N2015" i="3"/>
  <c r="N2014" i="3"/>
  <c r="N2013" i="3"/>
  <c r="N2012" i="3"/>
  <c r="N2011" i="3"/>
  <c r="N2010" i="3"/>
  <c r="N2009" i="3"/>
  <c r="N2008" i="3"/>
  <c r="N2007" i="3"/>
  <c r="N2006" i="3"/>
  <c r="N2005" i="3"/>
  <c r="N2004" i="3"/>
  <c r="N2003" i="3"/>
  <c r="N2002" i="3"/>
  <c r="N2001" i="3"/>
  <c r="N2000" i="3"/>
  <c r="N1999" i="3"/>
  <c r="N1998" i="3"/>
  <c r="N1997" i="3"/>
  <c r="N1996" i="3"/>
  <c r="N1995" i="3"/>
  <c r="N1994" i="3"/>
  <c r="N1993" i="3"/>
  <c r="N1992" i="3"/>
  <c r="N1991" i="3"/>
  <c r="N1990" i="3"/>
  <c r="N1989" i="3"/>
  <c r="N1988" i="3"/>
  <c r="N1987" i="3"/>
  <c r="N1986" i="3"/>
  <c r="N1985" i="3"/>
  <c r="N1984" i="3"/>
  <c r="N1983" i="3"/>
  <c r="N1982" i="3"/>
  <c r="N1981" i="3"/>
  <c r="N1980" i="3"/>
  <c r="N1979" i="3"/>
  <c r="N1978" i="3"/>
  <c r="N1977" i="3"/>
  <c r="N1976" i="3"/>
  <c r="N1975" i="3"/>
  <c r="N1974" i="3"/>
  <c r="N1973" i="3"/>
  <c r="N1972" i="3"/>
  <c r="N1971" i="3"/>
  <c r="N1970" i="3"/>
  <c r="N1969" i="3"/>
  <c r="N1968" i="3"/>
  <c r="N1967" i="3"/>
  <c r="N1966" i="3"/>
  <c r="N1965" i="3"/>
  <c r="N1964" i="3"/>
  <c r="N1963" i="3"/>
  <c r="N1962" i="3"/>
  <c r="N1961" i="3"/>
  <c r="N1960" i="3"/>
  <c r="N1959" i="3"/>
  <c r="N1958" i="3"/>
  <c r="N1957" i="3"/>
  <c r="N1956" i="3"/>
  <c r="N1955" i="3"/>
  <c r="N1954" i="3"/>
  <c r="N1953" i="3"/>
  <c r="N1952" i="3"/>
  <c r="N1951" i="3"/>
  <c r="N1950" i="3"/>
  <c r="N1949" i="3"/>
  <c r="N1948" i="3"/>
  <c r="N1947" i="3"/>
  <c r="N1946" i="3"/>
  <c r="N1945" i="3"/>
  <c r="N1944" i="3"/>
  <c r="N1943" i="3"/>
  <c r="N1942" i="3"/>
  <c r="N1941" i="3"/>
  <c r="N1940" i="3"/>
  <c r="N1939" i="3"/>
  <c r="N1938" i="3"/>
  <c r="N1937" i="3"/>
  <c r="N1936" i="3"/>
  <c r="N1935" i="3"/>
  <c r="N1934" i="3"/>
  <c r="N1933" i="3"/>
  <c r="N1932" i="3"/>
  <c r="N1931" i="3"/>
  <c r="N1930" i="3"/>
  <c r="N1929" i="3"/>
  <c r="N1928" i="3"/>
  <c r="N1927" i="3"/>
  <c r="N1926" i="3"/>
  <c r="N1925" i="3"/>
  <c r="N1924" i="3"/>
  <c r="N1923" i="3"/>
  <c r="N1922" i="3"/>
  <c r="N1921" i="3"/>
  <c r="N1920" i="3"/>
  <c r="N1919" i="3"/>
  <c r="N1918" i="3"/>
  <c r="N1917" i="3"/>
  <c r="N1916" i="3"/>
  <c r="N1915" i="3"/>
  <c r="N1914" i="3"/>
  <c r="N1913" i="3"/>
  <c r="N1912" i="3"/>
  <c r="N1911" i="3"/>
  <c r="N1910" i="3"/>
  <c r="N1909" i="3"/>
  <c r="N1908" i="3"/>
  <c r="N1907" i="3"/>
  <c r="N1906" i="3"/>
  <c r="N1905" i="3"/>
  <c r="N1904" i="3"/>
  <c r="N1903" i="3"/>
  <c r="N1902" i="3"/>
  <c r="N1901" i="3"/>
  <c r="N1900" i="3"/>
  <c r="N1899" i="3"/>
  <c r="N1898" i="3"/>
  <c r="N1897" i="3"/>
  <c r="N1896" i="3"/>
  <c r="N1895" i="3"/>
  <c r="N1894" i="3"/>
  <c r="N1893" i="3"/>
  <c r="N1892" i="3"/>
  <c r="N1891" i="3"/>
  <c r="N1890" i="3"/>
  <c r="N1889" i="3"/>
  <c r="N1888" i="3"/>
  <c r="N1887" i="3"/>
  <c r="N1886" i="3"/>
  <c r="N1885" i="3"/>
  <c r="N1884" i="3"/>
  <c r="N1883" i="3"/>
  <c r="N1882" i="3"/>
  <c r="N1881" i="3"/>
  <c r="N1880" i="3"/>
  <c r="N1879" i="3"/>
  <c r="N1878" i="3"/>
  <c r="N1877" i="3"/>
  <c r="N1876" i="3"/>
  <c r="N1875" i="3"/>
  <c r="N1874" i="3"/>
  <c r="N1873" i="3"/>
  <c r="N1872" i="3"/>
  <c r="N1871" i="3"/>
  <c r="N1870" i="3"/>
  <c r="N1869" i="3"/>
  <c r="N1868" i="3"/>
  <c r="N1867" i="3"/>
  <c r="N1866" i="3"/>
  <c r="N1865" i="3"/>
  <c r="N1864" i="3"/>
  <c r="N1863" i="3"/>
  <c r="N1862" i="3"/>
  <c r="N1861" i="3"/>
  <c r="N1860" i="3"/>
  <c r="N1859" i="3"/>
  <c r="N1858" i="3"/>
  <c r="N1857" i="3"/>
  <c r="N1856" i="3"/>
  <c r="N1855" i="3"/>
  <c r="N1854" i="3"/>
  <c r="N1853" i="3"/>
  <c r="N1852" i="3"/>
  <c r="N1851" i="3"/>
  <c r="N1850" i="3"/>
  <c r="N1849" i="3"/>
  <c r="N1848" i="3"/>
  <c r="N1847" i="3"/>
  <c r="N1846" i="3"/>
  <c r="N1845" i="3"/>
  <c r="N1844" i="3"/>
  <c r="N1843" i="3"/>
  <c r="N1842" i="3"/>
  <c r="N1841" i="3"/>
  <c r="N1840" i="3"/>
  <c r="N1839" i="3"/>
  <c r="N1838" i="3"/>
  <c r="N1837" i="3"/>
  <c r="N1836" i="3"/>
  <c r="N1835" i="3"/>
  <c r="N1834" i="3"/>
  <c r="N1833" i="3"/>
  <c r="N1832" i="3"/>
  <c r="N1831" i="3"/>
  <c r="N1830" i="3"/>
  <c r="N1829" i="3"/>
  <c r="N1828" i="3"/>
  <c r="N1827" i="3"/>
  <c r="N1826" i="3"/>
  <c r="N1825" i="3"/>
  <c r="N1824" i="3"/>
  <c r="N1823" i="3"/>
  <c r="N1822" i="3"/>
  <c r="N1821" i="3"/>
  <c r="N1820" i="3"/>
  <c r="N1819" i="3"/>
  <c r="N1818" i="3"/>
  <c r="N1817" i="3"/>
  <c r="N1816" i="3"/>
  <c r="N1815" i="3"/>
  <c r="N1814" i="3"/>
  <c r="N1813" i="3"/>
  <c r="N1812" i="3"/>
  <c r="N1811" i="3"/>
  <c r="N1810" i="3"/>
  <c r="N1809" i="3"/>
  <c r="N1808" i="3"/>
  <c r="N1807" i="3"/>
  <c r="N1806" i="3"/>
  <c r="N1805" i="3"/>
  <c r="N1804" i="3"/>
  <c r="N1803" i="3"/>
  <c r="N1802" i="3"/>
  <c r="N1801" i="3"/>
  <c r="N1800" i="3"/>
  <c r="N1799" i="3"/>
  <c r="N1798" i="3"/>
  <c r="N1797" i="3"/>
  <c r="N1796" i="3"/>
  <c r="N1795" i="3"/>
  <c r="N1794" i="3"/>
  <c r="N1793" i="3"/>
  <c r="N1792" i="3"/>
  <c r="N1791" i="3"/>
  <c r="N1790" i="3"/>
  <c r="N1789" i="3"/>
  <c r="N1788" i="3"/>
  <c r="N1787" i="3"/>
  <c r="N1786" i="3"/>
  <c r="N1785" i="3"/>
  <c r="N1784" i="3"/>
  <c r="N1783" i="3"/>
  <c r="N1782" i="3"/>
  <c r="N1781" i="3"/>
  <c r="N1780" i="3"/>
  <c r="N1779" i="3"/>
  <c r="N1778" i="3"/>
  <c r="N1777" i="3"/>
  <c r="N1776" i="3"/>
  <c r="N1775" i="3"/>
  <c r="N1774" i="3"/>
  <c r="N1773" i="3"/>
  <c r="N1772" i="3"/>
  <c r="N1771" i="3"/>
  <c r="N1770" i="3"/>
  <c r="N1769" i="3"/>
  <c r="N1768" i="3"/>
  <c r="N1767" i="3"/>
  <c r="N1766" i="3"/>
  <c r="N1765" i="3"/>
  <c r="N1764" i="3"/>
  <c r="N1763" i="3"/>
  <c r="N1762" i="3"/>
  <c r="N1761" i="3"/>
  <c r="N1760" i="3"/>
  <c r="N1759" i="3"/>
  <c r="N1758" i="3"/>
  <c r="N1757" i="3"/>
  <c r="N1756" i="3"/>
  <c r="N1755" i="3"/>
  <c r="N1754" i="3"/>
  <c r="N1753" i="3"/>
  <c r="N1752" i="3"/>
  <c r="N1751" i="3"/>
  <c r="N1750" i="3"/>
  <c r="N1749" i="3"/>
  <c r="N1748" i="3"/>
  <c r="N1747" i="3"/>
  <c r="N1746" i="3"/>
  <c r="N1745" i="3"/>
  <c r="N1744" i="3"/>
  <c r="N1743" i="3"/>
  <c r="N1742" i="3"/>
  <c r="N1741" i="3"/>
  <c r="N1740" i="3"/>
  <c r="N1739" i="3"/>
  <c r="N1738" i="3"/>
  <c r="N1737" i="3"/>
  <c r="N1736" i="3"/>
  <c r="N1735" i="3"/>
  <c r="N1734" i="3"/>
  <c r="N1733" i="3"/>
  <c r="N1732" i="3"/>
  <c r="N1731" i="3"/>
  <c r="N1730" i="3"/>
  <c r="N1729" i="3"/>
  <c r="N1728" i="3"/>
  <c r="N1727" i="3"/>
  <c r="N1726" i="3"/>
  <c r="N1725" i="3"/>
  <c r="N1724" i="3"/>
  <c r="N1723" i="3"/>
  <c r="N1722" i="3"/>
  <c r="N1721" i="3"/>
  <c r="N1720" i="3"/>
  <c r="N1719" i="3"/>
  <c r="N1718" i="3"/>
  <c r="N1717" i="3"/>
  <c r="N1716" i="3"/>
  <c r="N1715" i="3"/>
  <c r="N1714" i="3"/>
  <c r="N1713" i="3"/>
  <c r="N1712" i="3"/>
  <c r="N1711" i="3"/>
  <c r="N1710" i="3"/>
  <c r="N1709" i="3"/>
  <c r="N1708" i="3"/>
  <c r="N1707" i="3"/>
  <c r="N1706" i="3"/>
  <c r="N1705" i="3"/>
  <c r="N1704" i="3"/>
  <c r="N1703" i="3"/>
  <c r="N1702" i="3"/>
  <c r="N1701" i="3"/>
  <c r="N1700" i="3"/>
  <c r="N1699" i="3"/>
  <c r="N1698" i="3"/>
  <c r="N1697" i="3"/>
  <c r="N1696" i="3"/>
  <c r="N1695" i="3"/>
  <c r="N1694" i="3"/>
  <c r="N1693" i="3"/>
  <c r="N1692" i="3"/>
  <c r="N1691" i="3"/>
  <c r="N1690" i="3"/>
  <c r="N1689" i="3"/>
  <c r="N1688" i="3"/>
  <c r="N1687" i="3"/>
  <c r="N1686" i="3"/>
  <c r="N1685" i="3"/>
  <c r="N1684" i="3"/>
  <c r="N1683" i="3"/>
  <c r="N1682" i="3"/>
  <c r="N1681" i="3"/>
  <c r="N1680" i="3"/>
  <c r="N1679" i="3"/>
  <c r="N1678" i="3"/>
  <c r="N1677" i="3"/>
  <c r="N1676" i="3"/>
  <c r="N1675" i="3"/>
  <c r="N1674" i="3"/>
  <c r="N1673" i="3"/>
  <c r="N1672" i="3"/>
  <c r="N1671" i="3"/>
  <c r="N1670" i="3"/>
  <c r="N1669" i="3"/>
  <c r="N1668" i="3"/>
  <c r="N1667" i="3"/>
  <c r="N1666" i="3"/>
  <c r="N1665" i="3"/>
  <c r="N1664" i="3"/>
  <c r="N1663" i="3"/>
  <c r="N1662" i="3"/>
  <c r="N1661" i="3"/>
  <c r="N1660" i="3"/>
  <c r="N1659" i="3"/>
  <c r="N1658" i="3"/>
  <c r="N1657" i="3"/>
  <c r="N1656" i="3"/>
  <c r="N1655" i="3"/>
  <c r="N1654" i="3"/>
  <c r="N1653" i="3"/>
  <c r="N1652" i="3"/>
  <c r="N1651" i="3"/>
  <c r="N1650" i="3"/>
  <c r="N1649" i="3"/>
  <c r="N1648" i="3"/>
  <c r="N1647" i="3"/>
  <c r="N1646" i="3"/>
  <c r="N1645" i="3"/>
  <c r="N1644" i="3"/>
  <c r="N1643" i="3"/>
  <c r="N1642" i="3"/>
  <c r="N1641" i="3"/>
  <c r="N1640" i="3"/>
  <c r="N1639" i="3"/>
  <c r="N1638" i="3"/>
  <c r="N1637" i="3"/>
  <c r="N1636" i="3"/>
  <c r="N1635" i="3"/>
  <c r="N1634" i="3"/>
  <c r="N1633" i="3"/>
  <c r="N1632" i="3"/>
  <c r="N1631" i="3"/>
  <c r="N1630" i="3"/>
  <c r="N1629" i="3"/>
  <c r="N1628" i="3"/>
  <c r="N1627" i="3"/>
  <c r="N1626" i="3"/>
  <c r="N1625" i="3"/>
  <c r="N1624" i="3"/>
  <c r="N1623" i="3"/>
  <c r="N1622" i="3"/>
  <c r="N1621" i="3"/>
  <c r="N1620" i="3"/>
  <c r="N1619" i="3"/>
  <c r="N1618" i="3"/>
  <c r="N1617" i="3"/>
  <c r="N1616" i="3"/>
  <c r="N1615" i="3"/>
  <c r="N1614" i="3"/>
  <c r="N1613" i="3"/>
  <c r="N1612" i="3"/>
  <c r="N1611" i="3"/>
  <c r="N1610" i="3"/>
  <c r="N1609" i="3"/>
  <c r="N1608" i="3"/>
  <c r="N1607" i="3"/>
  <c r="N1606" i="3"/>
  <c r="N1605" i="3"/>
  <c r="N1604" i="3"/>
  <c r="N1603" i="3"/>
  <c r="N1602" i="3"/>
  <c r="N1601" i="3"/>
  <c r="N1600" i="3"/>
  <c r="N1599" i="3"/>
  <c r="N1598" i="3"/>
  <c r="N1597" i="3"/>
  <c r="N1596" i="3"/>
  <c r="N1595" i="3"/>
  <c r="N1594" i="3"/>
  <c r="N1593" i="3"/>
  <c r="N1592" i="3"/>
  <c r="N1591" i="3"/>
  <c r="N1590" i="3"/>
  <c r="N1589" i="3"/>
  <c r="N1588" i="3"/>
  <c r="N1587" i="3"/>
  <c r="N1586" i="3"/>
  <c r="N1585" i="3"/>
  <c r="N1584" i="3"/>
  <c r="N1583" i="3"/>
  <c r="N1582" i="3"/>
  <c r="N1581" i="3"/>
  <c r="N1580" i="3"/>
  <c r="N1579" i="3"/>
  <c r="N1578" i="3"/>
  <c r="N1577" i="3"/>
  <c r="N1576" i="3"/>
  <c r="N1575" i="3"/>
  <c r="N1574" i="3"/>
  <c r="N1573" i="3"/>
  <c r="N1572" i="3"/>
  <c r="N1571" i="3"/>
  <c r="N1570" i="3"/>
  <c r="N1569" i="3"/>
  <c r="N1568" i="3"/>
  <c r="N1567" i="3"/>
  <c r="N1566" i="3"/>
  <c r="N1565" i="3"/>
  <c r="N1564" i="3"/>
  <c r="N1563" i="3"/>
  <c r="N1562" i="3"/>
  <c r="N1561" i="3"/>
  <c r="N1560" i="3"/>
  <c r="N1559" i="3"/>
  <c r="N1558" i="3"/>
  <c r="N1557" i="3"/>
  <c r="N1556" i="3"/>
  <c r="N1555" i="3"/>
  <c r="N1554" i="3"/>
  <c r="N1553" i="3"/>
  <c r="N1552" i="3"/>
  <c r="N1551" i="3"/>
  <c r="N1550" i="3"/>
  <c r="N1549" i="3"/>
  <c r="N1548" i="3"/>
  <c r="N1547" i="3"/>
  <c r="N1546" i="3"/>
  <c r="N1545" i="3"/>
  <c r="N1544" i="3"/>
  <c r="N1543" i="3"/>
  <c r="N1542" i="3"/>
  <c r="N1541" i="3"/>
  <c r="N1540" i="3"/>
  <c r="N1539" i="3"/>
  <c r="N1538" i="3"/>
  <c r="N1537" i="3"/>
  <c r="N1536" i="3"/>
  <c r="N1535" i="3"/>
  <c r="N1534" i="3"/>
  <c r="N1533" i="3"/>
  <c r="N1532" i="3"/>
  <c r="N1531" i="3"/>
  <c r="N1530" i="3"/>
  <c r="N1529" i="3"/>
  <c r="N1528" i="3"/>
  <c r="N1527" i="3"/>
  <c r="N1526" i="3"/>
  <c r="N1525" i="3"/>
  <c r="N1524" i="3"/>
  <c r="N1523" i="3"/>
  <c r="N1522" i="3"/>
  <c r="N1521" i="3"/>
  <c r="N1520" i="3"/>
  <c r="N1519" i="3"/>
  <c r="N1518" i="3"/>
  <c r="N1517" i="3"/>
  <c r="N1516" i="3"/>
  <c r="N1515" i="3"/>
  <c r="N1514" i="3"/>
  <c r="N1513" i="3"/>
  <c r="N1512" i="3"/>
  <c r="N1511" i="3"/>
  <c r="N1510" i="3"/>
  <c r="N1509" i="3"/>
  <c r="N1508" i="3"/>
  <c r="N1507" i="3"/>
  <c r="N1506" i="3"/>
  <c r="N1505" i="3"/>
  <c r="N1504" i="3"/>
  <c r="N1503" i="3"/>
  <c r="N1502" i="3"/>
  <c r="N1501" i="3"/>
  <c r="N1500" i="3"/>
  <c r="N1499" i="3"/>
  <c r="N1498" i="3"/>
  <c r="N1497" i="3"/>
  <c r="N1496" i="3"/>
  <c r="N1495" i="3"/>
  <c r="N1494" i="3"/>
  <c r="N1493" i="3"/>
  <c r="N1492" i="3"/>
  <c r="N1491" i="3"/>
  <c r="N1490" i="3"/>
  <c r="N1489" i="3"/>
  <c r="N1488" i="3"/>
  <c r="N1487" i="3"/>
  <c r="N1486" i="3"/>
  <c r="N1485" i="3"/>
  <c r="N1484" i="3"/>
  <c r="N1483" i="3"/>
  <c r="N1482" i="3"/>
  <c r="N1481" i="3"/>
  <c r="N1480" i="3"/>
  <c r="N1479" i="3"/>
  <c r="N1478" i="3"/>
  <c r="N1477" i="3"/>
  <c r="N1476" i="3"/>
  <c r="N1475" i="3"/>
  <c r="N1474" i="3"/>
  <c r="N1473" i="3"/>
  <c r="N1472" i="3"/>
  <c r="N1471" i="3"/>
  <c r="N1470" i="3"/>
  <c r="N1469" i="3"/>
  <c r="N1468" i="3"/>
  <c r="N1467" i="3"/>
  <c r="N1466" i="3"/>
  <c r="N1465" i="3"/>
  <c r="N1464" i="3"/>
  <c r="N1463" i="3"/>
  <c r="N1462" i="3"/>
  <c r="N1461" i="3"/>
  <c r="N1460" i="3"/>
  <c r="N1459" i="3"/>
  <c r="N1458" i="3"/>
  <c r="N1457" i="3"/>
  <c r="N1456" i="3"/>
  <c r="N1455" i="3"/>
  <c r="N1454" i="3"/>
  <c r="N1453" i="3"/>
  <c r="N1452" i="3"/>
  <c r="N1451" i="3"/>
  <c r="N1450" i="3"/>
  <c r="N1449" i="3"/>
  <c r="N1448" i="3"/>
  <c r="N1447" i="3"/>
  <c r="N1446" i="3"/>
  <c r="N1445" i="3"/>
  <c r="N1444" i="3"/>
  <c r="N1443" i="3"/>
  <c r="N1442" i="3"/>
  <c r="N1441" i="3"/>
  <c r="N1440" i="3"/>
  <c r="N1439" i="3"/>
  <c r="N1438" i="3"/>
  <c r="N1437" i="3"/>
  <c r="N1436" i="3"/>
  <c r="N1435" i="3"/>
  <c r="N1434" i="3"/>
  <c r="N1433" i="3"/>
  <c r="N1432" i="3"/>
  <c r="N1431" i="3"/>
  <c r="N1430" i="3"/>
  <c r="N1429" i="3"/>
  <c r="N1428" i="3"/>
  <c r="N1427" i="3"/>
  <c r="N1426" i="3"/>
  <c r="N1425" i="3"/>
  <c r="N1424" i="3"/>
  <c r="N1423" i="3"/>
  <c r="N1422" i="3"/>
  <c r="N1421" i="3"/>
  <c r="N1420" i="3"/>
  <c r="N1419" i="3"/>
  <c r="N1418" i="3"/>
  <c r="N1417" i="3"/>
  <c r="N1416" i="3"/>
  <c r="N1415" i="3"/>
  <c r="N1414" i="3"/>
  <c r="N1413" i="3"/>
  <c r="N1412" i="3"/>
  <c r="N1411" i="3"/>
  <c r="N1410" i="3"/>
  <c r="N1409" i="3"/>
  <c r="N1408" i="3"/>
  <c r="N1407" i="3"/>
  <c r="N1406" i="3"/>
  <c r="N1405" i="3"/>
  <c r="N1404" i="3"/>
  <c r="N1403" i="3"/>
  <c r="N1402" i="3"/>
  <c r="N1401" i="3"/>
  <c r="N1400" i="3"/>
  <c r="N1399" i="3"/>
  <c r="N1398" i="3"/>
  <c r="N1397" i="3"/>
  <c r="N1396" i="3"/>
  <c r="N1395" i="3"/>
  <c r="N1394" i="3"/>
  <c r="N1393" i="3"/>
  <c r="N1392" i="3"/>
  <c r="N1391" i="3"/>
  <c r="N1390" i="3"/>
  <c r="N1389" i="3"/>
  <c r="N1388" i="3"/>
  <c r="N1387" i="3"/>
  <c r="N1386" i="3"/>
  <c r="N1385" i="3"/>
  <c r="N1384" i="3"/>
  <c r="N1383" i="3"/>
  <c r="N1382" i="3"/>
  <c r="N1381" i="3"/>
  <c r="N1380" i="3"/>
  <c r="N1379" i="3"/>
  <c r="N1378" i="3"/>
  <c r="N1377" i="3"/>
  <c r="N1376" i="3"/>
  <c r="N1375" i="3"/>
  <c r="N1374" i="3"/>
  <c r="N1373" i="3"/>
  <c r="N1372" i="3"/>
  <c r="N1371" i="3"/>
  <c r="N1370" i="3"/>
  <c r="N1369" i="3"/>
  <c r="N1368" i="3"/>
  <c r="N1367" i="3"/>
  <c r="N1366" i="3"/>
  <c r="N1365" i="3"/>
  <c r="N1364" i="3"/>
  <c r="N1363" i="3"/>
  <c r="N1362" i="3"/>
  <c r="N1361" i="3"/>
  <c r="N1360" i="3"/>
  <c r="N1359" i="3"/>
  <c r="N1358" i="3"/>
  <c r="N1357" i="3"/>
  <c r="N1356" i="3"/>
  <c r="N1355" i="3"/>
  <c r="N1354" i="3"/>
  <c r="N1353" i="3"/>
  <c r="N1352" i="3"/>
  <c r="N1351" i="3"/>
  <c r="N1350" i="3"/>
  <c r="N1349" i="3"/>
  <c r="N1348" i="3"/>
  <c r="N1347" i="3"/>
  <c r="N1346" i="3"/>
  <c r="N1345" i="3"/>
  <c r="N1344" i="3"/>
  <c r="N1343" i="3"/>
  <c r="N1342" i="3"/>
  <c r="N1341" i="3"/>
  <c r="N1340" i="3"/>
  <c r="N1339" i="3"/>
  <c r="N1338" i="3"/>
  <c r="N1337" i="3"/>
  <c r="N1336" i="3"/>
  <c r="N1335" i="3"/>
  <c r="N1334" i="3"/>
  <c r="N1333" i="3"/>
  <c r="N1332" i="3"/>
  <c r="N1331" i="3"/>
  <c r="N1330" i="3"/>
  <c r="N1329" i="3"/>
  <c r="N1328" i="3"/>
  <c r="N1327" i="3"/>
  <c r="N1326" i="3"/>
  <c r="N1325" i="3"/>
  <c r="N1324" i="3"/>
  <c r="N1323" i="3"/>
  <c r="N1322" i="3"/>
  <c r="N1321" i="3"/>
  <c r="N1320" i="3"/>
  <c r="N1319" i="3"/>
  <c r="N1318" i="3"/>
  <c r="N1317" i="3"/>
  <c r="N1316" i="3"/>
  <c r="N1315" i="3"/>
  <c r="N1314" i="3"/>
  <c r="N1313" i="3"/>
  <c r="N1312" i="3"/>
  <c r="N1311" i="3"/>
  <c r="N1310" i="3"/>
  <c r="N1309" i="3"/>
  <c r="N1308" i="3"/>
  <c r="N1307" i="3"/>
  <c r="N1306" i="3"/>
  <c r="N1305" i="3"/>
  <c r="N1304" i="3"/>
  <c r="N1303" i="3"/>
  <c r="N1302" i="3"/>
  <c r="N1301" i="3"/>
  <c r="N1300" i="3"/>
  <c r="N1299" i="3"/>
  <c r="N1298" i="3"/>
  <c r="N1297" i="3"/>
  <c r="N1296" i="3"/>
  <c r="N1295" i="3"/>
  <c r="N1294" i="3"/>
  <c r="N1293" i="3"/>
  <c r="N1292" i="3"/>
  <c r="N1291" i="3"/>
  <c r="N1290" i="3"/>
  <c r="N1289" i="3"/>
  <c r="N1288" i="3"/>
  <c r="N1287" i="3"/>
  <c r="N1286" i="3"/>
  <c r="N1285" i="3"/>
  <c r="N1284" i="3"/>
  <c r="N1283" i="3"/>
  <c r="N1282" i="3"/>
  <c r="N1281" i="3"/>
  <c r="N1280" i="3"/>
  <c r="N1279" i="3"/>
  <c r="N1278" i="3"/>
  <c r="N1277" i="3"/>
  <c r="N1276" i="3"/>
  <c r="N1275" i="3"/>
  <c r="N1274" i="3"/>
  <c r="N1273" i="3"/>
  <c r="N1272" i="3"/>
  <c r="N1271" i="3"/>
  <c r="N1270" i="3"/>
  <c r="N1269" i="3"/>
  <c r="N1268" i="3"/>
  <c r="N1267" i="3"/>
  <c r="N1266" i="3"/>
  <c r="N1265" i="3"/>
  <c r="N1264" i="3"/>
  <c r="N1263" i="3"/>
  <c r="N1262" i="3"/>
  <c r="N1261" i="3"/>
  <c r="N1260" i="3"/>
  <c r="N1259" i="3"/>
  <c r="N1258" i="3"/>
  <c r="N1257" i="3"/>
  <c r="N1256" i="3"/>
  <c r="N1255" i="3"/>
  <c r="N1254" i="3"/>
  <c r="N1253" i="3"/>
  <c r="N1252" i="3"/>
  <c r="N1251" i="3"/>
  <c r="N1250" i="3"/>
  <c r="N1249" i="3"/>
  <c r="N1248" i="3"/>
  <c r="N1247" i="3"/>
  <c r="N1246" i="3"/>
  <c r="N1245" i="3"/>
  <c r="N1244" i="3"/>
  <c r="N1243" i="3"/>
  <c r="N1242" i="3"/>
  <c r="N1241" i="3"/>
  <c r="N1240" i="3"/>
  <c r="N1239" i="3"/>
  <c r="N1238" i="3"/>
  <c r="N1237" i="3"/>
  <c r="N1236" i="3"/>
  <c r="N1235" i="3"/>
  <c r="N1234" i="3"/>
  <c r="N1233" i="3"/>
  <c r="N1232" i="3"/>
  <c r="N1231" i="3"/>
  <c r="N1230" i="3"/>
  <c r="N1229" i="3"/>
  <c r="N1228" i="3"/>
  <c r="N1227" i="3"/>
  <c r="N1226" i="3"/>
  <c r="N1225" i="3"/>
  <c r="N1224" i="3"/>
  <c r="N1223" i="3"/>
  <c r="N1222" i="3"/>
  <c r="N1221" i="3"/>
  <c r="N1220" i="3"/>
  <c r="N1219" i="3"/>
  <c r="N1218" i="3"/>
  <c r="N1217" i="3"/>
  <c r="N1216" i="3"/>
  <c r="N1215" i="3"/>
  <c r="N1214" i="3"/>
  <c r="N1213" i="3"/>
  <c r="N1212" i="3"/>
  <c r="N1211" i="3"/>
  <c r="N1210" i="3"/>
  <c r="N1209" i="3"/>
  <c r="N1208" i="3"/>
  <c r="N1207" i="3"/>
  <c r="N1206" i="3"/>
  <c r="N1205" i="3"/>
  <c r="N1204" i="3"/>
  <c r="N1203" i="3"/>
  <c r="N1202" i="3"/>
  <c r="N1201" i="3"/>
  <c r="N1200" i="3"/>
  <c r="N1199" i="3"/>
  <c r="N1198" i="3"/>
  <c r="N1197" i="3"/>
  <c r="N1196" i="3"/>
  <c r="N1195" i="3"/>
  <c r="N1194" i="3"/>
  <c r="N1193" i="3"/>
  <c r="N1192" i="3"/>
  <c r="N1191" i="3"/>
  <c r="N1190" i="3"/>
  <c r="N1189" i="3"/>
  <c r="N1188" i="3"/>
  <c r="N1187" i="3"/>
  <c r="N1186" i="3"/>
  <c r="N1185" i="3"/>
  <c r="N1184" i="3"/>
  <c r="N1183" i="3"/>
  <c r="N1182" i="3"/>
  <c r="N1181" i="3"/>
  <c r="N1180" i="3"/>
  <c r="N1179" i="3"/>
  <c r="N1178" i="3"/>
  <c r="N1177" i="3"/>
  <c r="N1176" i="3"/>
  <c r="N1175" i="3"/>
  <c r="N1174" i="3"/>
  <c r="N1173" i="3"/>
  <c r="N1172" i="3"/>
  <c r="N1171" i="3"/>
  <c r="N1170" i="3"/>
  <c r="N1169" i="3"/>
  <c r="N1168" i="3"/>
  <c r="N1167" i="3"/>
  <c r="N1166" i="3"/>
  <c r="N1165" i="3"/>
  <c r="N1164" i="3"/>
  <c r="N1163" i="3"/>
  <c r="N1162" i="3"/>
  <c r="N1161" i="3"/>
  <c r="N1160" i="3"/>
  <c r="N1159" i="3"/>
  <c r="N1158" i="3"/>
  <c r="N1157" i="3"/>
  <c r="N1156" i="3"/>
  <c r="N1155" i="3"/>
  <c r="N1154" i="3"/>
  <c r="N1153" i="3"/>
  <c r="N1152" i="3"/>
  <c r="N1151" i="3"/>
  <c r="N1150" i="3"/>
  <c r="N1149" i="3"/>
  <c r="N1148" i="3"/>
  <c r="N1147" i="3"/>
  <c r="N1146" i="3"/>
  <c r="N1145" i="3"/>
  <c r="N1144" i="3"/>
  <c r="N1143" i="3"/>
  <c r="N1142" i="3"/>
  <c r="N1141" i="3"/>
  <c r="N1140" i="3"/>
  <c r="N1139" i="3"/>
  <c r="N1138" i="3"/>
  <c r="N1137" i="3"/>
  <c r="N1136" i="3"/>
  <c r="N1135" i="3"/>
  <c r="N1134" i="3"/>
  <c r="N1133" i="3"/>
  <c r="N1132" i="3"/>
  <c r="N1131" i="3"/>
  <c r="N1130" i="3"/>
  <c r="N1129" i="3"/>
  <c r="N1128" i="3"/>
  <c r="N1127" i="3"/>
  <c r="N1126" i="3"/>
  <c r="N1125" i="3"/>
  <c r="N1124" i="3"/>
  <c r="N1123" i="3"/>
  <c r="N1122" i="3"/>
  <c r="N1121" i="3"/>
  <c r="N1120" i="3"/>
  <c r="N1119" i="3"/>
  <c r="N1118" i="3"/>
  <c r="N1117" i="3"/>
  <c r="N1116" i="3"/>
  <c r="N1115" i="3"/>
  <c r="N1114" i="3"/>
  <c r="N1113" i="3"/>
  <c r="N1112" i="3"/>
  <c r="N1111" i="3"/>
  <c r="N1110" i="3"/>
  <c r="N1109" i="3"/>
  <c r="N1108" i="3"/>
  <c r="N1107" i="3"/>
  <c r="N1106" i="3"/>
  <c r="N1105" i="3"/>
  <c r="N1104" i="3"/>
  <c r="N1103" i="3"/>
  <c r="N1102" i="3"/>
  <c r="N1101" i="3"/>
  <c r="N1100" i="3"/>
  <c r="N1099" i="3"/>
  <c r="N1098" i="3"/>
  <c r="N1097" i="3"/>
  <c r="N1096" i="3"/>
  <c r="N1095" i="3"/>
  <c r="N1094" i="3"/>
  <c r="N1093" i="3"/>
  <c r="N1092" i="3"/>
  <c r="N1091" i="3"/>
  <c r="N1090" i="3"/>
  <c r="N1089" i="3"/>
  <c r="N1088" i="3"/>
  <c r="N1087" i="3"/>
  <c r="N1086" i="3"/>
  <c r="N1085" i="3"/>
  <c r="N1084" i="3"/>
  <c r="N1083" i="3"/>
  <c r="N1082" i="3"/>
  <c r="N1081" i="3"/>
  <c r="N1080" i="3"/>
  <c r="N1079" i="3"/>
  <c r="N1078" i="3"/>
  <c r="N1077" i="3"/>
  <c r="N1076" i="3"/>
  <c r="N1075" i="3"/>
  <c r="N1074" i="3"/>
  <c r="N1073" i="3"/>
  <c r="N1072" i="3"/>
  <c r="N1071" i="3"/>
  <c r="N1070" i="3"/>
  <c r="N1069" i="3"/>
  <c r="N1068" i="3"/>
  <c r="N1067" i="3"/>
  <c r="N1066" i="3"/>
  <c r="N1065" i="3"/>
  <c r="N1064" i="3"/>
  <c r="N1063" i="3"/>
  <c r="N1062" i="3"/>
  <c r="N1061" i="3"/>
  <c r="N1060" i="3"/>
  <c r="N1059" i="3"/>
  <c r="N1058" i="3"/>
  <c r="N1057" i="3"/>
  <c r="N1056" i="3"/>
  <c r="N1055" i="3"/>
  <c r="N1054" i="3"/>
  <c r="N1053" i="3"/>
  <c r="N1052" i="3"/>
  <c r="N1051" i="3"/>
  <c r="N1050" i="3"/>
  <c r="N1049" i="3"/>
  <c r="N1048" i="3"/>
  <c r="N1047" i="3"/>
  <c r="N1046" i="3"/>
  <c r="N1045" i="3"/>
  <c r="N1044" i="3"/>
  <c r="N1043" i="3"/>
  <c r="N1042" i="3"/>
  <c r="N1041" i="3"/>
  <c r="N1040" i="3"/>
  <c r="N1039" i="3"/>
  <c r="N1038" i="3"/>
  <c r="N1037" i="3"/>
  <c r="N1036" i="3"/>
  <c r="N1035" i="3"/>
  <c r="N1034" i="3"/>
  <c r="N1033" i="3"/>
  <c r="N1032" i="3"/>
  <c r="N1031" i="3"/>
  <c r="N1030" i="3"/>
  <c r="N1029" i="3"/>
  <c r="N1028" i="3"/>
  <c r="N1027" i="3"/>
  <c r="N1026" i="3"/>
  <c r="N1025" i="3"/>
  <c r="N1024" i="3"/>
  <c r="N1023" i="3"/>
  <c r="N1022" i="3"/>
  <c r="N1021" i="3"/>
  <c r="N1020" i="3"/>
  <c r="N1019" i="3"/>
  <c r="N1018" i="3"/>
  <c r="N1017" i="3"/>
  <c r="N1016" i="3"/>
  <c r="N1015" i="3"/>
  <c r="N1014" i="3"/>
  <c r="N1013" i="3"/>
  <c r="N1012" i="3"/>
  <c r="N1011" i="3"/>
  <c r="N1010" i="3"/>
  <c r="N1009" i="3"/>
  <c r="N1008" i="3"/>
  <c r="N1007" i="3"/>
  <c r="N1006" i="3"/>
  <c r="N1005" i="3"/>
  <c r="N1004" i="3"/>
  <c r="N1003" i="3"/>
  <c r="N1002" i="3"/>
  <c r="N1001" i="3"/>
  <c r="N1000" i="3"/>
  <c r="N999" i="3"/>
  <c r="N998" i="3"/>
  <c r="N997" i="3"/>
  <c r="N996" i="3"/>
  <c r="N995" i="3"/>
  <c r="N994" i="3"/>
  <c r="N993" i="3"/>
  <c r="N992" i="3"/>
  <c r="N991" i="3"/>
  <c r="N990" i="3"/>
  <c r="N989" i="3"/>
  <c r="N988" i="3"/>
  <c r="N987" i="3"/>
  <c r="N986" i="3"/>
  <c r="N985" i="3"/>
  <c r="N984" i="3"/>
  <c r="N983" i="3"/>
  <c r="N982" i="3"/>
  <c r="N981" i="3"/>
  <c r="N980" i="3"/>
  <c r="N979" i="3"/>
  <c r="N978" i="3"/>
  <c r="N977" i="3"/>
  <c r="N976" i="3"/>
  <c r="N975" i="3"/>
  <c r="N974" i="3"/>
  <c r="N973" i="3"/>
  <c r="N972" i="3"/>
  <c r="N971" i="3"/>
  <c r="N970" i="3"/>
  <c r="N969" i="3"/>
  <c r="N968" i="3"/>
  <c r="N967" i="3"/>
  <c r="N966" i="3"/>
  <c r="N965" i="3"/>
  <c r="N964" i="3"/>
  <c r="N963" i="3"/>
  <c r="N962" i="3"/>
  <c r="N961" i="3"/>
  <c r="N960" i="3"/>
  <c r="N959" i="3"/>
  <c r="N958" i="3"/>
  <c r="N957" i="3"/>
  <c r="N956" i="3"/>
  <c r="N955" i="3"/>
  <c r="N954" i="3"/>
  <c r="N953" i="3"/>
  <c r="N952" i="3"/>
  <c r="N951" i="3"/>
  <c r="N950" i="3"/>
  <c r="N949" i="3"/>
  <c r="N948" i="3"/>
  <c r="N947" i="3"/>
  <c r="N946" i="3"/>
  <c r="N945" i="3"/>
  <c r="N944" i="3"/>
  <c r="N943" i="3"/>
  <c r="N942" i="3"/>
  <c r="N941" i="3"/>
  <c r="N940" i="3"/>
  <c r="N939" i="3"/>
  <c r="N938" i="3"/>
  <c r="N937" i="3"/>
  <c r="N936" i="3"/>
  <c r="N935" i="3"/>
  <c r="N934" i="3"/>
  <c r="N933" i="3"/>
  <c r="N932" i="3"/>
  <c r="N931" i="3"/>
  <c r="N930" i="3"/>
  <c r="N929" i="3"/>
  <c r="N928" i="3"/>
  <c r="N927" i="3"/>
  <c r="N926" i="3"/>
  <c r="N925" i="3"/>
  <c r="N924" i="3"/>
  <c r="N923" i="3"/>
  <c r="N922" i="3"/>
  <c r="N921" i="3"/>
  <c r="N920" i="3"/>
  <c r="N919" i="3"/>
  <c r="N918" i="3"/>
  <c r="N917" i="3"/>
  <c r="N916" i="3"/>
  <c r="N915" i="3"/>
  <c r="N914" i="3"/>
  <c r="N913" i="3"/>
  <c r="N912" i="3"/>
  <c r="N911" i="3"/>
  <c r="N910" i="3"/>
  <c r="N909" i="3"/>
  <c r="N908" i="3"/>
  <c r="N907" i="3"/>
  <c r="N906" i="3"/>
  <c r="N905" i="3"/>
  <c r="N904" i="3"/>
  <c r="N903" i="3"/>
  <c r="N902" i="3"/>
  <c r="N901" i="3"/>
  <c r="N900" i="3"/>
  <c r="N899" i="3"/>
  <c r="N898" i="3"/>
  <c r="N897" i="3"/>
  <c r="N896" i="3"/>
  <c r="N895" i="3"/>
  <c r="N894" i="3"/>
  <c r="N893" i="3"/>
  <c r="N892" i="3"/>
  <c r="N891" i="3"/>
  <c r="N890" i="3"/>
  <c r="N889" i="3"/>
  <c r="N888" i="3"/>
  <c r="N887" i="3"/>
  <c r="N886" i="3"/>
  <c r="N885" i="3"/>
  <c r="N884" i="3"/>
  <c r="N883" i="3"/>
  <c r="N882" i="3"/>
  <c r="N881" i="3"/>
  <c r="N880" i="3"/>
  <c r="N879" i="3"/>
  <c r="N878" i="3"/>
  <c r="N877" i="3"/>
  <c r="N876" i="3"/>
  <c r="N875" i="3"/>
  <c r="N874" i="3"/>
  <c r="N873" i="3"/>
  <c r="N872" i="3"/>
  <c r="N871" i="3"/>
  <c r="N870" i="3"/>
  <c r="N869" i="3"/>
  <c r="N868" i="3"/>
  <c r="N867" i="3"/>
  <c r="N866" i="3"/>
  <c r="N865" i="3"/>
  <c r="N864" i="3"/>
  <c r="N863" i="3"/>
  <c r="N862" i="3"/>
  <c r="N861" i="3"/>
  <c r="N860" i="3"/>
  <c r="N859" i="3"/>
  <c r="N858" i="3"/>
  <c r="N857" i="3"/>
  <c r="N856" i="3"/>
  <c r="N855" i="3"/>
  <c r="N854" i="3"/>
  <c r="N853" i="3"/>
  <c r="N852" i="3"/>
  <c r="N851" i="3"/>
  <c r="N850" i="3"/>
  <c r="N849" i="3"/>
  <c r="N848" i="3"/>
  <c r="N847" i="3"/>
  <c r="N846" i="3"/>
  <c r="N845" i="3"/>
  <c r="N844" i="3"/>
  <c r="N843" i="3"/>
  <c r="N842" i="3"/>
  <c r="N841" i="3"/>
  <c r="N840" i="3"/>
  <c r="N839" i="3"/>
  <c r="N838" i="3"/>
  <c r="N837" i="3"/>
  <c r="N836" i="3"/>
  <c r="N835" i="3"/>
  <c r="N834" i="3"/>
  <c r="N833" i="3"/>
  <c r="N832" i="3"/>
  <c r="N831" i="3"/>
  <c r="N830" i="3"/>
  <c r="N829" i="3"/>
  <c r="N828" i="3"/>
  <c r="N827" i="3"/>
  <c r="N826" i="3"/>
  <c r="N825" i="3"/>
  <c r="N824" i="3"/>
  <c r="N823" i="3"/>
  <c r="N822" i="3"/>
  <c r="N821" i="3"/>
  <c r="N820" i="3"/>
  <c r="N819" i="3"/>
  <c r="N818" i="3"/>
  <c r="N817" i="3"/>
  <c r="N816" i="3"/>
  <c r="N815" i="3"/>
  <c r="N814" i="3"/>
  <c r="N813" i="3"/>
  <c r="N812" i="3"/>
  <c r="N811" i="3"/>
  <c r="N810" i="3"/>
  <c r="N809" i="3"/>
  <c r="N808" i="3"/>
  <c r="N807" i="3"/>
  <c r="N806" i="3"/>
  <c r="N805" i="3"/>
  <c r="N804" i="3"/>
  <c r="N803" i="3"/>
  <c r="N802" i="3"/>
  <c r="N801" i="3"/>
  <c r="N800" i="3"/>
  <c r="N799" i="3"/>
  <c r="N798" i="3"/>
  <c r="N797" i="3"/>
  <c r="N796" i="3"/>
  <c r="N795" i="3"/>
  <c r="N794" i="3"/>
  <c r="N793" i="3"/>
  <c r="N792" i="3"/>
  <c r="N791" i="3"/>
  <c r="N790" i="3"/>
  <c r="N789" i="3"/>
  <c r="N788" i="3"/>
  <c r="N787" i="3"/>
  <c r="N786" i="3"/>
  <c r="N785" i="3"/>
  <c r="N784" i="3"/>
  <c r="N783" i="3"/>
  <c r="N782" i="3"/>
  <c r="N781" i="3"/>
  <c r="N780" i="3"/>
  <c r="N779" i="3"/>
  <c r="N778" i="3"/>
  <c r="N777" i="3"/>
  <c r="N776" i="3"/>
  <c r="N775" i="3"/>
  <c r="N774" i="3"/>
  <c r="N773" i="3"/>
  <c r="N772" i="3"/>
  <c r="N771" i="3"/>
  <c r="N770" i="3"/>
  <c r="N769" i="3"/>
  <c r="N768" i="3"/>
  <c r="N767" i="3"/>
  <c r="N766" i="3"/>
  <c r="N765" i="3"/>
  <c r="N764" i="3"/>
  <c r="N763" i="3"/>
  <c r="N762" i="3"/>
  <c r="N761" i="3"/>
  <c r="N760" i="3"/>
  <c r="N759" i="3"/>
  <c r="N758" i="3"/>
  <c r="N757" i="3"/>
  <c r="N756" i="3"/>
  <c r="N755" i="3"/>
  <c r="N754" i="3"/>
  <c r="N753" i="3"/>
  <c r="N752" i="3"/>
  <c r="N751" i="3"/>
  <c r="N750" i="3"/>
  <c r="N749" i="3"/>
  <c r="N748" i="3"/>
  <c r="N747" i="3"/>
  <c r="N746" i="3"/>
  <c r="N745" i="3"/>
  <c r="N744" i="3"/>
  <c r="N743" i="3"/>
  <c r="N742" i="3"/>
  <c r="N741" i="3"/>
  <c r="N740" i="3"/>
  <c r="N739" i="3"/>
  <c r="N738" i="3"/>
  <c r="N737" i="3"/>
  <c r="N736" i="3"/>
  <c r="N735" i="3"/>
  <c r="N734" i="3"/>
  <c r="N733" i="3"/>
  <c r="N732" i="3"/>
  <c r="N731" i="3"/>
  <c r="N730" i="3"/>
  <c r="N729" i="3"/>
  <c r="N728" i="3"/>
  <c r="N727" i="3"/>
  <c r="N726" i="3"/>
  <c r="N725" i="3"/>
  <c r="N724" i="3"/>
  <c r="N723" i="3"/>
  <c r="N722" i="3"/>
  <c r="N721" i="3"/>
  <c r="N720" i="3"/>
  <c r="N719" i="3"/>
  <c r="N718" i="3"/>
  <c r="N717" i="3"/>
  <c r="N716" i="3"/>
  <c r="N715" i="3"/>
  <c r="N714" i="3"/>
  <c r="N713" i="3"/>
  <c r="N712" i="3"/>
  <c r="N711" i="3"/>
  <c r="N710" i="3"/>
  <c r="N709" i="3"/>
  <c r="N708" i="3"/>
  <c r="N707" i="3"/>
  <c r="N706" i="3"/>
  <c r="N705" i="3"/>
  <c r="N704" i="3"/>
  <c r="N703" i="3"/>
  <c r="N702" i="3"/>
  <c r="N701" i="3"/>
  <c r="N700" i="3"/>
  <c r="N699" i="3"/>
  <c r="N698" i="3"/>
  <c r="N697" i="3"/>
  <c r="N696" i="3"/>
  <c r="N695" i="3"/>
  <c r="N694" i="3"/>
  <c r="N693" i="3"/>
  <c r="N692" i="3"/>
  <c r="N691" i="3"/>
  <c r="N690" i="3"/>
  <c r="N689" i="3"/>
  <c r="N688" i="3"/>
  <c r="N687" i="3"/>
  <c r="N686" i="3"/>
  <c r="N685" i="3"/>
  <c r="N684" i="3"/>
  <c r="N683" i="3"/>
  <c r="N682" i="3"/>
  <c r="N681" i="3"/>
  <c r="N680" i="3"/>
  <c r="N679" i="3"/>
  <c r="N678" i="3"/>
  <c r="N677" i="3"/>
  <c r="N676" i="3"/>
  <c r="N675" i="3"/>
  <c r="N674" i="3"/>
  <c r="N673" i="3"/>
  <c r="N672" i="3"/>
  <c r="N671" i="3"/>
  <c r="N670" i="3"/>
  <c r="N669" i="3"/>
  <c r="N668" i="3"/>
  <c r="N667" i="3"/>
  <c r="N666" i="3"/>
  <c r="N665" i="3"/>
  <c r="N664" i="3"/>
  <c r="N663" i="3"/>
  <c r="N662" i="3"/>
  <c r="N661" i="3"/>
  <c r="N660" i="3"/>
  <c r="N659" i="3"/>
  <c r="N658" i="3"/>
  <c r="N657" i="3"/>
  <c r="N656" i="3"/>
  <c r="N655" i="3"/>
  <c r="N654" i="3"/>
  <c r="N653" i="3"/>
  <c r="N652" i="3"/>
  <c r="N651" i="3"/>
  <c r="N650" i="3"/>
  <c r="N649" i="3"/>
  <c r="N648" i="3"/>
  <c r="N647" i="3"/>
  <c r="N646" i="3"/>
  <c r="N645" i="3"/>
  <c r="N644" i="3"/>
  <c r="N643" i="3"/>
  <c r="N642" i="3"/>
  <c r="N641" i="3"/>
  <c r="N640" i="3"/>
  <c r="N639" i="3"/>
  <c r="N638" i="3"/>
  <c r="N637" i="3"/>
  <c r="N636" i="3"/>
  <c r="N635" i="3"/>
  <c r="N634" i="3"/>
  <c r="N633" i="3"/>
  <c r="N632" i="3"/>
  <c r="N631" i="3"/>
  <c r="N630" i="3"/>
  <c r="N629" i="3"/>
  <c r="N628" i="3"/>
  <c r="N627" i="3"/>
  <c r="N626" i="3"/>
  <c r="N625" i="3"/>
  <c r="N624" i="3"/>
  <c r="N623" i="3"/>
  <c r="N622" i="3"/>
  <c r="N621" i="3"/>
  <c r="N620" i="3"/>
  <c r="N619" i="3"/>
  <c r="N618" i="3"/>
  <c r="N617" i="3"/>
  <c r="N616" i="3"/>
  <c r="N615" i="3"/>
  <c r="N614" i="3"/>
  <c r="N613" i="3"/>
  <c r="N612" i="3"/>
  <c r="N611" i="3"/>
  <c r="N610" i="3"/>
  <c r="N609" i="3"/>
  <c r="N608" i="3"/>
  <c r="N607" i="3"/>
  <c r="N606" i="3"/>
  <c r="N605" i="3"/>
  <c r="N604" i="3"/>
  <c r="N603" i="3"/>
  <c r="N602" i="3"/>
  <c r="N601" i="3"/>
  <c r="N600" i="3"/>
  <c r="N599" i="3"/>
  <c r="N598" i="3"/>
  <c r="N597" i="3"/>
  <c r="N596" i="3"/>
  <c r="N595" i="3"/>
  <c r="N594" i="3"/>
  <c r="N593" i="3"/>
  <c r="N592" i="3"/>
  <c r="N591" i="3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N533" i="3"/>
  <c r="N532" i="3"/>
  <c r="N531" i="3"/>
  <c r="N530" i="3"/>
  <c r="N529" i="3"/>
  <c r="N528" i="3"/>
  <c r="N527" i="3"/>
  <c r="N526" i="3"/>
  <c r="N525" i="3"/>
  <c r="N524" i="3"/>
  <c r="N523" i="3"/>
  <c r="N522" i="3"/>
  <c r="N521" i="3"/>
  <c r="N520" i="3"/>
  <c r="N519" i="3"/>
  <c r="N518" i="3"/>
  <c r="N517" i="3"/>
  <c r="N516" i="3"/>
  <c r="N515" i="3"/>
  <c r="N514" i="3"/>
  <c r="N513" i="3"/>
  <c r="N512" i="3"/>
  <c r="N511" i="3"/>
  <c r="N510" i="3"/>
  <c r="N509" i="3"/>
  <c r="N508" i="3"/>
  <c r="N507" i="3"/>
  <c r="N506" i="3"/>
  <c r="N505" i="3"/>
  <c r="N504" i="3"/>
  <c r="N503" i="3"/>
  <c r="N502" i="3"/>
  <c r="N501" i="3"/>
  <c r="N500" i="3"/>
  <c r="N499" i="3"/>
  <c r="N498" i="3"/>
  <c r="N497" i="3"/>
  <c r="N496" i="3"/>
  <c r="N495" i="3"/>
  <c r="N494" i="3"/>
  <c r="N493" i="3"/>
  <c r="N492" i="3"/>
  <c r="N491" i="3"/>
  <c r="N490" i="3"/>
  <c r="N489" i="3"/>
  <c r="N488" i="3"/>
  <c r="N487" i="3"/>
  <c r="N486" i="3"/>
  <c r="N485" i="3"/>
  <c r="N484" i="3"/>
  <c r="N483" i="3"/>
  <c r="N482" i="3"/>
  <c r="N481" i="3"/>
  <c r="N480" i="3"/>
  <c r="N479" i="3"/>
  <c r="N478" i="3"/>
  <c r="N477" i="3"/>
  <c r="N476" i="3"/>
  <c r="N475" i="3"/>
  <c r="N474" i="3"/>
  <c r="N473" i="3"/>
  <c r="N472" i="3"/>
  <c r="N471" i="3"/>
  <c r="N470" i="3"/>
  <c r="N469" i="3"/>
  <c r="N468" i="3"/>
  <c r="N467" i="3"/>
  <c r="N466" i="3"/>
  <c r="N465" i="3"/>
  <c r="N464" i="3"/>
  <c r="N463" i="3"/>
  <c r="N462" i="3"/>
  <c r="N461" i="3"/>
  <c r="N460" i="3"/>
  <c r="N459" i="3"/>
  <c r="N458" i="3"/>
  <c r="N457" i="3"/>
  <c r="N456" i="3"/>
  <c r="N455" i="3"/>
  <c r="N454" i="3"/>
  <c r="N453" i="3"/>
  <c r="N452" i="3"/>
  <c r="N451" i="3"/>
  <c r="N450" i="3"/>
  <c r="N449" i="3"/>
  <c r="N448" i="3"/>
  <c r="N447" i="3"/>
  <c r="N446" i="3"/>
  <c r="N445" i="3"/>
  <c r="N444" i="3"/>
  <c r="N443" i="3"/>
  <c r="N442" i="3"/>
  <c r="N441" i="3"/>
  <c r="N440" i="3"/>
  <c r="N439" i="3"/>
  <c r="N438" i="3"/>
  <c r="N437" i="3"/>
  <c r="N436" i="3"/>
  <c r="N435" i="3"/>
  <c r="N434" i="3"/>
  <c r="N433" i="3"/>
  <c r="N432" i="3"/>
  <c r="N431" i="3"/>
  <c r="N430" i="3"/>
  <c r="N429" i="3"/>
  <c r="N428" i="3"/>
  <c r="N427" i="3"/>
  <c r="N426" i="3"/>
  <c r="N425" i="3"/>
  <c r="N424" i="3"/>
  <c r="N423" i="3"/>
  <c r="N422" i="3"/>
  <c r="N421" i="3"/>
  <c r="N420" i="3"/>
  <c r="N419" i="3"/>
  <c r="N418" i="3"/>
  <c r="N417" i="3"/>
  <c r="N416" i="3"/>
  <c r="N415" i="3"/>
  <c r="N414" i="3"/>
  <c r="N413" i="3"/>
  <c r="N412" i="3"/>
  <c r="N411" i="3"/>
  <c r="N410" i="3"/>
  <c r="N409" i="3"/>
  <c r="N408" i="3"/>
  <c r="N407" i="3"/>
  <c r="N406" i="3"/>
  <c r="N405" i="3"/>
  <c r="N404" i="3"/>
  <c r="N403" i="3"/>
  <c r="N402" i="3"/>
  <c r="N401" i="3"/>
  <c r="N400" i="3"/>
  <c r="N399" i="3"/>
  <c r="N398" i="3"/>
  <c r="N397" i="3"/>
  <c r="N396" i="3"/>
  <c r="N395" i="3"/>
  <c r="N394" i="3"/>
  <c r="N393" i="3"/>
  <c r="N392" i="3"/>
  <c r="N391" i="3"/>
  <c r="N390" i="3"/>
  <c r="N389" i="3"/>
  <c r="N388" i="3"/>
  <c r="N387" i="3"/>
  <c r="N386" i="3"/>
  <c r="N385" i="3"/>
  <c r="N384" i="3"/>
  <c r="N383" i="3"/>
  <c r="N382" i="3"/>
  <c r="N381" i="3"/>
  <c r="N380" i="3"/>
  <c r="N379" i="3"/>
  <c r="N378" i="3"/>
  <c r="N377" i="3"/>
  <c r="N376" i="3"/>
  <c r="N375" i="3"/>
  <c r="N374" i="3"/>
  <c r="N373" i="3"/>
  <c r="N372" i="3"/>
  <c r="N371" i="3"/>
  <c r="N370" i="3"/>
  <c r="N369" i="3"/>
  <c r="N368" i="3"/>
  <c r="N367" i="3"/>
  <c r="N366" i="3"/>
  <c r="N365" i="3"/>
  <c r="N364" i="3"/>
  <c r="N363" i="3"/>
  <c r="N362" i="3"/>
  <c r="N361" i="3"/>
  <c r="N360" i="3"/>
  <c r="N359" i="3"/>
  <c r="N358" i="3"/>
  <c r="N357" i="3"/>
  <c r="N356" i="3"/>
  <c r="N355" i="3"/>
  <c r="N354" i="3"/>
  <c r="N353" i="3"/>
  <c r="N352" i="3"/>
  <c r="N351" i="3"/>
  <c r="N350" i="3"/>
  <c r="N349" i="3"/>
  <c r="N348" i="3"/>
  <c r="N347" i="3"/>
  <c r="N346" i="3"/>
  <c r="N345" i="3"/>
  <c r="N344" i="3"/>
  <c r="N343" i="3"/>
  <c r="N342" i="3"/>
  <c r="N341" i="3"/>
  <c r="N340" i="3"/>
  <c r="N339" i="3"/>
  <c r="N338" i="3"/>
  <c r="N337" i="3"/>
  <c r="N336" i="3"/>
  <c r="N335" i="3"/>
  <c r="N334" i="3"/>
  <c r="N333" i="3"/>
  <c r="N332" i="3"/>
  <c r="N331" i="3"/>
  <c r="N330" i="3"/>
  <c r="N329" i="3"/>
  <c r="N328" i="3"/>
  <c r="N327" i="3"/>
  <c r="N326" i="3"/>
  <c r="N325" i="3"/>
  <c r="N324" i="3"/>
  <c r="N323" i="3"/>
  <c r="N322" i="3"/>
  <c r="N321" i="3"/>
  <c r="N320" i="3"/>
  <c r="N319" i="3"/>
  <c r="N318" i="3"/>
  <c r="N317" i="3"/>
  <c r="N316" i="3"/>
  <c r="N315" i="3"/>
  <c r="N314" i="3"/>
  <c r="N313" i="3"/>
  <c r="N312" i="3"/>
  <c r="N311" i="3"/>
  <c r="N310" i="3"/>
  <c r="N309" i="3"/>
  <c r="N308" i="3"/>
  <c r="N307" i="3"/>
  <c r="N306" i="3"/>
  <c r="N305" i="3"/>
  <c r="N304" i="3"/>
  <c r="N303" i="3"/>
  <c r="N302" i="3"/>
  <c r="N301" i="3"/>
  <c r="N300" i="3"/>
  <c r="N299" i="3"/>
  <c r="N298" i="3"/>
  <c r="N297" i="3"/>
  <c r="N296" i="3"/>
  <c r="N295" i="3"/>
  <c r="N294" i="3"/>
  <c r="N293" i="3"/>
  <c r="N292" i="3"/>
  <c r="N291" i="3"/>
  <c r="N290" i="3"/>
  <c r="N289" i="3"/>
  <c r="N288" i="3"/>
  <c r="N287" i="3"/>
  <c r="N286" i="3"/>
  <c r="N285" i="3"/>
  <c r="N284" i="3"/>
  <c r="N283" i="3"/>
  <c r="N282" i="3"/>
  <c r="N281" i="3"/>
  <c r="N280" i="3"/>
  <c r="N279" i="3"/>
  <c r="N278" i="3"/>
  <c r="N277" i="3"/>
  <c r="N276" i="3"/>
  <c r="N275" i="3"/>
  <c r="N274" i="3"/>
  <c r="N273" i="3"/>
  <c r="N272" i="3"/>
  <c r="N271" i="3"/>
  <c r="N270" i="3"/>
  <c r="N269" i="3"/>
  <c r="N268" i="3"/>
  <c r="N267" i="3"/>
  <c r="N266" i="3"/>
  <c r="N265" i="3"/>
  <c r="N264" i="3"/>
  <c r="N263" i="3"/>
  <c r="N262" i="3"/>
  <c r="N261" i="3"/>
  <c r="N260" i="3"/>
  <c r="N259" i="3"/>
  <c r="N258" i="3"/>
  <c r="N257" i="3"/>
  <c r="N256" i="3"/>
  <c r="N255" i="3"/>
  <c r="N254" i="3"/>
  <c r="N253" i="3"/>
  <c r="N252" i="3"/>
  <c r="N251" i="3"/>
  <c r="N250" i="3"/>
  <c r="N249" i="3"/>
  <c r="N248" i="3"/>
  <c r="N247" i="3"/>
  <c r="N246" i="3"/>
  <c r="N245" i="3"/>
  <c r="N244" i="3"/>
  <c r="N243" i="3"/>
  <c r="N242" i="3"/>
  <c r="N241" i="3"/>
  <c r="N240" i="3"/>
  <c r="N239" i="3"/>
  <c r="N238" i="3"/>
  <c r="N237" i="3"/>
  <c r="N236" i="3"/>
  <c r="N235" i="3"/>
  <c r="N234" i="3"/>
  <c r="N233" i="3"/>
  <c r="N232" i="3"/>
  <c r="N231" i="3"/>
  <c r="N230" i="3"/>
  <c r="N229" i="3"/>
  <c r="N228" i="3"/>
  <c r="N227" i="3"/>
  <c r="N226" i="3"/>
  <c r="N225" i="3"/>
  <c r="N224" i="3"/>
  <c r="N223" i="3"/>
  <c r="N222" i="3"/>
  <c r="N221" i="3"/>
  <c r="N220" i="3"/>
  <c r="N219" i="3"/>
  <c r="N218" i="3"/>
  <c r="N217" i="3"/>
  <c r="N216" i="3"/>
  <c r="N215" i="3"/>
  <c r="N214" i="3"/>
  <c r="N213" i="3"/>
  <c r="N212" i="3"/>
  <c r="N211" i="3"/>
  <c r="N210" i="3"/>
  <c r="N209" i="3"/>
  <c r="N208" i="3"/>
  <c r="N207" i="3"/>
  <c r="N206" i="3"/>
  <c r="N205" i="3"/>
  <c r="N204" i="3"/>
  <c r="N203" i="3"/>
  <c r="N202" i="3"/>
  <c r="N201" i="3"/>
  <c r="N200" i="3"/>
  <c r="N199" i="3"/>
  <c r="N198" i="3"/>
  <c r="N197" i="3"/>
  <c r="N196" i="3"/>
  <c r="N195" i="3"/>
  <c r="N194" i="3"/>
  <c r="N193" i="3"/>
  <c r="N192" i="3"/>
  <c r="N191" i="3"/>
  <c r="N190" i="3"/>
  <c r="N189" i="3"/>
  <c r="N188" i="3"/>
  <c r="N187" i="3"/>
  <c r="N186" i="3"/>
  <c r="N185" i="3"/>
  <c r="N184" i="3"/>
  <c r="N183" i="3"/>
  <c r="N182" i="3"/>
  <c r="N181" i="3"/>
  <c r="N180" i="3"/>
  <c r="N179" i="3"/>
  <c r="N178" i="3"/>
  <c r="N177" i="3"/>
  <c r="N176" i="3"/>
  <c r="N175" i="3"/>
  <c r="N174" i="3"/>
  <c r="N173" i="3"/>
  <c r="N172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N107" i="3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M3389" i="3"/>
  <c r="M3388" i="3"/>
  <c r="M3387" i="3"/>
  <c r="M3386" i="3"/>
  <c r="M3385" i="3"/>
  <c r="M3384" i="3"/>
  <c r="M3383" i="3"/>
  <c r="M3382" i="3"/>
  <c r="M3381" i="3"/>
  <c r="M3380" i="3"/>
  <c r="M3379" i="3"/>
  <c r="M3378" i="3"/>
  <c r="M3377" i="3"/>
  <c r="M3376" i="3"/>
  <c r="M3375" i="3"/>
  <c r="M3374" i="3"/>
  <c r="M3373" i="3"/>
  <c r="M3372" i="3"/>
  <c r="M3371" i="3"/>
  <c r="M3370" i="3"/>
  <c r="M3369" i="3"/>
  <c r="M3368" i="3"/>
  <c r="M3367" i="3"/>
  <c r="M3366" i="3"/>
  <c r="M3365" i="3"/>
  <c r="M3364" i="3"/>
  <c r="M3363" i="3"/>
  <c r="M3362" i="3"/>
  <c r="M3361" i="3"/>
  <c r="M3360" i="3"/>
  <c r="M3359" i="3"/>
  <c r="M3358" i="3"/>
  <c r="M3357" i="3"/>
  <c r="M3356" i="3"/>
  <c r="M3355" i="3"/>
  <c r="M3354" i="3"/>
  <c r="M3353" i="3"/>
  <c r="M3352" i="3"/>
  <c r="M3351" i="3"/>
  <c r="M3350" i="3"/>
  <c r="M3349" i="3"/>
  <c r="M3348" i="3"/>
  <c r="M3347" i="3"/>
  <c r="M3346" i="3"/>
  <c r="M3345" i="3"/>
  <c r="M3344" i="3"/>
  <c r="M3343" i="3"/>
  <c r="M3342" i="3"/>
  <c r="M3341" i="3"/>
  <c r="M3340" i="3"/>
  <c r="M3339" i="3"/>
  <c r="M3338" i="3"/>
  <c r="M3337" i="3"/>
  <c r="M3336" i="3"/>
  <c r="M3335" i="3"/>
  <c r="M3334" i="3"/>
  <c r="M3333" i="3"/>
  <c r="M3332" i="3"/>
  <c r="M3331" i="3"/>
  <c r="M3330" i="3"/>
  <c r="M3329" i="3"/>
  <c r="M3328" i="3"/>
  <c r="M3327" i="3"/>
  <c r="M3326" i="3"/>
  <c r="M3325" i="3"/>
  <c r="M3324" i="3"/>
  <c r="M3323" i="3"/>
  <c r="M3322" i="3"/>
  <c r="M3321" i="3"/>
  <c r="M3320" i="3"/>
  <c r="M3319" i="3"/>
  <c r="M3318" i="3"/>
  <c r="M3317" i="3"/>
  <c r="M3316" i="3"/>
  <c r="M3315" i="3"/>
  <c r="M3314" i="3"/>
  <c r="M3313" i="3"/>
  <c r="M3312" i="3"/>
  <c r="M3311" i="3"/>
  <c r="M3310" i="3"/>
  <c r="M3309" i="3"/>
  <c r="M3308" i="3"/>
  <c r="M3307" i="3"/>
  <c r="M3306" i="3"/>
  <c r="M3305" i="3"/>
  <c r="M3304" i="3"/>
  <c r="M3303" i="3"/>
  <c r="M3302" i="3"/>
  <c r="M3301" i="3"/>
  <c r="M3300" i="3"/>
  <c r="M3299" i="3"/>
  <c r="M3298" i="3"/>
  <c r="M3297" i="3"/>
  <c r="M3296" i="3"/>
  <c r="M3295" i="3"/>
  <c r="M3294" i="3"/>
  <c r="M3293" i="3"/>
  <c r="M3292" i="3"/>
  <c r="M3291" i="3"/>
  <c r="M3290" i="3"/>
  <c r="M3289" i="3"/>
  <c r="M3288" i="3"/>
  <c r="M3287" i="3"/>
  <c r="M3286" i="3"/>
  <c r="M3285" i="3"/>
  <c r="M3284" i="3"/>
  <c r="M3283" i="3"/>
  <c r="M3282" i="3"/>
  <c r="M3281" i="3"/>
  <c r="M3280" i="3"/>
  <c r="M3279" i="3"/>
  <c r="M3278" i="3"/>
  <c r="M3277" i="3"/>
  <c r="M3276" i="3"/>
  <c r="M3275" i="3"/>
  <c r="M3274" i="3"/>
  <c r="M3273" i="3"/>
  <c r="M3272" i="3"/>
  <c r="M3271" i="3"/>
  <c r="M3270" i="3"/>
  <c r="M3269" i="3"/>
  <c r="M3268" i="3"/>
  <c r="M3267" i="3"/>
  <c r="M3266" i="3"/>
  <c r="M3265" i="3"/>
  <c r="M3264" i="3"/>
  <c r="M3263" i="3"/>
  <c r="M3262" i="3"/>
  <c r="M3261" i="3"/>
  <c r="M3260" i="3"/>
  <c r="M3259" i="3"/>
  <c r="M3258" i="3"/>
  <c r="M3257" i="3"/>
  <c r="M3256" i="3"/>
  <c r="M3255" i="3"/>
  <c r="M3254" i="3"/>
  <c r="M3253" i="3"/>
  <c r="M3252" i="3"/>
  <c r="M3251" i="3"/>
  <c r="M3250" i="3"/>
  <c r="M3249" i="3"/>
  <c r="M3248" i="3"/>
  <c r="M3247" i="3"/>
  <c r="M3246" i="3"/>
  <c r="M3245" i="3"/>
  <c r="M3244" i="3"/>
  <c r="M3243" i="3"/>
  <c r="M3242" i="3"/>
  <c r="M3241" i="3"/>
  <c r="M3240" i="3"/>
  <c r="M3239" i="3"/>
  <c r="M3238" i="3"/>
  <c r="M3237" i="3"/>
  <c r="M3236" i="3"/>
  <c r="M3235" i="3"/>
  <c r="M3234" i="3"/>
  <c r="M3233" i="3"/>
  <c r="M3232" i="3"/>
  <c r="M3231" i="3"/>
  <c r="M3230" i="3"/>
  <c r="M3229" i="3"/>
  <c r="M3228" i="3"/>
  <c r="M3227" i="3"/>
  <c r="M3226" i="3"/>
  <c r="M3225" i="3"/>
  <c r="M3224" i="3"/>
  <c r="M3223" i="3"/>
  <c r="M3222" i="3"/>
  <c r="M3221" i="3"/>
  <c r="M3220" i="3"/>
  <c r="M3219" i="3"/>
  <c r="M3218" i="3"/>
  <c r="M3217" i="3"/>
  <c r="M3216" i="3"/>
  <c r="M3215" i="3"/>
  <c r="M3214" i="3"/>
  <c r="M3213" i="3"/>
  <c r="M3212" i="3"/>
  <c r="M3211" i="3"/>
  <c r="M3210" i="3"/>
  <c r="M3209" i="3"/>
  <c r="M3208" i="3"/>
  <c r="M3207" i="3"/>
  <c r="M3206" i="3"/>
  <c r="M3205" i="3"/>
  <c r="M3204" i="3"/>
  <c r="M3203" i="3"/>
  <c r="M3202" i="3"/>
  <c r="M3201" i="3"/>
  <c r="M3200" i="3"/>
  <c r="M3199" i="3"/>
  <c r="M3198" i="3"/>
  <c r="M3197" i="3"/>
  <c r="M3196" i="3"/>
  <c r="M3195" i="3"/>
  <c r="M3194" i="3"/>
  <c r="M3193" i="3"/>
  <c r="M3192" i="3"/>
  <c r="M3191" i="3"/>
  <c r="M3190" i="3"/>
  <c r="M3189" i="3"/>
  <c r="M3188" i="3"/>
  <c r="M3187" i="3"/>
  <c r="M3186" i="3"/>
  <c r="M3185" i="3"/>
  <c r="M3184" i="3"/>
  <c r="M3183" i="3"/>
  <c r="M3182" i="3"/>
  <c r="M3181" i="3"/>
  <c r="M3180" i="3"/>
  <c r="M3179" i="3"/>
  <c r="M3178" i="3"/>
  <c r="M3177" i="3"/>
  <c r="M3176" i="3"/>
  <c r="M3175" i="3"/>
  <c r="M3174" i="3"/>
  <c r="M3173" i="3"/>
  <c r="M3172" i="3"/>
  <c r="M3171" i="3"/>
  <c r="M3170" i="3"/>
  <c r="M3169" i="3"/>
  <c r="M3168" i="3"/>
  <c r="M3167" i="3"/>
  <c r="M3166" i="3"/>
  <c r="M3165" i="3"/>
  <c r="M3164" i="3"/>
  <c r="M3163" i="3"/>
  <c r="M3162" i="3"/>
  <c r="M3161" i="3"/>
  <c r="M3160" i="3"/>
  <c r="M3159" i="3"/>
  <c r="M3158" i="3"/>
  <c r="M3157" i="3"/>
  <c r="M3156" i="3"/>
  <c r="M3155" i="3"/>
  <c r="M3154" i="3"/>
  <c r="M3153" i="3"/>
  <c r="M3152" i="3"/>
  <c r="M3151" i="3"/>
  <c r="M3150" i="3"/>
  <c r="M3149" i="3"/>
  <c r="M3148" i="3"/>
  <c r="M3147" i="3"/>
  <c r="M3146" i="3"/>
  <c r="M3145" i="3"/>
  <c r="M3144" i="3"/>
  <c r="M3143" i="3"/>
  <c r="M3142" i="3"/>
  <c r="M3141" i="3"/>
  <c r="M3140" i="3"/>
  <c r="M3139" i="3"/>
  <c r="M3138" i="3"/>
  <c r="M3137" i="3"/>
  <c r="M3136" i="3"/>
  <c r="M3135" i="3"/>
  <c r="M3134" i="3"/>
  <c r="M3133" i="3"/>
  <c r="M3132" i="3"/>
  <c r="M3131" i="3"/>
  <c r="M3130" i="3"/>
  <c r="M3129" i="3"/>
  <c r="M3128" i="3"/>
  <c r="M3127" i="3"/>
  <c r="M3126" i="3"/>
  <c r="M3125" i="3"/>
  <c r="M3124" i="3"/>
  <c r="M3123" i="3"/>
  <c r="M3122" i="3"/>
  <c r="M3121" i="3"/>
  <c r="M3120" i="3"/>
  <c r="M3119" i="3"/>
  <c r="M3118" i="3"/>
  <c r="M3117" i="3"/>
  <c r="M3116" i="3"/>
  <c r="M3115" i="3"/>
  <c r="M3114" i="3"/>
  <c r="M3113" i="3"/>
  <c r="M3112" i="3"/>
  <c r="M3111" i="3"/>
  <c r="M3110" i="3"/>
  <c r="M3109" i="3"/>
  <c r="M3108" i="3"/>
  <c r="M3107" i="3"/>
  <c r="M3106" i="3"/>
  <c r="M3105" i="3"/>
  <c r="M3104" i="3"/>
  <c r="M3103" i="3"/>
  <c r="M3102" i="3"/>
  <c r="M3101" i="3"/>
  <c r="M3100" i="3"/>
  <c r="M3099" i="3"/>
  <c r="M3098" i="3"/>
  <c r="M3097" i="3"/>
  <c r="M3096" i="3"/>
  <c r="M3095" i="3"/>
  <c r="M3094" i="3"/>
  <c r="M3093" i="3"/>
  <c r="M3092" i="3"/>
  <c r="M3091" i="3"/>
  <c r="M3090" i="3"/>
  <c r="M3089" i="3"/>
  <c r="M3088" i="3"/>
  <c r="M3087" i="3"/>
  <c r="M3086" i="3"/>
  <c r="M3085" i="3"/>
  <c r="M3084" i="3"/>
  <c r="M3083" i="3"/>
  <c r="M3082" i="3"/>
  <c r="M3081" i="3"/>
  <c r="M3080" i="3"/>
  <c r="M3079" i="3"/>
  <c r="M3078" i="3"/>
  <c r="M3077" i="3"/>
  <c r="M3076" i="3"/>
  <c r="M3075" i="3"/>
  <c r="M3074" i="3"/>
  <c r="M3073" i="3"/>
  <c r="M3072" i="3"/>
  <c r="M3071" i="3"/>
  <c r="M3070" i="3"/>
  <c r="M3069" i="3"/>
  <c r="M3068" i="3"/>
  <c r="M3067" i="3"/>
  <c r="M3066" i="3"/>
  <c r="M3065" i="3"/>
  <c r="M3064" i="3"/>
  <c r="M3063" i="3"/>
  <c r="M3062" i="3"/>
  <c r="M3061" i="3"/>
  <c r="M3060" i="3"/>
  <c r="M3059" i="3"/>
  <c r="M3058" i="3"/>
  <c r="M3057" i="3"/>
  <c r="M3056" i="3"/>
  <c r="M3055" i="3"/>
  <c r="M3054" i="3"/>
  <c r="M3053" i="3"/>
  <c r="M3052" i="3"/>
  <c r="M3051" i="3"/>
  <c r="M3050" i="3"/>
  <c r="M3049" i="3"/>
  <c r="M3048" i="3"/>
  <c r="M3047" i="3"/>
  <c r="M3046" i="3"/>
  <c r="M3045" i="3"/>
  <c r="M3044" i="3"/>
  <c r="M3043" i="3"/>
  <c r="M3042" i="3"/>
  <c r="M3041" i="3"/>
  <c r="M3040" i="3"/>
  <c r="M3039" i="3"/>
  <c r="M3038" i="3"/>
  <c r="M3037" i="3"/>
  <c r="M3036" i="3"/>
  <c r="M3035" i="3"/>
  <c r="M3034" i="3"/>
  <c r="M3033" i="3"/>
  <c r="M3032" i="3"/>
  <c r="M3031" i="3"/>
  <c r="M3030" i="3"/>
  <c r="M3029" i="3"/>
  <c r="M3028" i="3"/>
  <c r="M3027" i="3"/>
  <c r="M3026" i="3"/>
  <c r="M3025" i="3"/>
  <c r="M3024" i="3"/>
  <c r="M3023" i="3"/>
  <c r="M3022" i="3"/>
  <c r="M3021" i="3"/>
  <c r="M3020" i="3"/>
  <c r="M3019" i="3"/>
  <c r="M3018" i="3"/>
  <c r="M3017" i="3"/>
  <c r="M3016" i="3"/>
  <c r="M3015" i="3"/>
  <c r="M3014" i="3"/>
  <c r="M3013" i="3"/>
  <c r="M3012" i="3"/>
  <c r="M3011" i="3"/>
  <c r="M3010" i="3"/>
  <c r="M3009" i="3"/>
  <c r="M3008" i="3"/>
  <c r="M3007" i="3"/>
  <c r="M3006" i="3"/>
  <c r="M3005" i="3"/>
  <c r="M3004" i="3"/>
  <c r="M3003" i="3"/>
  <c r="M3002" i="3"/>
  <c r="M3001" i="3"/>
  <c r="M3000" i="3"/>
  <c r="M2999" i="3"/>
  <c r="M2998" i="3"/>
  <c r="M2997" i="3"/>
  <c r="M2996" i="3"/>
  <c r="M2995" i="3"/>
  <c r="M2994" i="3"/>
  <c r="M2993" i="3"/>
  <c r="M2992" i="3"/>
  <c r="M2991" i="3"/>
  <c r="M2990" i="3"/>
  <c r="M2989" i="3"/>
  <c r="M2988" i="3"/>
  <c r="M2987" i="3"/>
  <c r="M2986" i="3"/>
  <c r="M2985" i="3"/>
  <c r="M2984" i="3"/>
  <c r="M2983" i="3"/>
  <c r="M2982" i="3"/>
  <c r="M2981" i="3"/>
  <c r="M2980" i="3"/>
  <c r="M2979" i="3"/>
  <c r="M2978" i="3"/>
  <c r="M2977" i="3"/>
  <c r="M2976" i="3"/>
  <c r="M2975" i="3"/>
  <c r="M2974" i="3"/>
  <c r="M2973" i="3"/>
  <c r="M2972" i="3"/>
  <c r="M2971" i="3"/>
  <c r="M2970" i="3"/>
  <c r="M2969" i="3"/>
  <c r="M2968" i="3"/>
  <c r="M2967" i="3"/>
  <c r="M2966" i="3"/>
  <c r="M2965" i="3"/>
  <c r="M2964" i="3"/>
  <c r="M2963" i="3"/>
  <c r="M2962" i="3"/>
  <c r="M2961" i="3"/>
  <c r="M2960" i="3"/>
  <c r="M2959" i="3"/>
  <c r="M2958" i="3"/>
  <c r="M2957" i="3"/>
  <c r="M2956" i="3"/>
  <c r="M2955" i="3"/>
  <c r="M2954" i="3"/>
  <c r="M2953" i="3"/>
  <c r="M2952" i="3"/>
  <c r="M2951" i="3"/>
  <c r="M2950" i="3"/>
  <c r="M2949" i="3"/>
  <c r="M2948" i="3"/>
  <c r="M2947" i="3"/>
  <c r="M2946" i="3"/>
  <c r="M2945" i="3"/>
  <c r="M2944" i="3"/>
  <c r="M2943" i="3"/>
  <c r="M2942" i="3"/>
  <c r="M2941" i="3"/>
  <c r="M2940" i="3"/>
  <c r="M2939" i="3"/>
  <c r="M2938" i="3"/>
  <c r="M2937" i="3"/>
  <c r="M2936" i="3"/>
  <c r="M2935" i="3"/>
  <c r="M2934" i="3"/>
  <c r="M2933" i="3"/>
  <c r="M2932" i="3"/>
  <c r="M2931" i="3"/>
  <c r="M2930" i="3"/>
  <c r="M2929" i="3"/>
  <c r="M2928" i="3"/>
  <c r="M2927" i="3"/>
  <c r="M2926" i="3"/>
  <c r="M2925" i="3"/>
  <c r="M2924" i="3"/>
  <c r="M2923" i="3"/>
  <c r="M2922" i="3"/>
  <c r="M2921" i="3"/>
  <c r="M2920" i="3"/>
  <c r="M2919" i="3"/>
  <c r="M2918" i="3"/>
  <c r="M2917" i="3"/>
  <c r="M2916" i="3"/>
  <c r="M2915" i="3"/>
  <c r="M2914" i="3"/>
  <c r="M2913" i="3"/>
  <c r="M2912" i="3"/>
  <c r="M2911" i="3"/>
  <c r="M2910" i="3"/>
  <c r="M2909" i="3"/>
  <c r="M2908" i="3"/>
  <c r="M2907" i="3"/>
  <c r="M2906" i="3"/>
  <c r="M2905" i="3"/>
  <c r="M2904" i="3"/>
  <c r="M2903" i="3"/>
  <c r="M2902" i="3"/>
  <c r="M2901" i="3"/>
  <c r="M2900" i="3"/>
  <c r="M2899" i="3"/>
  <c r="M2898" i="3"/>
  <c r="M2897" i="3"/>
  <c r="M2896" i="3"/>
  <c r="M2895" i="3"/>
  <c r="M2894" i="3"/>
  <c r="M2893" i="3"/>
  <c r="M2892" i="3"/>
  <c r="M2891" i="3"/>
  <c r="M2890" i="3"/>
  <c r="M2889" i="3"/>
  <c r="M2888" i="3"/>
  <c r="M2887" i="3"/>
  <c r="M2886" i="3"/>
  <c r="M2885" i="3"/>
  <c r="M2884" i="3"/>
  <c r="M2883" i="3"/>
  <c r="M2882" i="3"/>
  <c r="M2881" i="3"/>
  <c r="M2880" i="3"/>
  <c r="M2879" i="3"/>
  <c r="M2878" i="3"/>
  <c r="M2877" i="3"/>
  <c r="M2876" i="3"/>
  <c r="M2875" i="3"/>
  <c r="M2874" i="3"/>
  <c r="M2873" i="3"/>
  <c r="M2872" i="3"/>
  <c r="M2871" i="3"/>
  <c r="M2870" i="3"/>
  <c r="M2869" i="3"/>
  <c r="M2868" i="3"/>
  <c r="M2867" i="3"/>
  <c r="M2866" i="3"/>
  <c r="M2865" i="3"/>
  <c r="M2864" i="3"/>
  <c r="M2863" i="3"/>
  <c r="M2862" i="3"/>
  <c r="M2861" i="3"/>
  <c r="M2860" i="3"/>
  <c r="M2859" i="3"/>
  <c r="M2858" i="3"/>
  <c r="M2857" i="3"/>
  <c r="M2856" i="3"/>
  <c r="M2855" i="3"/>
  <c r="M2854" i="3"/>
  <c r="M2853" i="3"/>
  <c r="M2852" i="3"/>
  <c r="M2851" i="3"/>
  <c r="M2850" i="3"/>
  <c r="M2849" i="3"/>
  <c r="M2848" i="3"/>
  <c r="M2847" i="3"/>
  <c r="M2846" i="3"/>
  <c r="M2845" i="3"/>
  <c r="M2844" i="3"/>
  <c r="M2843" i="3"/>
  <c r="M2842" i="3"/>
  <c r="M2841" i="3"/>
  <c r="M2840" i="3"/>
  <c r="M2839" i="3"/>
  <c r="M2838" i="3"/>
  <c r="M2837" i="3"/>
  <c r="M2836" i="3"/>
  <c r="M2835" i="3"/>
  <c r="M2834" i="3"/>
  <c r="M2833" i="3"/>
  <c r="M2832" i="3"/>
  <c r="M2831" i="3"/>
  <c r="M2830" i="3"/>
  <c r="M2829" i="3"/>
  <c r="M2828" i="3"/>
  <c r="M2827" i="3"/>
  <c r="M2826" i="3"/>
  <c r="M2825" i="3"/>
  <c r="M2824" i="3"/>
  <c r="M2823" i="3"/>
  <c r="M2822" i="3"/>
  <c r="M2821" i="3"/>
  <c r="M2820" i="3"/>
  <c r="M2819" i="3"/>
  <c r="M2818" i="3"/>
  <c r="M2817" i="3"/>
  <c r="M2816" i="3"/>
  <c r="M2815" i="3"/>
  <c r="M2814" i="3"/>
  <c r="M2813" i="3"/>
  <c r="M2812" i="3"/>
  <c r="M2811" i="3"/>
  <c r="M2810" i="3"/>
  <c r="M2809" i="3"/>
  <c r="M2808" i="3"/>
  <c r="M2807" i="3"/>
  <c r="M2806" i="3"/>
  <c r="M2805" i="3"/>
  <c r="M2804" i="3"/>
  <c r="M2803" i="3"/>
  <c r="M2802" i="3"/>
  <c r="M2801" i="3"/>
  <c r="M2800" i="3"/>
  <c r="M2799" i="3"/>
  <c r="M2798" i="3"/>
  <c r="M2797" i="3"/>
  <c r="M2796" i="3"/>
  <c r="M2795" i="3"/>
  <c r="M2794" i="3"/>
  <c r="M2793" i="3"/>
  <c r="M2792" i="3"/>
  <c r="M2791" i="3"/>
  <c r="M2790" i="3"/>
  <c r="M2789" i="3"/>
  <c r="M2788" i="3"/>
  <c r="M2787" i="3"/>
  <c r="M2786" i="3"/>
  <c r="M2785" i="3"/>
  <c r="M2784" i="3"/>
  <c r="M2783" i="3"/>
  <c r="M2782" i="3"/>
  <c r="M2781" i="3"/>
  <c r="M2780" i="3"/>
  <c r="M2779" i="3"/>
  <c r="M2778" i="3"/>
  <c r="M2777" i="3"/>
  <c r="M2776" i="3"/>
  <c r="M2775" i="3"/>
  <c r="M2774" i="3"/>
  <c r="M2773" i="3"/>
  <c r="M2772" i="3"/>
  <c r="M2771" i="3"/>
  <c r="M2770" i="3"/>
  <c r="M2769" i="3"/>
  <c r="M2768" i="3"/>
  <c r="M2767" i="3"/>
  <c r="M2766" i="3"/>
  <c r="M2765" i="3"/>
  <c r="M2764" i="3"/>
  <c r="M2763" i="3"/>
  <c r="M2762" i="3"/>
  <c r="M2761" i="3"/>
  <c r="M2760" i="3"/>
  <c r="M2759" i="3"/>
  <c r="M2758" i="3"/>
  <c r="M2757" i="3"/>
  <c r="M2756" i="3"/>
  <c r="M2755" i="3"/>
  <c r="M2754" i="3"/>
  <c r="M2753" i="3"/>
  <c r="M2752" i="3"/>
  <c r="M2751" i="3"/>
  <c r="M2750" i="3"/>
  <c r="M2749" i="3"/>
  <c r="M2748" i="3"/>
  <c r="M2747" i="3"/>
  <c r="M2746" i="3"/>
  <c r="M2745" i="3"/>
  <c r="M2744" i="3"/>
  <c r="M2743" i="3"/>
  <c r="M2742" i="3"/>
  <c r="M2741" i="3"/>
  <c r="M2740" i="3"/>
  <c r="M2739" i="3"/>
  <c r="M2738" i="3"/>
  <c r="M2737" i="3"/>
  <c r="M2736" i="3"/>
  <c r="M2735" i="3"/>
  <c r="M2734" i="3"/>
  <c r="M2733" i="3"/>
  <c r="M2732" i="3"/>
  <c r="M2731" i="3"/>
  <c r="M2730" i="3"/>
  <c r="M2729" i="3"/>
  <c r="M2728" i="3"/>
  <c r="M2727" i="3"/>
  <c r="M2726" i="3"/>
  <c r="M2725" i="3"/>
  <c r="M2724" i="3"/>
  <c r="M2723" i="3"/>
  <c r="M2722" i="3"/>
  <c r="M2721" i="3"/>
  <c r="M2720" i="3"/>
  <c r="M2719" i="3"/>
  <c r="M2718" i="3"/>
  <c r="M2717" i="3"/>
  <c r="M2716" i="3"/>
  <c r="M2715" i="3"/>
  <c r="M2714" i="3"/>
  <c r="M2713" i="3"/>
  <c r="M2712" i="3"/>
  <c r="M2711" i="3"/>
  <c r="M2710" i="3"/>
  <c r="M2709" i="3"/>
  <c r="M2708" i="3"/>
  <c r="M2707" i="3"/>
  <c r="M2706" i="3"/>
  <c r="M2705" i="3"/>
  <c r="M2704" i="3"/>
  <c r="M2703" i="3"/>
  <c r="M2702" i="3"/>
  <c r="M2701" i="3"/>
  <c r="M2700" i="3"/>
  <c r="M2699" i="3"/>
  <c r="M2698" i="3"/>
  <c r="M2697" i="3"/>
  <c r="M2696" i="3"/>
  <c r="M2695" i="3"/>
  <c r="M2694" i="3"/>
  <c r="M2693" i="3"/>
  <c r="M2692" i="3"/>
  <c r="M2691" i="3"/>
  <c r="M2690" i="3"/>
  <c r="M2689" i="3"/>
  <c r="M2688" i="3"/>
  <c r="M2687" i="3"/>
  <c r="M2686" i="3"/>
  <c r="M2685" i="3"/>
  <c r="M2684" i="3"/>
  <c r="M2683" i="3"/>
  <c r="M2682" i="3"/>
  <c r="M2681" i="3"/>
  <c r="M2680" i="3"/>
  <c r="M2679" i="3"/>
  <c r="M2678" i="3"/>
  <c r="M2677" i="3"/>
  <c r="M2676" i="3"/>
  <c r="M2675" i="3"/>
  <c r="M2674" i="3"/>
  <c r="M2673" i="3"/>
  <c r="M2672" i="3"/>
  <c r="M2671" i="3"/>
  <c r="M2670" i="3"/>
  <c r="M2669" i="3"/>
  <c r="M2668" i="3"/>
  <c r="M2667" i="3"/>
  <c r="M2666" i="3"/>
  <c r="M2665" i="3"/>
  <c r="M2664" i="3"/>
  <c r="M2663" i="3"/>
  <c r="M2662" i="3"/>
  <c r="M2661" i="3"/>
  <c r="M2660" i="3"/>
  <c r="M2659" i="3"/>
  <c r="M2658" i="3"/>
  <c r="M2657" i="3"/>
  <c r="M2656" i="3"/>
  <c r="M2655" i="3"/>
  <c r="M2654" i="3"/>
  <c r="M2653" i="3"/>
  <c r="M2652" i="3"/>
  <c r="M2651" i="3"/>
  <c r="M2650" i="3"/>
  <c r="M2649" i="3"/>
  <c r="M2648" i="3"/>
  <c r="M2647" i="3"/>
  <c r="M2646" i="3"/>
  <c r="M2645" i="3"/>
  <c r="M2644" i="3"/>
  <c r="M2643" i="3"/>
  <c r="M2642" i="3"/>
  <c r="M2641" i="3"/>
  <c r="M2640" i="3"/>
  <c r="M2639" i="3"/>
  <c r="M2638" i="3"/>
  <c r="M2637" i="3"/>
  <c r="M2636" i="3"/>
  <c r="M2635" i="3"/>
  <c r="M2634" i="3"/>
  <c r="M2633" i="3"/>
  <c r="M2632" i="3"/>
  <c r="M2631" i="3"/>
  <c r="M2630" i="3"/>
  <c r="M2629" i="3"/>
  <c r="M2628" i="3"/>
  <c r="M2627" i="3"/>
  <c r="M2626" i="3"/>
  <c r="M2625" i="3"/>
  <c r="M2624" i="3"/>
  <c r="M2623" i="3"/>
  <c r="M2622" i="3"/>
  <c r="M2621" i="3"/>
  <c r="M2620" i="3"/>
  <c r="M2619" i="3"/>
  <c r="M2618" i="3"/>
  <c r="M2617" i="3"/>
  <c r="M2616" i="3"/>
  <c r="M2615" i="3"/>
  <c r="M2614" i="3"/>
  <c r="M2613" i="3"/>
  <c r="M2612" i="3"/>
  <c r="M2611" i="3"/>
  <c r="M2610" i="3"/>
  <c r="M2609" i="3"/>
  <c r="M2608" i="3"/>
  <c r="M2607" i="3"/>
  <c r="M2606" i="3"/>
  <c r="M2605" i="3"/>
  <c r="M2604" i="3"/>
  <c r="M2603" i="3"/>
  <c r="M2602" i="3"/>
  <c r="M2601" i="3"/>
  <c r="M2600" i="3"/>
  <c r="M2599" i="3"/>
  <c r="M2598" i="3"/>
  <c r="M2597" i="3"/>
  <c r="M2596" i="3"/>
  <c r="M2595" i="3"/>
  <c r="M2594" i="3"/>
  <c r="M2593" i="3"/>
  <c r="M2592" i="3"/>
  <c r="M2591" i="3"/>
  <c r="M2590" i="3"/>
  <c r="M2589" i="3"/>
  <c r="M2588" i="3"/>
  <c r="M2587" i="3"/>
  <c r="M2586" i="3"/>
  <c r="M2585" i="3"/>
  <c r="M2584" i="3"/>
  <c r="M2583" i="3"/>
  <c r="M2582" i="3"/>
  <c r="M2581" i="3"/>
  <c r="M2580" i="3"/>
  <c r="M2579" i="3"/>
  <c r="M2578" i="3"/>
  <c r="M2577" i="3"/>
  <c r="M2576" i="3"/>
  <c r="M2575" i="3"/>
  <c r="M2574" i="3"/>
  <c r="M2573" i="3"/>
  <c r="M2572" i="3"/>
  <c r="M2571" i="3"/>
  <c r="M2570" i="3"/>
  <c r="M2569" i="3"/>
  <c r="M2568" i="3"/>
  <c r="M2567" i="3"/>
  <c r="M2566" i="3"/>
  <c r="M2565" i="3"/>
  <c r="M2564" i="3"/>
  <c r="M2563" i="3"/>
  <c r="M2562" i="3"/>
  <c r="M2561" i="3"/>
  <c r="M2560" i="3"/>
  <c r="M2559" i="3"/>
  <c r="M2558" i="3"/>
  <c r="M2557" i="3"/>
  <c r="M2556" i="3"/>
  <c r="M2555" i="3"/>
  <c r="M2554" i="3"/>
  <c r="M2553" i="3"/>
  <c r="M2552" i="3"/>
  <c r="M2551" i="3"/>
  <c r="M2550" i="3"/>
  <c r="M2549" i="3"/>
  <c r="M2548" i="3"/>
  <c r="M2547" i="3"/>
  <c r="M2546" i="3"/>
  <c r="M2545" i="3"/>
  <c r="M2544" i="3"/>
  <c r="M2543" i="3"/>
  <c r="M2542" i="3"/>
  <c r="M2541" i="3"/>
  <c r="M2540" i="3"/>
  <c r="M2539" i="3"/>
  <c r="M2538" i="3"/>
  <c r="M2537" i="3"/>
  <c r="M2536" i="3"/>
  <c r="M2535" i="3"/>
  <c r="M2534" i="3"/>
  <c r="M2533" i="3"/>
  <c r="M2532" i="3"/>
  <c r="M2531" i="3"/>
  <c r="M2530" i="3"/>
  <c r="M2529" i="3"/>
  <c r="M2528" i="3"/>
  <c r="M2527" i="3"/>
  <c r="M2526" i="3"/>
  <c r="M2525" i="3"/>
  <c r="M2524" i="3"/>
  <c r="M2523" i="3"/>
  <c r="M2522" i="3"/>
  <c r="M2521" i="3"/>
  <c r="M2520" i="3"/>
  <c r="M2519" i="3"/>
  <c r="M2518" i="3"/>
  <c r="M2517" i="3"/>
  <c r="M2516" i="3"/>
  <c r="M2515" i="3"/>
  <c r="M2514" i="3"/>
  <c r="M2513" i="3"/>
  <c r="M2512" i="3"/>
  <c r="M2511" i="3"/>
  <c r="M2510" i="3"/>
  <c r="M2509" i="3"/>
  <c r="M2508" i="3"/>
  <c r="M2507" i="3"/>
  <c r="M2506" i="3"/>
  <c r="M2505" i="3"/>
  <c r="M2504" i="3"/>
  <c r="M2503" i="3"/>
  <c r="M2502" i="3"/>
  <c r="M2501" i="3"/>
  <c r="M2500" i="3"/>
  <c r="M2499" i="3"/>
  <c r="M2498" i="3"/>
  <c r="M2497" i="3"/>
  <c r="M2496" i="3"/>
  <c r="M2495" i="3"/>
  <c r="M2494" i="3"/>
  <c r="M2493" i="3"/>
  <c r="M2492" i="3"/>
  <c r="M2491" i="3"/>
  <c r="M2490" i="3"/>
  <c r="M2489" i="3"/>
  <c r="M2488" i="3"/>
  <c r="M2487" i="3"/>
  <c r="M2486" i="3"/>
  <c r="M2485" i="3"/>
  <c r="M2484" i="3"/>
  <c r="M2483" i="3"/>
  <c r="M2482" i="3"/>
  <c r="M2481" i="3"/>
  <c r="M2480" i="3"/>
  <c r="M2479" i="3"/>
  <c r="M2478" i="3"/>
  <c r="M2477" i="3"/>
  <c r="M2476" i="3"/>
  <c r="M2475" i="3"/>
  <c r="M2474" i="3"/>
  <c r="M2473" i="3"/>
  <c r="M2472" i="3"/>
  <c r="M2471" i="3"/>
  <c r="M2470" i="3"/>
  <c r="M2469" i="3"/>
  <c r="M2468" i="3"/>
  <c r="M2467" i="3"/>
  <c r="M2466" i="3"/>
  <c r="M2465" i="3"/>
  <c r="M2464" i="3"/>
  <c r="M2463" i="3"/>
  <c r="M2462" i="3"/>
  <c r="M2461" i="3"/>
  <c r="M2460" i="3"/>
  <c r="M2459" i="3"/>
  <c r="M2458" i="3"/>
  <c r="M2457" i="3"/>
  <c r="M2456" i="3"/>
  <c r="M2455" i="3"/>
  <c r="M2454" i="3"/>
  <c r="M2453" i="3"/>
  <c r="M2452" i="3"/>
  <c r="M2451" i="3"/>
  <c r="M2450" i="3"/>
  <c r="M2449" i="3"/>
  <c r="M2448" i="3"/>
  <c r="M2447" i="3"/>
  <c r="M2446" i="3"/>
  <c r="M2445" i="3"/>
  <c r="M2444" i="3"/>
  <c r="M2443" i="3"/>
  <c r="M2442" i="3"/>
  <c r="M2441" i="3"/>
  <c r="M2440" i="3"/>
  <c r="M2439" i="3"/>
  <c r="M2438" i="3"/>
  <c r="M2437" i="3"/>
  <c r="M2436" i="3"/>
  <c r="M2435" i="3"/>
  <c r="M2434" i="3"/>
  <c r="M2433" i="3"/>
  <c r="M2432" i="3"/>
  <c r="M2431" i="3"/>
  <c r="M2430" i="3"/>
  <c r="M2429" i="3"/>
  <c r="M2428" i="3"/>
  <c r="M2427" i="3"/>
  <c r="M2426" i="3"/>
  <c r="M2425" i="3"/>
  <c r="M2424" i="3"/>
  <c r="M2423" i="3"/>
  <c r="M2422" i="3"/>
  <c r="M2421" i="3"/>
  <c r="M2420" i="3"/>
  <c r="M2419" i="3"/>
  <c r="M2418" i="3"/>
  <c r="M2417" i="3"/>
  <c r="M2416" i="3"/>
  <c r="M2415" i="3"/>
  <c r="M2414" i="3"/>
  <c r="M2413" i="3"/>
  <c r="M2412" i="3"/>
  <c r="M2411" i="3"/>
  <c r="M2410" i="3"/>
  <c r="M2409" i="3"/>
  <c r="M2408" i="3"/>
  <c r="M2407" i="3"/>
  <c r="M2406" i="3"/>
  <c r="M2405" i="3"/>
  <c r="M2404" i="3"/>
  <c r="M2403" i="3"/>
  <c r="M2402" i="3"/>
  <c r="M2401" i="3"/>
  <c r="M2400" i="3"/>
  <c r="M2399" i="3"/>
  <c r="M2398" i="3"/>
  <c r="M2397" i="3"/>
  <c r="M2396" i="3"/>
  <c r="M2395" i="3"/>
  <c r="M2394" i="3"/>
  <c r="M2393" i="3"/>
  <c r="M2392" i="3"/>
  <c r="M2391" i="3"/>
  <c r="M2390" i="3"/>
  <c r="M2389" i="3"/>
  <c r="M2388" i="3"/>
  <c r="M2387" i="3"/>
  <c r="M2386" i="3"/>
  <c r="M2385" i="3"/>
  <c r="M2384" i="3"/>
  <c r="M2383" i="3"/>
  <c r="M2382" i="3"/>
  <c r="M2381" i="3"/>
  <c r="M2380" i="3"/>
  <c r="M2379" i="3"/>
  <c r="M2378" i="3"/>
  <c r="M2377" i="3"/>
  <c r="M2376" i="3"/>
  <c r="M2375" i="3"/>
  <c r="M2374" i="3"/>
  <c r="M2373" i="3"/>
  <c r="M2372" i="3"/>
  <c r="M2371" i="3"/>
  <c r="M2370" i="3"/>
  <c r="M2369" i="3"/>
  <c r="M2368" i="3"/>
  <c r="M2367" i="3"/>
  <c r="M2366" i="3"/>
  <c r="M2365" i="3"/>
  <c r="M2364" i="3"/>
  <c r="M2363" i="3"/>
  <c r="M2362" i="3"/>
  <c r="M2361" i="3"/>
  <c r="M2360" i="3"/>
  <c r="M2359" i="3"/>
  <c r="M2358" i="3"/>
  <c r="M2357" i="3"/>
  <c r="M2356" i="3"/>
  <c r="M2355" i="3"/>
  <c r="M2354" i="3"/>
  <c r="M2353" i="3"/>
  <c r="M2352" i="3"/>
  <c r="M2351" i="3"/>
  <c r="M2350" i="3"/>
  <c r="M2349" i="3"/>
  <c r="M2348" i="3"/>
  <c r="M2347" i="3"/>
  <c r="M2346" i="3"/>
  <c r="M2345" i="3"/>
  <c r="M2344" i="3"/>
  <c r="M2343" i="3"/>
  <c r="M2342" i="3"/>
  <c r="M2341" i="3"/>
  <c r="M2340" i="3"/>
  <c r="M2339" i="3"/>
  <c r="M2338" i="3"/>
  <c r="M2337" i="3"/>
  <c r="M2336" i="3"/>
  <c r="M2335" i="3"/>
  <c r="M2334" i="3"/>
  <c r="M2333" i="3"/>
  <c r="M2332" i="3"/>
  <c r="M2331" i="3"/>
  <c r="M2330" i="3"/>
  <c r="M2329" i="3"/>
  <c r="M2328" i="3"/>
  <c r="M2327" i="3"/>
  <c r="M2326" i="3"/>
  <c r="M2325" i="3"/>
  <c r="M2324" i="3"/>
  <c r="M2323" i="3"/>
  <c r="M2322" i="3"/>
  <c r="M2321" i="3"/>
  <c r="M2320" i="3"/>
  <c r="M2319" i="3"/>
  <c r="M2318" i="3"/>
  <c r="M2317" i="3"/>
  <c r="M2316" i="3"/>
  <c r="M2315" i="3"/>
  <c r="M2314" i="3"/>
  <c r="M2313" i="3"/>
  <c r="M2312" i="3"/>
  <c r="M2311" i="3"/>
  <c r="M2310" i="3"/>
  <c r="M2309" i="3"/>
  <c r="M2308" i="3"/>
  <c r="M2307" i="3"/>
  <c r="M2306" i="3"/>
  <c r="M2305" i="3"/>
  <c r="M2304" i="3"/>
  <c r="M2303" i="3"/>
  <c r="M2302" i="3"/>
  <c r="M2301" i="3"/>
  <c r="M2300" i="3"/>
  <c r="M2299" i="3"/>
  <c r="M2298" i="3"/>
  <c r="M2297" i="3"/>
  <c r="M2296" i="3"/>
  <c r="M2295" i="3"/>
  <c r="M2294" i="3"/>
  <c r="M2293" i="3"/>
  <c r="M2292" i="3"/>
  <c r="M2291" i="3"/>
  <c r="M2290" i="3"/>
  <c r="M2289" i="3"/>
  <c r="M2288" i="3"/>
  <c r="M2287" i="3"/>
  <c r="M2286" i="3"/>
  <c r="M2285" i="3"/>
  <c r="M2284" i="3"/>
  <c r="M2283" i="3"/>
  <c r="M2282" i="3"/>
  <c r="M2281" i="3"/>
  <c r="M2280" i="3"/>
  <c r="M2279" i="3"/>
  <c r="M2278" i="3"/>
  <c r="M2277" i="3"/>
  <c r="M2276" i="3"/>
  <c r="M2275" i="3"/>
  <c r="M2274" i="3"/>
  <c r="M2273" i="3"/>
  <c r="M2272" i="3"/>
  <c r="M2271" i="3"/>
  <c r="M2270" i="3"/>
  <c r="M2269" i="3"/>
  <c r="M2268" i="3"/>
  <c r="M2267" i="3"/>
  <c r="M2266" i="3"/>
  <c r="M2265" i="3"/>
  <c r="M2264" i="3"/>
  <c r="M2263" i="3"/>
  <c r="M2262" i="3"/>
  <c r="M2261" i="3"/>
  <c r="M2260" i="3"/>
  <c r="M2259" i="3"/>
  <c r="M2258" i="3"/>
  <c r="M2257" i="3"/>
  <c r="M2256" i="3"/>
  <c r="M2255" i="3"/>
  <c r="M2254" i="3"/>
  <c r="M2253" i="3"/>
  <c r="M2252" i="3"/>
  <c r="M2251" i="3"/>
  <c r="M2250" i="3"/>
  <c r="M2249" i="3"/>
  <c r="M2248" i="3"/>
  <c r="M2247" i="3"/>
  <c r="M2246" i="3"/>
  <c r="M2245" i="3"/>
  <c r="M2244" i="3"/>
  <c r="M2243" i="3"/>
  <c r="M2242" i="3"/>
  <c r="M2241" i="3"/>
  <c r="M2240" i="3"/>
  <c r="M2239" i="3"/>
  <c r="M2238" i="3"/>
  <c r="M2237" i="3"/>
  <c r="M2236" i="3"/>
  <c r="M2235" i="3"/>
  <c r="M2234" i="3"/>
  <c r="M2233" i="3"/>
  <c r="M2232" i="3"/>
  <c r="M2231" i="3"/>
  <c r="M2230" i="3"/>
  <c r="M2229" i="3"/>
  <c r="M2228" i="3"/>
  <c r="M2227" i="3"/>
  <c r="M2226" i="3"/>
  <c r="M2225" i="3"/>
  <c r="M2224" i="3"/>
  <c r="M2223" i="3"/>
  <c r="M2222" i="3"/>
  <c r="M2221" i="3"/>
  <c r="M2220" i="3"/>
  <c r="M2219" i="3"/>
  <c r="M2218" i="3"/>
  <c r="M2217" i="3"/>
  <c r="M2216" i="3"/>
  <c r="M2215" i="3"/>
  <c r="M2214" i="3"/>
  <c r="M2213" i="3"/>
  <c r="M2212" i="3"/>
  <c r="M2211" i="3"/>
  <c r="M2210" i="3"/>
  <c r="M2209" i="3"/>
  <c r="M2208" i="3"/>
  <c r="M2207" i="3"/>
  <c r="M2206" i="3"/>
  <c r="M2205" i="3"/>
  <c r="M2204" i="3"/>
  <c r="M2203" i="3"/>
  <c r="M2202" i="3"/>
  <c r="M2201" i="3"/>
  <c r="M2200" i="3"/>
  <c r="M2199" i="3"/>
  <c r="M2198" i="3"/>
  <c r="M2197" i="3"/>
  <c r="M2196" i="3"/>
  <c r="M2195" i="3"/>
  <c r="M2194" i="3"/>
  <c r="M2193" i="3"/>
  <c r="M2192" i="3"/>
  <c r="M2191" i="3"/>
  <c r="M2190" i="3"/>
  <c r="M2189" i="3"/>
  <c r="M2188" i="3"/>
  <c r="M2187" i="3"/>
  <c r="M2186" i="3"/>
  <c r="M2185" i="3"/>
  <c r="M2184" i="3"/>
  <c r="M2183" i="3"/>
  <c r="M2182" i="3"/>
  <c r="M2181" i="3"/>
  <c r="M2180" i="3"/>
  <c r="M2179" i="3"/>
  <c r="M2178" i="3"/>
  <c r="M2177" i="3"/>
  <c r="M2176" i="3"/>
  <c r="M2175" i="3"/>
  <c r="M2174" i="3"/>
  <c r="M2173" i="3"/>
  <c r="M2172" i="3"/>
  <c r="M2171" i="3"/>
  <c r="M2170" i="3"/>
  <c r="M2169" i="3"/>
  <c r="M2168" i="3"/>
  <c r="M2167" i="3"/>
  <c r="M2166" i="3"/>
  <c r="M2165" i="3"/>
  <c r="M2164" i="3"/>
  <c r="M2163" i="3"/>
  <c r="M2162" i="3"/>
  <c r="M2161" i="3"/>
  <c r="M2160" i="3"/>
  <c r="M2159" i="3"/>
  <c r="M2158" i="3"/>
  <c r="M2157" i="3"/>
  <c r="M2156" i="3"/>
  <c r="M2155" i="3"/>
  <c r="M2154" i="3"/>
  <c r="M2153" i="3"/>
  <c r="M2152" i="3"/>
  <c r="M2151" i="3"/>
  <c r="M2150" i="3"/>
  <c r="M2149" i="3"/>
  <c r="M2148" i="3"/>
  <c r="M2147" i="3"/>
  <c r="M2146" i="3"/>
  <c r="M2145" i="3"/>
  <c r="M2144" i="3"/>
  <c r="M2143" i="3"/>
  <c r="M2142" i="3"/>
  <c r="M2141" i="3"/>
  <c r="M2140" i="3"/>
  <c r="M2139" i="3"/>
  <c r="M2138" i="3"/>
  <c r="M2137" i="3"/>
  <c r="M2136" i="3"/>
  <c r="M2135" i="3"/>
  <c r="M2134" i="3"/>
  <c r="M2133" i="3"/>
  <c r="M2132" i="3"/>
  <c r="M2131" i="3"/>
  <c r="M2130" i="3"/>
  <c r="M2129" i="3"/>
  <c r="M2128" i="3"/>
  <c r="M2127" i="3"/>
  <c r="M2126" i="3"/>
  <c r="M2125" i="3"/>
  <c r="M2124" i="3"/>
  <c r="M2123" i="3"/>
  <c r="M2122" i="3"/>
  <c r="M2121" i="3"/>
  <c r="M2120" i="3"/>
  <c r="M2119" i="3"/>
  <c r="M2118" i="3"/>
  <c r="M2117" i="3"/>
  <c r="M2116" i="3"/>
  <c r="M2115" i="3"/>
  <c r="M2114" i="3"/>
  <c r="M2113" i="3"/>
  <c r="M2112" i="3"/>
  <c r="M2111" i="3"/>
  <c r="M2110" i="3"/>
  <c r="M2109" i="3"/>
  <c r="M2108" i="3"/>
  <c r="M2107" i="3"/>
  <c r="M2106" i="3"/>
  <c r="M2105" i="3"/>
  <c r="M2104" i="3"/>
  <c r="M2103" i="3"/>
  <c r="M2102" i="3"/>
  <c r="M2101" i="3"/>
  <c r="M2100" i="3"/>
  <c r="M2099" i="3"/>
  <c r="M2098" i="3"/>
  <c r="M2097" i="3"/>
  <c r="M2096" i="3"/>
  <c r="M2095" i="3"/>
  <c r="M2094" i="3"/>
  <c r="M2093" i="3"/>
  <c r="M2092" i="3"/>
  <c r="M2091" i="3"/>
  <c r="M2090" i="3"/>
  <c r="M2089" i="3"/>
  <c r="M2088" i="3"/>
  <c r="M2087" i="3"/>
  <c r="M2086" i="3"/>
  <c r="M2085" i="3"/>
  <c r="M2084" i="3"/>
  <c r="M2083" i="3"/>
  <c r="M2082" i="3"/>
  <c r="M2081" i="3"/>
  <c r="M2080" i="3"/>
  <c r="M2079" i="3"/>
  <c r="M2078" i="3"/>
  <c r="M2077" i="3"/>
  <c r="M2076" i="3"/>
  <c r="M2075" i="3"/>
  <c r="M2074" i="3"/>
  <c r="M2073" i="3"/>
  <c r="M2072" i="3"/>
  <c r="M2071" i="3"/>
  <c r="M2070" i="3"/>
  <c r="M2069" i="3"/>
  <c r="M2068" i="3"/>
  <c r="M2067" i="3"/>
  <c r="M2066" i="3"/>
  <c r="M2065" i="3"/>
  <c r="M2064" i="3"/>
  <c r="M2063" i="3"/>
  <c r="M2062" i="3"/>
  <c r="M2061" i="3"/>
  <c r="M2060" i="3"/>
  <c r="M2059" i="3"/>
  <c r="M2058" i="3"/>
  <c r="M2057" i="3"/>
  <c r="M2056" i="3"/>
  <c r="M2055" i="3"/>
  <c r="M2054" i="3"/>
  <c r="M2053" i="3"/>
  <c r="M2052" i="3"/>
  <c r="M2051" i="3"/>
  <c r="M2050" i="3"/>
  <c r="M2049" i="3"/>
  <c r="M2048" i="3"/>
  <c r="M2047" i="3"/>
  <c r="M2046" i="3"/>
  <c r="M2045" i="3"/>
  <c r="M2044" i="3"/>
  <c r="M2043" i="3"/>
  <c r="M2042" i="3"/>
  <c r="M2041" i="3"/>
  <c r="M2040" i="3"/>
  <c r="M2039" i="3"/>
  <c r="M2038" i="3"/>
  <c r="M2037" i="3"/>
  <c r="M2036" i="3"/>
  <c r="M2035" i="3"/>
  <c r="M2034" i="3"/>
  <c r="M2033" i="3"/>
  <c r="M2032" i="3"/>
  <c r="M2031" i="3"/>
  <c r="M2030" i="3"/>
  <c r="M2029" i="3"/>
  <c r="M2028" i="3"/>
  <c r="M2027" i="3"/>
  <c r="M2026" i="3"/>
  <c r="M2025" i="3"/>
  <c r="M2024" i="3"/>
  <c r="M2023" i="3"/>
  <c r="M2022" i="3"/>
  <c r="M2021" i="3"/>
  <c r="M2020" i="3"/>
  <c r="M2019" i="3"/>
  <c r="M2018" i="3"/>
  <c r="M2017" i="3"/>
  <c r="M2016" i="3"/>
  <c r="M2015" i="3"/>
  <c r="M2014" i="3"/>
  <c r="M2013" i="3"/>
  <c r="M2012" i="3"/>
  <c r="M2011" i="3"/>
  <c r="M2010" i="3"/>
  <c r="M2009" i="3"/>
  <c r="M2008" i="3"/>
  <c r="M2007" i="3"/>
  <c r="M2006" i="3"/>
  <c r="M2005" i="3"/>
  <c r="M2004" i="3"/>
  <c r="M2003" i="3"/>
  <c r="M2002" i="3"/>
  <c r="M2001" i="3"/>
  <c r="M2000" i="3"/>
  <c r="M1999" i="3"/>
  <c r="M1998" i="3"/>
  <c r="M1997" i="3"/>
  <c r="M1996" i="3"/>
  <c r="M1995" i="3"/>
  <c r="M1994" i="3"/>
  <c r="M1993" i="3"/>
  <c r="M1992" i="3"/>
  <c r="M1991" i="3"/>
  <c r="M1990" i="3"/>
  <c r="M1989" i="3"/>
  <c r="M1988" i="3"/>
  <c r="M1987" i="3"/>
  <c r="M1986" i="3"/>
  <c r="M1985" i="3"/>
  <c r="M1984" i="3"/>
  <c r="M1983" i="3"/>
  <c r="M1982" i="3"/>
  <c r="M1981" i="3"/>
  <c r="M1980" i="3"/>
  <c r="M1979" i="3"/>
  <c r="M1978" i="3"/>
  <c r="M1977" i="3"/>
  <c r="M1976" i="3"/>
  <c r="M1975" i="3"/>
  <c r="M1974" i="3"/>
  <c r="M1973" i="3"/>
  <c r="M1972" i="3"/>
  <c r="M1971" i="3"/>
  <c r="M1970" i="3"/>
  <c r="M1969" i="3"/>
  <c r="M1968" i="3"/>
  <c r="M1967" i="3"/>
  <c r="M1966" i="3"/>
  <c r="M1965" i="3"/>
  <c r="M1964" i="3"/>
  <c r="M1963" i="3"/>
  <c r="M1962" i="3"/>
  <c r="M1961" i="3"/>
  <c r="M1960" i="3"/>
  <c r="M1959" i="3"/>
  <c r="M1958" i="3"/>
  <c r="M1957" i="3"/>
  <c r="M1956" i="3"/>
  <c r="M1955" i="3"/>
  <c r="M1954" i="3"/>
  <c r="M1953" i="3"/>
  <c r="M1952" i="3"/>
  <c r="M1951" i="3"/>
  <c r="M1950" i="3"/>
  <c r="M1949" i="3"/>
  <c r="M1948" i="3"/>
  <c r="M1947" i="3"/>
  <c r="M1946" i="3"/>
  <c r="M1945" i="3"/>
  <c r="M1944" i="3"/>
  <c r="M1943" i="3"/>
  <c r="M1942" i="3"/>
  <c r="M1941" i="3"/>
  <c r="M1940" i="3"/>
  <c r="M1939" i="3"/>
  <c r="M1938" i="3"/>
  <c r="M1937" i="3"/>
  <c r="M1936" i="3"/>
  <c r="M1935" i="3"/>
  <c r="M1934" i="3"/>
  <c r="M1933" i="3"/>
  <c r="M1932" i="3"/>
  <c r="M1931" i="3"/>
  <c r="M1930" i="3"/>
  <c r="M1929" i="3"/>
  <c r="M1928" i="3"/>
  <c r="M1927" i="3"/>
  <c r="M1926" i="3"/>
  <c r="M1925" i="3"/>
  <c r="M1924" i="3"/>
  <c r="M1923" i="3"/>
  <c r="M1922" i="3"/>
  <c r="M1921" i="3"/>
  <c r="M1920" i="3"/>
  <c r="M1919" i="3"/>
  <c r="M1918" i="3"/>
  <c r="M1917" i="3"/>
  <c r="M1916" i="3"/>
  <c r="M1915" i="3"/>
  <c r="M1914" i="3"/>
  <c r="M1913" i="3"/>
  <c r="M1912" i="3"/>
  <c r="M1911" i="3"/>
  <c r="M1910" i="3"/>
  <c r="M1909" i="3"/>
  <c r="M1908" i="3"/>
  <c r="M1907" i="3"/>
  <c r="M1906" i="3"/>
  <c r="M1905" i="3"/>
  <c r="M1904" i="3"/>
  <c r="M1903" i="3"/>
  <c r="M1902" i="3"/>
  <c r="M1901" i="3"/>
  <c r="M1900" i="3"/>
  <c r="M1899" i="3"/>
  <c r="M1898" i="3"/>
  <c r="M1897" i="3"/>
  <c r="M1896" i="3"/>
  <c r="M1895" i="3"/>
  <c r="M1894" i="3"/>
  <c r="M1893" i="3"/>
  <c r="M1892" i="3"/>
  <c r="M1891" i="3"/>
  <c r="M1890" i="3"/>
  <c r="M1889" i="3"/>
  <c r="M1888" i="3"/>
  <c r="M1887" i="3"/>
  <c r="M1886" i="3"/>
  <c r="M1885" i="3"/>
  <c r="M1884" i="3"/>
  <c r="M1883" i="3"/>
  <c r="M1882" i="3"/>
  <c r="M1881" i="3"/>
  <c r="M1880" i="3"/>
  <c r="M1879" i="3"/>
  <c r="M1878" i="3"/>
  <c r="M1877" i="3"/>
  <c r="M1876" i="3"/>
  <c r="M1875" i="3"/>
  <c r="M1874" i="3"/>
  <c r="M1873" i="3"/>
  <c r="M1872" i="3"/>
  <c r="M1871" i="3"/>
  <c r="M1870" i="3"/>
  <c r="M1869" i="3"/>
  <c r="M1868" i="3"/>
  <c r="M1867" i="3"/>
  <c r="M1866" i="3"/>
  <c r="M1865" i="3"/>
  <c r="M1864" i="3"/>
  <c r="M1863" i="3"/>
  <c r="M1862" i="3"/>
  <c r="M1861" i="3"/>
  <c r="M1860" i="3"/>
  <c r="M1859" i="3"/>
  <c r="M1858" i="3"/>
  <c r="M1857" i="3"/>
  <c r="M1856" i="3"/>
  <c r="M1855" i="3"/>
  <c r="M1854" i="3"/>
  <c r="M1853" i="3"/>
  <c r="M1852" i="3"/>
  <c r="M1851" i="3"/>
  <c r="M1850" i="3"/>
  <c r="M1849" i="3"/>
  <c r="M1848" i="3"/>
  <c r="M1847" i="3"/>
  <c r="M1846" i="3"/>
  <c r="M1845" i="3"/>
  <c r="M1844" i="3"/>
  <c r="M1843" i="3"/>
  <c r="M1842" i="3"/>
  <c r="M1841" i="3"/>
  <c r="M1840" i="3"/>
  <c r="M1839" i="3"/>
  <c r="M1838" i="3"/>
  <c r="M1837" i="3"/>
  <c r="M1836" i="3"/>
  <c r="M1835" i="3"/>
  <c r="M1834" i="3"/>
  <c r="M1833" i="3"/>
  <c r="M1832" i="3"/>
  <c r="M1831" i="3"/>
  <c r="M1830" i="3"/>
  <c r="M1829" i="3"/>
  <c r="M1828" i="3"/>
  <c r="M1827" i="3"/>
  <c r="M1826" i="3"/>
  <c r="M1825" i="3"/>
  <c r="M1824" i="3"/>
  <c r="M1823" i="3"/>
  <c r="M1822" i="3"/>
  <c r="M1821" i="3"/>
  <c r="M1820" i="3"/>
  <c r="M1819" i="3"/>
  <c r="M1818" i="3"/>
  <c r="M1817" i="3"/>
  <c r="M1816" i="3"/>
  <c r="M1815" i="3"/>
  <c r="M1814" i="3"/>
  <c r="M1813" i="3"/>
  <c r="M1812" i="3"/>
  <c r="M1811" i="3"/>
  <c r="M1810" i="3"/>
  <c r="M1809" i="3"/>
  <c r="M1808" i="3"/>
  <c r="M1807" i="3"/>
  <c r="M1806" i="3"/>
  <c r="M1805" i="3"/>
  <c r="M1804" i="3"/>
  <c r="M1803" i="3"/>
  <c r="M1802" i="3"/>
  <c r="M1801" i="3"/>
  <c r="M1800" i="3"/>
  <c r="M1799" i="3"/>
  <c r="M1798" i="3"/>
  <c r="M1797" i="3"/>
  <c r="M1796" i="3"/>
  <c r="M1795" i="3"/>
  <c r="M1794" i="3"/>
  <c r="M1793" i="3"/>
  <c r="M1792" i="3"/>
  <c r="M1791" i="3"/>
  <c r="M1790" i="3"/>
  <c r="M1789" i="3"/>
  <c r="M1788" i="3"/>
  <c r="M1787" i="3"/>
  <c r="M1786" i="3"/>
  <c r="M1785" i="3"/>
  <c r="M1784" i="3"/>
  <c r="M1783" i="3"/>
  <c r="M1782" i="3"/>
  <c r="M1781" i="3"/>
  <c r="M1780" i="3"/>
  <c r="M1779" i="3"/>
  <c r="M1778" i="3"/>
  <c r="M1777" i="3"/>
  <c r="M1776" i="3"/>
  <c r="M1775" i="3"/>
  <c r="M1774" i="3"/>
  <c r="M1773" i="3"/>
  <c r="M1772" i="3"/>
  <c r="M1771" i="3"/>
  <c r="M1770" i="3"/>
  <c r="M1769" i="3"/>
  <c r="M1768" i="3"/>
  <c r="M1767" i="3"/>
  <c r="M1766" i="3"/>
  <c r="M1765" i="3"/>
  <c r="M1764" i="3"/>
  <c r="M1763" i="3"/>
  <c r="M1762" i="3"/>
  <c r="M1761" i="3"/>
  <c r="M1760" i="3"/>
  <c r="M1759" i="3"/>
  <c r="M1758" i="3"/>
  <c r="M1757" i="3"/>
  <c r="M1756" i="3"/>
  <c r="M1755" i="3"/>
  <c r="M1754" i="3"/>
  <c r="M1753" i="3"/>
  <c r="M1752" i="3"/>
  <c r="M1751" i="3"/>
  <c r="M1750" i="3"/>
  <c r="M1749" i="3"/>
  <c r="M1748" i="3"/>
  <c r="M1747" i="3"/>
  <c r="M1746" i="3"/>
  <c r="M1745" i="3"/>
  <c r="M1744" i="3"/>
  <c r="M1743" i="3"/>
  <c r="M1742" i="3"/>
  <c r="M1741" i="3"/>
  <c r="M1740" i="3"/>
  <c r="M1739" i="3"/>
  <c r="M1738" i="3"/>
  <c r="M1737" i="3"/>
  <c r="M1736" i="3"/>
  <c r="M1735" i="3"/>
  <c r="M1734" i="3"/>
  <c r="M1733" i="3"/>
  <c r="M1732" i="3"/>
  <c r="M1731" i="3"/>
  <c r="M1730" i="3"/>
  <c r="M1729" i="3"/>
  <c r="M1728" i="3"/>
  <c r="M1727" i="3"/>
  <c r="M1726" i="3"/>
  <c r="M1725" i="3"/>
  <c r="M1724" i="3"/>
  <c r="M1723" i="3"/>
  <c r="M1722" i="3"/>
  <c r="M1721" i="3"/>
  <c r="M1720" i="3"/>
  <c r="M1719" i="3"/>
  <c r="M1718" i="3"/>
  <c r="M1717" i="3"/>
  <c r="M1716" i="3"/>
  <c r="M1715" i="3"/>
  <c r="M1714" i="3"/>
  <c r="M1713" i="3"/>
  <c r="M1712" i="3"/>
  <c r="M1711" i="3"/>
  <c r="M1710" i="3"/>
  <c r="M1709" i="3"/>
  <c r="M1708" i="3"/>
  <c r="M1707" i="3"/>
  <c r="M1706" i="3"/>
  <c r="M1705" i="3"/>
  <c r="M1704" i="3"/>
  <c r="M1703" i="3"/>
  <c r="M1702" i="3"/>
  <c r="M1701" i="3"/>
  <c r="M1700" i="3"/>
  <c r="M1699" i="3"/>
  <c r="M1698" i="3"/>
  <c r="M1697" i="3"/>
  <c r="M1696" i="3"/>
  <c r="M1695" i="3"/>
  <c r="M1694" i="3"/>
  <c r="M1693" i="3"/>
  <c r="M1692" i="3"/>
  <c r="M1691" i="3"/>
  <c r="M1690" i="3"/>
  <c r="M1689" i="3"/>
  <c r="M1688" i="3"/>
  <c r="M1687" i="3"/>
  <c r="M1686" i="3"/>
  <c r="M1685" i="3"/>
  <c r="M1684" i="3"/>
  <c r="M1683" i="3"/>
  <c r="M1682" i="3"/>
  <c r="M1681" i="3"/>
  <c r="M1680" i="3"/>
  <c r="M1679" i="3"/>
  <c r="M1678" i="3"/>
  <c r="M1677" i="3"/>
  <c r="M1676" i="3"/>
  <c r="M1675" i="3"/>
  <c r="M1674" i="3"/>
  <c r="M1673" i="3"/>
  <c r="M1672" i="3"/>
  <c r="M1671" i="3"/>
  <c r="M1670" i="3"/>
  <c r="M1669" i="3"/>
  <c r="M1668" i="3"/>
  <c r="M1667" i="3"/>
  <c r="M1666" i="3"/>
  <c r="M1665" i="3"/>
  <c r="M1664" i="3"/>
  <c r="M1663" i="3"/>
  <c r="M1662" i="3"/>
  <c r="M1661" i="3"/>
  <c r="M1660" i="3"/>
  <c r="M1659" i="3"/>
  <c r="M1658" i="3"/>
  <c r="M1657" i="3"/>
  <c r="M1656" i="3"/>
  <c r="M1655" i="3"/>
  <c r="M1654" i="3"/>
  <c r="M1653" i="3"/>
  <c r="M1652" i="3"/>
  <c r="M1651" i="3"/>
  <c r="M1650" i="3"/>
  <c r="M1649" i="3"/>
  <c r="M1648" i="3"/>
  <c r="M1647" i="3"/>
  <c r="M1646" i="3"/>
  <c r="M1645" i="3"/>
  <c r="M1644" i="3"/>
  <c r="M1643" i="3"/>
  <c r="M1642" i="3"/>
  <c r="M1641" i="3"/>
  <c r="M1640" i="3"/>
  <c r="M1639" i="3"/>
  <c r="M1638" i="3"/>
  <c r="M1637" i="3"/>
  <c r="M1636" i="3"/>
  <c r="M1635" i="3"/>
  <c r="M1634" i="3"/>
  <c r="M1633" i="3"/>
  <c r="M1632" i="3"/>
  <c r="M1631" i="3"/>
  <c r="M1630" i="3"/>
  <c r="M1629" i="3"/>
  <c r="M1628" i="3"/>
  <c r="M1627" i="3"/>
  <c r="M1626" i="3"/>
  <c r="M1625" i="3"/>
  <c r="M1624" i="3"/>
  <c r="M1623" i="3"/>
  <c r="M1622" i="3"/>
  <c r="M1621" i="3"/>
  <c r="M1620" i="3"/>
  <c r="M1619" i="3"/>
  <c r="M1618" i="3"/>
  <c r="M1617" i="3"/>
  <c r="M1616" i="3"/>
  <c r="M1615" i="3"/>
  <c r="M1614" i="3"/>
  <c r="M1613" i="3"/>
  <c r="M1612" i="3"/>
  <c r="M1611" i="3"/>
  <c r="M1610" i="3"/>
  <c r="M1609" i="3"/>
  <c r="M1608" i="3"/>
  <c r="M1607" i="3"/>
  <c r="M1606" i="3"/>
  <c r="M1605" i="3"/>
  <c r="M1604" i="3"/>
  <c r="M1603" i="3"/>
  <c r="M1602" i="3"/>
  <c r="M1601" i="3"/>
  <c r="M1600" i="3"/>
  <c r="M1599" i="3"/>
  <c r="M1598" i="3"/>
  <c r="M1597" i="3"/>
  <c r="M1596" i="3"/>
  <c r="M1595" i="3"/>
  <c r="M1594" i="3"/>
  <c r="M1593" i="3"/>
  <c r="M1592" i="3"/>
  <c r="M1591" i="3"/>
  <c r="M1590" i="3"/>
  <c r="M1589" i="3"/>
  <c r="M1588" i="3"/>
  <c r="M1587" i="3"/>
  <c r="M1586" i="3"/>
  <c r="M1585" i="3"/>
  <c r="M1584" i="3"/>
  <c r="M1583" i="3"/>
  <c r="M1582" i="3"/>
  <c r="M1581" i="3"/>
  <c r="M1580" i="3"/>
  <c r="M1579" i="3"/>
  <c r="M1578" i="3"/>
  <c r="M1577" i="3"/>
  <c r="M1576" i="3"/>
  <c r="M1575" i="3"/>
  <c r="M1574" i="3"/>
  <c r="M1573" i="3"/>
  <c r="M1572" i="3"/>
  <c r="M1571" i="3"/>
  <c r="M1570" i="3"/>
  <c r="M1569" i="3"/>
  <c r="M1568" i="3"/>
  <c r="M1567" i="3"/>
  <c r="M1566" i="3"/>
  <c r="M1565" i="3"/>
  <c r="M1564" i="3"/>
  <c r="M1563" i="3"/>
  <c r="M1562" i="3"/>
  <c r="M1561" i="3"/>
  <c r="M1560" i="3"/>
  <c r="M1559" i="3"/>
  <c r="M1558" i="3"/>
  <c r="M1557" i="3"/>
  <c r="M1556" i="3"/>
  <c r="M1555" i="3"/>
  <c r="M1554" i="3"/>
  <c r="M1553" i="3"/>
  <c r="M1552" i="3"/>
  <c r="M1551" i="3"/>
  <c r="M1550" i="3"/>
  <c r="M1549" i="3"/>
  <c r="M1548" i="3"/>
  <c r="M1547" i="3"/>
  <c r="M1546" i="3"/>
  <c r="M1545" i="3"/>
  <c r="M1544" i="3"/>
  <c r="M1543" i="3"/>
  <c r="M1542" i="3"/>
  <c r="M1541" i="3"/>
  <c r="M1540" i="3"/>
  <c r="M1539" i="3"/>
  <c r="M1538" i="3"/>
  <c r="M1537" i="3"/>
  <c r="M1536" i="3"/>
  <c r="M1535" i="3"/>
  <c r="M1534" i="3"/>
  <c r="M1533" i="3"/>
  <c r="M1532" i="3"/>
  <c r="M1531" i="3"/>
  <c r="M1530" i="3"/>
  <c r="M1529" i="3"/>
  <c r="M1528" i="3"/>
  <c r="M1527" i="3"/>
  <c r="M1526" i="3"/>
  <c r="M1525" i="3"/>
  <c r="M1524" i="3"/>
  <c r="M1523" i="3"/>
  <c r="M1522" i="3"/>
  <c r="M1521" i="3"/>
  <c r="M1520" i="3"/>
  <c r="M1519" i="3"/>
  <c r="M1518" i="3"/>
  <c r="M1517" i="3"/>
  <c r="M1516" i="3"/>
  <c r="M1515" i="3"/>
  <c r="M1514" i="3"/>
  <c r="M1513" i="3"/>
  <c r="M1512" i="3"/>
  <c r="M1511" i="3"/>
  <c r="M1510" i="3"/>
  <c r="M1509" i="3"/>
  <c r="M1508" i="3"/>
  <c r="M1507" i="3"/>
  <c r="M1506" i="3"/>
  <c r="M1505" i="3"/>
  <c r="M1504" i="3"/>
  <c r="M1503" i="3"/>
  <c r="M1502" i="3"/>
  <c r="M1501" i="3"/>
  <c r="M1500" i="3"/>
  <c r="M1499" i="3"/>
  <c r="M1498" i="3"/>
  <c r="M1497" i="3"/>
  <c r="M1496" i="3"/>
  <c r="M1495" i="3"/>
  <c r="M1494" i="3"/>
  <c r="M1493" i="3"/>
  <c r="M1492" i="3"/>
  <c r="M1491" i="3"/>
  <c r="M1490" i="3"/>
  <c r="M1489" i="3"/>
  <c r="M1488" i="3"/>
  <c r="M1487" i="3"/>
  <c r="M1486" i="3"/>
  <c r="M1485" i="3"/>
  <c r="M1484" i="3"/>
  <c r="M1483" i="3"/>
  <c r="M1482" i="3"/>
  <c r="M1481" i="3"/>
  <c r="M1480" i="3"/>
  <c r="M1479" i="3"/>
  <c r="M1478" i="3"/>
  <c r="M1477" i="3"/>
  <c r="M1476" i="3"/>
  <c r="M1475" i="3"/>
  <c r="M1474" i="3"/>
  <c r="M1473" i="3"/>
  <c r="M1472" i="3"/>
  <c r="M1471" i="3"/>
  <c r="M1470" i="3"/>
  <c r="M1469" i="3"/>
  <c r="M1468" i="3"/>
  <c r="M1467" i="3"/>
  <c r="M1466" i="3"/>
  <c r="M1465" i="3"/>
  <c r="M1464" i="3"/>
  <c r="M1463" i="3"/>
  <c r="M1462" i="3"/>
  <c r="M1461" i="3"/>
  <c r="M1460" i="3"/>
  <c r="M1459" i="3"/>
  <c r="M1458" i="3"/>
  <c r="M1457" i="3"/>
  <c r="M1456" i="3"/>
  <c r="M1455" i="3"/>
  <c r="M1454" i="3"/>
  <c r="M1453" i="3"/>
  <c r="M1452" i="3"/>
  <c r="M1451" i="3"/>
  <c r="M1450" i="3"/>
  <c r="M1449" i="3"/>
  <c r="M1448" i="3"/>
  <c r="M1447" i="3"/>
  <c r="M1446" i="3"/>
  <c r="M1445" i="3"/>
  <c r="M1444" i="3"/>
  <c r="M1443" i="3"/>
  <c r="M1442" i="3"/>
  <c r="M1441" i="3"/>
  <c r="M1440" i="3"/>
  <c r="M1439" i="3"/>
  <c r="M1438" i="3"/>
  <c r="M1437" i="3"/>
  <c r="M1436" i="3"/>
  <c r="M1435" i="3"/>
  <c r="M1434" i="3"/>
  <c r="M1433" i="3"/>
  <c r="M1432" i="3"/>
  <c r="M1431" i="3"/>
  <c r="M1430" i="3"/>
  <c r="M1429" i="3"/>
  <c r="M1428" i="3"/>
  <c r="M1427" i="3"/>
  <c r="M1426" i="3"/>
  <c r="M1425" i="3"/>
  <c r="M1424" i="3"/>
  <c r="M1423" i="3"/>
  <c r="M1422" i="3"/>
  <c r="M1421" i="3"/>
  <c r="M1420" i="3"/>
  <c r="M1419" i="3"/>
  <c r="M1418" i="3"/>
  <c r="M1417" i="3"/>
  <c r="M1416" i="3"/>
  <c r="M1415" i="3"/>
  <c r="M1414" i="3"/>
  <c r="M1413" i="3"/>
  <c r="M1412" i="3"/>
  <c r="M1411" i="3"/>
  <c r="M1410" i="3"/>
  <c r="M1409" i="3"/>
  <c r="M1408" i="3"/>
  <c r="M1407" i="3"/>
  <c r="M1406" i="3"/>
  <c r="M1405" i="3"/>
  <c r="M1404" i="3"/>
  <c r="M1403" i="3"/>
  <c r="M1402" i="3"/>
  <c r="M1401" i="3"/>
  <c r="M1400" i="3"/>
  <c r="M1399" i="3"/>
  <c r="M1398" i="3"/>
  <c r="M1397" i="3"/>
  <c r="M1396" i="3"/>
  <c r="M1395" i="3"/>
  <c r="M1394" i="3"/>
  <c r="M1393" i="3"/>
  <c r="M1392" i="3"/>
  <c r="M1391" i="3"/>
  <c r="M1390" i="3"/>
  <c r="M1389" i="3"/>
  <c r="M1388" i="3"/>
  <c r="M1387" i="3"/>
  <c r="M1386" i="3"/>
  <c r="M1385" i="3"/>
  <c r="M1384" i="3"/>
  <c r="M1383" i="3"/>
  <c r="M1382" i="3"/>
  <c r="M1381" i="3"/>
  <c r="M1380" i="3"/>
  <c r="M1379" i="3"/>
  <c r="M1378" i="3"/>
  <c r="M1377" i="3"/>
  <c r="M1376" i="3"/>
  <c r="M1375" i="3"/>
  <c r="M1374" i="3"/>
  <c r="M1373" i="3"/>
  <c r="M1372" i="3"/>
  <c r="M1371" i="3"/>
  <c r="M1370" i="3"/>
  <c r="M1369" i="3"/>
  <c r="M1368" i="3"/>
  <c r="M1367" i="3"/>
  <c r="M1366" i="3"/>
  <c r="M1365" i="3"/>
  <c r="M1364" i="3"/>
  <c r="M1363" i="3"/>
  <c r="M1362" i="3"/>
  <c r="M1361" i="3"/>
  <c r="M1360" i="3"/>
  <c r="M1359" i="3"/>
  <c r="M1358" i="3"/>
  <c r="M1357" i="3"/>
  <c r="M1356" i="3"/>
  <c r="M1355" i="3"/>
  <c r="M1354" i="3"/>
  <c r="M1353" i="3"/>
  <c r="M1352" i="3"/>
  <c r="M1351" i="3"/>
  <c r="M1350" i="3"/>
  <c r="M1349" i="3"/>
  <c r="M1348" i="3"/>
  <c r="M1347" i="3"/>
  <c r="M1346" i="3"/>
  <c r="M1345" i="3"/>
  <c r="M1344" i="3"/>
  <c r="M1343" i="3"/>
  <c r="M1342" i="3"/>
  <c r="M1341" i="3"/>
  <c r="M1340" i="3"/>
  <c r="M1339" i="3"/>
  <c r="M1338" i="3"/>
  <c r="M1337" i="3"/>
  <c r="M1336" i="3"/>
  <c r="M1335" i="3"/>
  <c r="M1334" i="3"/>
  <c r="M1333" i="3"/>
  <c r="M1332" i="3"/>
  <c r="M1331" i="3"/>
  <c r="M1330" i="3"/>
  <c r="M1329" i="3"/>
  <c r="M1328" i="3"/>
  <c r="M1327" i="3"/>
  <c r="M1326" i="3"/>
  <c r="M1325" i="3"/>
  <c r="M1324" i="3"/>
  <c r="M1323" i="3"/>
  <c r="M1322" i="3"/>
  <c r="M1321" i="3"/>
  <c r="M1320" i="3"/>
  <c r="M1319" i="3"/>
  <c r="M1318" i="3"/>
  <c r="M1317" i="3"/>
  <c r="M1316" i="3"/>
  <c r="M1315" i="3"/>
  <c r="M1314" i="3"/>
  <c r="M1313" i="3"/>
  <c r="M1312" i="3"/>
  <c r="M1311" i="3"/>
  <c r="M1310" i="3"/>
  <c r="M1309" i="3"/>
  <c r="M1308" i="3"/>
  <c r="M1307" i="3"/>
  <c r="M1306" i="3"/>
  <c r="M1305" i="3"/>
  <c r="M1304" i="3"/>
  <c r="M1303" i="3"/>
  <c r="M1302" i="3"/>
  <c r="M1301" i="3"/>
  <c r="M1300" i="3"/>
  <c r="M1299" i="3"/>
  <c r="M1298" i="3"/>
  <c r="M1297" i="3"/>
  <c r="M1296" i="3"/>
  <c r="M1295" i="3"/>
  <c r="M1294" i="3"/>
  <c r="M1293" i="3"/>
  <c r="M1292" i="3"/>
  <c r="M1291" i="3"/>
  <c r="M1290" i="3"/>
  <c r="M1289" i="3"/>
  <c r="M1288" i="3"/>
  <c r="M1287" i="3"/>
  <c r="M1286" i="3"/>
  <c r="M1285" i="3"/>
  <c r="M1284" i="3"/>
  <c r="M1283" i="3"/>
  <c r="M1282" i="3"/>
  <c r="M1281" i="3"/>
  <c r="M1280" i="3"/>
  <c r="M1279" i="3"/>
  <c r="M1278" i="3"/>
  <c r="M1277" i="3"/>
  <c r="M1276" i="3"/>
  <c r="M1275" i="3"/>
  <c r="M1274" i="3"/>
  <c r="M1273" i="3"/>
  <c r="M1272" i="3"/>
  <c r="M1271" i="3"/>
  <c r="M1270" i="3"/>
  <c r="M1269" i="3"/>
  <c r="M1268" i="3"/>
  <c r="M1267" i="3"/>
  <c r="M1266" i="3"/>
  <c r="M1265" i="3"/>
  <c r="M1264" i="3"/>
  <c r="M1263" i="3"/>
  <c r="M1262" i="3"/>
  <c r="M1261" i="3"/>
  <c r="M1260" i="3"/>
  <c r="M1259" i="3"/>
  <c r="M1258" i="3"/>
  <c r="M1257" i="3"/>
  <c r="M1256" i="3"/>
  <c r="M1255" i="3"/>
  <c r="M1254" i="3"/>
  <c r="M1253" i="3"/>
  <c r="M1252" i="3"/>
  <c r="M1251" i="3"/>
  <c r="M1250" i="3"/>
  <c r="M1249" i="3"/>
  <c r="M1248" i="3"/>
  <c r="M1247" i="3"/>
  <c r="M1246" i="3"/>
  <c r="M1245" i="3"/>
  <c r="M1244" i="3"/>
  <c r="M1243" i="3"/>
  <c r="M1242" i="3"/>
  <c r="M1241" i="3"/>
  <c r="M1240" i="3"/>
  <c r="M1239" i="3"/>
  <c r="M1238" i="3"/>
  <c r="M1237" i="3"/>
  <c r="M1236" i="3"/>
  <c r="M1235" i="3"/>
  <c r="M1234" i="3"/>
  <c r="M1233" i="3"/>
  <c r="M1232" i="3"/>
  <c r="M1231" i="3"/>
  <c r="M1230" i="3"/>
  <c r="M1229" i="3"/>
  <c r="M1228" i="3"/>
  <c r="M1227" i="3"/>
  <c r="M1226" i="3"/>
  <c r="M1225" i="3"/>
  <c r="M1224" i="3"/>
  <c r="M1223" i="3"/>
  <c r="M1222" i="3"/>
  <c r="M1221" i="3"/>
  <c r="M1220" i="3"/>
  <c r="M1219" i="3"/>
  <c r="M1218" i="3"/>
  <c r="M1217" i="3"/>
  <c r="M1216" i="3"/>
  <c r="M1215" i="3"/>
  <c r="M1214" i="3"/>
  <c r="M1213" i="3"/>
  <c r="M1212" i="3"/>
  <c r="M1211" i="3"/>
  <c r="M1210" i="3"/>
  <c r="M1209" i="3"/>
  <c r="M1208" i="3"/>
  <c r="M1207" i="3"/>
  <c r="M1206" i="3"/>
  <c r="M1205" i="3"/>
  <c r="M1204" i="3"/>
  <c r="M1203" i="3"/>
  <c r="M1202" i="3"/>
  <c r="M1201" i="3"/>
  <c r="M1200" i="3"/>
  <c r="M1199" i="3"/>
  <c r="M1198" i="3"/>
  <c r="M1197" i="3"/>
  <c r="M1196" i="3"/>
  <c r="M1195" i="3"/>
  <c r="M1194" i="3"/>
  <c r="M1193" i="3"/>
  <c r="M1192" i="3"/>
  <c r="M1191" i="3"/>
  <c r="M1190" i="3"/>
  <c r="M1189" i="3"/>
  <c r="M1188" i="3"/>
  <c r="M1187" i="3"/>
  <c r="M1186" i="3"/>
  <c r="M1185" i="3"/>
  <c r="M1184" i="3"/>
  <c r="M1183" i="3"/>
  <c r="M1182" i="3"/>
  <c r="M1181" i="3"/>
  <c r="M1180" i="3"/>
  <c r="M1179" i="3"/>
  <c r="M1178" i="3"/>
  <c r="M1177" i="3"/>
  <c r="M1176" i="3"/>
  <c r="M1175" i="3"/>
  <c r="M1174" i="3"/>
  <c r="M1173" i="3"/>
  <c r="M1172" i="3"/>
  <c r="M1171" i="3"/>
  <c r="M1170" i="3"/>
  <c r="M1169" i="3"/>
  <c r="M1168" i="3"/>
  <c r="M1167" i="3"/>
  <c r="M1166" i="3"/>
  <c r="M1165" i="3"/>
  <c r="M1164" i="3"/>
  <c r="M1163" i="3"/>
  <c r="M1162" i="3"/>
  <c r="M1161" i="3"/>
  <c r="M1160" i="3"/>
  <c r="M1159" i="3"/>
  <c r="M1158" i="3"/>
  <c r="M1157" i="3"/>
  <c r="M1156" i="3"/>
  <c r="M1155" i="3"/>
  <c r="M1154" i="3"/>
  <c r="M1153" i="3"/>
  <c r="M1152" i="3"/>
  <c r="M1151" i="3"/>
  <c r="M1150" i="3"/>
  <c r="M1149" i="3"/>
  <c r="M1148" i="3"/>
  <c r="M1147" i="3"/>
  <c r="M1146" i="3"/>
  <c r="M1145" i="3"/>
  <c r="M1144" i="3"/>
  <c r="M1143" i="3"/>
  <c r="M1142" i="3"/>
  <c r="M1141" i="3"/>
  <c r="M1140" i="3"/>
  <c r="M1139" i="3"/>
  <c r="M1138" i="3"/>
  <c r="M1137" i="3"/>
  <c r="M1136" i="3"/>
  <c r="M1135" i="3"/>
  <c r="M1134" i="3"/>
  <c r="M1133" i="3"/>
  <c r="M1132" i="3"/>
  <c r="M1131" i="3"/>
  <c r="M1130" i="3"/>
  <c r="M1129" i="3"/>
  <c r="M1128" i="3"/>
  <c r="M1127" i="3"/>
  <c r="M1126" i="3"/>
  <c r="M1125" i="3"/>
  <c r="M1124" i="3"/>
  <c r="M1123" i="3"/>
  <c r="M1122" i="3"/>
  <c r="M1121" i="3"/>
  <c r="M1120" i="3"/>
  <c r="M1119" i="3"/>
  <c r="M1118" i="3"/>
  <c r="M1117" i="3"/>
  <c r="M1116" i="3"/>
  <c r="M1115" i="3"/>
  <c r="M1114" i="3"/>
  <c r="M1113" i="3"/>
  <c r="M1112" i="3"/>
  <c r="M1111" i="3"/>
  <c r="M1110" i="3"/>
  <c r="M1109" i="3"/>
  <c r="M1108" i="3"/>
  <c r="M1107" i="3"/>
  <c r="M1106" i="3"/>
  <c r="M1105" i="3"/>
  <c r="M1104" i="3"/>
  <c r="M1103" i="3"/>
  <c r="M1102" i="3"/>
  <c r="M1101" i="3"/>
  <c r="M1100" i="3"/>
  <c r="M1099" i="3"/>
  <c r="M1098" i="3"/>
  <c r="M1097" i="3"/>
  <c r="M1096" i="3"/>
  <c r="M1095" i="3"/>
  <c r="M1094" i="3"/>
  <c r="M1093" i="3"/>
  <c r="M1092" i="3"/>
  <c r="M1091" i="3"/>
  <c r="M1090" i="3"/>
  <c r="M1089" i="3"/>
  <c r="M1088" i="3"/>
  <c r="M1087" i="3"/>
  <c r="M1086" i="3"/>
  <c r="M1085" i="3"/>
  <c r="M1084" i="3"/>
  <c r="M1083" i="3"/>
  <c r="M1082" i="3"/>
  <c r="M1081" i="3"/>
  <c r="M1080" i="3"/>
  <c r="M1079" i="3"/>
  <c r="M1078" i="3"/>
  <c r="M1077" i="3"/>
  <c r="M1076" i="3"/>
  <c r="M1075" i="3"/>
  <c r="M1074" i="3"/>
  <c r="M1073" i="3"/>
  <c r="M1072" i="3"/>
  <c r="M1071" i="3"/>
  <c r="M1070" i="3"/>
  <c r="M1069" i="3"/>
  <c r="M1068" i="3"/>
  <c r="M1067" i="3"/>
  <c r="M1066" i="3"/>
  <c r="M1065" i="3"/>
  <c r="M1064" i="3"/>
  <c r="M1063" i="3"/>
  <c r="M1062" i="3"/>
  <c r="M1061" i="3"/>
  <c r="M1060" i="3"/>
  <c r="M1059" i="3"/>
  <c r="M1058" i="3"/>
  <c r="M1057" i="3"/>
  <c r="M1056" i="3"/>
  <c r="M1055" i="3"/>
  <c r="M1054" i="3"/>
  <c r="M1053" i="3"/>
  <c r="M1052" i="3"/>
  <c r="M1051" i="3"/>
  <c r="M1050" i="3"/>
  <c r="M1049" i="3"/>
  <c r="M1048" i="3"/>
  <c r="M1047" i="3"/>
  <c r="M1046" i="3"/>
  <c r="M1045" i="3"/>
  <c r="M1044" i="3"/>
  <c r="M1043" i="3"/>
  <c r="M1042" i="3"/>
  <c r="M1041" i="3"/>
  <c r="M1040" i="3"/>
  <c r="M1039" i="3"/>
  <c r="M1038" i="3"/>
  <c r="M1037" i="3"/>
  <c r="M1036" i="3"/>
  <c r="M1035" i="3"/>
  <c r="M1034" i="3"/>
  <c r="M1033" i="3"/>
  <c r="M1032" i="3"/>
  <c r="M1031" i="3"/>
  <c r="M1030" i="3"/>
  <c r="M1029" i="3"/>
  <c r="M1028" i="3"/>
  <c r="M1027" i="3"/>
  <c r="M1026" i="3"/>
  <c r="M1025" i="3"/>
  <c r="M1024" i="3"/>
  <c r="M1023" i="3"/>
  <c r="M1022" i="3"/>
  <c r="M1021" i="3"/>
  <c r="M1020" i="3"/>
  <c r="M1019" i="3"/>
  <c r="M1018" i="3"/>
  <c r="M1017" i="3"/>
  <c r="M1016" i="3"/>
  <c r="M1015" i="3"/>
  <c r="M1014" i="3"/>
  <c r="M1013" i="3"/>
  <c r="M1012" i="3"/>
  <c r="M1011" i="3"/>
  <c r="M1010" i="3"/>
  <c r="M1009" i="3"/>
  <c r="M1008" i="3"/>
  <c r="M1007" i="3"/>
  <c r="M1006" i="3"/>
  <c r="M1005" i="3"/>
  <c r="M1004" i="3"/>
  <c r="M1003" i="3"/>
  <c r="M1002" i="3"/>
  <c r="M1001" i="3"/>
  <c r="M1000" i="3"/>
  <c r="M999" i="3"/>
  <c r="M998" i="3"/>
  <c r="M997" i="3"/>
  <c r="M996" i="3"/>
  <c r="M995" i="3"/>
  <c r="M994" i="3"/>
  <c r="M993" i="3"/>
  <c r="M992" i="3"/>
  <c r="M991" i="3"/>
  <c r="M990" i="3"/>
  <c r="M989" i="3"/>
  <c r="M988" i="3"/>
  <c r="M987" i="3"/>
  <c r="M986" i="3"/>
  <c r="M985" i="3"/>
  <c r="M984" i="3"/>
  <c r="M983" i="3"/>
  <c r="M982" i="3"/>
  <c r="M981" i="3"/>
  <c r="M980" i="3"/>
  <c r="M979" i="3"/>
  <c r="M978" i="3"/>
  <c r="M977" i="3"/>
  <c r="M976" i="3"/>
  <c r="M975" i="3"/>
  <c r="M974" i="3"/>
  <c r="M973" i="3"/>
  <c r="M972" i="3"/>
  <c r="M971" i="3"/>
  <c r="M970" i="3"/>
  <c r="M969" i="3"/>
  <c r="M968" i="3"/>
  <c r="M967" i="3"/>
  <c r="M966" i="3"/>
  <c r="M965" i="3"/>
  <c r="M964" i="3"/>
  <c r="M963" i="3"/>
  <c r="M962" i="3"/>
  <c r="M961" i="3"/>
  <c r="M960" i="3"/>
  <c r="M959" i="3"/>
  <c r="M958" i="3"/>
  <c r="M957" i="3"/>
  <c r="M956" i="3"/>
  <c r="M955" i="3"/>
  <c r="M954" i="3"/>
  <c r="M953" i="3"/>
  <c r="M952" i="3"/>
  <c r="M951" i="3"/>
  <c r="M950" i="3"/>
  <c r="M949" i="3"/>
  <c r="M948" i="3"/>
  <c r="M947" i="3"/>
  <c r="M946" i="3"/>
  <c r="M945" i="3"/>
  <c r="M944" i="3"/>
  <c r="M943" i="3"/>
  <c r="M942" i="3"/>
  <c r="M941" i="3"/>
  <c r="M940" i="3"/>
  <c r="M939" i="3"/>
  <c r="M938" i="3"/>
  <c r="M937" i="3"/>
  <c r="M936" i="3"/>
  <c r="M935" i="3"/>
  <c r="M934" i="3"/>
  <c r="M933" i="3"/>
  <c r="M932" i="3"/>
  <c r="M931" i="3"/>
  <c r="M930" i="3"/>
  <c r="M929" i="3"/>
  <c r="M928" i="3"/>
  <c r="M927" i="3"/>
  <c r="M926" i="3"/>
  <c r="M925" i="3"/>
  <c r="M924" i="3"/>
  <c r="M923" i="3"/>
  <c r="M922" i="3"/>
  <c r="M921" i="3"/>
  <c r="M920" i="3"/>
  <c r="M919" i="3"/>
  <c r="M918" i="3"/>
  <c r="M917" i="3"/>
  <c r="M916" i="3"/>
  <c r="M915" i="3"/>
  <c r="M914" i="3"/>
  <c r="M913" i="3"/>
  <c r="M912" i="3"/>
  <c r="M911" i="3"/>
  <c r="M910" i="3"/>
  <c r="M909" i="3"/>
  <c r="M908" i="3"/>
  <c r="M907" i="3"/>
  <c r="M906" i="3"/>
  <c r="M905" i="3"/>
  <c r="M904" i="3"/>
  <c r="M903" i="3"/>
  <c r="M902" i="3"/>
  <c r="M901" i="3"/>
  <c r="M900" i="3"/>
  <c r="M899" i="3"/>
  <c r="M898" i="3"/>
  <c r="M897" i="3"/>
  <c r="M896" i="3"/>
  <c r="M895" i="3"/>
  <c r="M894" i="3"/>
  <c r="M893" i="3"/>
  <c r="M892" i="3"/>
  <c r="M891" i="3"/>
  <c r="M890" i="3"/>
  <c r="M889" i="3"/>
  <c r="M888" i="3"/>
  <c r="M887" i="3"/>
  <c r="M886" i="3"/>
  <c r="M885" i="3"/>
  <c r="M884" i="3"/>
  <c r="M883" i="3"/>
  <c r="M882" i="3"/>
  <c r="M881" i="3"/>
  <c r="M880" i="3"/>
  <c r="M879" i="3"/>
  <c r="M878" i="3"/>
  <c r="M877" i="3"/>
  <c r="M876" i="3"/>
  <c r="M875" i="3"/>
  <c r="M874" i="3"/>
  <c r="M873" i="3"/>
  <c r="M872" i="3"/>
  <c r="M871" i="3"/>
  <c r="M870" i="3"/>
  <c r="M869" i="3"/>
  <c r="M868" i="3"/>
  <c r="M867" i="3"/>
  <c r="M866" i="3"/>
  <c r="M865" i="3"/>
  <c r="M864" i="3"/>
  <c r="M863" i="3"/>
  <c r="M862" i="3"/>
  <c r="M861" i="3"/>
  <c r="M860" i="3"/>
  <c r="M859" i="3"/>
  <c r="M858" i="3"/>
  <c r="M857" i="3"/>
  <c r="M856" i="3"/>
  <c r="M855" i="3"/>
  <c r="M854" i="3"/>
  <c r="M853" i="3"/>
  <c r="M852" i="3"/>
  <c r="M851" i="3"/>
  <c r="M850" i="3"/>
  <c r="M849" i="3"/>
  <c r="M848" i="3"/>
  <c r="M847" i="3"/>
  <c r="M846" i="3"/>
  <c r="M845" i="3"/>
  <c r="M844" i="3"/>
  <c r="M843" i="3"/>
  <c r="M842" i="3"/>
  <c r="M841" i="3"/>
  <c r="M840" i="3"/>
  <c r="M839" i="3"/>
  <c r="M838" i="3"/>
  <c r="M837" i="3"/>
  <c r="M836" i="3"/>
  <c r="M835" i="3"/>
  <c r="M834" i="3"/>
  <c r="M833" i="3"/>
  <c r="M832" i="3"/>
  <c r="M831" i="3"/>
  <c r="M830" i="3"/>
  <c r="M829" i="3"/>
  <c r="M828" i="3"/>
  <c r="M827" i="3"/>
  <c r="M826" i="3"/>
  <c r="M825" i="3"/>
  <c r="M824" i="3"/>
  <c r="M823" i="3"/>
  <c r="M822" i="3"/>
  <c r="M821" i="3"/>
  <c r="M820" i="3"/>
  <c r="M819" i="3"/>
  <c r="M818" i="3"/>
  <c r="M817" i="3"/>
  <c r="M816" i="3"/>
  <c r="M815" i="3"/>
  <c r="M814" i="3"/>
  <c r="M813" i="3"/>
  <c r="M812" i="3"/>
  <c r="M811" i="3"/>
  <c r="M810" i="3"/>
  <c r="M809" i="3"/>
  <c r="M808" i="3"/>
  <c r="M807" i="3"/>
  <c r="M806" i="3"/>
  <c r="M805" i="3"/>
  <c r="M804" i="3"/>
  <c r="M803" i="3"/>
  <c r="M802" i="3"/>
  <c r="M801" i="3"/>
  <c r="M800" i="3"/>
  <c r="M799" i="3"/>
  <c r="M798" i="3"/>
  <c r="M797" i="3"/>
  <c r="M796" i="3"/>
  <c r="M795" i="3"/>
  <c r="M794" i="3"/>
  <c r="M793" i="3"/>
  <c r="M792" i="3"/>
  <c r="M791" i="3"/>
  <c r="M790" i="3"/>
  <c r="M789" i="3"/>
  <c r="M788" i="3"/>
  <c r="M787" i="3"/>
  <c r="M786" i="3"/>
  <c r="M785" i="3"/>
  <c r="M784" i="3"/>
  <c r="M783" i="3"/>
  <c r="M782" i="3"/>
  <c r="M781" i="3"/>
  <c r="M780" i="3"/>
  <c r="M779" i="3"/>
  <c r="M778" i="3"/>
  <c r="M777" i="3"/>
  <c r="M776" i="3"/>
  <c r="M775" i="3"/>
  <c r="M774" i="3"/>
  <c r="M773" i="3"/>
  <c r="M772" i="3"/>
  <c r="M771" i="3"/>
  <c r="M770" i="3"/>
  <c r="M769" i="3"/>
  <c r="M768" i="3"/>
  <c r="M767" i="3"/>
  <c r="M766" i="3"/>
  <c r="M765" i="3"/>
  <c r="M764" i="3"/>
  <c r="M763" i="3"/>
  <c r="M762" i="3"/>
  <c r="M761" i="3"/>
  <c r="M760" i="3"/>
  <c r="M759" i="3"/>
  <c r="M758" i="3"/>
  <c r="M757" i="3"/>
  <c r="M756" i="3"/>
  <c r="M755" i="3"/>
  <c r="M754" i="3"/>
  <c r="M753" i="3"/>
  <c r="M752" i="3"/>
  <c r="M751" i="3"/>
  <c r="M750" i="3"/>
  <c r="M749" i="3"/>
  <c r="M748" i="3"/>
  <c r="M747" i="3"/>
  <c r="M746" i="3"/>
  <c r="M745" i="3"/>
  <c r="M744" i="3"/>
  <c r="M743" i="3"/>
  <c r="M742" i="3"/>
  <c r="M741" i="3"/>
  <c r="M740" i="3"/>
  <c r="M739" i="3"/>
  <c r="M738" i="3"/>
  <c r="M737" i="3"/>
  <c r="M736" i="3"/>
  <c r="M735" i="3"/>
  <c r="M734" i="3"/>
  <c r="M733" i="3"/>
  <c r="M732" i="3"/>
  <c r="M731" i="3"/>
  <c r="M730" i="3"/>
  <c r="M729" i="3"/>
  <c r="M728" i="3"/>
  <c r="M727" i="3"/>
  <c r="M726" i="3"/>
  <c r="M725" i="3"/>
  <c r="M724" i="3"/>
  <c r="M723" i="3"/>
  <c r="M722" i="3"/>
  <c r="M721" i="3"/>
  <c r="M720" i="3"/>
  <c r="M719" i="3"/>
  <c r="M718" i="3"/>
  <c r="M717" i="3"/>
  <c r="M716" i="3"/>
  <c r="M715" i="3"/>
  <c r="M714" i="3"/>
  <c r="M713" i="3"/>
  <c r="M712" i="3"/>
  <c r="M711" i="3"/>
  <c r="M710" i="3"/>
  <c r="M709" i="3"/>
  <c r="M708" i="3"/>
  <c r="M707" i="3"/>
  <c r="M706" i="3"/>
  <c r="M705" i="3"/>
  <c r="M704" i="3"/>
  <c r="M703" i="3"/>
  <c r="M702" i="3"/>
  <c r="M701" i="3"/>
  <c r="M700" i="3"/>
  <c r="M699" i="3"/>
  <c r="M698" i="3"/>
  <c r="M697" i="3"/>
  <c r="M696" i="3"/>
  <c r="M695" i="3"/>
  <c r="M694" i="3"/>
  <c r="M693" i="3"/>
  <c r="M692" i="3"/>
  <c r="M691" i="3"/>
  <c r="M690" i="3"/>
  <c r="M689" i="3"/>
  <c r="M688" i="3"/>
  <c r="M687" i="3"/>
  <c r="M686" i="3"/>
  <c r="M685" i="3"/>
  <c r="M684" i="3"/>
  <c r="M683" i="3"/>
  <c r="M682" i="3"/>
  <c r="M681" i="3"/>
  <c r="M680" i="3"/>
  <c r="M679" i="3"/>
  <c r="M678" i="3"/>
  <c r="M677" i="3"/>
  <c r="M676" i="3"/>
  <c r="M675" i="3"/>
  <c r="M674" i="3"/>
  <c r="M673" i="3"/>
  <c r="M672" i="3"/>
  <c r="M671" i="3"/>
  <c r="M670" i="3"/>
  <c r="M669" i="3"/>
  <c r="M668" i="3"/>
  <c r="M667" i="3"/>
  <c r="M666" i="3"/>
  <c r="M665" i="3"/>
  <c r="M664" i="3"/>
  <c r="M663" i="3"/>
  <c r="M662" i="3"/>
  <c r="M661" i="3"/>
  <c r="M660" i="3"/>
  <c r="M659" i="3"/>
  <c r="M658" i="3"/>
  <c r="M657" i="3"/>
  <c r="M656" i="3"/>
  <c r="M655" i="3"/>
  <c r="M654" i="3"/>
  <c r="M653" i="3"/>
  <c r="M652" i="3"/>
  <c r="M651" i="3"/>
  <c r="M650" i="3"/>
  <c r="M649" i="3"/>
  <c r="M648" i="3"/>
  <c r="M647" i="3"/>
  <c r="M646" i="3"/>
  <c r="M645" i="3"/>
  <c r="M644" i="3"/>
  <c r="M643" i="3"/>
  <c r="M642" i="3"/>
  <c r="M641" i="3"/>
  <c r="M640" i="3"/>
  <c r="M639" i="3"/>
  <c r="M638" i="3"/>
  <c r="M637" i="3"/>
  <c r="M636" i="3"/>
  <c r="M635" i="3"/>
  <c r="M634" i="3"/>
  <c r="M633" i="3"/>
  <c r="M632" i="3"/>
  <c r="M631" i="3"/>
  <c r="M630" i="3"/>
  <c r="M629" i="3"/>
  <c r="M628" i="3"/>
  <c r="M627" i="3"/>
  <c r="M626" i="3"/>
  <c r="M625" i="3"/>
  <c r="M624" i="3"/>
  <c r="M623" i="3"/>
  <c r="M622" i="3"/>
  <c r="M621" i="3"/>
  <c r="M620" i="3"/>
  <c r="M619" i="3"/>
  <c r="M618" i="3"/>
  <c r="M617" i="3"/>
  <c r="M616" i="3"/>
  <c r="M615" i="3"/>
  <c r="M614" i="3"/>
  <c r="M613" i="3"/>
  <c r="M612" i="3"/>
  <c r="M611" i="3"/>
  <c r="M610" i="3"/>
  <c r="M609" i="3"/>
  <c r="M608" i="3"/>
  <c r="M607" i="3"/>
  <c r="M606" i="3"/>
  <c r="M605" i="3"/>
  <c r="M604" i="3"/>
  <c r="M603" i="3"/>
  <c r="M602" i="3"/>
  <c r="M601" i="3"/>
  <c r="M600" i="3"/>
  <c r="M599" i="3"/>
  <c r="M598" i="3"/>
  <c r="M597" i="3"/>
  <c r="M596" i="3"/>
  <c r="M595" i="3"/>
  <c r="M594" i="3"/>
  <c r="M593" i="3"/>
  <c r="M592" i="3"/>
  <c r="M591" i="3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M471" i="3"/>
  <c r="M470" i="3"/>
  <c r="M469" i="3"/>
  <c r="M468" i="3"/>
  <c r="M467" i="3"/>
  <c r="M466" i="3"/>
  <c r="M465" i="3"/>
  <c r="M464" i="3"/>
  <c r="M463" i="3"/>
  <c r="M462" i="3"/>
  <c r="M461" i="3"/>
  <c r="M460" i="3"/>
  <c r="M459" i="3"/>
  <c r="M458" i="3"/>
  <c r="M457" i="3"/>
  <c r="M456" i="3"/>
  <c r="M455" i="3"/>
  <c r="M454" i="3"/>
  <c r="M453" i="3"/>
  <c r="M452" i="3"/>
  <c r="M451" i="3"/>
  <c r="M450" i="3"/>
  <c r="M449" i="3"/>
  <c r="M448" i="3"/>
  <c r="M447" i="3"/>
  <c r="M446" i="3"/>
  <c r="M445" i="3"/>
  <c r="M444" i="3"/>
  <c r="M443" i="3"/>
  <c r="M442" i="3"/>
  <c r="M441" i="3"/>
  <c r="M440" i="3"/>
  <c r="M439" i="3"/>
  <c r="M438" i="3"/>
  <c r="M437" i="3"/>
  <c r="M436" i="3"/>
  <c r="M435" i="3"/>
  <c r="M434" i="3"/>
  <c r="M433" i="3"/>
  <c r="M432" i="3"/>
  <c r="M431" i="3"/>
  <c r="M430" i="3"/>
  <c r="M429" i="3"/>
  <c r="M428" i="3"/>
  <c r="M427" i="3"/>
  <c r="M426" i="3"/>
  <c r="M425" i="3"/>
  <c r="M424" i="3"/>
  <c r="M423" i="3"/>
  <c r="M422" i="3"/>
  <c r="M421" i="3"/>
  <c r="M420" i="3"/>
  <c r="M419" i="3"/>
  <c r="M418" i="3"/>
  <c r="M417" i="3"/>
  <c r="M416" i="3"/>
  <c r="M415" i="3"/>
  <c r="M414" i="3"/>
  <c r="M413" i="3"/>
  <c r="M412" i="3"/>
  <c r="M411" i="3"/>
  <c r="M410" i="3"/>
  <c r="M409" i="3"/>
  <c r="M408" i="3"/>
  <c r="M407" i="3"/>
  <c r="M406" i="3"/>
  <c r="M405" i="3"/>
  <c r="M404" i="3"/>
  <c r="M403" i="3"/>
  <c r="M402" i="3"/>
  <c r="M401" i="3"/>
  <c r="M400" i="3"/>
  <c r="M399" i="3"/>
  <c r="M398" i="3"/>
  <c r="M397" i="3"/>
  <c r="M396" i="3"/>
  <c r="M395" i="3"/>
  <c r="M394" i="3"/>
  <c r="M393" i="3"/>
  <c r="M392" i="3"/>
  <c r="M391" i="3"/>
  <c r="M390" i="3"/>
  <c r="M389" i="3"/>
  <c r="M388" i="3"/>
  <c r="M387" i="3"/>
  <c r="M386" i="3"/>
  <c r="M385" i="3"/>
  <c r="M384" i="3"/>
  <c r="M383" i="3"/>
  <c r="M382" i="3"/>
  <c r="M381" i="3"/>
  <c r="M380" i="3"/>
  <c r="M379" i="3"/>
  <c r="M378" i="3"/>
  <c r="M377" i="3"/>
  <c r="M376" i="3"/>
  <c r="M375" i="3"/>
  <c r="M374" i="3"/>
  <c r="M373" i="3"/>
  <c r="M372" i="3"/>
  <c r="M371" i="3"/>
  <c r="M370" i="3"/>
  <c r="M369" i="3"/>
  <c r="M368" i="3"/>
  <c r="M367" i="3"/>
  <c r="M366" i="3"/>
  <c r="M365" i="3"/>
  <c r="M364" i="3"/>
  <c r="M363" i="3"/>
  <c r="M362" i="3"/>
  <c r="M361" i="3"/>
  <c r="M360" i="3"/>
  <c r="M359" i="3"/>
  <c r="M358" i="3"/>
  <c r="M357" i="3"/>
  <c r="M356" i="3"/>
  <c r="M355" i="3"/>
  <c r="M354" i="3"/>
  <c r="M353" i="3"/>
  <c r="M352" i="3"/>
  <c r="M351" i="3"/>
  <c r="M350" i="3"/>
  <c r="M349" i="3"/>
  <c r="M348" i="3"/>
  <c r="M347" i="3"/>
  <c r="M346" i="3"/>
  <c r="M345" i="3"/>
  <c r="M344" i="3"/>
  <c r="M343" i="3"/>
  <c r="M342" i="3"/>
  <c r="M341" i="3"/>
  <c r="M340" i="3"/>
  <c r="M339" i="3"/>
  <c r="M338" i="3"/>
  <c r="M337" i="3"/>
  <c r="M336" i="3"/>
  <c r="M335" i="3"/>
  <c r="M334" i="3"/>
  <c r="M333" i="3"/>
  <c r="M332" i="3"/>
  <c r="M331" i="3"/>
  <c r="M330" i="3"/>
  <c r="M329" i="3"/>
  <c r="M328" i="3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M307" i="3"/>
  <c r="M306" i="3"/>
  <c r="M305" i="3"/>
  <c r="M304" i="3"/>
  <c r="M303" i="3"/>
  <c r="M302" i="3"/>
  <c r="M301" i="3"/>
  <c r="M300" i="3"/>
  <c r="M299" i="3"/>
  <c r="M298" i="3"/>
  <c r="M297" i="3"/>
  <c r="M296" i="3"/>
  <c r="M295" i="3"/>
  <c r="M294" i="3"/>
  <c r="M293" i="3"/>
  <c r="M292" i="3"/>
  <c r="M291" i="3"/>
  <c r="M290" i="3"/>
  <c r="M289" i="3"/>
  <c r="M288" i="3"/>
  <c r="M287" i="3"/>
  <c r="M286" i="3"/>
  <c r="M285" i="3"/>
  <c r="M284" i="3"/>
  <c r="M283" i="3"/>
  <c r="M282" i="3"/>
  <c r="M281" i="3"/>
  <c r="M280" i="3"/>
  <c r="M279" i="3"/>
  <c r="M278" i="3"/>
  <c r="M277" i="3"/>
  <c r="M276" i="3"/>
  <c r="M275" i="3"/>
  <c r="M274" i="3"/>
  <c r="M273" i="3"/>
  <c r="M272" i="3"/>
  <c r="M271" i="3"/>
  <c r="M270" i="3"/>
  <c r="M269" i="3"/>
  <c r="M268" i="3"/>
  <c r="M267" i="3"/>
  <c r="M266" i="3"/>
  <c r="M265" i="3"/>
  <c r="M264" i="3"/>
  <c r="M263" i="3"/>
  <c r="M262" i="3"/>
  <c r="M261" i="3"/>
  <c r="M260" i="3"/>
  <c r="M259" i="3"/>
  <c r="M258" i="3"/>
  <c r="M257" i="3"/>
  <c r="M256" i="3"/>
  <c r="M255" i="3"/>
  <c r="M254" i="3"/>
  <c r="M253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L2765" i="3"/>
  <c r="L2764" i="3"/>
  <c r="L2763" i="3"/>
  <c r="L2762" i="3"/>
  <c r="L2761" i="3"/>
  <c r="L2760" i="3"/>
  <c r="L2759" i="3"/>
  <c r="L2758" i="3"/>
  <c r="L2757" i="3"/>
  <c r="L2756" i="3"/>
  <c r="L2755" i="3"/>
  <c r="L2754" i="3"/>
  <c r="L2753" i="3"/>
  <c r="L2752" i="3"/>
  <c r="L2751" i="3"/>
  <c r="L2750" i="3"/>
  <c r="L2749" i="3"/>
  <c r="L2748" i="3"/>
  <c r="L2747" i="3"/>
  <c r="L2746" i="3"/>
  <c r="L2745" i="3"/>
  <c r="L2744" i="3"/>
  <c r="L2743" i="3"/>
  <c r="L2742" i="3"/>
  <c r="L2741" i="3"/>
  <c r="L2740" i="3"/>
  <c r="L2739" i="3"/>
  <c r="L2738" i="3"/>
  <c r="L2737" i="3"/>
  <c r="L2736" i="3"/>
  <c r="L2735" i="3"/>
  <c r="L2734" i="3"/>
  <c r="L2733" i="3"/>
  <c r="L2732" i="3"/>
  <c r="L2731" i="3"/>
  <c r="L2730" i="3"/>
  <c r="L2729" i="3"/>
  <c r="L2728" i="3"/>
  <c r="L2727" i="3"/>
  <c r="L2726" i="3"/>
  <c r="L2725" i="3"/>
  <c r="L2724" i="3"/>
  <c r="L2723" i="3"/>
  <c r="L2722" i="3"/>
  <c r="L2721" i="3"/>
  <c r="L2720" i="3"/>
  <c r="L2719" i="3"/>
  <c r="L2718" i="3"/>
  <c r="L2717" i="3"/>
  <c r="L2716" i="3"/>
  <c r="L2715" i="3"/>
  <c r="L2714" i="3"/>
  <c r="L2713" i="3"/>
  <c r="L2712" i="3"/>
  <c r="L2711" i="3"/>
  <c r="L2710" i="3"/>
  <c r="L2709" i="3"/>
  <c r="L2708" i="3"/>
  <c r="L2707" i="3"/>
  <c r="L2706" i="3"/>
  <c r="L2705" i="3"/>
  <c r="L2704" i="3"/>
  <c r="L2703" i="3"/>
  <c r="L2702" i="3"/>
  <c r="L2701" i="3"/>
  <c r="L2700" i="3"/>
  <c r="L2699" i="3"/>
  <c r="L2698" i="3"/>
  <c r="L2697" i="3"/>
  <c r="L2696" i="3"/>
  <c r="L2695" i="3"/>
  <c r="L2694" i="3"/>
  <c r="L2693" i="3"/>
  <c r="L2692" i="3"/>
  <c r="L2691" i="3"/>
  <c r="L2690" i="3"/>
  <c r="L2689" i="3"/>
  <c r="L2688" i="3"/>
  <c r="L2687" i="3"/>
  <c r="L2686" i="3"/>
  <c r="L2685" i="3"/>
  <c r="L2684" i="3"/>
  <c r="L2683" i="3"/>
  <c r="L2682" i="3"/>
  <c r="L2681" i="3"/>
  <c r="L2680" i="3"/>
  <c r="L2679" i="3"/>
  <c r="L2678" i="3"/>
  <c r="L2677" i="3"/>
  <c r="L2676" i="3"/>
  <c r="L2675" i="3"/>
  <c r="L2674" i="3"/>
  <c r="L2673" i="3"/>
  <c r="L2672" i="3"/>
  <c r="L2671" i="3"/>
  <c r="L2670" i="3"/>
  <c r="L2669" i="3"/>
  <c r="L2668" i="3"/>
  <c r="L2667" i="3"/>
  <c r="L2666" i="3"/>
  <c r="L2665" i="3"/>
  <c r="L2664" i="3"/>
  <c r="L2663" i="3"/>
  <c r="L2662" i="3"/>
  <c r="L2661" i="3"/>
  <c r="L2660" i="3"/>
  <c r="L2659" i="3"/>
  <c r="L2658" i="3"/>
  <c r="L2657" i="3"/>
  <c r="L2656" i="3"/>
  <c r="L2655" i="3"/>
  <c r="L2654" i="3"/>
  <c r="L2653" i="3"/>
  <c r="L2652" i="3"/>
  <c r="L2651" i="3"/>
  <c r="L2650" i="3"/>
  <c r="L2649" i="3"/>
  <c r="L2648" i="3"/>
  <c r="L2647" i="3"/>
  <c r="L2646" i="3"/>
  <c r="L2645" i="3"/>
  <c r="L2644" i="3"/>
  <c r="L2643" i="3"/>
  <c r="L2642" i="3"/>
  <c r="L2641" i="3"/>
  <c r="L2640" i="3"/>
  <c r="L2639" i="3"/>
  <c r="L2638" i="3"/>
  <c r="L2637" i="3"/>
  <c r="L2636" i="3"/>
  <c r="L2635" i="3"/>
  <c r="L2634" i="3"/>
  <c r="L2633" i="3"/>
  <c r="L2632" i="3"/>
  <c r="L2631" i="3"/>
  <c r="L2630" i="3"/>
  <c r="L2629" i="3"/>
  <c r="L2628" i="3"/>
  <c r="L2627" i="3"/>
  <c r="L2626" i="3"/>
  <c r="L2625" i="3"/>
  <c r="L2624" i="3"/>
  <c r="L2623" i="3"/>
  <c r="L2622" i="3"/>
  <c r="L2621" i="3"/>
  <c r="L2620" i="3"/>
  <c r="L2619" i="3"/>
  <c r="L2618" i="3"/>
  <c r="L2617" i="3"/>
  <c r="L2616" i="3"/>
  <c r="L2615" i="3"/>
  <c r="L2614" i="3"/>
  <c r="L2613" i="3"/>
  <c r="L2612" i="3"/>
  <c r="L2611" i="3"/>
  <c r="L2610" i="3"/>
  <c r="L2609" i="3"/>
  <c r="L2608" i="3"/>
  <c r="L2607" i="3"/>
  <c r="L2606" i="3"/>
  <c r="L2605" i="3"/>
  <c r="L2604" i="3"/>
  <c r="L2603" i="3"/>
  <c r="L2602" i="3"/>
  <c r="L2601" i="3"/>
  <c r="L2600" i="3"/>
  <c r="L2599" i="3"/>
  <c r="L2598" i="3"/>
  <c r="L2597" i="3"/>
  <c r="L2596" i="3"/>
  <c r="L2595" i="3"/>
  <c r="L2594" i="3"/>
  <c r="L2593" i="3"/>
  <c r="L2592" i="3"/>
  <c r="L2591" i="3"/>
  <c r="L2590" i="3"/>
  <c r="L2589" i="3"/>
  <c r="L2588" i="3"/>
  <c r="L2587" i="3"/>
  <c r="L2586" i="3"/>
  <c r="L2585" i="3"/>
  <c r="L2584" i="3"/>
  <c r="L2583" i="3"/>
  <c r="L2582" i="3"/>
  <c r="L2581" i="3"/>
  <c r="L2580" i="3"/>
  <c r="L2579" i="3"/>
  <c r="L2578" i="3"/>
  <c r="L2577" i="3"/>
  <c r="L2576" i="3"/>
  <c r="L2575" i="3"/>
  <c r="L2574" i="3"/>
  <c r="L2573" i="3"/>
  <c r="L2572" i="3"/>
  <c r="L2571" i="3"/>
  <c r="L2570" i="3"/>
  <c r="L2569" i="3"/>
  <c r="L2568" i="3"/>
  <c r="L2567" i="3"/>
  <c r="L2566" i="3"/>
  <c r="L2565" i="3"/>
  <c r="L2564" i="3"/>
  <c r="L2563" i="3"/>
  <c r="L2562" i="3"/>
  <c r="L2561" i="3"/>
  <c r="L2560" i="3"/>
  <c r="L2559" i="3"/>
  <c r="L2558" i="3"/>
  <c r="L2557" i="3"/>
  <c r="L2556" i="3"/>
  <c r="L2555" i="3"/>
  <c r="L2554" i="3"/>
  <c r="L2553" i="3"/>
  <c r="L2552" i="3"/>
  <c r="L2551" i="3"/>
  <c r="L2550" i="3"/>
  <c r="L2549" i="3"/>
  <c r="L2548" i="3"/>
  <c r="L2547" i="3"/>
  <c r="L2546" i="3"/>
  <c r="L2545" i="3"/>
  <c r="L2544" i="3"/>
  <c r="L2543" i="3"/>
  <c r="L2542" i="3"/>
  <c r="L2541" i="3"/>
  <c r="L2540" i="3"/>
  <c r="L2539" i="3"/>
  <c r="L2538" i="3"/>
  <c r="L2537" i="3"/>
  <c r="L2536" i="3"/>
  <c r="L2535" i="3"/>
  <c r="L2534" i="3"/>
  <c r="L2533" i="3"/>
  <c r="L2532" i="3"/>
  <c r="L2531" i="3"/>
  <c r="L2530" i="3"/>
  <c r="L2529" i="3"/>
  <c r="L2528" i="3"/>
  <c r="L2527" i="3"/>
  <c r="L2526" i="3"/>
  <c r="L2525" i="3"/>
  <c r="L2524" i="3"/>
  <c r="L2523" i="3"/>
  <c r="L2522" i="3"/>
  <c r="L2521" i="3"/>
  <c r="L2520" i="3"/>
  <c r="L2519" i="3"/>
  <c r="L2518" i="3"/>
  <c r="L2517" i="3"/>
  <c r="L2516" i="3"/>
  <c r="L2515" i="3"/>
  <c r="L2514" i="3"/>
  <c r="L2513" i="3"/>
  <c r="L2512" i="3"/>
  <c r="L2511" i="3"/>
  <c r="L2510" i="3"/>
  <c r="L2509" i="3"/>
  <c r="L2508" i="3"/>
  <c r="L2507" i="3"/>
  <c r="L2506" i="3"/>
  <c r="L2505" i="3"/>
  <c r="L2504" i="3"/>
  <c r="L2503" i="3"/>
  <c r="L2502" i="3"/>
  <c r="L2501" i="3"/>
  <c r="L2500" i="3"/>
  <c r="L2499" i="3"/>
  <c r="L2498" i="3"/>
  <c r="L2497" i="3"/>
  <c r="L2496" i="3"/>
  <c r="L2495" i="3"/>
  <c r="L2494" i="3"/>
  <c r="L2493" i="3"/>
  <c r="L2492" i="3"/>
  <c r="L2491" i="3"/>
  <c r="L2490" i="3"/>
  <c r="L2489" i="3"/>
  <c r="L2488" i="3"/>
  <c r="L2487" i="3"/>
  <c r="L2486" i="3"/>
  <c r="L2485" i="3"/>
  <c r="L2484" i="3"/>
  <c r="L2483" i="3"/>
  <c r="L2482" i="3"/>
  <c r="L2481" i="3"/>
  <c r="L2480" i="3"/>
  <c r="L2479" i="3"/>
  <c r="L2478" i="3"/>
  <c r="L2477" i="3"/>
  <c r="L2476" i="3"/>
  <c r="L2475" i="3"/>
  <c r="L2474" i="3"/>
  <c r="L2473" i="3"/>
  <c r="L2472" i="3"/>
  <c r="L2471" i="3"/>
  <c r="L2470" i="3"/>
  <c r="L2469" i="3"/>
  <c r="L2468" i="3"/>
  <c r="L2467" i="3"/>
  <c r="L2466" i="3"/>
  <c r="L2465" i="3"/>
  <c r="L2464" i="3"/>
  <c r="L2463" i="3"/>
  <c r="L2462" i="3"/>
  <c r="L2461" i="3"/>
  <c r="L2460" i="3"/>
  <c r="L2459" i="3"/>
  <c r="L2458" i="3"/>
  <c r="L2457" i="3"/>
  <c r="L2456" i="3"/>
  <c r="L2455" i="3"/>
  <c r="L2454" i="3"/>
  <c r="L2453" i="3"/>
  <c r="L2452" i="3"/>
  <c r="L2451" i="3"/>
  <c r="L2450" i="3"/>
  <c r="L2449" i="3"/>
  <c r="L2448" i="3"/>
  <c r="L2447" i="3"/>
  <c r="L2446" i="3"/>
  <c r="L2445" i="3"/>
  <c r="L2444" i="3"/>
  <c r="L2443" i="3"/>
  <c r="L2442" i="3"/>
  <c r="L2441" i="3"/>
  <c r="L2440" i="3"/>
  <c r="L2439" i="3"/>
  <c r="L2438" i="3"/>
  <c r="L2437" i="3"/>
  <c r="L2436" i="3"/>
  <c r="L2435" i="3"/>
  <c r="L2434" i="3"/>
  <c r="L2433" i="3"/>
  <c r="L2432" i="3"/>
  <c r="L2431" i="3"/>
  <c r="L2430" i="3"/>
  <c r="L2429" i="3"/>
  <c r="L2428" i="3"/>
  <c r="L2427" i="3"/>
  <c r="L2426" i="3"/>
  <c r="L2425" i="3"/>
  <c r="L2424" i="3"/>
  <c r="L2423" i="3"/>
  <c r="L2422" i="3"/>
  <c r="L2421" i="3"/>
  <c r="L2420" i="3"/>
  <c r="L2419" i="3"/>
  <c r="L2418" i="3"/>
  <c r="L2417" i="3"/>
  <c r="L2416" i="3"/>
  <c r="L2415" i="3"/>
  <c r="L2414" i="3"/>
  <c r="L2413" i="3"/>
  <c r="L2412" i="3"/>
  <c r="L2411" i="3"/>
  <c r="L2410" i="3"/>
  <c r="L2409" i="3"/>
  <c r="L2408" i="3"/>
  <c r="L2407" i="3"/>
  <c r="L2406" i="3"/>
  <c r="L2405" i="3"/>
  <c r="L2404" i="3"/>
  <c r="L2403" i="3"/>
  <c r="L2402" i="3"/>
  <c r="L2401" i="3"/>
  <c r="L2400" i="3"/>
  <c r="L2399" i="3"/>
  <c r="L2398" i="3"/>
  <c r="L2397" i="3"/>
  <c r="L2396" i="3"/>
  <c r="L2395" i="3"/>
  <c r="L2394" i="3"/>
  <c r="L2393" i="3"/>
  <c r="L2392" i="3"/>
  <c r="L2391" i="3"/>
  <c r="L2390" i="3"/>
  <c r="L2389" i="3"/>
  <c r="L2388" i="3"/>
  <c r="L2387" i="3"/>
  <c r="L2386" i="3"/>
  <c r="L2385" i="3"/>
  <c r="L2384" i="3"/>
  <c r="L2383" i="3"/>
  <c r="L2382" i="3"/>
  <c r="L2381" i="3"/>
  <c r="L2380" i="3"/>
  <c r="L2379" i="3"/>
  <c r="L2378" i="3"/>
  <c r="L2377" i="3"/>
  <c r="L2376" i="3"/>
  <c r="L2375" i="3"/>
  <c r="L2374" i="3"/>
  <c r="L2373" i="3"/>
  <c r="L2372" i="3"/>
  <c r="L2371" i="3"/>
  <c r="L2370" i="3"/>
  <c r="L2369" i="3"/>
  <c r="L2368" i="3"/>
  <c r="L2367" i="3"/>
  <c r="L2366" i="3"/>
  <c r="L2365" i="3"/>
  <c r="L2364" i="3"/>
  <c r="L2363" i="3"/>
  <c r="L2362" i="3"/>
  <c r="L2361" i="3"/>
  <c r="L2360" i="3"/>
  <c r="L2359" i="3"/>
  <c r="L2358" i="3"/>
  <c r="L2357" i="3"/>
  <c r="L2356" i="3"/>
  <c r="L2355" i="3"/>
  <c r="L2354" i="3"/>
  <c r="L2353" i="3"/>
  <c r="L2352" i="3"/>
  <c r="L2351" i="3"/>
  <c r="L2350" i="3"/>
  <c r="L2349" i="3"/>
  <c r="L2348" i="3"/>
  <c r="L2347" i="3"/>
  <c r="L2346" i="3"/>
  <c r="L2345" i="3"/>
  <c r="L2344" i="3"/>
  <c r="L2343" i="3"/>
  <c r="L2342" i="3"/>
  <c r="L2341" i="3"/>
  <c r="L2340" i="3"/>
  <c r="L2339" i="3"/>
  <c r="L2338" i="3"/>
  <c r="L2337" i="3"/>
  <c r="L2336" i="3"/>
  <c r="L2335" i="3"/>
  <c r="L2334" i="3"/>
  <c r="L2333" i="3"/>
  <c r="L2332" i="3"/>
  <c r="L2331" i="3"/>
  <c r="L2330" i="3"/>
  <c r="L2329" i="3"/>
  <c r="L2328" i="3"/>
  <c r="L2327" i="3"/>
  <c r="L2326" i="3"/>
  <c r="L2325" i="3"/>
  <c r="L2324" i="3"/>
  <c r="L2323" i="3"/>
  <c r="L2322" i="3"/>
  <c r="L2321" i="3"/>
  <c r="L2320" i="3"/>
  <c r="L2319" i="3"/>
  <c r="L2318" i="3"/>
  <c r="L2317" i="3"/>
  <c r="L2316" i="3"/>
  <c r="L2315" i="3"/>
  <c r="L2314" i="3"/>
  <c r="L2313" i="3"/>
  <c r="L2312" i="3"/>
  <c r="L2311" i="3"/>
  <c r="L2310" i="3"/>
  <c r="L2309" i="3"/>
  <c r="L2308" i="3"/>
  <c r="L2307" i="3"/>
  <c r="L2306" i="3"/>
  <c r="L2305" i="3"/>
  <c r="L2304" i="3"/>
  <c r="L2303" i="3"/>
  <c r="L2302" i="3"/>
  <c r="L2301" i="3"/>
  <c r="L2300" i="3"/>
  <c r="L2299" i="3"/>
  <c r="L2298" i="3"/>
  <c r="L2297" i="3"/>
  <c r="L2296" i="3"/>
  <c r="L2295" i="3"/>
  <c r="L2294" i="3"/>
  <c r="L2293" i="3"/>
  <c r="L2292" i="3"/>
  <c r="L2291" i="3"/>
  <c r="L2290" i="3"/>
  <c r="L2289" i="3"/>
  <c r="L2288" i="3"/>
  <c r="L2287" i="3"/>
  <c r="L2286" i="3"/>
  <c r="L2285" i="3"/>
  <c r="L2284" i="3"/>
  <c r="L2283" i="3"/>
  <c r="L2282" i="3"/>
  <c r="L2281" i="3"/>
  <c r="L2280" i="3"/>
  <c r="L2279" i="3"/>
  <c r="L2278" i="3"/>
  <c r="L2277" i="3"/>
  <c r="L2276" i="3"/>
  <c r="L2275" i="3"/>
  <c r="L2274" i="3"/>
  <c r="L2273" i="3"/>
  <c r="L2272" i="3"/>
  <c r="L2271" i="3"/>
  <c r="L2270" i="3"/>
  <c r="L2269" i="3"/>
  <c r="L2268" i="3"/>
  <c r="L2267" i="3"/>
  <c r="L2266" i="3"/>
  <c r="L2265" i="3"/>
  <c r="L2264" i="3"/>
  <c r="L2263" i="3"/>
  <c r="L2262" i="3"/>
  <c r="L2261" i="3"/>
  <c r="L2260" i="3"/>
  <c r="L2259" i="3"/>
  <c r="L2258" i="3"/>
  <c r="L2257" i="3"/>
  <c r="L2256" i="3"/>
  <c r="L2255" i="3"/>
  <c r="L2254" i="3"/>
  <c r="L2253" i="3"/>
  <c r="L2252" i="3"/>
  <c r="L2251" i="3"/>
  <c r="L2250" i="3"/>
  <c r="L2249" i="3"/>
  <c r="L2248" i="3"/>
  <c r="L2247" i="3"/>
  <c r="L2246" i="3"/>
  <c r="L2245" i="3"/>
  <c r="L2244" i="3"/>
  <c r="L2243" i="3"/>
  <c r="L2242" i="3"/>
  <c r="L2241" i="3"/>
  <c r="L2240" i="3"/>
  <c r="L2239" i="3"/>
  <c r="L2238" i="3"/>
  <c r="L2237" i="3"/>
  <c r="L2236" i="3"/>
  <c r="L2235" i="3"/>
  <c r="L2234" i="3"/>
  <c r="L2233" i="3"/>
  <c r="L2232" i="3"/>
  <c r="L2231" i="3"/>
  <c r="L2230" i="3"/>
  <c r="L2229" i="3"/>
  <c r="L2228" i="3"/>
  <c r="L2227" i="3"/>
  <c r="L2226" i="3"/>
  <c r="L2225" i="3"/>
  <c r="L2224" i="3"/>
  <c r="L2223" i="3"/>
  <c r="L2222" i="3"/>
  <c r="L2221" i="3"/>
  <c r="L2220" i="3"/>
  <c r="L2219" i="3"/>
  <c r="L2218" i="3"/>
  <c r="L2217" i="3"/>
  <c r="L2216" i="3"/>
  <c r="L2215" i="3"/>
  <c r="L2214" i="3"/>
  <c r="L2213" i="3"/>
  <c r="L2212" i="3"/>
  <c r="L2211" i="3"/>
  <c r="L2210" i="3"/>
  <c r="L2209" i="3"/>
  <c r="L2208" i="3"/>
  <c r="L2207" i="3"/>
  <c r="L2206" i="3"/>
  <c r="L2205" i="3"/>
  <c r="L2204" i="3"/>
  <c r="L2203" i="3"/>
  <c r="L2202" i="3"/>
  <c r="L2201" i="3"/>
  <c r="L2200" i="3"/>
  <c r="L2199" i="3"/>
  <c r="L2198" i="3"/>
  <c r="L2197" i="3"/>
  <c r="L2196" i="3"/>
  <c r="L2195" i="3"/>
  <c r="L2194" i="3"/>
  <c r="L2193" i="3"/>
  <c r="L2192" i="3"/>
  <c r="L2191" i="3"/>
  <c r="L2190" i="3"/>
  <c r="L2189" i="3"/>
  <c r="L2188" i="3"/>
  <c r="L2187" i="3"/>
  <c r="L2186" i="3"/>
  <c r="L2185" i="3"/>
  <c r="L2184" i="3"/>
  <c r="L2183" i="3"/>
  <c r="L2182" i="3"/>
  <c r="L2181" i="3"/>
  <c r="L2180" i="3"/>
  <c r="L2179" i="3"/>
  <c r="L2178" i="3"/>
  <c r="L2177" i="3"/>
  <c r="L2176" i="3"/>
  <c r="L2175" i="3"/>
  <c r="L2174" i="3"/>
  <c r="L2173" i="3"/>
  <c r="L2172" i="3"/>
  <c r="L2171" i="3"/>
  <c r="L2170" i="3"/>
  <c r="L2169" i="3"/>
  <c r="L2168" i="3"/>
  <c r="L2167" i="3"/>
  <c r="L2166" i="3"/>
  <c r="L2165" i="3"/>
  <c r="L2164" i="3"/>
  <c r="L2163" i="3"/>
  <c r="L2162" i="3"/>
  <c r="L2161" i="3"/>
  <c r="L2160" i="3"/>
  <c r="L2159" i="3"/>
  <c r="L2158" i="3"/>
  <c r="L2157" i="3"/>
  <c r="L2156" i="3"/>
  <c r="L2155" i="3"/>
  <c r="L2154" i="3"/>
  <c r="L2153" i="3"/>
  <c r="L2152" i="3"/>
  <c r="L2151" i="3"/>
  <c r="L2150" i="3"/>
  <c r="L2149" i="3"/>
  <c r="L2148" i="3"/>
  <c r="L2147" i="3"/>
  <c r="L2146" i="3"/>
  <c r="L2145" i="3"/>
  <c r="L2144" i="3"/>
  <c r="L2143" i="3"/>
  <c r="L2142" i="3"/>
  <c r="L2141" i="3"/>
  <c r="L2140" i="3"/>
  <c r="L2139" i="3"/>
  <c r="L2138" i="3"/>
  <c r="L2137" i="3"/>
  <c r="L2136" i="3"/>
  <c r="L2135" i="3"/>
  <c r="L2134" i="3"/>
  <c r="L2133" i="3"/>
  <c r="L2132" i="3"/>
  <c r="L2131" i="3"/>
  <c r="L2130" i="3"/>
  <c r="L2129" i="3"/>
  <c r="L2128" i="3"/>
  <c r="L2127" i="3"/>
  <c r="L2126" i="3"/>
  <c r="L2125" i="3"/>
  <c r="L2124" i="3"/>
  <c r="L2123" i="3"/>
  <c r="L2122" i="3"/>
  <c r="L2121" i="3"/>
  <c r="L2120" i="3"/>
  <c r="L2119" i="3"/>
  <c r="L2118" i="3"/>
  <c r="L2117" i="3"/>
  <c r="L2116" i="3"/>
  <c r="L2115" i="3"/>
  <c r="L2114" i="3"/>
  <c r="L2113" i="3"/>
  <c r="L2112" i="3"/>
  <c r="L2111" i="3"/>
  <c r="L2110" i="3"/>
  <c r="L2109" i="3"/>
  <c r="L2108" i="3"/>
  <c r="L2107" i="3"/>
  <c r="L2106" i="3"/>
  <c r="L2105" i="3"/>
  <c r="L2104" i="3"/>
  <c r="L2103" i="3"/>
  <c r="L2102" i="3"/>
  <c r="L2101" i="3"/>
  <c r="L2100" i="3"/>
  <c r="L2099" i="3"/>
  <c r="L2098" i="3"/>
  <c r="L2097" i="3"/>
  <c r="L2096" i="3"/>
  <c r="L2095" i="3"/>
  <c r="L2094" i="3"/>
  <c r="L2093" i="3"/>
  <c r="L2092" i="3"/>
  <c r="L2091" i="3"/>
  <c r="L2090" i="3"/>
  <c r="L2089" i="3"/>
  <c r="L2088" i="3"/>
  <c r="L2087" i="3"/>
  <c r="L2086" i="3"/>
  <c r="L2085" i="3"/>
  <c r="L2084" i="3"/>
  <c r="L2083" i="3"/>
  <c r="L2082" i="3"/>
  <c r="L2081" i="3"/>
  <c r="L2080" i="3"/>
  <c r="L2079" i="3"/>
  <c r="L2078" i="3"/>
  <c r="L2077" i="3"/>
  <c r="L2076" i="3"/>
  <c r="L2075" i="3"/>
  <c r="L2074" i="3"/>
  <c r="L2073" i="3"/>
  <c r="L2072" i="3"/>
  <c r="L2071" i="3"/>
  <c r="L2070" i="3"/>
  <c r="L2069" i="3"/>
  <c r="L2068" i="3"/>
  <c r="L2067" i="3"/>
  <c r="L2066" i="3"/>
  <c r="L2065" i="3"/>
  <c r="L2064" i="3"/>
  <c r="L2063" i="3"/>
  <c r="L2062" i="3"/>
  <c r="L2061" i="3"/>
  <c r="L2060" i="3"/>
  <c r="L2059" i="3"/>
  <c r="L2058" i="3"/>
  <c r="L2057" i="3"/>
  <c r="L2056" i="3"/>
  <c r="L2055" i="3"/>
  <c r="L2054" i="3"/>
  <c r="L2053" i="3"/>
  <c r="L2052" i="3"/>
  <c r="L2051" i="3"/>
  <c r="L2050" i="3"/>
  <c r="L2049" i="3"/>
  <c r="L2048" i="3"/>
  <c r="L2047" i="3"/>
  <c r="L2046" i="3"/>
  <c r="L2045" i="3"/>
  <c r="L2044" i="3"/>
  <c r="L2043" i="3"/>
  <c r="L2042" i="3"/>
  <c r="L2041" i="3"/>
  <c r="L2040" i="3"/>
  <c r="L2039" i="3"/>
  <c r="L2038" i="3"/>
  <c r="L2037" i="3"/>
  <c r="L2036" i="3"/>
  <c r="L2035" i="3"/>
  <c r="L2034" i="3"/>
  <c r="L2033" i="3"/>
  <c r="L2032" i="3"/>
  <c r="L2031" i="3"/>
  <c r="L2030" i="3"/>
  <c r="L2029" i="3"/>
  <c r="L2028" i="3"/>
  <c r="L2027" i="3"/>
  <c r="L2026" i="3"/>
  <c r="L2025" i="3"/>
  <c r="L2024" i="3"/>
  <c r="L2023" i="3"/>
  <c r="L2022" i="3"/>
  <c r="L2021" i="3"/>
  <c r="L2020" i="3"/>
  <c r="L2019" i="3"/>
  <c r="L2018" i="3"/>
  <c r="L2017" i="3"/>
  <c r="L2016" i="3"/>
  <c r="L2015" i="3"/>
  <c r="L2014" i="3"/>
  <c r="L2013" i="3"/>
  <c r="L2012" i="3"/>
  <c r="L2011" i="3"/>
  <c r="L2010" i="3"/>
  <c r="L2009" i="3"/>
  <c r="L2008" i="3"/>
  <c r="L2007" i="3"/>
  <c r="L2006" i="3"/>
  <c r="L2005" i="3"/>
  <c r="L2004" i="3"/>
  <c r="L2003" i="3"/>
  <c r="L2002" i="3"/>
  <c r="L2001" i="3"/>
  <c r="L2000" i="3"/>
  <c r="L1999" i="3"/>
  <c r="L1998" i="3"/>
  <c r="L1997" i="3"/>
  <c r="L1996" i="3"/>
  <c r="L1995" i="3"/>
  <c r="L1994" i="3"/>
  <c r="L1993" i="3"/>
  <c r="L1992" i="3"/>
  <c r="L1991" i="3"/>
  <c r="L1990" i="3"/>
  <c r="L1989" i="3"/>
  <c r="L1988" i="3"/>
  <c r="L1987" i="3"/>
  <c r="L1986" i="3"/>
  <c r="L1985" i="3"/>
  <c r="L1984" i="3"/>
  <c r="L1983" i="3"/>
  <c r="L1982" i="3"/>
  <c r="L1981" i="3"/>
  <c r="L1980" i="3"/>
  <c r="L1979" i="3"/>
  <c r="L1978" i="3"/>
  <c r="L1977" i="3"/>
  <c r="L1976" i="3"/>
  <c r="L1975" i="3"/>
  <c r="L1974" i="3"/>
  <c r="L1973" i="3"/>
  <c r="L1972" i="3"/>
  <c r="L1971" i="3"/>
  <c r="L1970" i="3"/>
  <c r="L1969" i="3"/>
  <c r="L1968" i="3"/>
  <c r="L1967" i="3"/>
  <c r="L1966" i="3"/>
  <c r="L1965" i="3"/>
  <c r="L1964" i="3"/>
  <c r="L1963" i="3"/>
  <c r="L1962" i="3"/>
  <c r="L1961" i="3"/>
  <c r="L1960" i="3"/>
  <c r="L1959" i="3"/>
  <c r="L1958" i="3"/>
  <c r="L1957" i="3"/>
  <c r="L1956" i="3"/>
  <c r="L1955" i="3"/>
  <c r="L1954" i="3"/>
  <c r="L1953" i="3"/>
  <c r="L1952" i="3"/>
  <c r="L1951" i="3"/>
  <c r="L1950" i="3"/>
  <c r="L1949" i="3"/>
  <c r="L1948" i="3"/>
  <c r="L1947" i="3"/>
  <c r="L1946" i="3"/>
  <c r="L1945" i="3"/>
  <c r="L1944" i="3"/>
  <c r="L1943" i="3"/>
  <c r="L1942" i="3"/>
  <c r="L1941" i="3"/>
  <c r="L1940" i="3"/>
  <c r="L1939" i="3"/>
  <c r="L1938" i="3"/>
  <c r="L1937" i="3"/>
  <c r="L1936" i="3"/>
  <c r="L1935" i="3"/>
  <c r="L1934" i="3"/>
  <c r="L1933" i="3"/>
  <c r="L1932" i="3"/>
  <c r="L1931" i="3"/>
  <c r="L1930" i="3"/>
  <c r="L1929" i="3"/>
  <c r="L1928" i="3"/>
  <c r="L1927" i="3"/>
  <c r="L1926" i="3"/>
  <c r="L1925" i="3"/>
  <c r="L1924" i="3"/>
  <c r="L1923" i="3"/>
  <c r="L1922" i="3"/>
  <c r="L1921" i="3"/>
  <c r="L1920" i="3"/>
  <c r="L1919" i="3"/>
  <c r="L1918" i="3"/>
  <c r="L1917" i="3"/>
  <c r="L1916" i="3"/>
  <c r="L1915" i="3"/>
  <c r="L1914" i="3"/>
  <c r="L1913" i="3"/>
  <c r="L1912" i="3"/>
  <c r="L1911" i="3"/>
  <c r="L1910" i="3"/>
  <c r="L1909" i="3"/>
  <c r="L1908" i="3"/>
  <c r="L1907" i="3"/>
  <c r="L1906" i="3"/>
  <c r="L1905" i="3"/>
  <c r="L1904" i="3"/>
  <c r="L1903" i="3"/>
  <c r="L1902" i="3"/>
  <c r="L1901" i="3"/>
  <c r="L1900" i="3"/>
  <c r="L1899" i="3"/>
  <c r="L1898" i="3"/>
  <c r="L1897" i="3"/>
  <c r="L1896" i="3"/>
  <c r="L1895" i="3"/>
  <c r="L1894" i="3"/>
  <c r="L1893" i="3"/>
  <c r="L1892" i="3"/>
  <c r="L1891" i="3"/>
  <c r="L1890" i="3"/>
  <c r="L1889" i="3"/>
  <c r="L1888" i="3"/>
  <c r="L1887" i="3"/>
  <c r="L1886" i="3"/>
  <c r="L1885" i="3"/>
  <c r="L1884" i="3"/>
  <c r="L1883" i="3"/>
  <c r="L1882" i="3"/>
  <c r="L1881" i="3"/>
  <c r="L1880" i="3"/>
  <c r="L1879" i="3"/>
  <c r="L1878" i="3"/>
  <c r="L1877" i="3"/>
  <c r="L1876" i="3"/>
  <c r="L1875" i="3"/>
  <c r="L1874" i="3"/>
  <c r="L1873" i="3"/>
  <c r="L1872" i="3"/>
  <c r="L1871" i="3"/>
  <c r="L1870" i="3"/>
  <c r="L1869" i="3"/>
  <c r="L1868" i="3"/>
  <c r="L1867" i="3"/>
  <c r="L1866" i="3"/>
  <c r="L1865" i="3"/>
  <c r="L1864" i="3"/>
  <c r="L1863" i="3"/>
  <c r="L1862" i="3"/>
  <c r="L1861" i="3"/>
  <c r="L1860" i="3"/>
  <c r="L1859" i="3"/>
  <c r="L1858" i="3"/>
  <c r="L1857" i="3"/>
  <c r="L1856" i="3"/>
  <c r="L1855" i="3"/>
  <c r="L1854" i="3"/>
  <c r="L1853" i="3"/>
  <c r="L1852" i="3"/>
  <c r="L1851" i="3"/>
  <c r="L1850" i="3"/>
  <c r="L1849" i="3"/>
  <c r="L1848" i="3"/>
  <c r="L1847" i="3"/>
  <c r="L1846" i="3"/>
  <c r="L1845" i="3"/>
  <c r="L1844" i="3"/>
  <c r="L1843" i="3"/>
  <c r="L1842" i="3"/>
  <c r="L1841" i="3"/>
  <c r="L1840" i="3"/>
  <c r="L1839" i="3"/>
  <c r="L1838" i="3"/>
  <c r="L1837" i="3"/>
  <c r="L1836" i="3"/>
  <c r="L1835" i="3"/>
  <c r="L1834" i="3"/>
  <c r="L1833" i="3"/>
  <c r="L1832" i="3"/>
  <c r="L1831" i="3"/>
  <c r="L1830" i="3"/>
  <c r="L1829" i="3"/>
  <c r="L1828" i="3"/>
  <c r="L1827" i="3"/>
  <c r="L1826" i="3"/>
  <c r="L1825" i="3"/>
  <c r="L1824" i="3"/>
  <c r="L1823" i="3"/>
  <c r="L1822" i="3"/>
  <c r="L1821" i="3"/>
  <c r="L1820" i="3"/>
  <c r="L1819" i="3"/>
  <c r="L1818" i="3"/>
  <c r="L1817" i="3"/>
  <c r="L1816" i="3"/>
  <c r="L1815" i="3"/>
  <c r="L1814" i="3"/>
  <c r="L1813" i="3"/>
  <c r="L1812" i="3"/>
  <c r="L1811" i="3"/>
  <c r="L1810" i="3"/>
  <c r="L1809" i="3"/>
  <c r="L1808" i="3"/>
  <c r="L1807" i="3"/>
  <c r="L1806" i="3"/>
  <c r="L1805" i="3"/>
  <c r="L1804" i="3"/>
  <c r="L1803" i="3"/>
  <c r="L1802" i="3"/>
  <c r="L1801" i="3"/>
  <c r="L1800" i="3"/>
  <c r="L1799" i="3"/>
  <c r="L1798" i="3"/>
  <c r="L1797" i="3"/>
  <c r="L1796" i="3"/>
  <c r="L1795" i="3"/>
  <c r="L1794" i="3"/>
  <c r="L1793" i="3"/>
  <c r="L1792" i="3"/>
  <c r="L1791" i="3"/>
  <c r="L1790" i="3"/>
  <c r="L1789" i="3"/>
  <c r="L1788" i="3"/>
  <c r="L1787" i="3"/>
  <c r="L1786" i="3"/>
  <c r="L1785" i="3"/>
  <c r="L1784" i="3"/>
  <c r="L1783" i="3"/>
  <c r="L1782" i="3"/>
  <c r="L1781" i="3"/>
  <c r="L1780" i="3"/>
  <c r="L1779" i="3"/>
  <c r="L1778" i="3"/>
  <c r="L1777" i="3"/>
  <c r="L1776" i="3"/>
  <c r="L1775" i="3"/>
  <c r="L1774" i="3"/>
  <c r="L1773" i="3"/>
  <c r="L1772" i="3"/>
  <c r="L1771" i="3"/>
  <c r="L1770" i="3"/>
  <c r="L1769" i="3"/>
  <c r="L1768" i="3"/>
  <c r="L1767" i="3"/>
  <c r="L1766" i="3"/>
  <c r="L1765" i="3"/>
  <c r="L1764" i="3"/>
  <c r="L1763" i="3"/>
  <c r="L1762" i="3"/>
  <c r="L1761" i="3"/>
  <c r="L1760" i="3"/>
  <c r="L1759" i="3"/>
  <c r="L1758" i="3"/>
  <c r="L1757" i="3"/>
  <c r="L1756" i="3"/>
  <c r="L1755" i="3"/>
  <c r="L1754" i="3"/>
  <c r="L1753" i="3"/>
  <c r="L1752" i="3"/>
  <c r="L1751" i="3"/>
  <c r="L1750" i="3"/>
  <c r="L1749" i="3"/>
  <c r="L1748" i="3"/>
  <c r="L1747" i="3"/>
  <c r="L1746" i="3"/>
  <c r="L1745" i="3"/>
  <c r="L1744" i="3"/>
  <c r="L1743" i="3"/>
  <c r="L1742" i="3"/>
  <c r="L1741" i="3"/>
  <c r="L1740" i="3"/>
  <c r="L1739" i="3"/>
  <c r="L1738" i="3"/>
  <c r="L1737" i="3"/>
  <c r="L1736" i="3"/>
  <c r="L1735" i="3"/>
  <c r="L1734" i="3"/>
  <c r="L1733" i="3"/>
  <c r="L1732" i="3"/>
  <c r="L1731" i="3"/>
  <c r="L1730" i="3"/>
  <c r="L1729" i="3"/>
  <c r="L1728" i="3"/>
  <c r="L1727" i="3"/>
  <c r="L1726" i="3"/>
  <c r="L1725" i="3"/>
  <c r="L1724" i="3"/>
  <c r="L1723" i="3"/>
  <c r="L1722" i="3"/>
  <c r="L1721" i="3"/>
  <c r="L1720" i="3"/>
  <c r="L1719" i="3"/>
  <c r="L1718" i="3"/>
  <c r="L1717" i="3"/>
  <c r="L1716" i="3"/>
  <c r="L1715" i="3"/>
  <c r="L1714" i="3"/>
  <c r="L1713" i="3"/>
  <c r="L1712" i="3"/>
  <c r="L1711" i="3"/>
  <c r="L1710" i="3"/>
  <c r="L1709" i="3"/>
  <c r="L1708" i="3"/>
  <c r="L1707" i="3"/>
  <c r="L1706" i="3"/>
  <c r="L1705" i="3"/>
  <c r="L1704" i="3"/>
  <c r="L1703" i="3"/>
  <c r="L1702" i="3"/>
  <c r="L1701" i="3"/>
  <c r="L1700" i="3"/>
  <c r="L1699" i="3"/>
  <c r="L1698" i="3"/>
  <c r="L1697" i="3"/>
  <c r="L1696" i="3"/>
  <c r="L1695" i="3"/>
  <c r="L1694" i="3"/>
  <c r="L1693" i="3"/>
  <c r="L1692" i="3"/>
  <c r="L1691" i="3"/>
  <c r="L1690" i="3"/>
  <c r="L1689" i="3"/>
  <c r="L1688" i="3"/>
  <c r="L1687" i="3"/>
  <c r="L1686" i="3"/>
  <c r="L1685" i="3"/>
  <c r="L1684" i="3"/>
  <c r="L1683" i="3"/>
  <c r="L1682" i="3"/>
  <c r="L1681" i="3"/>
  <c r="L1680" i="3"/>
  <c r="L1679" i="3"/>
  <c r="L1678" i="3"/>
  <c r="L1677" i="3"/>
  <c r="L1676" i="3"/>
  <c r="L1675" i="3"/>
  <c r="L1674" i="3"/>
  <c r="L1673" i="3"/>
  <c r="L1672" i="3"/>
  <c r="L1671" i="3"/>
  <c r="L1670" i="3"/>
  <c r="L1669" i="3"/>
  <c r="L1668" i="3"/>
  <c r="L1667" i="3"/>
  <c r="L1666" i="3"/>
  <c r="L1665" i="3"/>
  <c r="L1664" i="3"/>
  <c r="L1663" i="3"/>
  <c r="L1662" i="3"/>
  <c r="L1661" i="3"/>
  <c r="L1660" i="3"/>
  <c r="L1659" i="3"/>
  <c r="L1658" i="3"/>
  <c r="L1657" i="3"/>
  <c r="L1656" i="3"/>
  <c r="L1655" i="3"/>
  <c r="L1654" i="3"/>
  <c r="L1653" i="3"/>
  <c r="L1652" i="3"/>
  <c r="L1651" i="3"/>
  <c r="L1650" i="3"/>
  <c r="L1649" i="3"/>
  <c r="L1648" i="3"/>
  <c r="L1647" i="3"/>
  <c r="L1646" i="3"/>
  <c r="L1645" i="3"/>
  <c r="L1644" i="3"/>
  <c r="L1643" i="3"/>
  <c r="L1642" i="3"/>
  <c r="L1641" i="3"/>
  <c r="L1640" i="3"/>
  <c r="L1639" i="3"/>
  <c r="L1638" i="3"/>
  <c r="L1637" i="3"/>
  <c r="L1636" i="3"/>
  <c r="L1635" i="3"/>
  <c r="L1634" i="3"/>
  <c r="L1633" i="3"/>
  <c r="L1632" i="3"/>
  <c r="L1631" i="3"/>
  <c r="L1630" i="3"/>
  <c r="L1629" i="3"/>
  <c r="L1628" i="3"/>
  <c r="L1627" i="3"/>
  <c r="L1626" i="3"/>
  <c r="L1625" i="3"/>
  <c r="L1624" i="3"/>
  <c r="L1623" i="3"/>
  <c r="L1622" i="3"/>
  <c r="L1621" i="3"/>
  <c r="L1620" i="3"/>
  <c r="L1619" i="3"/>
  <c r="L1618" i="3"/>
  <c r="L1617" i="3"/>
  <c r="L1616" i="3"/>
  <c r="L1615" i="3"/>
  <c r="L1614" i="3"/>
  <c r="L1613" i="3"/>
  <c r="L1612" i="3"/>
  <c r="L1611" i="3"/>
  <c r="L1610" i="3"/>
  <c r="L1609" i="3"/>
  <c r="L1608" i="3"/>
  <c r="L1607" i="3"/>
  <c r="L1606" i="3"/>
  <c r="L1605" i="3"/>
  <c r="L1604" i="3"/>
  <c r="L1603" i="3"/>
  <c r="L1602" i="3"/>
  <c r="L1601" i="3"/>
  <c r="L1600" i="3"/>
  <c r="L1599" i="3"/>
  <c r="L1598" i="3"/>
  <c r="L1597" i="3"/>
  <c r="L1596" i="3"/>
  <c r="L1595" i="3"/>
  <c r="L1594" i="3"/>
  <c r="L1593" i="3"/>
  <c r="L1592" i="3"/>
  <c r="L1591" i="3"/>
  <c r="L1590" i="3"/>
  <c r="L1589" i="3"/>
  <c r="L1588" i="3"/>
  <c r="L1587" i="3"/>
  <c r="L1586" i="3"/>
  <c r="L1585" i="3"/>
  <c r="L1584" i="3"/>
  <c r="L1583" i="3"/>
  <c r="L1582" i="3"/>
  <c r="L1581" i="3"/>
  <c r="L1580" i="3"/>
  <c r="L1579" i="3"/>
  <c r="L1578" i="3"/>
  <c r="L1577" i="3"/>
  <c r="L1576" i="3"/>
  <c r="L1575" i="3"/>
  <c r="L1574" i="3"/>
  <c r="L1573" i="3"/>
  <c r="L1572" i="3"/>
  <c r="L1571" i="3"/>
  <c r="L1570" i="3"/>
  <c r="L1569" i="3"/>
  <c r="L1568" i="3"/>
  <c r="L1567" i="3"/>
  <c r="L1566" i="3"/>
  <c r="L1565" i="3"/>
  <c r="L1564" i="3"/>
  <c r="L1563" i="3"/>
  <c r="L1562" i="3"/>
  <c r="L1561" i="3"/>
  <c r="L1560" i="3"/>
  <c r="L1559" i="3"/>
  <c r="L1558" i="3"/>
  <c r="L1557" i="3"/>
  <c r="L1556" i="3"/>
  <c r="L1555" i="3"/>
  <c r="L1554" i="3"/>
  <c r="L1553" i="3"/>
  <c r="L1552" i="3"/>
  <c r="L1551" i="3"/>
  <c r="L1550" i="3"/>
  <c r="L1549" i="3"/>
  <c r="L1548" i="3"/>
  <c r="L1547" i="3"/>
  <c r="L1546" i="3"/>
  <c r="L1545" i="3"/>
  <c r="L1544" i="3"/>
  <c r="L1543" i="3"/>
  <c r="L1542" i="3"/>
  <c r="L1541" i="3"/>
  <c r="L1540" i="3"/>
  <c r="L1539" i="3"/>
  <c r="L1538" i="3"/>
  <c r="L1537" i="3"/>
  <c r="L1536" i="3"/>
  <c r="L1535" i="3"/>
  <c r="L1534" i="3"/>
  <c r="L1533" i="3"/>
  <c r="L1532" i="3"/>
  <c r="L1531" i="3"/>
  <c r="L1530" i="3"/>
  <c r="L1529" i="3"/>
  <c r="L1528" i="3"/>
  <c r="L1527" i="3"/>
  <c r="L1526" i="3"/>
  <c r="L1525" i="3"/>
  <c r="L1524" i="3"/>
  <c r="L1523" i="3"/>
  <c r="L1522" i="3"/>
  <c r="L1521" i="3"/>
  <c r="L1520" i="3"/>
  <c r="L1519" i="3"/>
  <c r="L1518" i="3"/>
  <c r="L1517" i="3"/>
  <c r="L1516" i="3"/>
  <c r="L1515" i="3"/>
  <c r="L1514" i="3"/>
  <c r="L1513" i="3"/>
  <c r="L1512" i="3"/>
  <c r="L1511" i="3"/>
  <c r="L1510" i="3"/>
  <c r="L1509" i="3"/>
  <c r="L1508" i="3"/>
  <c r="L1507" i="3"/>
  <c r="L1506" i="3"/>
  <c r="L1505" i="3"/>
  <c r="L1504" i="3"/>
  <c r="L1503" i="3"/>
  <c r="L1502" i="3"/>
  <c r="L1501" i="3"/>
  <c r="L1500" i="3"/>
  <c r="L1499" i="3"/>
  <c r="L1498" i="3"/>
  <c r="L1497" i="3"/>
  <c r="L1496" i="3"/>
  <c r="L1495" i="3"/>
  <c r="L1494" i="3"/>
  <c r="L1493" i="3"/>
  <c r="L1492" i="3"/>
  <c r="L1491" i="3"/>
  <c r="L1490" i="3"/>
  <c r="L1489" i="3"/>
  <c r="L1488" i="3"/>
  <c r="L1487" i="3"/>
  <c r="L1486" i="3"/>
  <c r="L1485" i="3"/>
  <c r="L1484" i="3"/>
  <c r="L1483" i="3"/>
  <c r="L1482" i="3"/>
  <c r="L1481" i="3"/>
  <c r="L1480" i="3"/>
  <c r="L1479" i="3"/>
  <c r="L1478" i="3"/>
  <c r="L1477" i="3"/>
  <c r="L1476" i="3"/>
  <c r="L1475" i="3"/>
  <c r="L1474" i="3"/>
  <c r="L1473" i="3"/>
  <c r="L1472" i="3"/>
  <c r="L1471" i="3"/>
  <c r="L1470" i="3"/>
  <c r="L1469" i="3"/>
  <c r="L1468" i="3"/>
  <c r="L1467" i="3"/>
  <c r="L1466" i="3"/>
  <c r="L1465" i="3"/>
  <c r="L1464" i="3"/>
  <c r="L1463" i="3"/>
  <c r="L1462" i="3"/>
  <c r="L1461" i="3"/>
  <c r="L1460" i="3"/>
  <c r="L1459" i="3"/>
  <c r="L1458" i="3"/>
  <c r="L1457" i="3"/>
  <c r="L1456" i="3"/>
  <c r="L1455" i="3"/>
  <c r="L1454" i="3"/>
  <c r="L1453" i="3"/>
  <c r="L1452" i="3"/>
  <c r="L1451" i="3"/>
  <c r="L1450" i="3"/>
  <c r="L1449" i="3"/>
  <c r="L1448" i="3"/>
  <c r="L1447" i="3"/>
  <c r="L1446" i="3"/>
  <c r="L1445" i="3"/>
  <c r="L1444" i="3"/>
  <c r="L1443" i="3"/>
  <c r="L1442" i="3"/>
  <c r="L1441" i="3"/>
  <c r="L1440" i="3"/>
  <c r="L1439" i="3"/>
  <c r="L1438" i="3"/>
  <c r="L1437" i="3"/>
  <c r="L1436" i="3"/>
  <c r="L1435" i="3"/>
  <c r="L1434" i="3"/>
  <c r="L1433" i="3"/>
  <c r="L1432" i="3"/>
  <c r="L1431" i="3"/>
  <c r="L1430" i="3"/>
  <c r="L1429" i="3"/>
  <c r="L1428" i="3"/>
  <c r="L1427" i="3"/>
  <c r="L1426" i="3"/>
  <c r="L1425" i="3"/>
  <c r="L1424" i="3"/>
  <c r="L1423" i="3"/>
  <c r="L1422" i="3"/>
  <c r="L1421" i="3"/>
  <c r="L1420" i="3"/>
  <c r="L1419" i="3"/>
  <c r="L1418" i="3"/>
  <c r="L1417" i="3"/>
  <c r="L1416" i="3"/>
  <c r="L1415" i="3"/>
  <c r="L1414" i="3"/>
  <c r="L1413" i="3"/>
  <c r="L1412" i="3"/>
  <c r="L1411" i="3"/>
  <c r="L1410" i="3"/>
  <c r="L1409" i="3"/>
  <c r="L1408" i="3"/>
  <c r="L1407" i="3"/>
  <c r="L1406" i="3"/>
  <c r="L1405" i="3"/>
  <c r="L1404" i="3"/>
  <c r="L1403" i="3"/>
  <c r="L1402" i="3"/>
  <c r="L1401" i="3"/>
  <c r="L1400" i="3"/>
  <c r="L1399" i="3"/>
  <c r="L1398" i="3"/>
  <c r="L1397" i="3"/>
  <c r="L1396" i="3"/>
  <c r="L1395" i="3"/>
  <c r="L1394" i="3"/>
  <c r="L1393" i="3"/>
  <c r="L1392" i="3"/>
  <c r="L1391" i="3"/>
  <c r="L1390" i="3"/>
  <c r="L1389" i="3"/>
  <c r="L1388" i="3"/>
  <c r="L1387" i="3"/>
  <c r="L1386" i="3"/>
  <c r="L1385" i="3"/>
  <c r="L1384" i="3"/>
  <c r="L1383" i="3"/>
  <c r="L1382" i="3"/>
  <c r="L1381" i="3"/>
  <c r="L1380" i="3"/>
  <c r="L1379" i="3"/>
  <c r="L1378" i="3"/>
  <c r="L1377" i="3"/>
  <c r="L1376" i="3"/>
  <c r="L1375" i="3"/>
  <c r="L1374" i="3"/>
  <c r="L1373" i="3"/>
  <c r="L1372" i="3"/>
  <c r="L1371" i="3"/>
  <c r="L1370" i="3"/>
  <c r="L1369" i="3"/>
  <c r="L1368" i="3"/>
  <c r="L1367" i="3"/>
  <c r="L1366" i="3"/>
  <c r="L1365" i="3"/>
  <c r="L1364" i="3"/>
  <c r="L1363" i="3"/>
  <c r="L1362" i="3"/>
  <c r="L1361" i="3"/>
  <c r="L1360" i="3"/>
  <c r="L1359" i="3"/>
  <c r="L1358" i="3"/>
  <c r="L1357" i="3"/>
  <c r="L1356" i="3"/>
  <c r="L1355" i="3"/>
  <c r="L1354" i="3"/>
  <c r="L1353" i="3"/>
  <c r="L1352" i="3"/>
  <c r="L1351" i="3"/>
  <c r="L1350" i="3"/>
  <c r="L1349" i="3"/>
  <c r="L1348" i="3"/>
  <c r="L1347" i="3"/>
  <c r="L1346" i="3"/>
  <c r="L1345" i="3"/>
  <c r="L1344" i="3"/>
  <c r="L1343" i="3"/>
  <c r="L1342" i="3"/>
  <c r="L1341" i="3"/>
  <c r="L1340" i="3"/>
  <c r="L1339" i="3"/>
  <c r="L1338" i="3"/>
  <c r="L1337" i="3"/>
  <c r="L1336" i="3"/>
  <c r="L1335" i="3"/>
  <c r="L1334" i="3"/>
  <c r="L1333" i="3"/>
  <c r="L1332" i="3"/>
  <c r="L1331" i="3"/>
  <c r="L1330" i="3"/>
  <c r="L1329" i="3"/>
  <c r="L1328" i="3"/>
  <c r="L1327" i="3"/>
  <c r="L1326" i="3"/>
  <c r="L1325" i="3"/>
  <c r="L1324" i="3"/>
  <c r="L1323" i="3"/>
  <c r="L1322" i="3"/>
  <c r="L1321" i="3"/>
  <c r="L1320" i="3"/>
  <c r="L1319" i="3"/>
  <c r="L1318" i="3"/>
  <c r="L1317" i="3"/>
  <c r="L1316" i="3"/>
  <c r="L1315" i="3"/>
  <c r="L1314" i="3"/>
  <c r="L1313" i="3"/>
  <c r="L1312" i="3"/>
  <c r="L1311" i="3"/>
  <c r="L1310" i="3"/>
  <c r="L1309" i="3"/>
  <c r="L1308" i="3"/>
  <c r="L1307" i="3"/>
  <c r="L1306" i="3"/>
  <c r="L1305" i="3"/>
  <c r="L1304" i="3"/>
  <c r="L1303" i="3"/>
  <c r="L1302" i="3"/>
  <c r="L1301" i="3"/>
  <c r="L1300" i="3"/>
  <c r="L1299" i="3"/>
  <c r="L1298" i="3"/>
  <c r="L1297" i="3"/>
  <c r="L1296" i="3"/>
  <c r="L1295" i="3"/>
  <c r="L1294" i="3"/>
  <c r="L1293" i="3"/>
  <c r="L1292" i="3"/>
  <c r="L1291" i="3"/>
  <c r="L1290" i="3"/>
  <c r="L1289" i="3"/>
  <c r="L1288" i="3"/>
  <c r="L1287" i="3"/>
  <c r="L1286" i="3"/>
  <c r="L1285" i="3"/>
  <c r="L1284" i="3"/>
  <c r="L1283" i="3"/>
  <c r="L1282" i="3"/>
  <c r="L1281" i="3"/>
  <c r="L1280" i="3"/>
  <c r="L1279" i="3"/>
  <c r="L1278" i="3"/>
  <c r="L1277" i="3"/>
  <c r="L1276" i="3"/>
  <c r="L1275" i="3"/>
  <c r="L1274" i="3"/>
  <c r="L1273" i="3"/>
  <c r="L1272" i="3"/>
  <c r="L1271" i="3"/>
  <c r="L1270" i="3"/>
  <c r="L1269" i="3"/>
  <c r="L1268" i="3"/>
  <c r="L1267" i="3"/>
  <c r="L1266" i="3"/>
  <c r="L1265" i="3"/>
  <c r="L1264" i="3"/>
  <c r="L1263" i="3"/>
  <c r="L1262" i="3"/>
  <c r="L1261" i="3"/>
  <c r="L1260" i="3"/>
  <c r="L1259" i="3"/>
  <c r="L1258" i="3"/>
  <c r="L1257" i="3"/>
  <c r="L1256" i="3"/>
  <c r="L1255" i="3"/>
  <c r="L1254" i="3"/>
  <c r="L1253" i="3"/>
  <c r="L1252" i="3"/>
  <c r="L1251" i="3"/>
  <c r="L1250" i="3"/>
  <c r="L1249" i="3"/>
  <c r="L1248" i="3"/>
  <c r="L1247" i="3"/>
  <c r="L1246" i="3"/>
  <c r="L1245" i="3"/>
  <c r="L1244" i="3"/>
  <c r="L1243" i="3"/>
  <c r="L1242" i="3"/>
  <c r="L1241" i="3"/>
  <c r="L1240" i="3"/>
  <c r="L1239" i="3"/>
  <c r="L1238" i="3"/>
  <c r="L1237" i="3"/>
  <c r="L1236" i="3"/>
  <c r="L1235" i="3"/>
  <c r="L1234" i="3"/>
  <c r="L1233" i="3"/>
  <c r="L1232" i="3"/>
  <c r="L1231" i="3"/>
  <c r="L1230" i="3"/>
  <c r="L1229" i="3"/>
  <c r="L1228" i="3"/>
  <c r="L1227" i="3"/>
  <c r="L1226" i="3"/>
  <c r="L1225" i="3"/>
  <c r="L1224" i="3"/>
  <c r="L1223" i="3"/>
  <c r="L1222" i="3"/>
  <c r="L1221" i="3"/>
  <c r="L1220" i="3"/>
  <c r="L1219" i="3"/>
  <c r="L1218" i="3"/>
  <c r="L1217" i="3"/>
  <c r="L1216" i="3"/>
  <c r="L1215" i="3"/>
  <c r="L1214" i="3"/>
  <c r="L1213" i="3"/>
  <c r="L1212" i="3"/>
  <c r="L1211" i="3"/>
  <c r="L1210" i="3"/>
  <c r="L1209" i="3"/>
  <c r="L1208" i="3"/>
  <c r="L1207" i="3"/>
  <c r="L1206" i="3"/>
  <c r="L1205" i="3"/>
  <c r="L1204" i="3"/>
  <c r="L1203" i="3"/>
  <c r="L1202" i="3"/>
  <c r="L1201" i="3"/>
  <c r="L1200" i="3"/>
  <c r="L1199" i="3"/>
  <c r="L1198" i="3"/>
  <c r="L1197" i="3"/>
  <c r="L1196" i="3"/>
  <c r="L1195" i="3"/>
  <c r="L1194" i="3"/>
  <c r="L1193" i="3"/>
  <c r="L1192" i="3"/>
  <c r="L1191" i="3"/>
  <c r="L1190" i="3"/>
  <c r="L1189" i="3"/>
  <c r="L1188" i="3"/>
  <c r="L1187" i="3"/>
  <c r="L1186" i="3"/>
  <c r="L1185" i="3"/>
  <c r="L1184" i="3"/>
  <c r="L1183" i="3"/>
  <c r="L1182" i="3"/>
  <c r="L1181" i="3"/>
  <c r="L1180" i="3"/>
  <c r="L1179" i="3"/>
  <c r="L1178" i="3"/>
  <c r="L1177" i="3"/>
  <c r="L1176" i="3"/>
  <c r="L1175" i="3"/>
  <c r="L1174" i="3"/>
  <c r="L1173" i="3"/>
  <c r="L1172" i="3"/>
  <c r="L1171" i="3"/>
  <c r="L1170" i="3"/>
  <c r="L1169" i="3"/>
  <c r="L1168" i="3"/>
  <c r="L1167" i="3"/>
  <c r="L1166" i="3"/>
  <c r="L1165" i="3"/>
  <c r="L1164" i="3"/>
  <c r="L1163" i="3"/>
  <c r="L1162" i="3"/>
  <c r="L1161" i="3"/>
  <c r="L1160" i="3"/>
  <c r="L1159" i="3"/>
  <c r="L1158" i="3"/>
  <c r="L1157" i="3"/>
  <c r="L1156" i="3"/>
  <c r="L1155" i="3"/>
  <c r="L1154" i="3"/>
  <c r="L1153" i="3"/>
  <c r="L1152" i="3"/>
  <c r="L1151" i="3"/>
  <c r="L1150" i="3"/>
  <c r="L1149" i="3"/>
  <c r="L1148" i="3"/>
  <c r="L1147" i="3"/>
  <c r="L1146" i="3"/>
  <c r="L1145" i="3"/>
  <c r="L1144" i="3"/>
  <c r="L1143" i="3"/>
  <c r="L1142" i="3"/>
  <c r="L1141" i="3"/>
  <c r="L1140" i="3"/>
  <c r="L1139" i="3"/>
  <c r="L1138" i="3"/>
  <c r="L1137" i="3"/>
  <c r="L1136" i="3"/>
  <c r="L1135" i="3"/>
  <c r="L1134" i="3"/>
  <c r="L1133" i="3"/>
  <c r="L1132" i="3"/>
  <c r="L1131" i="3"/>
  <c r="L1130" i="3"/>
  <c r="L1129" i="3"/>
  <c r="L1128" i="3"/>
  <c r="L1127" i="3"/>
  <c r="L1126" i="3"/>
  <c r="L1125" i="3"/>
  <c r="L1124" i="3"/>
  <c r="L1123" i="3"/>
  <c r="L1122" i="3"/>
  <c r="L1121" i="3"/>
  <c r="L1120" i="3"/>
  <c r="L1119" i="3"/>
  <c r="L1118" i="3"/>
  <c r="L1117" i="3"/>
  <c r="L1116" i="3"/>
  <c r="L1115" i="3"/>
  <c r="L1114" i="3"/>
  <c r="L1113" i="3"/>
  <c r="L1112" i="3"/>
  <c r="L1111" i="3"/>
  <c r="L1110" i="3"/>
  <c r="L1109" i="3"/>
  <c r="L1108" i="3"/>
  <c r="L1107" i="3"/>
  <c r="L1106" i="3"/>
  <c r="L1105" i="3"/>
  <c r="L1104" i="3"/>
  <c r="L1103" i="3"/>
  <c r="L1102" i="3"/>
  <c r="L1101" i="3"/>
  <c r="L1100" i="3"/>
  <c r="L1099" i="3"/>
  <c r="L1098" i="3"/>
  <c r="L1097" i="3"/>
  <c r="L1096" i="3"/>
  <c r="L1095" i="3"/>
  <c r="L1094" i="3"/>
  <c r="L1093" i="3"/>
  <c r="L1092" i="3"/>
  <c r="L1091" i="3"/>
  <c r="L1090" i="3"/>
  <c r="L1089" i="3"/>
  <c r="L1088" i="3"/>
  <c r="L1087" i="3"/>
  <c r="L1086" i="3"/>
  <c r="L1085" i="3"/>
  <c r="L1084" i="3"/>
  <c r="L1083" i="3"/>
  <c r="L1082" i="3"/>
  <c r="L1081" i="3"/>
  <c r="L1080" i="3"/>
  <c r="L1079" i="3"/>
  <c r="L1078" i="3"/>
  <c r="L1077" i="3"/>
  <c r="L1076" i="3"/>
  <c r="L1075" i="3"/>
  <c r="L1074" i="3"/>
  <c r="L1073" i="3"/>
  <c r="L1072" i="3"/>
  <c r="L1071" i="3"/>
  <c r="L1070" i="3"/>
  <c r="L1069" i="3"/>
  <c r="L1068" i="3"/>
  <c r="L1067" i="3"/>
  <c r="L1066" i="3"/>
  <c r="L1065" i="3"/>
  <c r="L1064" i="3"/>
  <c r="L1063" i="3"/>
  <c r="L1062" i="3"/>
  <c r="L1061" i="3"/>
  <c r="L1060" i="3"/>
  <c r="L1059" i="3"/>
  <c r="L1058" i="3"/>
  <c r="L1057" i="3"/>
  <c r="L1056" i="3"/>
  <c r="L1055" i="3"/>
  <c r="L1054" i="3"/>
  <c r="L1053" i="3"/>
  <c r="L1052" i="3"/>
  <c r="L1051" i="3"/>
  <c r="L1050" i="3"/>
  <c r="L1049" i="3"/>
  <c r="L1048" i="3"/>
  <c r="L1047" i="3"/>
  <c r="L1046" i="3"/>
  <c r="L1045" i="3"/>
  <c r="L1044" i="3"/>
  <c r="L1043" i="3"/>
  <c r="L1042" i="3"/>
  <c r="L1041" i="3"/>
  <c r="L1040" i="3"/>
  <c r="L1039" i="3"/>
  <c r="L1038" i="3"/>
  <c r="L1037" i="3"/>
  <c r="L1036" i="3"/>
  <c r="L1035" i="3"/>
  <c r="L1034" i="3"/>
  <c r="L1033" i="3"/>
  <c r="L1032" i="3"/>
  <c r="L1031" i="3"/>
  <c r="L1030" i="3"/>
  <c r="L1029" i="3"/>
  <c r="L1028" i="3"/>
  <c r="L1027" i="3"/>
  <c r="L1026" i="3"/>
  <c r="L1025" i="3"/>
  <c r="L1024" i="3"/>
  <c r="L1023" i="3"/>
  <c r="L1022" i="3"/>
  <c r="L1021" i="3"/>
  <c r="L1020" i="3"/>
  <c r="L1019" i="3"/>
  <c r="L1018" i="3"/>
  <c r="L1017" i="3"/>
  <c r="L1016" i="3"/>
  <c r="L1015" i="3"/>
  <c r="L1014" i="3"/>
  <c r="L1013" i="3"/>
  <c r="L1012" i="3"/>
  <c r="L1011" i="3"/>
  <c r="L1010" i="3"/>
  <c r="L1009" i="3"/>
  <c r="L1008" i="3"/>
  <c r="L1007" i="3"/>
  <c r="L1006" i="3"/>
  <c r="L1005" i="3"/>
  <c r="L1004" i="3"/>
  <c r="L1003" i="3"/>
  <c r="L1002" i="3"/>
  <c r="L1001" i="3"/>
  <c r="L1000" i="3"/>
  <c r="L999" i="3"/>
  <c r="L998" i="3"/>
  <c r="L997" i="3"/>
  <c r="L996" i="3"/>
  <c r="L995" i="3"/>
  <c r="L994" i="3"/>
  <c r="L993" i="3"/>
  <c r="L992" i="3"/>
  <c r="L991" i="3"/>
  <c r="L990" i="3"/>
  <c r="L989" i="3"/>
  <c r="L988" i="3"/>
  <c r="L987" i="3"/>
  <c r="L986" i="3"/>
  <c r="L985" i="3"/>
  <c r="L984" i="3"/>
  <c r="L983" i="3"/>
  <c r="L982" i="3"/>
  <c r="L981" i="3"/>
  <c r="L980" i="3"/>
  <c r="L979" i="3"/>
  <c r="L978" i="3"/>
  <c r="L977" i="3"/>
  <c r="L976" i="3"/>
  <c r="L975" i="3"/>
  <c r="L974" i="3"/>
  <c r="L973" i="3"/>
  <c r="L972" i="3"/>
  <c r="L971" i="3"/>
  <c r="L970" i="3"/>
  <c r="L969" i="3"/>
  <c r="L968" i="3"/>
  <c r="L967" i="3"/>
  <c r="L966" i="3"/>
  <c r="L965" i="3"/>
  <c r="L964" i="3"/>
  <c r="L963" i="3"/>
  <c r="L962" i="3"/>
  <c r="L961" i="3"/>
  <c r="L960" i="3"/>
  <c r="L959" i="3"/>
  <c r="L958" i="3"/>
  <c r="L957" i="3"/>
  <c r="L956" i="3"/>
  <c r="L955" i="3"/>
  <c r="L954" i="3"/>
  <c r="L953" i="3"/>
  <c r="L952" i="3"/>
  <c r="L951" i="3"/>
  <c r="L950" i="3"/>
  <c r="L949" i="3"/>
  <c r="L948" i="3"/>
  <c r="L947" i="3"/>
  <c r="L946" i="3"/>
  <c r="L945" i="3"/>
  <c r="L944" i="3"/>
  <c r="L943" i="3"/>
  <c r="L942" i="3"/>
  <c r="L941" i="3"/>
  <c r="L940" i="3"/>
  <c r="L939" i="3"/>
  <c r="L938" i="3"/>
  <c r="L937" i="3"/>
  <c r="L936" i="3"/>
  <c r="L935" i="3"/>
  <c r="L934" i="3"/>
  <c r="L933" i="3"/>
  <c r="L932" i="3"/>
  <c r="L931" i="3"/>
  <c r="L930" i="3"/>
  <c r="L929" i="3"/>
  <c r="L928" i="3"/>
  <c r="L927" i="3"/>
  <c r="L926" i="3"/>
  <c r="L925" i="3"/>
  <c r="L924" i="3"/>
  <c r="L923" i="3"/>
  <c r="L922" i="3"/>
  <c r="L921" i="3"/>
  <c r="L920" i="3"/>
  <c r="L919" i="3"/>
  <c r="L918" i="3"/>
  <c r="L917" i="3"/>
  <c r="L916" i="3"/>
  <c r="L915" i="3"/>
  <c r="L914" i="3"/>
  <c r="L913" i="3"/>
  <c r="L912" i="3"/>
  <c r="L911" i="3"/>
  <c r="L910" i="3"/>
  <c r="L909" i="3"/>
  <c r="L908" i="3"/>
  <c r="L907" i="3"/>
  <c r="L906" i="3"/>
  <c r="L905" i="3"/>
  <c r="L904" i="3"/>
  <c r="L903" i="3"/>
  <c r="L902" i="3"/>
  <c r="L901" i="3"/>
  <c r="L900" i="3"/>
  <c r="L899" i="3"/>
  <c r="L898" i="3"/>
  <c r="L897" i="3"/>
  <c r="L896" i="3"/>
  <c r="L895" i="3"/>
  <c r="L894" i="3"/>
  <c r="L893" i="3"/>
  <c r="L892" i="3"/>
  <c r="L891" i="3"/>
  <c r="L890" i="3"/>
  <c r="L889" i="3"/>
  <c r="L888" i="3"/>
  <c r="L887" i="3"/>
  <c r="L886" i="3"/>
  <c r="L885" i="3"/>
  <c r="L884" i="3"/>
  <c r="L883" i="3"/>
  <c r="L882" i="3"/>
  <c r="L881" i="3"/>
  <c r="L880" i="3"/>
  <c r="L879" i="3"/>
  <c r="L878" i="3"/>
  <c r="L877" i="3"/>
  <c r="L876" i="3"/>
  <c r="L875" i="3"/>
  <c r="L874" i="3"/>
  <c r="L873" i="3"/>
  <c r="L872" i="3"/>
  <c r="L871" i="3"/>
  <c r="L870" i="3"/>
  <c r="L869" i="3"/>
  <c r="L868" i="3"/>
  <c r="L867" i="3"/>
  <c r="L866" i="3"/>
  <c r="L865" i="3"/>
  <c r="L864" i="3"/>
  <c r="L863" i="3"/>
  <c r="L862" i="3"/>
  <c r="L861" i="3"/>
  <c r="L860" i="3"/>
  <c r="L859" i="3"/>
  <c r="L858" i="3"/>
  <c r="L857" i="3"/>
  <c r="L856" i="3"/>
  <c r="L855" i="3"/>
  <c r="L854" i="3"/>
  <c r="L853" i="3"/>
  <c r="L852" i="3"/>
  <c r="L851" i="3"/>
  <c r="L850" i="3"/>
  <c r="L849" i="3"/>
  <c r="L848" i="3"/>
  <c r="L847" i="3"/>
  <c r="L846" i="3"/>
  <c r="L845" i="3"/>
  <c r="L844" i="3"/>
  <c r="L843" i="3"/>
  <c r="L842" i="3"/>
  <c r="L841" i="3"/>
  <c r="L840" i="3"/>
  <c r="L839" i="3"/>
  <c r="L838" i="3"/>
  <c r="L837" i="3"/>
  <c r="L836" i="3"/>
  <c r="L835" i="3"/>
  <c r="L834" i="3"/>
  <c r="L833" i="3"/>
  <c r="L832" i="3"/>
  <c r="L831" i="3"/>
  <c r="L830" i="3"/>
  <c r="L829" i="3"/>
  <c r="L828" i="3"/>
  <c r="L827" i="3"/>
  <c r="L826" i="3"/>
  <c r="L825" i="3"/>
  <c r="L824" i="3"/>
  <c r="L823" i="3"/>
  <c r="L822" i="3"/>
  <c r="L821" i="3"/>
  <c r="L820" i="3"/>
  <c r="L819" i="3"/>
  <c r="L818" i="3"/>
  <c r="L817" i="3"/>
  <c r="L816" i="3"/>
  <c r="L815" i="3"/>
  <c r="L814" i="3"/>
  <c r="L813" i="3"/>
  <c r="L812" i="3"/>
  <c r="L811" i="3"/>
  <c r="L810" i="3"/>
  <c r="L809" i="3"/>
  <c r="L808" i="3"/>
  <c r="L807" i="3"/>
  <c r="L806" i="3"/>
  <c r="L805" i="3"/>
  <c r="L804" i="3"/>
  <c r="L803" i="3"/>
  <c r="L802" i="3"/>
  <c r="L801" i="3"/>
  <c r="L800" i="3"/>
  <c r="L799" i="3"/>
  <c r="L798" i="3"/>
  <c r="L797" i="3"/>
  <c r="L796" i="3"/>
  <c r="L795" i="3"/>
  <c r="L794" i="3"/>
  <c r="L793" i="3"/>
  <c r="L792" i="3"/>
  <c r="L791" i="3"/>
  <c r="L790" i="3"/>
  <c r="L789" i="3"/>
  <c r="L788" i="3"/>
  <c r="L787" i="3"/>
  <c r="L786" i="3"/>
  <c r="L785" i="3"/>
  <c r="L784" i="3"/>
  <c r="L783" i="3"/>
  <c r="L782" i="3"/>
  <c r="L781" i="3"/>
  <c r="L780" i="3"/>
  <c r="L779" i="3"/>
  <c r="L778" i="3"/>
  <c r="L777" i="3"/>
  <c r="L776" i="3"/>
  <c r="L775" i="3"/>
  <c r="L774" i="3"/>
  <c r="L773" i="3"/>
  <c r="L772" i="3"/>
  <c r="L771" i="3"/>
  <c r="L770" i="3"/>
  <c r="L769" i="3"/>
  <c r="L768" i="3"/>
  <c r="L767" i="3"/>
  <c r="L766" i="3"/>
  <c r="L765" i="3"/>
  <c r="L764" i="3"/>
  <c r="L763" i="3"/>
  <c r="L762" i="3"/>
  <c r="L761" i="3"/>
  <c r="L760" i="3"/>
  <c r="L759" i="3"/>
  <c r="L758" i="3"/>
  <c r="L757" i="3"/>
  <c r="L756" i="3"/>
  <c r="L755" i="3"/>
  <c r="L754" i="3"/>
  <c r="L753" i="3"/>
  <c r="L752" i="3"/>
  <c r="L751" i="3"/>
  <c r="L750" i="3"/>
  <c r="L749" i="3"/>
  <c r="L748" i="3"/>
  <c r="L747" i="3"/>
  <c r="L746" i="3"/>
  <c r="L745" i="3"/>
  <c r="L744" i="3"/>
  <c r="L743" i="3"/>
  <c r="L742" i="3"/>
  <c r="L741" i="3"/>
  <c r="L740" i="3"/>
  <c r="L739" i="3"/>
  <c r="L738" i="3"/>
  <c r="L737" i="3"/>
  <c r="L736" i="3"/>
  <c r="L735" i="3"/>
  <c r="L734" i="3"/>
  <c r="L733" i="3"/>
  <c r="L732" i="3"/>
  <c r="L731" i="3"/>
  <c r="L730" i="3"/>
  <c r="L729" i="3"/>
  <c r="L728" i="3"/>
  <c r="L727" i="3"/>
  <c r="L726" i="3"/>
  <c r="L725" i="3"/>
  <c r="L724" i="3"/>
  <c r="L723" i="3"/>
  <c r="L722" i="3"/>
  <c r="L721" i="3"/>
  <c r="L720" i="3"/>
  <c r="L719" i="3"/>
  <c r="L718" i="3"/>
  <c r="L717" i="3"/>
  <c r="L716" i="3"/>
  <c r="L715" i="3"/>
  <c r="L714" i="3"/>
  <c r="L713" i="3"/>
  <c r="L712" i="3"/>
  <c r="L711" i="3"/>
  <c r="L710" i="3"/>
  <c r="L709" i="3"/>
  <c r="L708" i="3"/>
  <c r="L707" i="3"/>
  <c r="L706" i="3"/>
  <c r="L705" i="3"/>
  <c r="L704" i="3"/>
  <c r="L703" i="3"/>
  <c r="L702" i="3"/>
  <c r="L701" i="3"/>
  <c r="L700" i="3"/>
  <c r="L699" i="3"/>
  <c r="L698" i="3"/>
  <c r="L697" i="3"/>
  <c r="L696" i="3"/>
  <c r="L695" i="3"/>
  <c r="L694" i="3"/>
  <c r="L693" i="3"/>
  <c r="L692" i="3"/>
  <c r="L691" i="3"/>
  <c r="L690" i="3"/>
  <c r="L689" i="3"/>
  <c r="L688" i="3"/>
  <c r="L687" i="3"/>
  <c r="L686" i="3"/>
  <c r="L685" i="3"/>
  <c r="L684" i="3"/>
  <c r="L683" i="3"/>
  <c r="L682" i="3"/>
  <c r="L681" i="3"/>
  <c r="L680" i="3"/>
  <c r="L679" i="3"/>
  <c r="L678" i="3"/>
  <c r="L677" i="3"/>
  <c r="L676" i="3"/>
  <c r="L675" i="3"/>
  <c r="L674" i="3"/>
  <c r="L673" i="3"/>
  <c r="L672" i="3"/>
  <c r="L671" i="3"/>
  <c r="L670" i="3"/>
  <c r="L669" i="3"/>
  <c r="L668" i="3"/>
  <c r="L667" i="3"/>
  <c r="L666" i="3"/>
  <c r="L665" i="3"/>
  <c r="L664" i="3"/>
  <c r="L663" i="3"/>
  <c r="L662" i="3"/>
  <c r="L661" i="3"/>
  <c r="L660" i="3"/>
  <c r="L659" i="3"/>
  <c r="L658" i="3"/>
  <c r="L657" i="3"/>
  <c r="L656" i="3"/>
  <c r="L655" i="3"/>
  <c r="L654" i="3"/>
  <c r="L653" i="3"/>
  <c r="L652" i="3"/>
  <c r="L651" i="3"/>
  <c r="L650" i="3"/>
  <c r="L649" i="3"/>
  <c r="L648" i="3"/>
  <c r="L647" i="3"/>
  <c r="L646" i="3"/>
  <c r="L645" i="3"/>
  <c r="L644" i="3"/>
  <c r="L643" i="3"/>
  <c r="L642" i="3"/>
  <c r="L641" i="3"/>
  <c r="L640" i="3"/>
  <c r="L639" i="3"/>
  <c r="L638" i="3"/>
  <c r="L637" i="3"/>
  <c r="L636" i="3"/>
  <c r="L635" i="3"/>
  <c r="L634" i="3"/>
  <c r="L633" i="3"/>
  <c r="L632" i="3"/>
  <c r="L631" i="3"/>
  <c r="L630" i="3"/>
  <c r="L629" i="3"/>
  <c r="L628" i="3"/>
  <c r="L627" i="3"/>
  <c r="L626" i="3"/>
  <c r="L625" i="3"/>
  <c r="L624" i="3"/>
  <c r="L623" i="3"/>
  <c r="L622" i="3"/>
  <c r="L621" i="3"/>
  <c r="L620" i="3"/>
  <c r="L619" i="3"/>
  <c r="L618" i="3"/>
  <c r="L617" i="3"/>
  <c r="L616" i="3"/>
  <c r="L615" i="3"/>
  <c r="L614" i="3"/>
  <c r="L613" i="3"/>
  <c r="L612" i="3"/>
  <c r="L611" i="3"/>
  <c r="L610" i="3"/>
  <c r="L609" i="3"/>
  <c r="L608" i="3"/>
  <c r="L607" i="3"/>
  <c r="L606" i="3"/>
  <c r="L605" i="3"/>
  <c r="L604" i="3"/>
  <c r="L603" i="3"/>
  <c r="L602" i="3"/>
  <c r="L601" i="3"/>
  <c r="L600" i="3"/>
  <c r="L599" i="3"/>
  <c r="L598" i="3"/>
  <c r="L597" i="3"/>
  <c r="L596" i="3"/>
  <c r="L595" i="3"/>
  <c r="L594" i="3"/>
  <c r="L593" i="3"/>
  <c r="L592" i="3"/>
  <c r="L591" i="3"/>
  <c r="L590" i="3"/>
  <c r="L589" i="3"/>
  <c r="L588" i="3"/>
  <c r="L587" i="3"/>
  <c r="L586" i="3"/>
  <c r="L585" i="3"/>
  <c r="L584" i="3"/>
  <c r="L583" i="3"/>
  <c r="L582" i="3"/>
  <c r="L581" i="3"/>
  <c r="L580" i="3"/>
  <c r="L579" i="3"/>
  <c r="L578" i="3"/>
  <c r="L577" i="3"/>
  <c r="L576" i="3"/>
  <c r="L575" i="3"/>
  <c r="L574" i="3"/>
  <c r="L573" i="3"/>
  <c r="L572" i="3"/>
  <c r="L571" i="3"/>
  <c r="L570" i="3"/>
  <c r="L569" i="3"/>
  <c r="L568" i="3"/>
  <c r="L567" i="3"/>
  <c r="L566" i="3"/>
  <c r="L565" i="3"/>
  <c r="L564" i="3"/>
  <c r="L563" i="3"/>
  <c r="L562" i="3"/>
  <c r="L561" i="3"/>
  <c r="L560" i="3"/>
  <c r="L559" i="3"/>
  <c r="L558" i="3"/>
  <c r="L557" i="3"/>
  <c r="L556" i="3"/>
  <c r="L555" i="3"/>
  <c r="L554" i="3"/>
  <c r="L553" i="3"/>
  <c r="L552" i="3"/>
  <c r="L551" i="3"/>
  <c r="L550" i="3"/>
  <c r="L549" i="3"/>
  <c r="L548" i="3"/>
  <c r="L547" i="3"/>
  <c r="L546" i="3"/>
  <c r="L545" i="3"/>
  <c r="L544" i="3"/>
  <c r="L543" i="3"/>
  <c r="L542" i="3"/>
  <c r="L541" i="3"/>
  <c r="L540" i="3"/>
  <c r="L539" i="3"/>
  <c r="L538" i="3"/>
  <c r="L537" i="3"/>
  <c r="L536" i="3"/>
  <c r="L535" i="3"/>
  <c r="L534" i="3"/>
  <c r="L533" i="3"/>
  <c r="L532" i="3"/>
  <c r="L531" i="3"/>
  <c r="L530" i="3"/>
  <c r="L529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5" i="3"/>
  <c r="L434" i="3"/>
  <c r="L433" i="3"/>
  <c r="L432" i="3"/>
  <c r="L431" i="3"/>
  <c r="L430" i="3"/>
  <c r="L429" i="3"/>
  <c r="L428" i="3"/>
  <c r="L427" i="3"/>
  <c r="L426" i="3"/>
  <c r="L425" i="3"/>
  <c r="L424" i="3"/>
  <c r="L423" i="3"/>
  <c r="L422" i="3"/>
  <c r="L421" i="3"/>
  <c r="L420" i="3"/>
  <c r="L419" i="3"/>
  <c r="L418" i="3"/>
  <c r="L417" i="3"/>
  <c r="L416" i="3"/>
  <c r="L415" i="3"/>
  <c r="L414" i="3"/>
  <c r="L413" i="3"/>
  <c r="L412" i="3"/>
  <c r="L411" i="3"/>
  <c r="L410" i="3"/>
  <c r="L409" i="3"/>
  <c r="L408" i="3"/>
  <c r="L407" i="3"/>
  <c r="L406" i="3"/>
  <c r="L405" i="3"/>
  <c r="L404" i="3"/>
  <c r="L403" i="3"/>
  <c r="L402" i="3"/>
  <c r="L401" i="3"/>
  <c r="L400" i="3"/>
  <c r="L399" i="3"/>
  <c r="L398" i="3"/>
  <c r="L397" i="3"/>
  <c r="L396" i="3"/>
  <c r="L395" i="3"/>
  <c r="L394" i="3"/>
  <c r="L393" i="3"/>
  <c r="L392" i="3"/>
  <c r="L391" i="3"/>
  <c r="L390" i="3"/>
  <c r="L389" i="3"/>
  <c r="L388" i="3"/>
  <c r="L387" i="3"/>
  <c r="L386" i="3"/>
  <c r="L385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72" i="3"/>
  <c r="L371" i="3"/>
  <c r="L370" i="3"/>
  <c r="L369" i="3"/>
  <c r="L368" i="3"/>
  <c r="L367" i="3"/>
  <c r="L366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53" i="3"/>
  <c r="L352" i="3"/>
  <c r="L351" i="3"/>
  <c r="L350" i="3"/>
  <c r="L349" i="3"/>
  <c r="L348" i="3"/>
  <c r="L347" i="3"/>
  <c r="L346" i="3"/>
  <c r="L345" i="3"/>
  <c r="L344" i="3"/>
  <c r="L343" i="3"/>
  <c r="L342" i="3"/>
  <c r="L341" i="3"/>
  <c r="L340" i="3"/>
  <c r="L339" i="3"/>
  <c r="L338" i="3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305" i="3"/>
  <c r="L304" i="3"/>
  <c r="L303" i="3"/>
  <c r="L302" i="3"/>
  <c r="L301" i="3"/>
  <c r="L300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69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N4" i="3"/>
  <c r="S2" i="3"/>
  <c r="M4" i="3"/>
  <c r="L4" i="3"/>
  <c r="K3919" i="3"/>
  <c r="K3918" i="3"/>
  <c r="K3917" i="3"/>
  <c r="K3916" i="3"/>
  <c r="K3915" i="3"/>
  <c r="K3914" i="3"/>
  <c r="K3913" i="3"/>
  <c r="K3912" i="3"/>
  <c r="K3911" i="3"/>
  <c r="K3910" i="3"/>
  <c r="K3909" i="3"/>
  <c r="K3908" i="3"/>
  <c r="K3907" i="3"/>
  <c r="K3906" i="3"/>
  <c r="K3905" i="3"/>
  <c r="K3904" i="3"/>
  <c r="K3903" i="3"/>
  <c r="K3902" i="3"/>
  <c r="K3901" i="3"/>
  <c r="K3900" i="3"/>
  <c r="K3899" i="3"/>
  <c r="K3898" i="3"/>
  <c r="K3897" i="3"/>
  <c r="K3896" i="3"/>
  <c r="K3895" i="3"/>
  <c r="K3894" i="3"/>
  <c r="K3893" i="3"/>
  <c r="K3892" i="3"/>
  <c r="K3891" i="3"/>
  <c r="K3890" i="3"/>
  <c r="K3889" i="3"/>
  <c r="K3888" i="3"/>
  <c r="K3887" i="3"/>
  <c r="K3886" i="3"/>
  <c r="K3885" i="3"/>
  <c r="K3884" i="3"/>
  <c r="K3883" i="3"/>
  <c r="K3882" i="3"/>
  <c r="K3881" i="3"/>
  <c r="K3880" i="3"/>
  <c r="K3879" i="3"/>
  <c r="K3878" i="3"/>
  <c r="K3877" i="3"/>
  <c r="K3876" i="3"/>
  <c r="K3875" i="3"/>
  <c r="K3874" i="3"/>
  <c r="K3873" i="3"/>
  <c r="K3872" i="3"/>
  <c r="K3871" i="3"/>
  <c r="K3870" i="3"/>
  <c r="K3869" i="3"/>
  <c r="K3868" i="3"/>
  <c r="K3867" i="3"/>
  <c r="K3866" i="3"/>
  <c r="K3865" i="3"/>
  <c r="K3864" i="3"/>
  <c r="K3863" i="3"/>
  <c r="K3862" i="3"/>
  <c r="K3861" i="3"/>
  <c r="K3860" i="3"/>
  <c r="K3859" i="3"/>
  <c r="K3858" i="3"/>
  <c r="K3857" i="3"/>
  <c r="K3856" i="3"/>
  <c r="K3855" i="3"/>
  <c r="K3854" i="3"/>
  <c r="K3853" i="3"/>
  <c r="K3852" i="3"/>
  <c r="K3851" i="3"/>
  <c r="K3850" i="3"/>
  <c r="K3849" i="3"/>
  <c r="K3848" i="3"/>
  <c r="K3847" i="3"/>
  <c r="K3846" i="3"/>
  <c r="K3845" i="3"/>
  <c r="K3844" i="3"/>
  <c r="K3843" i="3"/>
  <c r="K3842" i="3"/>
  <c r="K3841" i="3"/>
  <c r="K3840" i="3"/>
  <c r="K3839" i="3"/>
  <c r="K3838" i="3"/>
  <c r="K3837" i="3"/>
  <c r="K3836" i="3"/>
  <c r="K3835" i="3"/>
  <c r="K3834" i="3"/>
  <c r="K3833" i="3"/>
  <c r="K3832" i="3"/>
  <c r="K3831" i="3"/>
  <c r="K3830" i="3"/>
  <c r="K3829" i="3"/>
  <c r="K3828" i="3"/>
  <c r="K3827" i="3"/>
  <c r="K3826" i="3"/>
  <c r="K3825" i="3"/>
  <c r="K3824" i="3"/>
  <c r="K3823" i="3"/>
  <c r="K3822" i="3"/>
  <c r="K3821" i="3"/>
  <c r="K3820" i="3"/>
  <c r="K3819" i="3"/>
  <c r="K3818" i="3"/>
  <c r="K3817" i="3"/>
  <c r="K3816" i="3"/>
  <c r="K3815" i="3"/>
  <c r="K3814" i="3"/>
  <c r="K3813" i="3"/>
  <c r="K3812" i="3"/>
  <c r="K3811" i="3"/>
  <c r="K3810" i="3"/>
  <c r="K3809" i="3"/>
  <c r="K3808" i="3"/>
  <c r="K3807" i="3"/>
  <c r="K3806" i="3"/>
  <c r="K3805" i="3"/>
  <c r="K3804" i="3"/>
  <c r="K3803" i="3"/>
  <c r="K3802" i="3"/>
  <c r="K3801" i="3"/>
  <c r="K3800" i="3"/>
  <c r="K3799" i="3"/>
  <c r="K3798" i="3"/>
  <c r="K3797" i="3"/>
  <c r="K3796" i="3"/>
  <c r="K3795" i="3"/>
  <c r="K3794" i="3"/>
  <c r="K3793" i="3"/>
  <c r="K3792" i="3"/>
  <c r="K3791" i="3"/>
  <c r="K3790" i="3"/>
  <c r="K3789" i="3"/>
  <c r="K3788" i="3"/>
  <c r="K3787" i="3"/>
  <c r="K3786" i="3"/>
  <c r="K3785" i="3"/>
  <c r="K3784" i="3"/>
  <c r="K3783" i="3"/>
  <c r="K3782" i="3"/>
  <c r="K3781" i="3"/>
  <c r="K3780" i="3"/>
  <c r="K3779" i="3"/>
  <c r="K3778" i="3"/>
  <c r="K3777" i="3"/>
  <c r="K3776" i="3"/>
  <c r="K3775" i="3"/>
  <c r="K3774" i="3"/>
  <c r="K3773" i="3"/>
  <c r="K3772" i="3"/>
  <c r="K3771" i="3"/>
  <c r="K3770" i="3"/>
  <c r="K3769" i="3"/>
  <c r="K3768" i="3"/>
  <c r="K3767" i="3"/>
  <c r="K3766" i="3"/>
  <c r="K3765" i="3"/>
  <c r="K3764" i="3"/>
  <c r="K3763" i="3"/>
  <c r="K3762" i="3"/>
  <c r="K3761" i="3"/>
  <c r="K3760" i="3"/>
  <c r="K3759" i="3"/>
  <c r="K3758" i="3"/>
  <c r="K3757" i="3"/>
  <c r="K3756" i="3"/>
  <c r="K3755" i="3"/>
  <c r="K3754" i="3"/>
  <c r="K3753" i="3"/>
  <c r="K3752" i="3"/>
  <c r="K3751" i="3"/>
  <c r="K3750" i="3"/>
  <c r="K3749" i="3"/>
  <c r="K3748" i="3"/>
  <c r="K3747" i="3"/>
  <c r="K3746" i="3"/>
  <c r="K3745" i="3"/>
  <c r="K3744" i="3"/>
  <c r="K3743" i="3"/>
  <c r="K3742" i="3"/>
  <c r="K3741" i="3"/>
  <c r="K3740" i="3"/>
  <c r="K3739" i="3"/>
  <c r="K3738" i="3"/>
  <c r="K3737" i="3"/>
  <c r="K3736" i="3"/>
  <c r="K3735" i="3"/>
  <c r="K3734" i="3"/>
  <c r="K3733" i="3"/>
  <c r="K3732" i="3"/>
  <c r="K3731" i="3"/>
  <c r="K3730" i="3"/>
  <c r="K3729" i="3"/>
  <c r="K3728" i="3"/>
  <c r="K3727" i="3"/>
  <c r="K3726" i="3"/>
  <c r="K3725" i="3"/>
  <c r="K3724" i="3"/>
  <c r="K3723" i="3"/>
  <c r="K3722" i="3"/>
  <c r="K3721" i="3"/>
  <c r="K3720" i="3"/>
  <c r="K3719" i="3"/>
  <c r="K3718" i="3"/>
  <c r="K3717" i="3"/>
  <c r="K3716" i="3"/>
  <c r="K3715" i="3"/>
  <c r="K3714" i="3"/>
  <c r="K3713" i="3"/>
  <c r="K3712" i="3"/>
  <c r="K3711" i="3"/>
  <c r="K3710" i="3"/>
  <c r="K3709" i="3"/>
  <c r="K3708" i="3"/>
  <c r="K3707" i="3"/>
  <c r="K3706" i="3"/>
  <c r="K3705" i="3"/>
  <c r="K3704" i="3"/>
  <c r="K3703" i="3"/>
  <c r="K3702" i="3"/>
  <c r="K3701" i="3"/>
  <c r="K3700" i="3"/>
  <c r="K3699" i="3"/>
  <c r="K3698" i="3"/>
  <c r="K3697" i="3"/>
  <c r="K3696" i="3"/>
  <c r="K3695" i="3"/>
  <c r="K3694" i="3"/>
  <c r="K3693" i="3"/>
  <c r="K3692" i="3"/>
  <c r="K3691" i="3"/>
  <c r="K3690" i="3"/>
  <c r="K3689" i="3"/>
  <c r="K3688" i="3"/>
  <c r="K3687" i="3"/>
  <c r="K3686" i="3"/>
  <c r="K3685" i="3"/>
  <c r="K3684" i="3"/>
  <c r="K3683" i="3"/>
  <c r="K3682" i="3"/>
  <c r="K3681" i="3"/>
  <c r="K3680" i="3"/>
  <c r="K3679" i="3"/>
  <c r="K3678" i="3"/>
  <c r="K3677" i="3"/>
  <c r="K3676" i="3"/>
  <c r="K3675" i="3"/>
  <c r="K3674" i="3"/>
  <c r="K3673" i="3"/>
  <c r="K3672" i="3"/>
  <c r="K3671" i="3"/>
  <c r="K3670" i="3"/>
  <c r="K3669" i="3"/>
  <c r="K3668" i="3"/>
  <c r="K3667" i="3"/>
  <c r="K3666" i="3"/>
  <c r="K3665" i="3"/>
  <c r="K3664" i="3"/>
  <c r="K3663" i="3"/>
  <c r="K3662" i="3"/>
  <c r="K3661" i="3"/>
  <c r="K3660" i="3"/>
  <c r="K3659" i="3"/>
  <c r="K3658" i="3"/>
  <c r="K3657" i="3"/>
  <c r="K3656" i="3"/>
  <c r="K3655" i="3"/>
  <c r="K3654" i="3"/>
  <c r="K3653" i="3"/>
  <c r="K3652" i="3"/>
  <c r="K3651" i="3"/>
  <c r="K3650" i="3"/>
  <c r="K3649" i="3"/>
  <c r="K3648" i="3"/>
  <c r="K3647" i="3"/>
  <c r="K3646" i="3"/>
  <c r="K3645" i="3"/>
  <c r="K3644" i="3"/>
  <c r="K3643" i="3"/>
  <c r="K3642" i="3"/>
  <c r="K3641" i="3"/>
  <c r="K3640" i="3"/>
  <c r="K3639" i="3"/>
  <c r="K3638" i="3"/>
  <c r="K3637" i="3"/>
  <c r="K3636" i="3"/>
  <c r="K3635" i="3"/>
  <c r="K3634" i="3"/>
  <c r="K3633" i="3"/>
  <c r="K3632" i="3"/>
  <c r="K3631" i="3"/>
  <c r="K3630" i="3"/>
  <c r="K3629" i="3"/>
  <c r="K3628" i="3"/>
  <c r="K3627" i="3"/>
  <c r="K3626" i="3"/>
  <c r="K3625" i="3"/>
  <c r="K3624" i="3"/>
  <c r="K3623" i="3"/>
  <c r="K3622" i="3"/>
  <c r="K3621" i="3"/>
  <c r="K3620" i="3"/>
  <c r="K3619" i="3"/>
  <c r="K3618" i="3"/>
  <c r="K3617" i="3"/>
  <c r="K3616" i="3"/>
  <c r="K3615" i="3"/>
  <c r="K3614" i="3"/>
  <c r="K3613" i="3"/>
  <c r="K3612" i="3"/>
  <c r="K3611" i="3"/>
  <c r="K3610" i="3"/>
  <c r="K3609" i="3"/>
  <c r="K3608" i="3"/>
  <c r="K3607" i="3"/>
  <c r="K3606" i="3"/>
  <c r="K3605" i="3"/>
  <c r="K3604" i="3"/>
  <c r="K3603" i="3"/>
  <c r="K3602" i="3"/>
  <c r="K3601" i="3"/>
  <c r="K3600" i="3"/>
  <c r="K3599" i="3"/>
  <c r="K3598" i="3"/>
  <c r="K3597" i="3"/>
  <c r="K3596" i="3"/>
  <c r="K3595" i="3"/>
  <c r="K3594" i="3"/>
  <c r="K3593" i="3"/>
  <c r="K3592" i="3"/>
  <c r="K3591" i="3"/>
  <c r="K3590" i="3"/>
  <c r="K3589" i="3"/>
  <c r="K3588" i="3"/>
  <c r="K3587" i="3"/>
  <c r="K3586" i="3"/>
  <c r="K3585" i="3"/>
  <c r="K3584" i="3"/>
  <c r="K3583" i="3"/>
  <c r="K3582" i="3"/>
  <c r="K3581" i="3"/>
  <c r="K3580" i="3"/>
  <c r="K3579" i="3"/>
  <c r="K3578" i="3"/>
  <c r="K3577" i="3"/>
  <c r="K3576" i="3"/>
  <c r="K3575" i="3"/>
  <c r="K3574" i="3"/>
  <c r="K3573" i="3"/>
  <c r="K3572" i="3"/>
  <c r="K3571" i="3"/>
  <c r="K3570" i="3"/>
  <c r="K3569" i="3"/>
  <c r="K3568" i="3"/>
  <c r="K3567" i="3"/>
  <c r="K3566" i="3"/>
  <c r="K3565" i="3"/>
  <c r="K3564" i="3"/>
  <c r="K3563" i="3"/>
  <c r="K3562" i="3"/>
  <c r="K3561" i="3"/>
  <c r="K3560" i="3"/>
  <c r="K3559" i="3"/>
  <c r="K3558" i="3"/>
  <c r="K3557" i="3"/>
  <c r="K3556" i="3"/>
  <c r="K3555" i="3"/>
  <c r="K3554" i="3"/>
  <c r="K3553" i="3"/>
  <c r="K3552" i="3"/>
  <c r="K3551" i="3"/>
  <c r="K3550" i="3"/>
  <c r="K3549" i="3"/>
  <c r="K3548" i="3"/>
  <c r="K3547" i="3"/>
  <c r="K3546" i="3"/>
  <c r="K3545" i="3"/>
  <c r="K3544" i="3"/>
  <c r="K3543" i="3"/>
  <c r="K3542" i="3"/>
  <c r="K3541" i="3"/>
  <c r="K3540" i="3"/>
  <c r="K3539" i="3"/>
  <c r="K3538" i="3"/>
  <c r="K3537" i="3"/>
  <c r="K3536" i="3"/>
  <c r="K3535" i="3"/>
  <c r="K3534" i="3"/>
  <c r="K3533" i="3"/>
  <c r="K3532" i="3"/>
  <c r="K3531" i="3"/>
  <c r="K3530" i="3"/>
  <c r="K3529" i="3"/>
  <c r="K3528" i="3"/>
  <c r="K3527" i="3"/>
  <c r="K3526" i="3"/>
  <c r="K3525" i="3"/>
  <c r="K3524" i="3"/>
  <c r="K3523" i="3"/>
  <c r="K3522" i="3"/>
  <c r="K3521" i="3"/>
  <c r="K3520" i="3"/>
  <c r="K3519" i="3"/>
  <c r="K3518" i="3"/>
  <c r="K3517" i="3"/>
  <c r="K3516" i="3"/>
  <c r="K3515" i="3"/>
  <c r="K3514" i="3"/>
  <c r="K3513" i="3"/>
  <c r="K3512" i="3"/>
  <c r="K3511" i="3"/>
  <c r="K3510" i="3"/>
  <c r="K3509" i="3"/>
  <c r="K3508" i="3"/>
  <c r="K3507" i="3"/>
  <c r="K3506" i="3"/>
  <c r="K3505" i="3"/>
  <c r="K3504" i="3"/>
  <c r="K3503" i="3"/>
  <c r="K3502" i="3"/>
  <c r="K3501" i="3"/>
  <c r="K3500" i="3"/>
  <c r="K3499" i="3"/>
  <c r="K3498" i="3"/>
  <c r="K3497" i="3"/>
  <c r="K3496" i="3"/>
  <c r="K3495" i="3"/>
  <c r="K3494" i="3"/>
  <c r="K3493" i="3"/>
  <c r="K3492" i="3"/>
  <c r="K3491" i="3"/>
  <c r="K3490" i="3"/>
  <c r="K3489" i="3"/>
  <c r="K3488" i="3"/>
  <c r="K3487" i="3"/>
  <c r="K3486" i="3"/>
  <c r="K3485" i="3"/>
  <c r="K3484" i="3"/>
  <c r="K3483" i="3"/>
  <c r="K3482" i="3"/>
  <c r="K3481" i="3"/>
  <c r="K3480" i="3"/>
  <c r="K3479" i="3"/>
  <c r="K3478" i="3"/>
  <c r="K3477" i="3"/>
  <c r="K3476" i="3"/>
  <c r="K3475" i="3"/>
  <c r="K3474" i="3"/>
  <c r="K3473" i="3"/>
  <c r="K3472" i="3"/>
  <c r="K3471" i="3"/>
  <c r="K3470" i="3"/>
  <c r="K3469" i="3"/>
  <c r="K3468" i="3"/>
  <c r="K3467" i="3"/>
  <c r="K3466" i="3"/>
  <c r="K3465" i="3"/>
  <c r="K3464" i="3"/>
  <c r="K3463" i="3"/>
  <c r="K3462" i="3"/>
  <c r="K3461" i="3"/>
  <c r="K3460" i="3"/>
  <c r="K3459" i="3"/>
  <c r="K3458" i="3"/>
  <c r="K3457" i="3"/>
  <c r="K3456" i="3"/>
  <c r="K3455" i="3"/>
  <c r="K3454" i="3"/>
  <c r="K3453" i="3"/>
  <c r="K3452" i="3"/>
  <c r="K3451" i="3"/>
  <c r="K3450" i="3"/>
  <c r="K3449" i="3"/>
  <c r="K3448" i="3"/>
  <c r="K3447" i="3"/>
  <c r="K3446" i="3"/>
  <c r="K3445" i="3"/>
  <c r="K3444" i="3"/>
  <c r="K3443" i="3"/>
  <c r="K3442" i="3"/>
  <c r="K3441" i="3"/>
  <c r="K3440" i="3"/>
  <c r="K3439" i="3"/>
  <c r="K3438" i="3"/>
  <c r="K3437" i="3"/>
  <c r="K3436" i="3"/>
  <c r="K3435" i="3"/>
  <c r="K3434" i="3"/>
  <c r="K3433" i="3"/>
  <c r="K3432" i="3"/>
  <c r="K3431" i="3"/>
  <c r="K3430" i="3"/>
  <c r="K3429" i="3"/>
  <c r="K3428" i="3"/>
  <c r="K3427" i="3"/>
  <c r="K3426" i="3"/>
  <c r="K3425" i="3"/>
  <c r="K3424" i="3"/>
  <c r="K3423" i="3"/>
  <c r="K3422" i="3"/>
  <c r="K3421" i="3"/>
  <c r="K3420" i="3"/>
  <c r="K3419" i="3"/>
  <c r="K3418" i="3"/>
  <c r="K3417" i="3"/>
  <c r="K3416" i="3"/>
  <c r="K3415" i="3"/>
  <c r="K3414" i="3"/>
  <c r="K3413" i="3"/>
  <c r="K3412" i="3"/>
  <c r="K3411" i="3"/>
  <c r="K3410" i="3"/>
  <c r="K3409" i="3"/>
  <c r="K3408" i="3"/>
  <c r="K3407" i="3"/>
  <c r="K3406" i="3"/>
  <c r="K3405" i="3"/>
  <c r="K3404" i="3"/>
  <c r="K3403" i="3"/>
  <c r="K3402" i="3"/>
  <c r="K3401" i="3"/>
  <c r="K3400" i="3"/>
  <c r="K3399" i="3"/>
  <c r="K3398" i="3"/>
  <c r="K3397" i="3"/>
  <c r="K3396" i="3"/>
  <c r="K3395" i="3"/>
  <c r="K3394" i="3"/>
  <c r="K3393" i="3"/>
  <c r="K3392" i="3"/>
  <c r="K3391" i="3"/>
  <c r="K3390" i="3"/>
  <c r="K3389" i="3"/>
  <c r="K3388" i="3"/>
  <c r="K3387" i="3"/>
  <c r="K3386" i="3"/>
  <c r="K3385" i="3"/>
  <c r="K3384" i="3"/>
  <c r="K3383" i="3"/>
  <c r="K3382" i="3"/>
  <c r="K3381" i="3"/>
  <c r="K3380" i="3"/>
  <c r="K3379" i="3"/>
  <c r="K3378" i="3"/>
  <c r="K3377" i="3"/>
  <c r="K3376" i="3"/>
  <c r="K3375" i="3"/>
  <c r="K3374" i="3"/>
  <c r="K3373" i="3"/>
  <c r="K3372" i="3"/>
  <c r="K3371" i="3"/>
  <c r="K3370" i="3"/>
  <c r="K3369" i="3"/>
  <c r="K3368" i="3"/>
  <c r="K3367" i="3"/>
  <c r="K3366" i="3"/>
  <c r="K3365" i="3"/>
  <c r="K3364" i="3"/>
  <c r="K3363" i="3"/>
  <c r="K3362" i="3"/>
  <c r="K3361" i="3"/>
  <c r="K3360" i="3"/>
  <c r="K3359" i="3"/>
  <c r="K3358" i="3"/>
  <c r="K3357" i="3"/>
  <c r="K3356" i="3"/>
  <c r="K3355" i="3"/>
  <c r="K3354" i="3"/>
  <c r="K3353" i="3"/>
  <c r="K3352" i="3"/>
  <c r="K3351" i="3"/>
  <c r="K3350" i="3"/>
  <c r="K3349" i="3"/>
  <c r="K3348" i="3"/>
  <c r="K3347" i="3"/>
  <c r="K3346" i="3"/>
  <c r="K3345" i="3"/>
  <c r="K3344" i="3"/>
  <c r="K3343" i="3"/>
  <c r="K3342" i="3"/>
  <c r="K3341" i="3"/>
  <c r="K3340" i="3"/>
  <c r="K3339" i="3"/>
  <c r="K3338" i="3"/>
  <c r="K3337" i="3"/>
  <c r="K3336" i="3"/>
  <c r="K3335" i="3"/>
  <c r="K3334" i="3"/>
  <c r="K3333" i="3"/>
  <c r="K3332" i="3"/>
  <c r="K3331" i="3"/>
  <c r="K3330" i="3"/>
  <c r="K3329" i="3"/>
  <c r="K3328" i="3"/>
  <c r="K3327" i="3"/>
  <c r="K3326" i="3"/>
  <c r="K3325" i="3"/>
  <c r="K3324" i="3"/>
  <c r="K3323" i="3"/>
  <c r="K3322" i="3"/>
  <c r="K3321" i="3"/>
  <c r="K3320" i="3"/>
  <c r="K3319" i="3"/>
  <c r="K3318" i="3"/>
  <c r="K3317" i="3"/>
  <c r="K3316" i="3"/>
  <c r="K3315" i="3"/>
  <c r="K3314" i="3"/>
  <c r="K3313" i="3"/>
  <c r="K3312" i="3"/>
  <c r="K3311" i="3"/>
  <c r="K3310" i="3"/>
  <c r="K3309" i="3"/>
  <c r="K3308" i="3"/>
  <c r="K3307" i="3"/>
  <c r="K3306" i="3"/>
  <c r="K3305" i="3"/>
  <c r="K3304" i="3"/>
  <c r="K3303" i="3"/>
  <c r="K3302" i="3"/>
  <c r="K3301" i="3"/>
  <c r="K3300" i="3"/>
  <c r="K3299" i="3"/>
  <c r="K3298" i="3"/>
  <c r="K3297" i="3"/>
  <c r="K3296" i="3"/>
  <c r="K3295" i="3"/>
  <c r="K3294" i="3"/>
  <c r="K3293" i="3"/>
  <c r="K3292" i="3"/>
  <c r="K3291" i="3"/>
  <c r="K3290" i="3"/>
  <c r="K3289" i="3"/>
  <c r="K3288" i="3"/>
  <c r="K3287" i="3"/>
  <c r="K3286" i="3"/>
  <c r="K3285" i="3"/>
  <c r="K3284" i="3"/>
  <c r="K3283" i="3"/>
  <c r="K3282" i="3"/>
  <c r="K3281" i="3"/>
  <c r="K3280" i="3"/>
  <c r="K3279" i="3"/>
  <c r="K3278" i="3"/>
  <c r="K3277" i="3"/>
  <c r="K3276" i="3"/>
  <c r="K3275" i="3"/>
  <c r="K3274" i="3"/>
  <c r="K3273" i="3"/>
  <c r="K3272" i="3"/>
  <c r="K3271" i="3"/>
  <c r="K3270" i="3"/>
  <c r="K3269" i="3"/>
  <c r="K3268" i="3"/>
  <c r="K3267" i="3"/>
  <c r="K3266" i="3"/>
  <c r="K3265" i="3"/>
  <c r="K3264" i="3"/>
  <c r="K3263" i="3"/>
  <c r="K3262" i="3"/>
  <c r="K3261" i="3"/>
  <c r="K3260" i="3"/>
  <c r="K3259" i="3"/>
  <c r="K3258" i="3"/>
  <c r="K3257" i="3"/>
  <c r="K3256" i="3"/>
  <c r="K3255" i="3"/>
  <c r="K3254" i="3"/>
  <c r="K3253" i="3"/>
  <c r="K3252" i="3"/>
  <c r="K3251" i="3"/>
  <c r="K3250" i="3"/>
  <c r="K3249" i="3"/>
  <c r="K3248" i="3"/>
  <c r="K3247" i="3"/>
  <c r="K3246" i="3"/>
  <c r="K3245" i="3"/>
  <c r="K3244" i="3"/>
  <c r="K3243" i="3"/>
  <c r="K3242" i="3"/>
  <c r="K3241" i="3"/>
  <c r="K3240" i="3"/>
  <c r="K3239" i="3"/>
  <c r="K3238" i="3"/>
  <c r="K3237" i="3"/>
  <c r="K3236" i="3"/>
  <c r="K3235" i="3"/>
  <c r="K3234" i="3"/>
  <c r="K3233" i="3"/>
  <c r="K3232" i="3"/>
  <c r="K3231" i="3"/>
  <c r="K3230" i="3"/>
  <c r="K3229" i="3"/>
  <c r="K3228" i="3"/>
  <c r="K3227" i="3"/>
  <c r="K3226" i="3"/>
  <c r="K3225" i="3"/>
  <c r="K3224" i="3"/>
  <c r="K3223" i="3"/>
  <c r="K3222" i="3"/>
  <c r="K3221" i="3"/>
  <c r="K3220" i="3"/>
  <c r="K3219" i="3"/>
  <c r="K3218" i="3"/>
  <c r="K3217" i="3"/>
  <c r="K3216" i="3"/>
  <c r="K3215" i="3"/>
  <c r="K3214" i="3"/>
  <c r="K3213" i="3"/>
  <c r="K3212" i="3"/>
  <c r="K3211" i="3"/>
  <c r="K3210" i="3"/>
  <c r="K3209" i="3"/>
  <c r="K3208" i="3"/>
  <c r="K3207" i="3"/>
  <c r="K3206" i="3"/>
  <c r="K3205" i="3"/>
  <c r="K3204" i="3"/>
  <c r="K3203" i="3"/>
  <c r="K3202" i="3"/>
  <c r="K3201" i="3"/>
  <c r="K3200" i="3"/>
  <c r="K3199" i="3"/>
  <c r="K3198" i="3"/>
  <c r="K3197" i="3"/>
  <c r="K3196" i="3"/>
  <c r="K3195" i="3"/>
  <c r="K3194" i="3"/>
  <c r="K3193" i="3"/>
  <c r="K3192" i="3"/>
  <c r="K3191" i="3"/>
  <c r="K3190" i="3"/>
  <c r="K3189" i="3"/>
  <c r="K3188" i="3"/>
  <c r="K3187" i="3"/>
  <c r="K3186" i="3"/>
  <c r="K3185" i="3"/>
  <c r="K3184" i="3"/>
  <c r="K3183" i="3"/>
  <c r="K3182" i="3"/>
  <c r="K3181" i="3"/>
  <c r="K3180" i="3"/>
  <c r="K3179" i="3"/>
  <c r="K3178" i="3"/>
  <c r="K3177" i="3"/>
  <c r="K3176" i="3"/>
  <c r="K3175" i="3"/>
  <c r="K3174" i="3"/>
  <c r="K3173" i="3"/>
  <c r="K3172" i="3"/>
  <c r="K3171" i="3"/>
  <c r="K3170" i="3"/>
  <c r="K3169" i="3"/>
  <c r="K3168" i="3"/>
  <c r="K3167" i="3"/>
  <c r="K3166" i="3"/>
  <c r="K3165" i="3"/>
  <c r="K3164" i="3"/>
  <c r="K3163" i="3"/>
  <c r="K3162" i="3"/>
  <c r="K3161" i="3"/>
  <c r="K3160" i="3"/>
  <c r="K3159" i="3"/>
  <c r="K3158" i="3"/>
  <c r="K3157" i="3"/>
  <c r="K3156" i="3"/>
  <c r="K3155" i="3"/>
  <c r="K3154" i="3"/>
  <c r="K3153" i="3"/>
  <c r="K3152" i="3"/>
  <c r="K3151" i="3"/>
  <c r="K3150" i="3"/>
  <c r="K3149" i="3"/>
  <c r="K3148" i="3"/>
  <c r="K3147" i="3"/>
  <c r="K3146" i="3"/>
  <c r="K3145" i="3"/>
  <c r="K3144" i="3"/>
  <c r="K3143" i="3"/>
  <c r="K3142" i="3"/>
  <c r="K3141" i="3"/>
  <c r="K3140" i="3"/>
  <c r="K3139" i="3"/>
  <c r="K3138" i="3"/>
  <c r="K3137" i="3"/>
  <c r="K3136" i="3"/>
  <c r="K3135" i="3"/>
  <c r="K3134" i="3"/>
  <c r="K3133" i="3"/>
  <c r="K3132" i="3"/>
  <c r="K3131" i="3"/>
  <c r="K3130" i="3"/>
  <c r="K3129" i="3"/>
  <c r="K3128" i="3"/>
  <c r="K3127" i="3"/>
  <c r="K3126" i="3"/>
  <c r="K3125" i="3"/>
  <c r="K3124" i="3"/>
  <c r="K3123" i="3"/>
  <c r="K3122" i="3"/>
  <c r="K3121" i="3"/>
  <c r="K3120" i="3"/>
  <c r="K3119" i="3"/>
  <c r="K3118" i="3"/>
  <c r="K3117" i="3"/>
  <c r="K3116" i="3"/>
  <c r="K3115" i="3"/>
  <c r="K3114" i="3"/>
  <c r="K3113" i="3"/>
  <c r="K3112" i="3"/>
  <c r="K3111" i="3"/>
  <c r="K3110" i="3"/>
  <c r="K3109" i="3"/>
  <c r="K3108" i="3"/>
  <c r="K3107" i="3"/>
  <c r="K3106" i="3"/>
  <c r="K3105" i="3"/>
  <c r="K3104" i="3"/>
  <c r="K3103" i="3"/>
  <c r="K3102" i="3"/>
  <c r="K3101" i="3"/>
  <c r="K3100" i="3"/>
  <c r="K3099" i="3"/>
  <c r="K3098" i="3"/>
  <c r="K3097" i="3"/>
  <c r="K3096" i="3"/>
  <c r="K3095" i="3"/>
  <c r="K3094" i="3"/>
  <c r="K3093" i="3"/>
  <c r="K3092" i="3"/>
  <c r="K3091" i="3"/>
  <c r="K3090" i="3"/>
  <c r="K3089" i="3"/>
  <c r="K3088" i="3"/>
  <c r="K3087" i="3"/>
  <c r="K3086" i="3"/>
  <c r="K3085" i="3"/>
  <c r="K3084" i="3"/>
  <c r="K3083" i="3"/>
  <c r="K3082" i="3"/>
  <c r="K3081" i="3"/>
  <c r="K3080" i="3"/>
  <c r="K3079" i="3"/>
  <c r="K3078" i="3"/>
  <c r="K3077" i="3"/>
  <c r="K3076" i="3"/>
  <c r="K3075" i="3"/>
  <c r="K3074" i="3"/>
  <c r="K3073" i="3"/>
  <c r="K3072" i="3"/>
  <c r="K3071" i="3"/>
  <c r="K3070" i="3"/>
  <c r="K3069" i="3"/>
  <c r="K3068" i="3"/>
  <c r="K3067" i="3"/>
  <c r="K3066" i="3"/>
  <c r="K3065" i="3"/>
  <c r="K3064" i="3"/>
  <c r="K3063" i="3"/>
  <c r="K3062" i="3"/>
  <c r="K3061" i="3"/>
  <c r="K3060" i="3"/>
  <c r="K3059" i="3"/>
  <c r="K3058" i="3"/>
  <c r="K3057" i="3"/>
  <c r="K3056" i="3"/>
  <c r="K3055" i="3"/>
  <c r="K3054" i="3"/>
  <c r="K3053" i="3"/>
  <c r="K3052" i="3"/>
  <c r="K3051" i="3"/>
  <c r="K3050" i="3"/>
  <c r="K3049" i="3"/>
  <c r="K3048" i="3"/>
  <c r="K3047" i="3"/>
  <c r="K3046" i="3"/>
  <c r="K3045" i="3"/>
  <c r="K3044" i="3"/>
  <c r="K3043" i="3"/>
  <c r="K3042" i="3"/>
  <c r="K3041" i="3"/>
  <c r="K3040" i="3"/>
  <c r="K3039" i="3"/>
  <c r="K3038" i="3"/>
  <c r="K3037" i="3"/>
  <c r="K3036" i="3"/>
  <c r="K3035" i="3"/>
  <c r="K3034" i="3"/>
  <c r="K3033" i="3"/>
  <c r="K3032" i="3"/>
  <c r="K3031" i="3"/>
  <c r="K3030" i="3"/>
  <c r="K3029" i="3"/>
  <c r="K3028" i="3"/>
  <c r="K3027" i="3"/>
  <c r="K3026" i="3"/>
  <c r="K3025" i="3"/>
  <c r="K3024" i="3"/>
  <c r="K3023" i="3"/>
  <c r="K3022" i="3"/>
  <c r="K3021" i="3"/>
  <c r="K3020" i="3"/>
  <c r="K3019" i="3"/>
  <c r="K3018" i="3"/>
  <c r="K3017" i="3"/>
  <c r="K3016" i="3"/>
  <c r="K3015" i="3"/>
  <c r="K3014" i="3"/>
  <c r="K3013" i="3"/>
  <c r="K3012" i="3"/>
  <c r="K3011" i="3"/>
  <c r="K3010" i="3"/>
  <c r="K3009" i="3"/>
  <c r="K3008" i="3"/>
  <c r="K3007" i="3"/>
  <c r="K3006" i="3"/>
  <c r="K3005" i="3"/>
  <c r="K3004" i="3"/>
  <c r="K3003" i="3"/>
  <c r="K3002" i="3"/>
  <c r="K3001" i="3"/>
  <c r="K3000" i="3"/>
  <c r="K2999" i="3"/>
  <c r="K2998" i="3"/>
  <c r="K2997" i="3"/>
  <c r="K2996" i="3"/>
  <c r="K2995" i="3"/>
  <c r="K2994" i="3"/>
  <c r="K2993" i="3"/>
  <c r="K2992" i="3"/>
  <c r="K2991" i="3"/>
  <c r="K2990" i="3"/>
  <c r="K2989" i="3"/>
  <c r="K2988" i="3"/>
  <c r="K2987" i="3"/>
  <c r="K2986" i="3"/>
  <c r="K2985" i="3"/>
  <c r="K2984" i="3"/>
  <c r="K2983" i="3"/>
  <c r="K2982" i="3"/>
  <c r="K2981" i="3"/>
  <c r="K2980" i="3"/>
  <c r="K2979" i="3"/>
  <c r="K2978" i="3"/>
  <c r="K2977" i="3"/>
  <c r="K2976" i="3"/>
  <c r="K2975" i="3"/>
  <c r="K2974" i="3"/>
  <c r="K2973" i="3"/>
  <c r="K2972" i="3"/>
  <c r="K2971" i="3"/>
  <c r="K2970" i="3"/>
  <c r="K2969" i="3"/>
  <c r="K2968" i="3"/>
  <c r="K2967" i="3"/>
  <c r="K2966" i="3"/>
  <c r="K2965" i="3"/>
  <c r="K2964" i="3"/>
  <c r="K2963" i="3"/>
  <c r="K2962" i="3"/>
  <c r="K2961" i="3"/>
  <c r="K2960" i="3"/>
  <c r="K2959" i="3"/>
  <c r="K2958" i="3"/>
  <c r="K2957" i="3"/>
  <c r="K2956" i="3"/>
  <c r="K2955" i="3"/>
  <c r="K2954" i="3"/>
  <c r="K2953" i="3"/>
  <c r="K2952" i="3"/>
  <c r="K2951" i="3"/>
  <c r="K2950" i="3"/>
  <c r="K2949" i="3"/>
  <c r="K2948" i="3"/>
  <c r="K2947" i="3"/>
  <c r="K2946" i="3"/>
  <c r="K2945" i="3"/>
  <c r="K2944" i="3"/>
  <c r="K2943" i="3"/>
  <c r="K2942" i="3"/>
  <c r="K2941" i="3"/>
  <c r="K2940" i="3"/>
  <c r="K2939" i="3"/>
  <c r="K2938" i="3"/>
  <c r="K2937" i="3"/>
  <c r="K2936" i="3"/>
  <c r="K2935" i="3"/>
  <c r="K2934" i="3"/>
  <c r="K2933" i="3"/>
  <c r="K2932" i="3"/>
  <c r="K2931" i="3"/>
  <c r="K2930" i="3"/>
  <c r="K2929" i="3"/>
  <c r="K2928" i="3"/>
  <c r="K2927" i="3"/>
  <c r="K2926" i="3"/>
  <c r="K2925" i="3"/>
  <c r="K2924" i="3"/>
  <c r="K2923" i="3"/>
  <c r="K2922" i="3"/>
  <c r="K2921" i="3"/>
  <c r="K2920" i="3"/>
  <c r="K2919" i="3"/>
  <c r="K2918" i="3"/>
  <c r="K2917" i="3"/>
  <c r="K2916" i="3"/>
  <c r="K2915" i="3"/>
  <c r="K2914" i="3"/>
  <c r="K2913" i="3"/>
  <c r="K2912" i="3"/>
  <c r="K2911" i="3"/>
  <c r="K2910" i="3"/>
  <c r="K2909" i="3"/>
  <c r="K2908" i="3"/>
  <c r="K2907" i="3"/>
  <c r="K2906" i="3"/>
  <c r="K2905" i="3"/>
  <c r="K2904" i="3"/>
  <c r="K2903" i="3"/>
  <c r="K2902" i="3"/>
  <c r="K2901" i="3"/>
  <c r="K2900" i="3"/>
  <c r="K2899" i="3"/>
  <c r="K2898" i="3"/>
  <c r="K2897" i="3"/>
  <c r="K2896" i="3"/>
  <c r="K2895" i="3"/>
  <c r="K2894" i="3"/>
  <c r="K2893" i="3"/>
  <c r="K2892" i="3"/>
  <c r="K2891" i="3"/>
  <c r="K2890" i="3"/>
  <c r="K2889" i="3"/>
  <c r="K2888" i="3"/>
  <c r="K2887" i="3"/>
  <c r="K2886" i="3"/>
  <c r="K2885" i="3"/>
  <c r="K2884" i="3"/>
  <c r="K2883" i="3"/>
  <c r="K2882" i="3"/>
  <c r="K2881" i="3"/>
  <c r="K2880" i="3"/>
  <c r="K2879" i="3"/>
  <c r="K2878" i="3"/>
  <c r="K2877" i="3"/>
  <c r="K2876" i="3"/>
  <c r="K2875" i="3"/>
  <c r="K2874" i="3"/>
  <c r="K2873" i="3"/>
  <c r="K2872" i="3"/>
  <c r="K2871" i="3"/>
  <c r="K2870" i="3"/>
  <c r="K2869" i="3"/>
  <c r="K2868" i="3"/>
  <c r="K2867" i="3"/>
  <c r="K2866" i="3"/>
  <c r="K2865" i="3"/>
  <c r="K2864" i="3"/>
  <c r="K2863" i="3"/>
  <c r="K2862" i="3"/>
  <c r="K2861" i="3"/>
  <c r="K2860" i="3"/>
  <c r="K2859" i="3"/>
  <c r="K2858" i="3"/>
  <c r="K2857" i="3"/>
  <c r="K2856" i="3"/>
  <c r="K2855" i="3"/>
  <c r="K2854" i="3"/>
  <c r="K2853" i="3"/>
  <c r="K2852" i="3"/>
  <c r="K2851" i="3"/>
  <c r="K2850" i="3"/>
  <c r="K2849" i="3"/>
  <c r="K2848" i="3"/>
  <c r="K2847" i="3"/>
  <c r="K2846" i="3"/>
  <c r="K2845" i="3"/>
  <c r="K2844" i="3"/>
  <c r="K2843" i="3"/>
  <c r="K2842" i="3"/>
  <c r="K2841" i="3"/>
  <c r="K2840" i="3"/>
  <c r="K2839" i="3"/>
  <c r="K2838" i="3"/>
  <c r="K2837" i="3"/>
  <c r="K2836" i="3"/>
  <c r="K2835" i="3"/>
  <c r="K2834" i="3"/>
  <c r="K2833" i="3"/>
  <c r="K2832" i="3"/>
  <c r="K2831" i="3"/>
  <c r="K2830" i="3"/>
  <c r="K2829" i="3"/>
  <c r="K2828" i="3"/>
  <c r="K2827" i="3"/>
  <c r="K2826" i="3"/>
  <c r="K2825" i="3"/>
  <c r="K2824" i="3"/>
  <c r="K2823" i="3"/>
  <c r="K2822" i="3"/>
  <c r="K2821" i="3"/>
  <c r="K2820" i="3"/>
  <c r="K2819" i="3"/>
  <c r="K2818" i="3"/>
  <c r="K2817" i="3"/>
  <c r="K2816" i="3"/>
  <c r="K2815" i="3"/>
  <c r="K2814" i="3"/>
  <c r="K2813" i="3"/>
  <c r="K2812" i="3"/>
  <c r="K2811" i="3"/>
  <c r="K2810" i="3"/>
  <c r="K2809" i="3"/>
  <c r="K2808" i="3"/>
  <c r="K2807" i="3"/>
  <c r="K2806" i="3"/>
  <c r="K2805" i="3"/>
  <c r="K2804" i="3"/>
  <c r="K2803" i="3"/>
  <c r="K2802" i="3"/>
  <c r="K2801" i="3"/>
  <c r="K2800" i="3"/>
  <c r="K2799" i="3"/>
  <c r="K2798" i="3"/>
  <c r="K2797" i="3"/>
  <c r="K2796" i="3"/>
  <c r="K2795" i="3"/>
  <c r="K2794" i="3"/>
  <c r="K2793" i="3"/>
  <c r="K2792" i="3"/>
  <c r="K2791" i="3"/>
  <c r="K2790" i="3"/>
  <c r="K2789" i="3"/>
  <c r="K2788" i="3"/>
  <c r="K2787" i="3"/>
  <c r="K2786" i="3"/>
  <c r="K2785" i="3"/>
  <c r="K2784" i="3"/>
  <c r="K2783" i="3"/>
  <c r="K2782" i="3"/>
  <c r="K2781" i="3"/>
  <c r="K2780" i="3"/>
  <c r="K2779" i="3"/>
  <c r="K2778" i="3"/>
  <c r="K2777" i="3"/>
  <c r="K2776" i="3"/>
  <c r="K2775" i="3"/>
  <c r="K2774" i="3"/>
  <c r="K2773" i="3"/>
  <c r="K2772" i="3"/>
  <c r="K2771" i="3"/>
  <c r="K2770" i="3"/>
  <c r="K2769" i="3"/>
  <c r="K2768" i="3"/>
  <c r="K2767" i="3"/>
  <c r="K2766" i="3"/>
  <c r="K2765" i="3"/>
  <c r="K2764" i="3"/>
  <c r="K2763" i="3"/>
  <c r="K2762" i="3"/>
  <c r="K2761" i="3"/>
  <c r="K2760" i="3"/>
  <c r="K2759" i="3"/>
  <c r="K2758" i="3"/>
  <c r="K2757" i="3"/>
  <c r="K2756" i="3"/>
  <c r="K2755" i="3"/>
  <c r="K2754" i="3"/>
  <c r="K2753" i="3"/>
  <c r="K2752" i="3"/>
  <c r="K2751" i="3"/>
  <c r="K2750" i="3"/>
  <c r="K2749" i="3"/>
  <c r="K2748" i="3"/>
  <c r="K2747" i="3"/>
  <c r="K2746" i="3"/>
  <c r="K2745" i="3"/>
  <c r="K2744" i="3"/>
  <c r="K2743" i="3"/>
  <c r="K2742" i="3"/>
  <c r="K2741" i="3"/>
  <c r="K2740" i="3"/>
  <c r="K2739" i="3"/>
  <c r="K2738" i="3"/>
  <c r="K2737" i="3"/>
  <c r="K2736" i="3"/>
  <c r="K2735" i="3"/>
  <c r="K2734" i="3"/>
  <c r="K2733" i="3"/>
  <c r="K2732" i="3"/>
  <c r="K2731" i="3"/>
  <c r="K2730" i="3"/>
  <c r="K2729" i="3"/>
  <c r="K2728" i="3"/>
  <c r="K2727" i="3"/>
  <c r="K2726" i="3"/>
  <c r="K2725" i="3"/>
  <c r="K2724" i="3"/>
  <c r="K2723" i="3"/>
  <c r="K2722" i="3"/>
  <c r="K2721" i="3"/>
  <c r="K2720" i="3"/>
  <c r="K2719" i="3"/>
  <c r="K2718" i="3"/>
  <c r="K2717" i="3"/>
  <c r="K2716" i="3"/>
  <c r="K2715" i="3"/>
  <c r="K2714" i="3"/>
  <c r="K2713" i="3"/>
  <c r="K2712" i="3"/>
  <c r="K2711" i="3"/>
  <c r="K2710" i="3"/>
  <c r="K2709" i="3"/>
  <c r="K2708" i="3"/>
  <c r="K2707" i="3"/>
  <c r="K2706" i="3"/>
  <c r="K2705" i="3"/>
  <c r="K2704" i="3"/>
  <c r="K2703" i="3"/>
  <c r="K2702" i="3"/>
  <c r="K2701" i="3"/>
  <c r="K2700" i="3"/>
  <c r="K2699" i="3"/>
  <c r="K2698" i="3"/>
  <c r="K2697" i="3"/>
  <c r="K2696" i="3"/>
  <c r="K2695" i="3"/>
  <c r="K2694" i="3"/>
  <c r="K2693" i="3"/>
  <c r="K2692" i="3"/>
  <c r="K2691" i="3"/>
  <c r="K2690" i="3"/>
  <c r="K2689" i="3"/>
  <c r="K2688" i="3"/>
  <c r="K2687" i="3"/>
  <c r="K2686" i="3"/>
  <c r="K2685" i="3"/>
  <c r="K2684" i="3"/>
  <c r="K2683" i="3"/>
  <c r="K2682" i="3"/>
  <c r="K2681" i="3"/>
  <c r="K2680" i="3"/>
  <c r="K2679" i="3"/>
  <c r="K2678" i="3"/>
  <c r="K2677" i="3"/>
  <c r="K2676" i="3"/>
  <c r="K2675" i="3"/>
  <c r="K2674" i="3"/>
  <c r="K2673" i="3"/>
  <c r="K2672" i="3"/>
  <c r="K2671" i="3"/>
  <c r="K2670" i="3"/>
  <c r="K2669" i="3"/>
  <c r="K2668" i="3"/>
  <c r="K2667" i="3"/>
  <c r="K2666" i="3"/>
  <c r="K2665" i="3"/>
  <c r="K2664" i="3"/>
  <c r="K2663" i="3"/>
  <c r="K2662" i="3"/>
  <c r="K2661" i="3"/>
  <c r="K2660" i="3"/>
  <c r="K2659" i="3"/>
  <c r="K2658" i="3"/>
  <c r="K2657" i="3"/>
  <c r="K2656" i="3"/>
  <c r="K2655" i="3"/>
  <c r="K2654" i="3"/>
  <c r="K2653" i="3"/>
  <c r="K2652" i="3"/>
  <c r="K2651" i="3"/>
  <c r="K2650" i="3"/>
  <c r="K2649" i="3"/>
  <c r="K2648" i="3"/>
  <c r="K2647" i="3"/>
  <c r="K2646" i="3"/>
  <c r="K2645" i="3"/>
  <c r="K2644" i="3"/>
  <c r="K2643" i="3"/>
  <c r="K2642" i="3"/>
  <c r="K2641" i="3"/>
  <c r="K2640" i="3"/>
  <c r="K2639" i="3"/>
  <c r="K2638" i="3"/>
  <c r="K2637" i="3"/>
  <c r="K2636" i="3"/>
  <c r="K2635" i="3"/>
  <c r="K2634" i="3"/>
  <c r="K2633" i="3"/>
  <c r="K2632" i="3"/>
  <c r="K2631" i="3"/>
  <c r="K2630" i="3"/>
  <c r="K2629" i="3"/>
  <c r="K2628" i="3"/>
  <c r="K2627" i="3"/>
  <c r="K2626" i="3"/>
  <c r="K2625" i="3"/>
  <c r="K2624" i="3"/>
  <c r="K2623" i="3"/>
  <c r="K2622" i="3"/>
  <c r="K2621" i="3"/>
  <c r="K2620" i="3"/>
  <c r="K2619" i="3"/>
  <c r="K2618" i="3"/>
  <c r="K2617" i="3"/>
  <c r="K2616" i="3"/>
  <c r="K2615" i="3"/>
  <c r="K2614" i="3"/>
  <c r="K2613" i="3"/>
  <c r="K2612" i="3"/>
  <c r="K2611" i="3"/>
  <c r="K2610" i="3"/>
  <c r="K2609" i="3"/>
  <c r="K2608" i="3"/>
  <c r="K2607" i="3"/>
  <c r="K2606" i="3"/>
  <c r="K2605" i="3"/>
  <c r="K2604" i="3"/>
  <c r="K2603" i="3"/>
  <c r="K2602" i="3"/>
  <c r="K2601" i="3"/>
  <c r="K2600" i="3"/>
  <c r="K2599" i="3"/>
  <c r="K2598" i="3"/>
  <c r="K2597" i="3"/>
  <c r="K2596" i="3"/>
  <c r="K2595" i="3"/>
  <c r="K2594" i="3"/>
  <c r="K2593" i="3"/>
  <c r="K2592" i="3"/>
  <c r="K2591" i="3"/>
  <c r="K2590" i="3"/>
  <c r="K2589" i="3"/>
  <c r="K2588" i="3"/>
  <c r="K2587" i="3"/>
  <c r="K2586" i="3"/>
  <c r="K2585" i="3"/>
  <c r="K2584" i="3"/>
  <c r="K2583" i="3"/>
  <c r="K2582" i="3"/>
  <c r="K2581" i="3"/>
  <c r="K2580" i="3"/>
  <c r="K2579" i="3"/>
  <c r="K2578" i="3"/>
  <c r="K2577" i="3"/>
  <c r="K2576" i="3"/>
  <c r="K2575" i="3"/>
  <c r="K2574" i="3"/>
  <c r="K2573" i="3"/>
  <c r="K2572" i="3"/>
  <c r="K2571" i="3"/>
  <c r="K2570" i="3"/>
  <c r="K2569" i="3"/>
  <c r="K2568" i="3"/>
  <c r="K2567" i="3"/>
  <c r="K2566" i="3"/>
  <c r="K2565" i="3"/>
  <c r="K2564" i="3"/>
  <c r="K2563" i="3"/>
  <c r="K2562" i="3"/>
  <c r="K2561" i="3"/>
  <c r="K2560" i="3"/>
  <c r="K2559" i="3"/>
  <c r="K2558" i="3"/>
  <c r="K2557" i="3"/>
  <c r="K2556" i="3"/>
  <c r="K2555" i="3"/>
  <c r="K2554" i="3"/>
  <c r="K2553" i="3"/>
  <c r="K2552" i="3"/>
  <c r="K2551" i="3"/>
  <c r="K2550" i="3"/>
  <c r="K2549" i="3"/>
  <c r="K2548" i="3"/>
  <c r="K2547" i="3"/>
  <c r="K2546" i="3"/>
  <c r="K2545" i="3"/>
  <c r="K2544" i="3"/>
  <c r="K2543" i="3"/>
  <c r="K2542" i="3"/>
  <c r="K2541" i="3"/>
  <c r="K2540" i="3"/>
  <c r="K2539" i="3"/>
  <c r="K2538" i="3"/>
  <c r="K2537" i="3"/>
  <c r="K2536" i="3"/>
  <c r="K2535" i="3"/>
  <c r="K2534" i="3"/>
  <c r="K2533" i="3"/>
  <c r="K2532" i="3"/>
  <c r="K2531" i="3"/>
  <c r="K2530" i="3"/>
  <c r="K2529" i="3"/>
  <c r="K2528" i="3"/>
  <c r="K2527" i="3"/>
  <c r="K2526" i="3"/>
  <c r="K2525" i="3"/>
  <c r="K2524" i="3"/>
  <c r="K2523" i="3"/>
  <c r="K2522" i="3"/>
  <c r="K2521" i="3"/>
  <c r="K2520" i="3"/>
  <c r="K2519" i="3"/>
  <c r="K2518" i="3"/>
  <c r="K2517" i="3"/>
  <c r="K2516" i="3"/>
  <c r="K2515" i="3"/>
  <c r="K2514" i="3"/>
  <c r="K2513" i="3"/>
  <c r="K2512" i="3"/>
  <c r="K2511" i="3"/>
  <c r="K2510" i="3"/>
  <c r="K2509" i="3"/>
  <c r="K2508" i="3"/>
  <c r="K2507" i="3"/>
  <c r="K2506" i="3"/>
  <c r="K2505" i="3"/>
  <c r="K2504" i="3"/>
  <c r="K2503" i="3"/>
  <c r="K2502" i="3"/>
  <c r="K2501" i="3"/>
  <c r="K2500" i="3"/>
  <c r="K2499" i="3"/>
  <c r="K2498" i="3"/>
  <c r="K2497" i="3"/>
  <c r="K2496" i="3"/>
  <c r="K2495" i="3"/>
  <c r="K2494" i="3"/>
  <c r="K2493" i="3"/>
  <c r="K2492" i="3"/>
  <c r="K2491" i="3"/>
  <c r="K2490" i="3"/>
  <c r="K2489" i="3"/>
  <c r="K2488" i="3"/>
  <c r="K2487" i="3"/>
  <c r="K2486" i="3"/>
  <c r="K2485" i="3"/>
  <c r="K2484" i="3"/>
  <c r="K2483" i="3"/>
  <c r="K2482" i="3"/>
  <c r="K2481" i="3"/>
  <c r="K2480" i="3"/>
  <c r="K2479" i="3"/>
  <c r="K2478" i="3"/>
  <c r="K2477" i="3"/>
  <c r="K2476" i="3"/>
  <c r="K2475" i="3"/>
  <c r="K2474" i="3"/>
  <c r="K2473" i="3"/>
  <c r="K2472" i="3"/>
  <c r="K2471" i="3"/>
  <c r="K2470" i="3"/>
  <c r="K2469" i="3"/>
  <c r="K2468" i="3"/>
  <c r="K2467" i="3"/>
  <c r="K2466" i="3"/>
  <c r="K2465" i="3"/>
  <c r="K2464" i="3"/>
  <c r="K2463" i="3"/>
  <c r="K2462" i="3"/>
  <c r="K2461" i="3"/>
  <c r="K2460" i="3"/>
  <c r="K2459" i="3"/>
  <c r="K2458" i="3"/>
  <c r="K2457" i="3"/>
  <c r="K2456" i="3"/>
  <c r="K2455" i="3"/>
  <c r="K2454" i="3"/>
  <c r="K2453" i="3"/>
  <c r="K2452" i="3"/>
  <c r="K2451" i="3"/>
  <c r="K2450" i="3"/>
  <c r="K2449" i="3"/>
  <c r="K2448" i="3"/>
  <c r="K2447" i="3"/>
  <c r="K2446" i="3"/>
  <c r="K2445" i="3"/>
  <c r="K2444" i="3"/>
  <c r="K2443" i="3"/>
  <c r="K2442" i="3"/>
  <c r="K2441" i="3"/>
  <c r="K2440" i="3"/>
  <c r="K2439" i="3"/>
  <c r="K2438" i="3"/>
  <c r="K2437" i="3"/>
  <c r="K2436" i="3"/>
  <c r="K2435" i="3"/>
  <c r="K2434" i="3"/>
  <c r="K2433" i="3"/>
  <c r="K2432" i="3"/>
  <c r="K2431" i="3"/>
  <c r="K2430" i="3"/>
  <c r="K2429" i="3"/>
  <c r="K2428" i="3"/>
  <c r="K2427" i="3"/>
  <c r="K2426" i="3"/>
  <c r="K2425" i="3"/>
  <c r="K2424" i="3"/>
  <c r="K2423" i="3"/>
  <c r="K2422" i="3"/>
  <c r="K2421" i="3"/>
  <c r="K2420" i="3"/>
  <c r="K2419" i="3"/>
  <c r="K2418" i="3"/>
  <c r="K2417" i="3"/>
  <c r="K2416" i="3"/>
  <c r="K2415" i="3"/>
  <c r="K2414" i="3"/>
  <c r="K2413" i="3"/>
  <c r="K2412" i="3"/>
  <c r="K2411" i="3"/>
  <c r="K2410" i="3"/>
  <c r="K2409" i="3"/>
  <c r="K2408" i="3"/>
  <c r="K2407" i="3"/>
  <c r="K2406" i="3"/>
  <c r="K2405" i="3"/>
  <c r="K2404" i="3"/>
  <c r="K2403" i="3"/>
  <c r="K2402" i="3"/>
  <c r="K2401" i="3"/>
  <c r="K2400" i="3"/>
  <c r="K2399" i="3"/>
  <c r="K2398" i="3"/>
  <c r="K2397" i="3"/>
  <c r="K2396" i="3"/>
  <c r="K2395" i="3"/>
  <c r="K2394" i="3"/>
  <c r="K2393" i="3"/>
  <c r="K2392" i="3"/>
  <c r="K2391" i="3"/>
  <c r="K2390" i="3"/>
  <c r="K2389" i="3"/>
  <c r="K2388" i="3"/>
  <c r="K2387" i="3"/>
  <c r="K2386" i="3"/>
  <c r="K2385" i="3"/>
  <c r="K2384" i="3"/>
  <c r="K2383" i="3"/>
  <c r="K2382" i="3"/>
  <c r="K2381" i="3"/>
  <c r="K2380" i="3"/>
  <c r="K2379" i="3"/>
  <c r="K2378" i="3"/>
  <c r="K2377" i="3"/>
  <c r="K2376" i="3"/>
  <c r="K2375" i="3"/>
  <c r="K2374" i="3"/>
  <c r="K2373" i="3"/>
  <c r="K2372" i="3"/>
  <c r="K2371" i="3"/>
  <c r="K2370" i="3"/>
  <c r="K2369" i="3"/>
  <c r="K2368" i="3"/>
  <c r="K2367" i="3"/>
  <c r="K2366" i="3"/>
  <c r="K2365" i="3"/>
  <c r="K2364" i="3"/>
  <c r="K2363" i="3"/>
  <c r="K2362" i="3"/>
  <c r="K2361" i="3"/>
  <c r="K2360" i="3"/>
  <c r="K2359" i="3"/>
  <c r="K2358" i="3"/>
  <c r="K2357" i="3"/>
  <c r="K2356" i="3"/>
  <c r="K2355" i="3"/>
  <c r="K2354" i="3"/>
  <c r="K2353" i="3"/>
  <c r="K2352" i="3"/>
  <c r="K2351" i="3"/>
  <c r="K2350" i="3"/>
  <c r="K2349" i="3"/>
  <c r="K2348" i="3"/>
  <c r="K2347" i="3"/>
  <c r="K2346" i="3"/>
  <c r="K2345" i="3"/>
  <c r="K2344" i="3"/>
  <c r="K2343" i="3"/>
  <c r="K2342" i="3"/>
  <c r="K2341" i="3"/>
  <c r="K2340" i="3"/>
  <c r="K2339" i="3"/>
  <c r="K2338" i="3"/>
  <c r="K2337" i="3"/>
  <c r="K2336" i="3"/>
  <c r="K2335" i="3"/>
  <c r="K2334" i="3"/>
  <c r="K2333" i="3"/>
  <c r="K2332" i="3"/>
  <c r="K2331" i="3"/>
  <c r="K2330" i="3"/>
  <c r="K2329" i="3"/>
  <c r="K2328" i="3"/>
  <c r="K2327" i="3"/>
  <c r="K2326" i="3"/>
  <c r="K2325" i="3"/>
  <c r="K2324" i="3"/>
  <c r="K2323" i="3"/>
  <c r="K2322" i="3"/>
  <c r="K2321" i="3"/>
  <c r="K2320" i="3"/>
  <c r="K2319" i="3"/>
  <c r="K2318" i="3"/>
  <c r="K2317" i="3"/>
  <c r="K2316" i="3"/>
  <c r="K2315" i="3"/>
  <c r="K2314" i="3"/>
  <c r="K2313" i="3"/>
  <c r="K2312" i="3"/>
  <c r="K2311" i="3"/>
  <c r="K2310" i="3"/>
  <c r="K2309" i="3"/>
  <c r="K2308" i="3"/>
  <c r="K2307" i="3"/>
  <c r="K2306" i="3"/>
  <c r="K2305" i="3"/>
  <c r="K2304" i="3"/>
  <c r="K2303" i="3"/>
  <c r="K2302" i="3"/>
  <c r="K2301" i="3"/>
  <c r="K2300" i="3"/>
  <c r="K2299" i="3"/>
  <c r="K2298" i="3"/>
  <c r="K2297" i="3"/>
  <c r="K2296" i="3"/>
  <c r="K2295" i="3"/>
  <c r="K2294" i="3"/>
  <c r="K2293" i="3"/>
  <c r="K2292" i="3"/>
  <c r="K2291" i="3"/>
  <c r="K2290" i="3"/>
  <c r="K2289" i="3"/>
  <c r="K2288" i="3"/>
  <c r="K2287" i="3"/>
  <c r="K2286" i="3"/>
  <c r="K2285" i="3"/>
  <c r="K2284" i="3"/>
  <c r="K2283" i="3"/>
  <c r="K2282" i="3"/>
  <c r="K2281" i="3"/>
  <c r="K2280" i="3"/>
  <c r="K2279" i="3"/>
  <c r="K2278" i="3"/>
  <c r="K2277" i="3"/>
  <c r="K2276" i="3"/>
  <c r="K2275" i="3"/>
  <c r="K2274" i="3"/>
  <c r="K2273" i="3"/>
  <c r="K2272" i="3"/>
  <c r="K2271" i="3"/>
  <c r="K2270" i="3"/>
  <c r="K2269" i="3"/>
  <c r="K2268" i="3"/>
  <c r="K2267" i="3"/>
  <c r="K2266" i="3"/>
  <c r="K2265" i="3"/>
  <c r="K2264" i="3"/>
  <c r="K2263" i="3"/>
  <c r="K2262" i="3"/>
  <c r="K2261" i="3"/>
  <c r="K2260" i="3"/>
  <c r="K2259" i="3"/>
  <c r="K2258" i="3"/>
  <c r="K2257" i="3"/>
  <c r="K2256" i="3"/>
  <c r="K2255" i="3"/>
  <c r="K2254" i="3"/>
  <c r="K2253" i="3"/>
  <c r="K2252" i="3"/>
  <c r="K2251" i="3"/>
  <c r="K2250" i="3"/>
  <c r="K2249" i="3"/>
  <c r="K2248" i="3"/>
  <c r="K2247" i="3"/>
  <c r="K2246" i="3"/>
  <c r="K2245" i="3"/>
  <c r="K2244" i="3"/>
  <c r="K2243" i="3"/>
  <c r="K2242" i="3"/>
  <c r="K2241" i="3"/>
  <c r="K2240" i="3"/>
  <c r="K2239" i="3"/>
  <c r="K2238" i="3"/>
  <c r="K2237" i="3"/>
  <c r="K2236" i="3"/>
  <c r="K2235" i="3"/>
  <c r="K2234" i="3"/>
  <c r="K2233" i="3"/>
  <c r="K2232" i="3"/>
  <c r="K2231" i="3"/>
  <c r="K2230" i="3"/>
  <c r="K2229" i="3"/>
  <c r="K2228" i="3"/>
  <c r="K2227" i="3"/>
  <c r="K2226" i="3"/>
  <c r="K2225" i="3"/>
  <c r="K2224" i="3"/>
  <c r="K2223" i="3"/>
  <c r="K2222" i="3"/>
  <c r="K2221" i="3"/>
  <c r="K2220" i="3"/>
  <c r="K2219" i="3"/>
  <c r="K2218" i="3"/>
  <c r="K2217" i="3"/>
  <c r="K2216" i="3"/>
  <c r="K2215" i="3"/>
  <c r="K2214" i="3"/>
  <c r="K2213" i="3"/>
  <c r="K2212" i="3"/>
  <c r="K2211" i="3"/>
  <c r="K2210" i="3"/>
  <c r="K2209" i="3"/>
  <c r="K2208" i="3"/>
  <c r="K2207" i="3"/>
  <c r="K2206" i="3"/>
  <c r="K2205" i="3"/>
  <c r="K2204" i="3"/>
  <c r="K2203" i="3"/>
  <c r="K2202" i="3"/>
  <c r="K2201" i="3"/>
  <c r="K2200" i="3"/>
  <c r="K2199" i="3"/>
  <c r="K2198" i="3"/>
  <c r="K2197" i="3"/>
  <c r="K2196" i="3"/>
  <c r="K2195" i="3"/>
  <c r="K2194" i="3"/>
  <c r="K2193" i="3"/>
  <c r="K2192" i="3"/>
  <c r="K2191" i="3"/>
  <c r="K2190" i="3"/>
  <c r="K2189" i="3"/>
  <c r="K2188" i="3"/>
  <c r="K2187" i="3"/>
  <c r="K2186" i="3"/>
  <c r="K2185" i="3"/>
  <c r="K2184" i="3"/>
  <c r="K2183" i="3"/>
  <c r="K2182" i="3"/>
  <c r="K2181" i="3"/>
  <c r="K2180" i="3"/>
  <c r="K2179" i="3"/>
  <c r="K2178" i="3"/>
  <c r="K2177" i="3"/>
  <c r="K2176" i="3"/>
  <c r="K2175" i="3"/>
  <c r="K2174" i="3"/>
  <c r="K2173" i="3"/>
  <c r="K2172" i="3"/>
  <c r="K2171" i="3"/>
  <c r="K2170" i="3"/>
  <c r="K2169" i="3"/>
  <c r="K2168" i="3"/>
  <c r="K2167" i="3"/>
  <c r="K2166" i="3"/>
  <c r="K2165" i="3"/>
  <c r="K2164" i="3"/>
  <c r="K2163" i="3"/>
  <c r="K2162" i="3"/>
  <c r="K2161" i="3"/>
  <c r="K2160" i="3"/>
  <c r="K2159" i="3"/>
  <c r="K2158" i="3"/>
  <c r="K2157" i="3"/>
  <c r="K2156" i="3"/>
  <c r="K2155" i="3"/>
  <c r="K2154" i="3"/>
  <c r="K2153" i="3"/>
  <c r="K2152" i="3"/>
  <c r="K2151" i="3"/>
  <c r="K2150" i="3"/>
  <c r="K2149" i="3"/>
  <c r="K2148" i="3"/>
  <c r="K2147" i="3"/>
  <c r="K2146" i="3"/>
  <c r="K2145" i="3"/>
  <c r="K2144" i="3"/>
  <c r="K2143" i="3"/>
  <c r="K2142" i="3"/>
  <c r="K2141" i="3"/>
  <c r="K2140" i="3"/>
  <c r="K2139" i="3"/>
  <c r="K2138" i="3"/>
  <c r="K2137" i="3"/>
  <c r="K2136" i="3"/>
  <c r="K2135" i="3"/>
  <c r="K2134" i="3"/>
  <c r="K2133" i="3"/>
  <c r="K2132" i="3"/>
  <c r="K2131" i="3"/>
  <c r="K2130" i="3"/>
  <c r="K2129" i="3"/>
  <c r="K2128" i="3"/>
  <c r="K2127" i="3"/>
  <c r="K2126" i="3"/>
  <c r="K2125" i="3"/>
  <c r="K2124" i="3"/>
  <c r="K2123" i="3"/>
  <c r="K2122" i="3"/>
  <c r="K2121" i="3"/>
  <c r="K2120" i="3"/>
  <c r="K2119" i="3"/>
  <c r="K2118" i="3"/>
  <c r="K2117" i="3"/>
  <c r="K2116" i="3"/>
  <c r="K2115" i="3"/>
  <c r="K2114" i="3"/>
  <c r="K2113" i="3"/>
  <c r="K2112" i="3"/>
  <c r="K2111" i="3"/>
  <c r="K2110" i="3"/>
  <c r="K2109" i="3"/>
  <c r="K2108" i="3"/>
  <c r="K2107" i="3"/>
  <c r="K2106" i="3"/>
  <c r="K2105" i="3"/>
  <c r="K2104" i="3"/>
  <c r="K2103" i="3"/>
  <c r="K2102" i="3"/>
  <c r="K2101" i="3"/>
  <c r="K2100" i="3"/>
  <c r="K2099" i="3"/>
  <c r="K2098" i="3"/>
  <c r="K2097" i="3"/>
  <c r="K2096" i="3"/>
  <c r="K2095" i="3"/>
  <c r="K2094" i="3"/>
  <c r="K2093" i="3"/>
  <c r="K2092" i="3"/>
  <c r="K2091" i="3"/>
  <c r="K2090" i="3"/>
  <c r="K2089" i="3"/>
  <c r="K2088" i="3"/>
  <c r="K2087" i="3"/>
  <c r="K2086" i="3"/>
  <c r="K2085" i="3"/>
  <c r="K2084" i="3"/>
  <c r="K2083" i="3"/>
  <c r="K2082" i="3"/>
  <c r="K2081" i="3"/>
  <c r="K2080" i="3"/>
  <c r="K2079" i="3"/>
  <c r="K2078" i="3"/>
  <c r="K2077" i="3"/>
  <c r="K2076" i="3"/>
  <c r="K2075" i="3"/>
  <c r="K2074" i="3"/>
  <c r="K2073" i="3"/>
  <c r="K2072" i="3"/>
  <c r="K2071" i="3"/>
  <c r="K2070" i="3"/>
  <c r="K2069" i="3"/>
  <c r="K2068" i="3"/>
  <c r="K2067" i="3"/>
  <c r="K2066" i="3"/>
  <c r="K2065" i="3"/>
  <c r="K2064" i="3"/>
  <c r="K2063" i="3"/>
  <c r="K2062" i="3"/>
  <c r="K2061" i="3"/>
  <c r="K2060" i="3"/>
  <c r="K2059" i="3"/>
  <c r="K2058" i="3"/>
  <c r="K2057" i="3"/>
  <c r="K2056" i="3"/>
  <c r="K2055" i="3"/>
  <c r="K2054" i="3"/>
  <c r="K2053" i="3"/>
  <c r="K2052" i="3"/>
  <c r="K2051" i="3"/>
  <c r="K2050" i="3"/>
  <c r="K2049" i="3"/>
  <c r="K2048" i="3"/>
  <c r="K2047" i="3"/>
  <c r="K2046" i="3"/>
  <c r="K2045" i="3"/>
  <c r="K2044" i="3"/>
  <c r="K2043" i="3"/>
  <c r="K2042" i="3"/>
  <c r="K2041" i="3"/>
  <c r="K2040" i="3"/>
  <c r="K2039" i="3"/>
  <c r="K2038" i="3"/>
  <c r="K2037" i="3"/>
  <c r="K2036" i="3"/>
  <c r="K2035" i="3"/>
  <c r="K2034" i="3"/>
  <c r="K2033" i="3"/>
  <c r="K2032" i="3"/>
  <c r="K2031" i="3"/>
  <c r="K2030" i="3"/>
  <c r="K2029" i="3"/>
  <c r="K2028" i="3"/>
  <c r="K2027" i="3"/>
  <c r="K2026" i="3"/>
  <c r="K2025" i="3"/>
  <c r="K2024" i="3"/>
  <c r="K2023" i="3"/>
  <c r="K2022" i="3"/>
  <c r="K2021" i="3"/>
  <c r="K2020" i="3"/>
  <c r="K2019" i="3"/>
  <c r="K2018" i="3"/>
  <c r="K2017" i="3"/>
  <c r="K2016" i="3"/>
  <c r="K2015" i="3"/>
  <c r="K2014" i="3"/>
  <c r="K2013" i="3"/>
  <c r="K2012" i="3"/>
  <c r="K2011" i="3"/>
  <c r="K2010" i="3"/>
  <c r="K2009" i="3"/>
  <c r="K2008" i="3"/>
  <c r="K2007" i="3"/>
  <c r="K2006" i="3"/>
  <c r="K2005" i="3"/>
  <c r="K2004" i="3"/>
  <c r="K2003" i="3"/>
  <c r="K2002" i="3"/>
  <c r="K2001" i="3"/>
  <c r="K2000" i="3"/>
  <c r="K1999" i="3"/>
  <c r="K1998" i="3"/>
  <c r="K1997" i="3"/>
  <c r="K1996" i="3"/>
  <c r="K1995" i="3"/>
  <c r="K1994" i="3"/>
  <c r="K1993" i="3"/>
  <c r="K1992" i="3"/>
  <c r="K1991" i="3"/>
  <c r="K1990" i="3"/>
  <c r="K1989" i="3"/>
  <c r="K1988" i="3"/>
  <c r="K1987" i="3"/>
  <c r="K1986" i="3"/>
  <c r="K1985" i="3"/>
  <c r="K1984" i="3"/>
  <c r="K1983" i="3"/>
  <c r="K1982" i="3"/>
  <c r="K1981" i="3"/>
  <c r="K1980" i="3"/>
  <c r="K1979" i="3"/>
  <c r="K1978" i="3"/>
  <c r="K1977" i="3"/>
  <c r="K1976" i="3"/>
  <c r="K1975" i="3"/>
  <c r="K1974" i="3"/>
  <c r="K1973" i="3"/>
  <c r="K1972" i="3"/>
  <c r="K1971" i="3"/>
  <c r="K1970" i="3"/>
  <c r="K1969" i="3"/>
  <c r="K1968" i="3"/>
  <c r="K1967" i="3"/>
  <c r="K1966" i="3"/>
  <c r="K1965" i="3"/>
  <c r="K1964" i="3"/>
  <c r="K1963" i="3"/>
  <c r="K1962" i="3"/>
  <c r="K1961" i="3"/>
  <c r="K1960" i="3"/>
  <c r="K1959" i="3"/>
  <c r="K1958" i="3"/>
  <c r="K1957" i="3"/>
  <c r="K1956" i="3"/>
  <c r="K1955" i="3"/>
  <c r="K1954" i="3"/>
  <c r="K1953" i="3"/>
  <c r="K1952" i="3"/>
  <c r="K1951" i="3"/>
  <c r="K1950" i="3"/>
  <c r="K1949" i="3"/>
  <c r="K1948" i="3"/>
  <c r="K1947" i="3"/>
  <c r="K1946" i="3"/>
  <c r="K1945" i="3"/>
  <c r="K1944" i="3"/>
  <c r="K1943" i="3"/>
  <c r="K1942" i="3"/>
  <c r="K1941" i="3"/>
  <c r="K1940" i="3"/>
  <c r="K1939" i="3"/>
  <c r="K1938" i="3"/>
  <c r="K1937" i="3"/>
  <c r="K1936" i="3"/>
  <c r="K1935" i="3"/>
  <c r="K1934" i="3"/>
  <c r="K1933" i="3"/>
  <c r="K1932" i="3"/>
  <c r="K1931" i="3"/>
  <c r="K1930" i="3"/>
  <c r="K1929" i="3"/>
  <c r="K1928" i="3"/>
  <c r="K1927" i="3"/>
  <c r="K1926" i="3"/>
  <c r="K1925" i="3"/>
  <c r="K1924" i="3"/>
  <c r="K1923" i="3"/>
  <c r="K1922" i="3"/>
  <c r="K1921" i="3"/>
  <c r="K1920" i="3"/>
  <c r="K1919" i="3"/>
  <c r="K1918" i="3"/>
  <c r="K1917" i="3"/>
  <c r="K1916" i="3"/>
  <c r="K1915" i="3"/>
  <c r="K1914" i="3"/>
  <c r="K1913" i="3"/>
  <c r="K1912" i="3"/>
  <c r="K1911" i="3"/>
  <c r="K1910" i="3"/>
  <c r="K1909" i="3"/>
  <c r="K1908" i="3"/>
  <c r="K1907" i="3"/>
  <c r="K1906" i="3"/>
  <c r="K1905" i="3"/>
  <c r="K1904" i="3"/>
  <c r="K1903" i="3"/>
  <c r="K1902" i="3"/>
  <c r="K1901" i="3"/>
  <c r="K1900" i="3"/>
  <c r="K1899" i="3"/>
  <c r="K1898" i="3"/>
  <c r="K1897" i="3"/>
  <c r="K1896" i="3"/>
  <c r="K1895" i="3"/>
  <c r="K1894" i="3"/>
  <c r="K1893" i="3"/>
  <c r="K1892" i="3"/>
  <c r="K1891" i="3"/>
  <c r="K1890" i="3"/>
  <c r="K1889" i="3"/>
  <c r="K1888" i="3"/>
  <c r="K1887" i="3"/>
  <c r="K1886" i="3"/>
  <c r="K1885" i="3"/>
  <c r="K1884" i="3"/>
  <c r="K1883" i="3"/>
  <c r="K1882" i="3"/>
  <c r="K1881" i="3"/>
  <c r="K1880" i="3"/>
  <c r="K1879" i="3"/>
  <c r="K1878" i="3"/>
  <c r="K1877" i="3"/>
  <c r="K1876" i="3"/>
  <c r="K1875" i="3"/>
  <c r="K1874" i="3"/>
  <c r="K1873" i="3"/>
  <c r="K1872" i="3"/>
  <c r="K1871" i="3"/>
  <c r="K1870" i="3"/>
  <c r="K1869" i="3"/>
  <c r="K1868" i="3"/>
  <c r="K1867" i="3"/>
  <c r="K1866" i="3"/>
  <c r="K1865" i="3"/>
  <c r="K1864" i="3"/>
  <c r="K1863" i="3"/>
  <c r="K1862" i="3"/>
  <c r="K1861" i="3"/>
  <c r="K1860" i="3"/>
  <c r="K1859" i="3"/>
  <c r="K1858" i="3"/>
  <c r="K1857" i="3"/>
  <c r="K1856" i="3"/>
  <c r="K1855" i="3"/>
  <c r="K1854" i="3"/>
  <c r="K1853" i="3"/>
  <c r="K1852" i="3"/>
  <c r="K1851" i="3"/>
  <c r="K1850" i="3"/>
  <c r="K1849" i="3"/>
  <c r="K1848" i="3"/>
  <c r="K1847" i="3"/>
  <c r="K1846" i="3"/>
  <c r="K1845" i="3"/>
  <c r="K1844" i="3"/>
  <c r="K1843" i="3"/>
  <c r="K1842" i="3"/>
  <c r="K1841" i="3"/>
  <c r="K1840" i="3"/>
  <c r="K1839" i="3"/>
  <c r="K1838" i="3"/>
  <c r="K1837" i="3"/>
  <c r="K1836" i="3"/>
  <c r="K1835" i="3"/>
  <c r="K1834" i="3"/>
  <c r="K1833" i="3"/>
  <c r="K1832" i="3"/>
  <c r="K1831" i="3"/>
  <c r="K1830" i="3"/>
  <c r="K1829" i="3"/>
  <c r="K1828" i="3"/>
  <c r="K1827" i="3"/>
  <c r="K1826" i="3"/>
  <c r="K1825" i="3"/>
  <c r="K1824" i="3"/>
  <c r="K1823" i="3"/>
  <c r="K1822" i="3"/>
  <c r="K1821" i="3"/>
  <c r="K1820" i="3"/>
  <c r="K1819" i="3"/>
  <c r="K1818" i="3"/>
  <c r="K1817" i="3"/>
  <c r="K1816" i="3"/>
  <c r="K1815" i="3"/>
  <c r="K1814" i="3"/>
  <c r="K1813" i="3"/>
  <c r="K1812" i="3"/>
  <c r="K1811" i="3"/>
  <c r="K1810" i="3"/>
  <c r="K1809" i="3"/>
  <c r="K1808" i="3"/>
  <c r="K1807" i="3"/>
  <c r="K1806" i="3"/>
  <c r="K1805" i="3"/>
  <c r="K1804" i="3"/>
  <c r="K1803" i="3"/>
  <c r="K1802" i="3"/>
  <c r="K1801" i="3"/>
  <c r="K1800" i="3"/>
  <c r="K1799" i="3"/>
  <c r="K1798" i="3"/>
  <c r="K1797" i="3"/>
  <c r="K1796" i="3"/>
  <c r="K1795" i="3"/>
  <c r="K1794" i="3"/>
  <c r="K1793" i="3"/>
  <c r="K1792" i="3"/>
  <c r="K1791" i="3"/>
  <c r="K1790" i="3"/>
  <c r="K1789" i="3"/>
  <c r="K1788" i="3"/>
  <c r="K1787" i="3"/>
  <c r="K1786" i="3"/>
  <c r="K1785" i="3"/>
  <c r="K1784" i="3"/>
  <c r="K1783" i="3"/>
  <c r="K1782" i="3"/>
  <c r="K1781" i="3"/>
  <c r="K1780" i="3"/>
  <c r="K1779" i="3"/>
  <c r="K1778" i="3"/>
  <c r="K1777" i="3"/>
  <c r="K1776" i="3"/>
  <c r="K1775" i="3"/>
  <c r="K1774" i="3"/>
  <c r="K1773" i="3"/>
  <c r="K1772" i="3"/>
  <c r="K1771" i="3"/>
  <c r="K1770" i="3"/>
  <c r="K1769" i="3"/>
  <c r="K1768" i="3"/>
  <c r="K1767" i="3"/>
  <c r="K1766" i="3"/>
  <c r="K1765" i="3"/>
  <c r="K1764" i="3"/>
  <c r="K1763" i="3"/>
  <c r="K1762" i="3"/>
  <c r="K1761" i="3"/>
  <c r="K1760" i="3"/>
  <c r="K1759" i="3"/>
  <c r="K1758" i="3"/>
  <c r="K1757" i="3"/>
  <c r="K1756" i="3"/>
  <c r="K1755" i="3"/>
  <c r="K1754" i="3"/>
  <c r="K1753" i="3"/>
  <c r="K1752" i="3"/>
  <c r="K1751" i="3"/>
  <c r="K1750" i="3"/>
  <c r="K1749" i="3"/>
  <c r="K1748" i="3"/>
  <c r="K1747" i="3"/>
  <c r="K1746" i="3"/>
  <c r="K1745" i="3"/>
  <c r="K1744" i="3"/>
  <c r="K1743" i="3"/>
  <c r="K1742" i="3"/>
  <c r="K1741" i="3"/>
  <c r="K1740" i="3"/>
  <c r="K1739" i="3"/>
  <c r="K1738" i="3"/>
  <c r="K1737" i="3"/>
  <c r="K1736" i="3"/>
  <c r="K1735" i="3"/>
  <c r="K1734" i="3"/>
  <c r="K1733" i="3"/>
  <c r="K1732" i="3"/>
  <c r="K1731" i="3"/>
  <c r="K1730" i="3"/>
  <c r="K1729" i="3"/>
  <c r="K1728" i="3"/>
  <c r="K1727" i="3"/>
  <c r="K1726" i="3"/>
  <c r="K1725" i="3"/>
  <c r="K1724" i="3"/>
  <c r="K1723" i="3"/>
  <c r="K1722" i="3"/>
  <c r="K1721" i="3"/>
  <c r="K1720" i="3"/>
  <c r="K1719" i="3"/>
  <c r="K1718" i="3"/>
  <c r="K1717" i="3"/>
  <c r="K1716" i="3"/>
  <c r="K1715" i="3"/>
  <c r="K1714" i="3"/>
  <c r="K1713" i="3"/>
  <c r="K1712" i="3"/>
  <c r="K1711" i="3"/>
  <c r="K1710" i="3"/>
  <c r="K1709" i="3"/>
  <c r="K1708" i="3"/>
  <c r="K1707" i="3"/>
  <c r="K1706" i="3"/>
  <c r="K1705" i="3"/>
  <c r="K1704" i="3"/>
  <c r="K1703" i="3"/>
  <c r="K1702" i="3"/>
  <c r="K1701" i="3"/>
  <c r="K1700" i="3"/>
  <c r="K1699" i="3"/>
  <c r="K1698" i="3"/>
  <c r="K1697" i="3"/>
  <c r="K1696" i="3"/>
  <c r="K1695" i="3"/>
  <c r="K1694" i="3"/>
  <c r="K1693" i="3"/>
  <c r="K1692" i="3"/>
  <c r="K1691" i="3"/>
  <c r="K1690" i="3"/>
  <c r="K1689" i="3"/>
  <c r="K1688" i="3"/>
  <c r="K1687" i="3"/>
  <c r="K1686" i="3"/>
  <c r="K1685" i="3"/>
  <c r="K1684" i="3"/>
  <c r="K1683" i="3"/>
  <c r="K1682" i="3"/>
  <c r="K1681" i="3"/>
  <c r="K1680" i="3"/>
  <c r="K1679" i="3"/>
  <c r="K1678" i="3"/>
  <c r="K1677" i="3"/>
  <c r="K1676" i="3"/>
  <c r="K1675" i="3"/>
  <c r="K1674" i="3"/>
  <c r="K1673" i="3"/>
  <c r="K1672" i="3"/>
  <c r="K1671" i="3"/>
  <c r="K1670" i="3"/>
  <c r="K1669" i="3"/>
  <c r="K1668" i="3"/>
  <c r="K1667" i="3"/>
  <c r="K1666" i="3"/>
  <c r="K1665" i="3"/>
  <c r="K1664" i="3"/>
  <c r="K1663" i="3"/>
  <c r="K1662" i="3"/>
  <c r="K1661" i="3"/>
  <c r="K1660" i="3"/>
  <c r="K1659" i="3"/>
  <c r="K1658" i="3"/>
  <c r="K1657" i="3"/>
  <c r="K1656" i="3"/>
  <c r="K1655" i="3"/>
  <c r="K1654" i="3"/>
  <c r="K1653" i="3"/>
  <c r="K1652" i="3"/>
  <c r="K1651" i="3"/>
  <c r="K1650" i="3"/>
  <c r="K1649" i="3"/>
  <c r="K1648" i="3"/>
  <c r="K1647" i="3"/>
  <c r="K1646" i="3"/>
  <c r="K1645" i="3"/>
  <c r="K1644" i="3"/>
  <c r="K1643" i="3"/>
  <c r="K1642" i="3"/>
  <c r="K1641" i="3"/>
  <c r="K1640" i="3"/>
  <c r="K1639" i="3"/>
  <c r="K1638" i="3"/>
  <c r="K1637" i="3"/>
  <c r="K1636" i="3"/>
  <c r="K1635" i="3"/>
  <c r="K1634" i="3"/>
  <c r="K1633" i="3"/>
  <c r="K1632" i="3"/>
  <c r="K1631" i="3"/>
  <c r="K1630" i="3"/>
  <c r="K1629" i="3"/>
  <c r="K1628" i="3"/>
  <c r="K1627" i="3"/>
  <c r="K1626" i="3"/>
  <c r="K1625" i="3"/>
  <c r="K1624" i="3"/>
  <c r="K1623" i="3"/>
  <c r="K1622" i="3"/>
  <c r="K1621" i="3"/>
  <c r="K1620" i="3"/>
  <c r="K1619" i="3"/>
  <c r="K1618" i="3"/>
  <c r="K1617" i="3"/>
  <c r="K1616" i="3"/>
  <c r="K1615" i="3"/>
  <c r="K1614" i="3"/>
  <c r="K1613" i="3"/>
  <c r="K1612" i="3"/>
  <c r="K1611" i="3"/>
  <c r="K1610" i="3"/>
  <c r="K1609" i="3"/>
  <c r="K1608" i="3"/>
  <c r="K1607" i="3"/>
  <c r="K1606" i="3"/>
  <c r="K1605" i="3"/>
  <c r="K1604" i="3"/>
  <c r="K1603" i="3"/>
  <c r="K1602" i="3"/>
  <c r="K1601" i="3"/>
  <c r="K1600" i="3"/>
  <c r="K1599" i="3"/>
  <c r="K1598" i="3"/>
  <c r="K1597" i="3"/>
  <c r="K1596" i="3"/>
  <c r="K1595" i="3"/>
  <c r="K1594" i="3"/>
  <c r="K1593" i="3"/>
  <c r="K1592" i="3"/>
  <c r="K1591" i="3"/>
  <c r="K1590" i="3"/>
  <c r="K1589" i="3"/>
  <c r="K1588" i="3"/>
  <c r="K1587" i="3"/>
  <c r="K1586" i="3"/>
  <c r="K1585" i="3"/>
  <c r="K1584" i="3"/>
  <c r="K1583" i="3"/>
  <c r="K1582" i="3"/>
  <c r="K1581" i="3"/>
  <c r="K1580" i="3"/>
  <c r="K1579" i="3"/>
  <c r="K1578" i="3"/>
  <c r="K1577" i="3"/>
  <c r="K1576" i="3"/>
  <c r="K1575" i="3"/>
  <c r="K1574" i="3"/>
  <c r="K1573" i="3"/>
  <c r="K1572" i="3"/>
  <c r="K1571" i="3"/>
  <c r="K1570" i="3"/>
  <c r="K1569" i="3"/>
  <c r="K1568" i="3"/>
  <c r="K1567" i="3"/>
  <c r="K1566" i="3"/>
  <c r="K1565" i="3"/>
  <c r="K1564" i="3"/>
  <c r="K1563" i="3"/>
  <c r="K1562" i="3"/>
  <c r="K1561" i="3"/>
  <c r="K1560" i="3"/>
  <c r="K1559" i="3"/>
  <c r="K1558" i="3"/>
  <c r="K1557" i="3"/>
  <c r="K1556" i="3"/>
  <c r="K1555" i="3"/>
  <c r="K1554" i="3"/>
  <c r="K1553" i="3"/>
  <c r="K1552" i="3"/>
  <c r="K1551" i="3"/>
  <c r="K1550" i="3"/>
  <c r="K1549" i="3"/>
  <c r="K1548" i="3"/>
  <c r="K1547" i="3"/>
  <c r="K1546" i="3"/>
  <c r="K1545" i="3"/>
  <c r="K1544" i="3"/>
  <c r="K1543" i="3"/>
  <c r="K1542" i="3"/>
  <c r="K1541" i="3"/>
  <c r="K1540" i="3"/>
  <c r="K1539" i="3"/>
  <c r="K1538" i="3"/>
  <c r="K1537" i="3"/>
  <c r="K1536" i="3"/>
  <c r="K1535" i="3"/>
  <c r="K1534" i="3"/>
  <c r="K1533" i="3"/>
  <c r="K1532" i="3"/>
  <c r="K1531" i="3"/>
  <c r="K1530" i="3"/>
  <c r="K1529" i="3"/>
  <c r="K1528" i="3"/>
  <c r="K1527" i="3"/>
  <c r="K1526" i="3"/>
  <c r="K1525" i="3"/>
  <c r="K1524" i="3"/>
  <c r="K1523" i="3"/>
  <c r="K1522" i="3"/>
  <c r="K1521" i="3"/>
  <c r="K1520" i="3"/>
  <c r="K1519" i="3"/>
  <c r="K1518" i="3"/>
  <c r="K1517" i="3"/>
  <c r="K1516" i="3"/>
  <c r="K1515" i="3"/>
  <c r="K1514" i="3"/>
  <c r="K1513" i="3"/>
  <c r="K1512" i="3"/>
  <c r="K1511" i="3"/>
  <c r="K1510" i="3"/>
  <c r="K1509" i="3"/>
  <c r="K1508" i="3"/>
  <c r="K1507" i="3"/>
  <c r="K1506" i="3"/>
  <c r="K1505" i="3"/>
  <c r="K1504" i="3"/>
  <c r="K1503" i="3"/>
  <c r="K1502" i="3"/>
  <c r="K1501" i="3"/>
  <c r="K1500" i="3"/>
  <c r="K1499" i="3"/>
  <c r="K1498" i="3"/>
  <c r="K1497" i="3"/>
  <c r="K1496" i="3"/>
  <c r="K1495" i="3"/>
  <c r="K1494" i="3"/>
  <c r="K1493" i="3"/>
  <c r="K1492" i="3"/>
  <c r="K1491" i="3"/>
  <c r="K1490" i="3"/>
  <c r="K1489" i="3"/>
  <c r="K1488" i="3"/>
  <c r="K1487" i="3"/>
  <c r="K1486" i="3"/>
  <c r="K1485" i="3"/>
  <c r="K1484" i="3"/>
  <c r="K1483" i="3"/>
  <c r="K1482" i="3"/>
  <c r="K1481" i="3"/>
  <c r="K1480" i="3"/>
  <c r="K1479" i="3"/>
  <c r="K1478" i="3"/>
  <c r="K1477" i="3"/>
  <c r="K1476" i="3"/>
  <c r="K1475" i="3"/>
  <c r="K1474" i="3"/>
  <c r="K1473" i="3"/>
  <c r="K1472" i="3"/>
  <c r="K1471" i="3"/>
  <c r="K1470" i="3"/>
  <c r="K1469" i="3"/>
  <c r="K1468" i="3"/>
  <c r="K1467" i="3"/>
  <c r="K1466" i="3"/>
  <c r="K1465" i="3"/>
  <c r="K1464" i="3"/>
  <c r="K1463" i="3"/>
  <c r="K1462" i="3"/>
  <c r="K1461" i="3"/>
  <c r="K1460" i="3"/>
  <c r="K1459" i="3"/>
  <c r="K1458" i="3"/>
  <c r="K1457" i="3"/>
  <c r="K1456" i="3"/>
  <c r="K1455" i="3"/>
  <c r="K1454" i="3"/>
  <c r="K1453" i="3"/>
  <c r="K1452" i="3"/>
  <c r="K1451" i="3"/>
  <c r="K1450" i="3"/>
  <c r="K1449" i="3"/>
  <c r="K1448" i="3"/>
  <c r="K1447" i="3"/>
  <c r="K1446" i="3"/>
  <c r="K1445" i="3"/>
  <c r="K1444" i="3"/>
  <c r="K1443" i="3"/>
  <c r="K1442" i="3"/>
  <c r="K1441" i="3"/>
  <c r="K1440" i="3"/>
  <c r="K1439" i="3"/>
  <c r="K1438" i="3"/>
  <c r="K1437" i="3"/>
  <c r="K1436" i="3"/>
  <c r="K1435" i="3"/>
  <c r="K1434" i="3"/>
  <c r="K1433" i="3"/>
  <c r="K1432" i="3"/>
  <c r="K1431" i="3"/>
  <c r="K1430" i="3"/>
  <c r="K1429" i="3"/>
  <c r="K1428" i="3"/>
  <c r="K1427" i="3"/>
  <c r="K1426" i="3"/>
  <c r="K1425" i="3"/>
  <c r="K1424" i="3"/>
  <c r="K1423" i="3"/>
  <c r="K1422" i="3"/>
  <c r="K1421" i="3"/>
  <c r="K1420" i="3"/>
  <c r="K1419" i="3"/>
  <c r="K1418" i="3"/>
  <c r="K1417" i="3"/>
  <c r="K1416" i="3"/>
  <c r="K1415" i="3"/>
  <c r="K1414" i="3"/>
  <c r="K1413" i="3"/>
  <c r="K1412" i="3"/>
  <c r="K1411" i="3"/>
  <c r="K1410" i="3"/>
  <c r="K1409" i="3"/>
  <c r="K1408" i="3"/>
  <c r="K1407" i="3"/>
  <c r="K1406" i="3"/>
  <c r="K1405" i="3"/>
  <c r="K1404" i="3"/>
  <c r="K1403" i="3"/>
  <c r="K1402" i="3"/>
  <c r="K1401" i="3"/>
  <c r="K1400" i="3"/>
  <c r="K1399" i="3"/>
  <c r="K1398" i="3"/>
  <c r="K1397" i="3"/>
  <c r="K1396" i="3"/>
  <c r="K1395" i="3"/>
  <c r="K1394" i="3"/>
  <c r="K1393" i="3"/>
  <c r="K1392" i="3"/>
  <c r="K1391" i="3"/>
  <c r="K1390" i="3"/>
  <c r="K1389" i="3"/>
  <c r="K1388" i="3"/>
  <c r="K1387" i="3"/>
  <c r="K1386" i="3"/>
  <c r="K1385" i="3"/>
  <c r="K1384" i="3"/>
  <c r="K1383" i="3"/>
  <c r="K1382" i="3"/>
  <c r="K1381" i="3"/>
  <c r="K1380" i="3"/>
  <c r="K1379" i="3"/>
  <c r="K1378" i="3"/>
  <c r="K1377" i="3"/>
  <c r="K1376" i="3"/>
  <c r="K1375" i="3"/>
  <c r="K1374" i="3"/>
  <c r="K1373" i="3"/>
  <c r="K1372" i="3"/>
  <c r="K1371" i="3"/>
  <c r="K1370" i="3"/>
  <c r="K1369" i="3"/>
  <c r="K1368" i="3"/>
  <c r="K1367" i="3"/>
  <c r="K1366" i="3"/>
  <c r="K1365" i="3"/>
  <c r="K1364" i="3"/>
  <c r="K1363" i="3"/>
  <c r="K1362" i="3"/>
  <c r="K1361" i="3"/>
  <c r="K1360" i="3"/>
  <c r="K1359" i="3"/>
  <c r="K1358" i="3"/>
  <c r="K1357" i="3"/>
  <c r="K1356" i="3"/>
  <c r="K1355" i="3"/>
  <c r="K1354" i="3"/>
  <c r="K1353" i="3"/>
  <c r="K1352" i="3"/>
  <c r="K1351" i="3"/>
  <c r="K1350" i="3"/>
  <c r="K1349" i="3"/>
  <c r="K1348" i="3"/>
  <c r="K1347" i="3"/>
  <c r="K1346" i="3"/>
  <c r="K1345" i="3"/>
  <c r="K1344" i="3"/>
  <c r="K1343" i="3"/>
  <c r="K1342" i="3"/>
  <c r="K1341" i="3"/>
  <c r="K1340" i="3"/>
  <c r="K1339" i="3"/>
  <c r="K1338" i="3"/>
  <c r="K1337" i="3"/>
  <c r="K1336" i="3"/>
  <c r="K1335" i="3"/>
  <c r="K1334" i="3"/>
  <c r="K1333" i="3"/>
  <c r="K1332" i="3"/>
  <c r="K1331" i="3"/>
  <c r="K1330" i="3"/>
  <c r="K1329" i="3"/>
  <c r="K1328" i="3"/>
  <c r="K1327" i="3"/>
  <c r="K1326" i="3"/>
  <c r="K1325" i="3"/>
  <c r="K1324" i="3"/>
  <c r="K1323" i="3"/>
  <c r="K1322" i="3"/>
  <c r="K1321" i="3"/>
  <c r="K1320" i="3"/>
  <c r="K1319" i="3"/>
  <c r="K1318" i="3"/>
  <c r="K1317" i="3"/>
  <c r="K1316" i="3"/>
  <c r="K1315" i="3"/>
  <c r="K1314" i="3"/>
  <c r="K1313" i="3"/>
  <c r="K1312" i="3"/>
  <c r="K1311" i="3"/>
  <c r="K1310" i="3"/>
  <c r="K1309" i="3"/>
  <c r="K1308" i="3"/>
  <c r="K1307" i="3"/>
  <c r="K1306" i="3"/>
  <c r="K1305" i="3"/>
  <c r="K1304" i="3"/>
  <c r="K1303" i="3"/>
  <c r="K1302" i="3"/>
  <c r="K1301" i="3"/>
  <c r="K1300" i="3"/>
  <c r="K1299" i="3"/>
  <c r="K1298" i="3"/>
  <c r="K1297" i="3"/>
  <c r="K1296" i="3"/>
  <c r="K1295" i="3"/>
  <c r="K1294" i="3"/>
  <c r="K1293" i="3"/>
  <c r="K1292" i="3"/>
  <c r="K1291" i="3"/>
  <c r="K1290" i="3"/>
  <c r="K1289" i="3"/>
  <c r="K1288" i="3"/>
  <c r="K1287" i="3"/>
  <c r="K1286" i="3"/>
  <c r="K1285" i="3"/>
  <c r="K1284" i="3"/>
  <c r="K1283" i="3"/>
  <c r="K1282" i="3"/>
  <c r="K1281" i="3"/>
  <c r="K1280" i="3"/>
  <c r="K1279" i="3"/>
  <c r="K1278" i="3"/>
  <c r="K1277" i="3"/>
  <c r="K1276" i="3"/>
  <c r="K1275" i="3"/>
  <c r="K1274" i="3"/>
  <c r="K1273" i="3"/>
  <c r="K1272" i="3"/>
  <c r="K1271" i="3"/>
  <c r="K1270" i="3"/>
  <c r="K1269" i="3"/>
  <c r="K1268" i="3"/>
  <c r="K1267" i="3"/>
  <c r="K1266" i="3"/>
  <c r="K1265" i="3"/>
  <c r="K1264" i="3"/>
  <c r="K1263" i="3"/>
  <c r="K1262" i="3"/>
  <c r="K1261" i="3"/>
  <c r="K1260" i="3"/>
  <c r="K1259" i="3"/>
  <c r="K1258" i="3"/>
  <c r="K1257" i="3"/>
  <c r="K1256" i="3"/>
  <c r="K1255" i="3"/>
  <c r="K1254" i="3"/>
  <c r="K1253" i="3"/>
  <c r="K1252" i="3"/>
  <c r="K1251" i="3"/>
  <c r="K1250" i="3"/>
  <c r="K1249" i="3"/>
  <c r="K1248" i="3"/>
  <c r="K1247" i="3"/>
  <c r="K1246" i="3"/>
  <c r="K1245" i="3"/>
  <c r="K1244" i="3"/>
  <c r="K1243" i="3"/>
  <c r="K1242" i="3"/>
  <c r="K1241" i="3"/>
  <c r="K1240" i="3"/>
  <c r="K1239" i="3"/>
  <c r="K1238" i="3"/>
  <c r="K1237" i="3"/>
  <c r="K1236" i="3"/>
  <c r="K1235" i="3"/>
  <c r="K1234" i="3"/>
  <c r="K1233" i="3"/>
  <c r="K1232" i="3"/>
  <c r="K1231" i="3"/>
  <c r="K1230" i="3"/>
  <c r="K1229" i="3"/>
  <c r="K1228" i="3"/>
  <c r="K1227" i="3"/>
  <c r="K1226" i="3"/>
  <c r="K1225" i="3"/>
  <c r="K1224" i="3"/>
  <c r="K1223" i="3"/>
  <c r="K1222" i="3"/>
  <c r="K1221" i="3"/>
  <c r="K1220" i="3"/>
  <c r="K1219" i="3"/>
  <c r="K1218" i="3"/>
  <c r="K1217" i="3"/>
  <c r="K1216" i="3"/>
  <c r="K1215" i="3"/>
  <c r="K1214" i="3"/>
  <c r="K1213" i="3"/>
  <c r="K1212" i="3"/>
  <c r="K1211" i="3"/>
  <c r="K1210" i="3"/>
  <c r="K1209" i="3"/>
  <c r="K1208" i="3"/>
  <c r="K1207" i="3"/>
  <c r="K1206" i="3"/>
  <c r="K1205" i="3"/>
  <c r="K1204" i="3"/>
  <c r="K1203" i="3"/>
  <c r="K1202" i="3"/>
  <c r="K1201" i="3"/>
  <c r="K1200" i="3"/>
  <c r="K1199" i="3"/>
  <c r="K1198" i="3"/>
  <c r="K1197" i="3"/>
  <c r="K1196" i="3"/>
  <c r="K1195" i="3"/>
  <c r="K1194" i="3"/>
  <c r="K1193" i="3"/>
  <c r="K1192" i="3"/>
  <c r="K1191" i="3"/>
  <c r="K1190" i="3"/>
  <c r="K1189" i="3"/>
  <c r="K1188" i="3"/>
  <c r="K1187" i="3"/>
  <c r="K1186" i="3"/>
  <c r="K1185" i="3"/>
  <c r="K1184" i="3"/>
  <c r="K1183" i="3"/>
  <c r="K1182" i="3"/>
  <c r="K1181" i="3"/>
  <c r="K1180" i="3"/>
  <c r="K1179" i="3"/>
  <c r="K1178" i="3"/>
  <c r="K1177" i="3"/>
  <c r="K1176" i="3"/>
  <c r="K1175" i="3"/>
  <c r="K1174" i="3"/>
  <c r="K1173" i="3"/>
  <c r="K1172" i="3"/>
  <c r="K1171" i="3"/>
  <c r="K1170" i="3"/>
  <c r="K1169" i="3"/>
  <c r="K1168" i="3"/>
  <c r="K1167" i="3"/>
  <c r="K1166" i="3"/>
  <c r="K1165" i="3"/>
  <c r="K1164" i="3"/>
  <c r="K1163" i="3"/>
  <c r="K1162" i="3"/>
  <c r="K1161" i="3"/>
  <c r="K1160" i="3"/>
  <c r="K1159" i="3"/>
  <c r="K1158" i="3"/>
  <c r="K1157" i="3"/>
  <c r="K1156" i="3"/>
  <c r="K1155" i="3"/>
  <c r="K1154" i="3"/>
  <c r="K1153" i="3"/>
  <c r="K1152" i="3"/>
  <c r="K1151" i="3"/>
  <c r="K1150" i="3"/>
  <c r="K1149" i="3"/>
  <c r="K1148" i="3"/>
  <c r="K1147" i="3"/>
  <c r="K1146" i="3"/>
  <c r="K1145" i="3"/>
  <c r="K1144" i="3"/>
  <c r="K1143" i="3"/>
  <c r="K1142" i="3"/>
  <c r="K1141" i="3"/>
  <c r="K1140" i="3"/>
  <c r="K1139" i="3"/>
  <c r="K1138" i="3"/>
  <c r="K1137" i="3"/>
  <c r="K1136" i="3"/>
  <c r="K1135" i="3"/>
  <c r="K1134" i="3"/>
  <c r="K1133" i="3"/>
  <c r="K1132" i="3"/>
  <c r="K1131" i="3"/>
  <c r="K1130" i="3"/>
  <c r="K1129" i="3"/>
  <c r="K1128" i="3"/>
  <c r="K1127" i="3"/>
  <c r="K1126" i="3"/>
  <c r="K1125" i="3"/>
  <c r="K1124" i="3"/>
  <c r="K1123" i="3"/>
  <c r="K1122" i="3"/>
  <c r="K1121" i="3"/>
  <c r="K1120" i="3"/>
  <c r="K1119" i="3"/>
  <c r="K1118" i="3"/>
  <c r="K1117" i="3"/>
  <c r="K1116" i="3"/>
  <c r="K1115" i="3"/>
  <c r="K1114" i="3"/>
  <c r="K1113" i="3"/>
  <c r="K1112" i="3"/>
  <c r="K1111" i="3"/>
  <c r="K1110" i="3"/>
  <c r="K1109" i="3"/>
  <c r="K1108" i="3"/>
  <c r="K1107" i="3"/>
  <c r="K1106" i="3"/>
  <c r="K1105" i="3"/>
  <c r="K1104" i="3"/>
  <c r="K1103" i="3"/>
  <c r="K1102" i="3"/>
  <c r="K1101" i="3"/>
  <c r="K1100" i="3"/>
  <c r="K1099" i="3"/>
  <c r="K1098" i="3"/>
  <c r="K1097" i="3"/>
  <c r="K1096" i="3"/>
  <c r="K1095" i="3"/>
  <c r="K1094" i="3"/>
  <c r="K1093" i="3"/>
  <c r="K1092" i="3"/>
  <c r="K1091" i="3"/>
  <c r="K1090" i="3"/>
  <c r="K1089" i="3"/>
  <c r="K1088" i="3"/>
  <c r="K1087" i="3"/>
  <c r="K1086" i="3"/>
  <c r="K1085" i="3"/>
  <c r="K1084" i="3"/>
  <c r="K1083" i="3"/>
  <c r="K1082" i="3"/>
  <c r="K1081" i="3"/>
  <c r="K1080" i="3"/>
  <c r="K1079" i="3"/>
  <c r="K1078" i="3"/>
  <c r="K1077" i="3"/>
  <c r="K1076" i="3"/>
  <c r="K1075" i="3"/>
  <c r="K1074" i="3"/>
  <c r="K1073" i="3"/>
  <c r="K1072" i="3"/>
  <c r="K1071" i="3"/>
  <c r="K1070" i="3"/>
  <c r="K1069" i="3"/>
  <c r="K1068" i="3"/>
  <c r="K1067" i="3"/>
  <c r="K1066" i="3"/>
  <c r="K1065" i="3"/>
  <c r="K1064" i="3"/>
  <c r="K1063" i="3"/>
  <c r="K1062" i="3"/>
  <c r="K1061" i="3"/>
  <c r="K1060" i="3"/>
  <c r="K1059" i="3"/>
  <c r="K1058" i="3"/>
  <c r="K1057" i="3"/>
  <c r="K1056" i="3"/>
  <c r="K1055" i="3"/>
  <c r="K1054" i="3"/>
  <c r="K1053" i="3"/>
  <c r="K1052" i="3"/>
  <c r="K1051" i="3"/>
  <c r="K1050" i="3"/>
  <c r="K1049" i="3"/>
  <c r="K1048" i="3"/>
  <c r="K1047" i="3"/>
  <c r="K1046" i="3"/>
  <c r="K1045" i="3"/>
  <c r="K1044" i="3"/>
  <c r="K1043" i="3"/>
  <c r="K1042" i="3"/>
  <c r="K1041" i="3"/>
  <c r="K1040" i="3"/>
  <c r="K1039" i="3"/>
  <c r="K1038" i="3"/>
  <c r="K1037" i="3"/>
  <c r="K1036" i="3"/>
  <c r="K1035" i="3"/>
  <c r="K1034" i="3"/>
  <c r="K1033" i="3"/>
  <c r="K1032" i="3"/>
  <c r="K1031" i="3"/>
  <c r="K1030" i="3"/>
  <c r="K1029" i="3"/>
  <c r="K1028" i="3"/>
  <c r="K1027" i="3"/>
  <c r="K1026" i="3"/>
  <c r="K1025" i="3"/>
  <c r="K1024" i="3"/>
  <c r="K1023" i="3"/>
  <c r="K1022" i="3"/>
  <c r="K1021" i="3"/>
  <c r="K1020" i="3"/>
  <c r="K1019" i="3"/>
  <c r="K1018" i="3"/>
  <c r="K1017" i="3"/>
  <c r="K1016" i="3"/>
  <c r="K1015" i="3"/>
  <c r="K1014" i="3"/>
  <c r="K1013" i="3"/>
  <c r="K1012" i="3"/>
  <c r="K1011" i="3"/>
  <c r="K1010" i="3"/>
  <c r="K1009" i="3"/>
  <c r="K1008" i="3"/>
  <c r="K1007" i="3"/>
  <c r="K1006" i="3"/>
  <c r="K1005" i="3"/>
  <c r="K1004" i="3"/>
  <c r="K1003" i="3"/>
  <c r="K1002" i="3"/>
  <c r="K1001" i="3"/>
  <c r="K1000" i="3"/>
  <c r="K999" i="3"/>
  <c r="K998" i="3"/>
  <c r="K997" i="3"/>
  <c r="K996" i="3"/>
  <c r="K995" i="3"/>
  <c r="K994" i="3"/>
  <c r="K993" i="3"/>
  <c r="K992" i="3"/>
  <c r="K991" i="3"/>
  <c r="K990" i="3"/>
  <c r="K989" i="3"/>
  <c r="K988" i="3"/>
  <c r="K987" i="3"/>
  <c r="K986" i="3"/>
  <c r="K985" i="3"/>
  <c r="K984" i="3"/>
  <c r="K983" i="3"/>
  <c r="K982" i="3"/>
  <c r="K981" i="3"/>
  <c r="K980" i="3"/>
  <c r="K979" i="3"/>
  <c r="K978" i="3"/>
  <c r="K977" i="3"/>
  <c r="K976" i="3"/>
  <c r="K975" i="3"/>
  <c r="K974" i="3"/>
  <c r="K973" i="3"/>
  <c r="K972" i="3"/>
  <c r="K971" i="3"/>
  <c r="K970" i="3"/>
  <c r="K969" i="3"/>
  <c r="K968" i="3"/>
  <c r="K967" i="3"/>
  <c r="K966" i="3"/>
  <c r="K965" i="3"/>
  <c r="K964" i="3"/>
  <c r="K963" i="3"/>
  <c r="K962" i="3"/>
  <c r="K961" i="3"/>
  <c r="K960" i="3"/>
  <c r="K959" i="3"/>
  <c r="K958" i="3"/>
  <c r="K957" i="3"/>
  <c r="K956" i="3"/>
  <c r="K955" i="3"/>
  <c r="K954" i="3"/>
  <c r="K953" i="3"/>
  <c r="K952" i="3"/>
  <c r="K951" i="3"/>
  <c r="K950" i="3"/>
  <c r="K949" i="3"/>
  <c r="K948" i="3"/>
  <c r="K947" i="3"/>
  <c r="K946" i="3"/>
  <c r="K945" i="3"/>
  <c r="K944" i="3"/>
  <c r="K943" i="3"/>
  <c r="K942" i="3"/>
  <c r="K941" i="3"/>
  <c r="K940" i="3"/>
  <c r="K939" i="3"/>
  <c r="K938" i="3"/>
  <c r="K937" i="3"/>
  <c r="K936" i="3"/>
  <c r="K935" i="3"/>
  <c r="K934" i="3"/>
  <c r="K933" i="3"/>
  <c r="K932" i="3"/>
  <c r="K931" i="3"/>
  <c r="K930" i="3"/>
  <c r="K929" i="3"/>
  <c r="K928" i="3"/>
  <c r="K927" i="3"/>
  <c r="K926" i="3"/>
  <c r="K925" i="3"/>
  <c r="K924" i="3"/>
  <c r="K923" i="3"/>
  <c r="K922" i="3"/>
  <c r="K921" i="3"/>
  <c r="K920" i="3"/>
  <c r="K919" i="3"/>
  <c r="K918" i="3"/>
  <c r="K917" i="3"/>
  <c r="K916" i="3"/>
  <c r="K915" i="3"/>
  <c r="K914" i="3"/>
  <c r="K913" i="3"/>
  <c r="K912" i="3"/>
  <c r="K911" i="3"/>
  <c r="K910" i="3"/>
  <c r="K909" i="3"/>
  <c r="K908" i="3"/>
  <c r="K907" i="3"/>
  <c r="K906" i="3"/>
  <c r="K905" i="3"/>
  <c r="K904" i="3"/>
  <c r="K903" i="3"/>
  <c r="K902" i="3"/>
  <c r="K901" i="3"/>
  <c r="K900" i="3"/>
  <c r="K899" i="3"/>
  <c r="K898" i="3"/>
  <c r="K897" i="3"/>
  <c r="K896" i="3"/>
  <c r="K895" i="3"/>
  <c r="K894" i="3"/>
  <c r="K893" i="3"/>
  <c r="K892" i="3"/>
  <c r="K891" i="3"/>
  <c r="K890" i="3"/>
  <c r="K889" i="3"/>
  <c r="K888" i="3"/>
  <c r="K887" i="3"/>
  <c r="K886" i="3"/>
  <c r="K885" i="3"/>
  <c r="K884" i="3"/>
  <c r="K883" i="3"/>
  <c r="K882" i="3"/>
  <c r="K881" i="3"/>
  <c r="K880" i="3"/>
  <c r="K879" i="3"/>
  <c r="K878" i="3"/>
  <c r="K877" i="3"/>
  <c r="K876" i="3"/>
  <c r="K875" i="3"/>
  <c r="K874" i="3"/>
  <c r="K873" i="3"/>
  <c r="K872" i="3"/>
  <c r="K871" i="3"/>
  <c r="K870" i="3"/>
  <c r="K869" i="3"/>
  <c r="K868" i="3"/>
  <c r="K867" i="3"/>
  <c r="K866" i="3"/>
  <c r="K865" i="3"/>
  <c r="K864" i="3"/>
  <c r="K863" i="3"/>
  <c r="K862" i="3"/>
  <c r="K861" i="3"/>
  <c r="K860" i="3"/>
  <c r="K859" i="3"/>
  <c r="K858" i="3"/>
  <c r="K857" i="3"/>
  <c r="K856" i="3"/>
  <c r="K855" i="3"/>
  <c r="K854" i="3"/>
  <c r="K853" i="3"/>
  <c r="K852" i="3"/>
  <c r="K851" i="3"/>
  <c r="K850" i="3"/>
  <c r="K849" i="3"/>
  <c r="K848" i="3"/>
  <c r="K847" i="3"/>
  <c r="K846" i="3"/>
  <c r="K845" i="3"/>
  <c r="K844" i="3"/>
  <c r="K843" i="3"/>
  <c r="K842" i="3"/>
  <c r="K841" i="3"/>
  <c r="K840" i="3"/>
  <c r="K839" i="3"/>
  <c r="K838" i="3"/>
  <c r="K837" i="3"/>
  <c r="K836" i="3"/>
  <c r="K835" i="3"/>
  <c r="K834" i="3"/>
  <c r="K833" i="3"/>
  <c r="K832" i="3"/>
  <c r="K831" i="3"/>
  <c r="K830" i="3"/>
  <c r="K829" i="3"/>
  <c r="K828" i="3"/>
  <c r="K827" i="3"/>
  <c r="K826" i="3"/>
  <c r="K825" i="3"/>
  <c r="K824" i="3"/>
  <c r="K823" i="3"/>
  <c r="K822" i="3"/>
  <c r="K821" i="3"/>
  <c r="K820" i="3"/>
  <c r="K819" i="3"/>
  <c r="K818" i="3"/>
  <c r="K817" i="3"/>
  <c r="K816" i="3"/>
  <c r="K815" i="3"/>
  <c r="K814" i="3"/>
  <c r="K813" i="3"/>
  <c r="K812" i="3"/>
  <c r="K811" i="3"/>
  <c r="K810" i="3"/>
  <c r="K809" i="3"/>
  <c r="K808" i="3"/>
  <c r="K807" i="3"/>
  <c r="K806" i="3"/>
  <c r="K805" i="3"/>
  <c r="K804" i="3"/>
  <c r="K803" i="3"/>
  <c r="K802" i="3"/>
  <c r="K801" i="3"/>
  <c r="K800" i="3"/>
  <c r="K799" i="3"/>
  <c r="K798" i="3"/>
  <c r="K797" i="3"/>
  <c r="K796" i="3"/>
  <c r="K795" i="3"/>
  <c r="K794" i="3"/>
  <c r="K793" i="3"/>
  <c r="K792" i="3"/>
  <c r="K791" i="3"/>
  <c r="K790" i="3"/>
  <c r="K789" i="3"/>
  <c r="K788" i="3"/>
  <c r="K787" i="3"/>
  <c r="K786" i="3"/>
  <c r="K785" i="3"/>
  <c r="K784" i="3"/>
  <c r="K783" i="3"/>
  <c r="K782" i="3"/>
  <c r="K781" i="3"/>
  <c r="K780" i="3"/>
  <c r="K779" i="3"/>
  <c r="K778" i="3"/>
  <c r="K777" i="3"/>
  <c r="K776" i="3"/>
  <c r="K775" i="3"/>
  <c r="K774" i="3"/>
  <c r="K773" i="3"/>
  <c r="K772" i="3"/>
  <c r="K771" i="3"/>
  <c r="K770" i="3"/>
  <c r="K769" i="3"/>
  <c r="K768" i="3"/>
  <c r="K767" i="3"/>
  <c r="K766" i="3"/>
  <c r="K765" i="3"/>
  <c r="K764" i="3"/>
  <c r="K763" i="3"/>
  <c r="K762" i="3"/>
  <c r="K761" i="3"/>
  <c r="K760" i="3"/>
  <c r="K759" i="3"/>
  <c r="K758" i="3"/>
  <c r="K757" i="3"/>
  <c r="K756" i="3"/>
  <c r="K755" i="3"/>
  <c r="K754" i="3"/>
  <c r="K753" i="3"/>
  <c r="K752" i="3"/>
  <c r="K751" i="3"/>
  <c r="K750" i="3"/>
  <c r="K749" i="3"/>
  <c r="K748" i="3"/>
  <c r="K747" i="3"/>
  <c r="K746" i="3"/>
  <c r="K745" i="3"/>
  <c r="K744" i="3"/>
  <c r="K743" i="3"/>
  <c r="K742" i="3"/>
  <c r="K741" i="3"/>
  <c r="K740" i="3"/>
  <c r="K739" i="3"/>
  <c r="K738" i="3"/>
  <c r="K737" i="3"/>
  <c r="K736" i="3"/>
  <c r="K735" i="3"/>
  <c r="K734" i="3"/>
  <c r="K733" i="3"/>
  <c r="K732" i="3"/>
  <c r="K731" i="3"/>
  <c r="K730" i="3"/>
  <c r="K729" i="3"/>
  <c r="K728" i="3"/>
  <c r="K727" i="3"/>
  <c r="K726" i="3"/>
  <c r="K725" i="3"/>
  <c r="K724" i="3"/>
  <c r="K723" i="3"/>
  <c r="K722" i="3"/>
  <c r="K721" i="3"/>
  <c r="K720" i="3"/>
  <c r="K719" i="3"/>
  <c r="K718" i="3"/>
  <c r="K717" i="3"/>
  <c r="K716" i="3"/>
  <c r="K715" i="3"/>
  <c r="K714" i="3"/>
  <c r="K713" i="3"/>
  <c r="K712" i="3"/>
  <c r="K711" i="3"/>
  <c r="K710" i="3"/>
  <c r="K709" i="3"/>
  <c r="K708" i="3"/>
  <c r="K707" i="3"/>
  <c r="K706" i="3"/>
  <c r="K705" i="3"/>
  <c r="K704" i="3"/>
  <c r="K703" i="3"/>
  <c r="K702" i="3"/>
  <c r="K701" i="3"/>
  <c r="K700" i="3"/>
  <c r="K699" i="3"/>
  <c r="K698" i="3"/>
  <c r="K697" i="3"/>
  <c r="K696" i="3"/>
  <c r="K695" i="3"/>
  <c r="K694" i="3"/>
  <c r="K693" i="3"/>
  <c r="K692" i="3"/>
  <c r="K691" i="3"/>
  <c r="K690" i="3"/>
  <c r="K689" i="3"/>
  <c r="K688" i="3"/>
  <c r="K687" i="3"/>
  <c r="K686" i="3"/>
  <c r="K685" i="3"/>
  <c r="K684" i="3"/>
  <c r="K683" i="3"/>
  <c r="K682" i="3"/>
  <c r="K681" i="3"/>
  <c r="K680" i="3"/>
  <c r="K679" i="3"/>
  <c r="K678" i="3"/>
  <c r="K677" i="3"/>
  <c r="K676" i="3"/>
  <c r="K675" i="3"/>
  <c r="K674" i="3"/>
  <c r="K673" i="3"/>
  <c r="K672" i="3"/>
  <c r="K671" i="3"/>
  <c r="K670" i="3"/>
  <c r="K669" i="3"/>
  <c r="K668" i="3"/>
  <c r="K667" i="3"/>
  <c r="K666" i="3"/>
  <c r="K665" i="3"/>
  <c r="K664" i="3"/>
  <c r="K663" i="3"/>
  <c r="K662" i="3"/>
  <c r="K661" i="3"/>
  <c r="K660" i="3"/>
  <c r="K659" i="3"/>
  <c r="K658" i="3"/>
  <c r="K657" i="3"/>
  <c r="K656" i="3"/>
  <c r="K655" i="3"/>
  <c r="K654" i="3"/>
  <c r="K653" i="3"/>
  <c r="K652" i="3"/>
  <c r="K651" i="3"/>
  <c r="K650" i="3"/>
  <c r="K649" i="3"/>
  <c r="K648" i="3"/>
  <c r="K647" i="3"/>
  <c r="K646" i="3"/>
  <c r="K645" i="3"/>
  <c r="K644" i="3"/>
  <c r="K643" i="3"/>
  <c r="K642" i="3"/>
  <c r="K641" i="3"/>
  <c r="K640" i="3"/>
  <c r="K639" i="3"/>
  <c r="K638" i="3"/>
  <c r="K637" i="3"/>
  <c r="K636" i="3"/>
  <c r="K635" i="3"/>
  <c r="K634" i="3"/>
  <c r="K633" i="3"/>
  <c r="K632" i="3"/>
  <c r="K631" i="3"/>
  <c r="K630" i="3"/>
  <c r="K629" i="3"/>
  <c r="K628" i="3"/>
  <c r="K627" i="3"/>
  <c r="K626" i="3"/>
  <c r="K625" i="3"/>
  <c r="K624" i="3"/>
  <c r="K623" i="3"/>
  <c r="K622" i="3"/>
  <c r="K621" i="3"/>
  <c r="K620" i="3"/>
  <c r="K619" i="3"/>
  <c r="K618" i="3"/>
  <c r="K617" i="3"/>
  <c r="K616" i="3"/>
  <c r="K615" i="3"/>
  <c r="K614" i="3"/>
  <c r="K613" i="3"/>
  <c r="K612" i="3"/>
  <c r="K611" i="3"/>
  <c r="K610" i="3"/>
  <c r="K609" i="3"/>
  <c r="K608" i="3"/>
  <c r="K607" i="3"/>
  <c r="K606" i="3"/>
  <c r="K605" i="3"/>
  <c r="K604" i="3"/>
  <c r="K603" i="3"/>
  <c r="K602" i="3"/>
  <c r="K601" i="3"/>
  <c r="K600" i="3"/>
  <c r="K599" i="3"/>
  <c r="K598" i="3"/>
  <c r="K597" i="3"/>
  <c r="K596" i="3"/>
  <c r="K595" i="3"/>
  <c r="K594" i="3"/>
  <c r="K593" i="3"/>
  <c r="K592" i="3"/>
  <c r="K591" i="3"/>
  <c r="K590" i="3"/>
  <c r="K589" i="3"/>
  <c r="K588" i="3"/>
  <c r="K587" i="3"/>
  <c r="K586" i="3"/>
  <c r="K585" i="3"/>
  <c r="K584" i="3"/>
  <c r="K583" i="3"/>
  <c r="K582" i="3"/>
  <c r="K581" i="3"/>
  <c r="K580" i="3"/>
  <c r="K579" i="3"/>
  <c r="K578" i="3"/>
  <c r="K577" i="3"/>
  <c r="K576" i="3"/>
  <c r="K575" i="3"/>
  <c r="K574" i="3"/>
  <c r="K573" i="3"/>
  <c r="K572" i="3"/>
  <c r="K571" i="3"/>
  <c r="K570" i="3"/>
  <c r="K569" i="3"/>
  <c r="K568" i="3"/>
  <c r="K567" i="3"/>
  <c r="K566" i="3"/>
  <c r="K565" i="3"/>
  <c r="K564" i="3"/>
  <c r="K563" i="3"/>
  <c r="K562" i="3"/>
  <c r="K561" i="3"/>
  <c r="K560" i="3"/>
  <c r="K559" i="3"/>
  <c r="K558" i="3"/>
  <c r="K557" i="3"/>
  <c r="K556" i="3"/>
  <c r="K555" i="3"/>
  <c r="K554" i="3"/>
  <c r="K553" i="3"/>
  <c r="K552" i="3"/>
  <c r="K551" i="3"/>
  <c r="K550" i="3"/>
  <c r="K549" i="3"/>
  <c r="K548" i="3"/>
  <c r="K547" i="3"/>
  <c r="K546" i="3"/>
  <c r="K545" i="3"/>
  <c r="K54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9" i="3"/>
  <c r="K518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Q375" i="1"/>
  <c r="P375" i="1"/>
  <c r="O375" i="1"/>
  <c r="N375" i="1"/>
  <c r="M375" i="1"/>
  <c r="L375" i="1"/>
  <c r="Q374" i="1"/>
  <c r="P374" i="1"/>
  <c r="O374" i="1"/>
  <c r="N374" i="1"/>
  <c r="M374" i="1"/>
  <c r="L374" i="1"/>
  <c r="Q373" i="1"/>
  <c r="P373" i="1"/>
  <c r="O373" i="1"/>
  <c r="N373" i="1"/>
  <c r="M373" i="1"/>
  <c r="L373" i="1"/>
  <c r="Q372" i="1"/>
  <c r="P372" i="1"/>
  <c r="O372" i="1"/>
  <c r="N372" i="1"/>
  <c r="M372" i="1"/>
  <c r="L372" i="1"/>
  <c r="Q371" i="1"/>
  <c r="P371" i="1"/>
  <c r="O371" i="1"/>
  <c r="N371" i="1"/>
  <c r="M371" i="1"/>
  <c r="L371" i="1"/>
  <c r="Q370" i="1"/>
  <c r="P370" i="1"/>
  <c r="O370" i="1"/>
  <c r="N370" i="1"/>
  <c r="M370" i="1"/>
  <c r="L370" i="1"/>
  <c r="Q369" i="1"/>
  <c r="P369" i="1"/>
  <c r="O369" i="1"/>
  <c r="N369" i="1"/>
  <c r="M369" i="1"/>
  <c r="L369" i="1"/>
  <c r="Q368" i="1"/>
  <c r="P368" i="1"/>
  <c r="O368" i="1"/>
  <c r="N368" i="1"/>
  <c r="M368" i="1"/>
  <c r="L368" i="1"/>
  <c r="Q367" i="1"/>
  <c r="P367" i="1"/>
  <c r="O367" i="1"/>
  <c r="N367" i="1"/>
  <c r="M367" i="1"/>
  <c r="L367" i="1"/>
  <c r="Q366" i="1"/>
  <c r="P366" i="1"/>
  <c r="O366" i="1"/>
  <c r="N366" i="1"/>
  <c r="M366" i="1"/>
  <c r="L366" i="1"/>
  <c r="Q365" i="1"/>
  <c r="P365" i="1"/>
  <c r="O365" i="1"/>
  <c r="N365" i="1"/>
  <c r="M365" i="1"/>
  <c r="L365" i="1"/>
  <c r="Q364" i="1"/>
  <c r="P364" i="1"/>
  <c r="O364" i="1"/>
  <c r="N364" i="1"/>
  <c r="M364" i="1"/>
  <c r="L364" i="1"/>
  <c r="Q363" i="1"/>
  <c r="P363" i="1"/>
  <c r="O363" i="1"/>
  <c r="N363" i="1"/>
  <c r="M363" i="1"/>
  <c r="L363" i="1"/>
  <c r="Q362" i="1"/>
  <c r="P362" i="1"/>
  <c r="O362" i="1"/>
  <c r="N362" i="1"/>
  <c r="M362" i="1"/>
  <c r="L362" i="1"/>
  <c r="Q361" i="1"/>
  <c r="P361" i="1"/>
  <c r="O361" i="1"/>
  <c r="N361" i="1"/>
  <c r="M361" i="1"/>
  <c r="L361" i="1"/>
  <c r="Q360" i="1"/>
  <c r="P360" i="1"/>
  <c r="O360" i="1"/>
  <c r="N360" i="1"/>
  <c r="M360" i="1"/>
  <c r="L360" i="1"/>
  <c r="Q359" i="1"/>
  <c r="P359" i="1"/>
  <c r="O359" i="1"/>
  <c r="N359" i="1"/>
  <c r="M359" i="1"/>
  <c r="L359" i="1"/>
  <c r="Q358" i="1"/>
  <c r="P358" i="1"/>
  <c r="O358" i="1"/>
  <c r="N358" i="1"/>
  <c r="M358" i="1"/>
  <c r="L358" i="1"/>
  <c r="Q357" i="1"/>
  <c r="P357" i="1"/>
  <c r="O357" i="1"/>
  <c r="N357" i="1"/>
  <c r="M357" i="1"/>
  <c r="L357" i="1"/>
  <c r="Q356" i="1"/>
  <c r="P356" i="1"/>
  <c r="O356" i="1"/>
  <c r="N356" i="1"/>
  <c r="M356" i="1"/>
  <c r="L356" i="1"/>
  <c r="Q355" i="1"/>
  <c r="P355" i="1"/>
  <c r="O355" i="1"/>
  <c r="N355" i="1"/>
  <c r="M355" i="1"/>
  <c r="L355" i="1"/>
  <c r="Q354" i="1"/>
  <c r="P354" i="1"/>
  <c r="O354" i="1"/>
  <c r="N354" i="1"/>
  <c r="M354" i="1"/>
  <c r="L354" i="1"/>
  <c r="Q353" i="1"/>
  <c r="P353" i="1"/>
  <c r="O353" i="1"/>
  <c r="N353" i="1"/>
  <c r="M353" i="1"/>
  <c r="L353" i="1"/>
  <c r="Q352" i="1"/>
  <c r="P352" i="1"/>
  <c r="O352" i="1"/>
  <c r="N352" i="1"/>
  <c r="M352" i="1"/>
  <c r="L352" i="1"/>
  <c r="Q351" i="1"/>
  <c r="P351" i="1"/>
  <c r="O351" i="1"/>
  <c r="N351" i="1"/>
  <c r="M351" i="1"/>
  <c r="L351" i="1"/>
  <c r="Q350" i="1"/>
  <c r="P350" i="1"/>
  <c r="O350" i="1"/>
  <c r="N350" i="1"/>
  <c r="M350" i="1"/>
  <c r="L350" i="1"/>
  <c r="Q349" i="1"/>
  <c r="P349" i="1"/>
  <c r="O349" i="1"/>
  <c r="N349" i="1"/>
  <c r="M349" i="1"/>
  <c r="L349" i="1"/>
  <c r="Q348" i="1"/>
  <c r="P348" i="1"/>
  <c r="O348" i="1"/>
  <c r="N348" i="1"/>
  <c r="M348" i="1"/>
  <c r="L348" i="1"/>
  <c r="Q347" i="1"/>
  <c r="P347" i="1"/>
  <c r="O347" i="1"/>
  <c r="N347" i="1"/>
  <c r="M347" i="1"/>
  <c r="L347" i="1"/>
  <c r="Q346" i="1"/>
  <c r="P346" i="1"/>
  <c r="O346" i="1"/>
  <c r="N346" i="1"/>
  <c r="M346" i="1"/>
  <c r="L346" i="1"/>
  <c r="Q345" i="1"/>
  <c r="P345" i="1"/>
  <c r="O345" i="1"/>
  <c r="N345" i="1"/>
  <c r="M345" i="1"/>
  <c r="L345" i="1"/>
  <c r="Q344" i="1"/>
  <c r="P344" i="1"/>
  <c r="O344" i="1"/>
  <c r="N344" i="1"/>
  <c r="M344" i="1"/>
  <c r="L344" i="1"/>
  <c r="Q343" i="1"/>
  <c r="P343" i="1"/>
  <c r="O343" i="1"/>
  <c r="N343" i="1"/>
  <c r="M343" i="1"/>
  <c r="L343" i="1"/>
  <c r="Q342" i="1"/>
  <c r="P342" i="1"/>
  <c r="O342" i="1"/>
  <c r="N342" i="1"/>
  <c r="M342" i="1"/>
  <c r="L342" i="1"/>
  <c r="Q341" i="1"/>
  <c r="P341" i="1"/>
  <c r="O341" i="1"/>
  <c r="N341" i="1"/>
  <c r="M341" i="1"/>
  <c r="L341" i="1"/>
  <c r="Q340" i="1"/>
  <c r="P340" i="1"/>
  <c r="O340" i="1"/>
  <c r="N340" i="1"/>
  <c r="M340" i="1"/>
  <c r="L340" i="1"/>
  <c r="Q339" i="1"/>
  <c r="P339" i="1"/>
  <c r="O339" i="1"/>
  <c r="N339" i="1"/>
  <c r="M339" i="1"/>
  <c r="L339" i="1"/>
  <c r="Q338" i="1"/>
  <c r="P338" i="1"/>
  <c r="O338" i="1"/>
  <c r="N338" i="1"/>
  <c r="M338" i="1"/>
  <c r="L338" i="1"/>
  <c r="Q337" i="1"/>
  <c r="P337" i="1"/>
  <c r="O337" i="1"/>
  <c r="N337" i="1"/>
  <c r="M337" i="1"/>
  <c r="L337" i="1"/>
  <c r="Q336" i="1"/>
  <c r="P336" i="1"/>
  <c r="O336" i="1"/>
  <c r="N336" i="1"/>
  <c r="M336" i="1"/>
  <c r="L336" i="1"/>
  <c r="Q335" i="1"/>
  <c r="P335" i="1"/>
  <c r="O335" i="1"/>
  <c r="N335" i="1"/>
  <c r="M335" i="1"/>
  <c r="L335" i="1"/>
  <c r="Q334" i="1"/>
  <c r="P334" i="1"/>
  <c r="O334" i="1"/>
  <c r="N334" i="1"/>
  <c r="M334" i="1"/>
  <c r="L334" i="1"/>
  <c r="Q333" i="1"/>
  <c r="P333" i="1"/>
  <c r="O333" i="1"/>
  <c r="N333" i="1"/>
  <c r="M333" i="1"/>
  <c r="L333" i="1"/>
  <c r="Q332" i="1"/>
  <c r="P332" i="1"/>
  <c r="O332" i="1"/>
  <c r="N332" i="1"/>
  <c r="M332" i="1"/>
  <c r="L332" i="1"/>
  <c r="Q331" i="1"/>
  <c r="P331" i="1"/>
  <c r="O331" i="1"/>
  <c r="N331" i="1"/>
  <c r="M331" i="1"/>
  <c r="L331" i="1"/>
  <c r="Q330" i="1"/>
  <c r="P330" i="1"/>
  <c r="O330" i="1"/>
  <c r="N330" i="1"/>
  <c r="M330" i="1"/>
  <c r="L330" i="1"/>
  <c r="Q329" i="1"/>
  <c r="P329" i="1"/>
  <c r="O329" i="1"/>
  <c r="N329" i="1"/>
  <c r="M329" i="1"/>
  <c r="L329" i="1"/>
  <c r="Q328" i="1"/>
  <c r="P328" i="1"/>
  <c r="O328" i="1"/>
  <c r="N328" i="1"/>
  <c r="M328" i="1"/>
  <c r="L328" i="1"/>
  <c r="Q327" i="1"/>
  <c r="P327" i="1"/>
  <c r="O327" i="1"/>
  <c r="N327" i="1"/>
  <c r="M327" i="1"/>
  <c r="L327" i="1"/>
  <c r="Q326" i="1"/>
  <c r="P326" i="1"/>
  <c r="O326" i="1"/>
  <c r="N326" i="1"/>
  <c r="M326" i="1"/>
  <c r="L326" i="1"/>
  <c r="Q325" i="1"/>
  <c r="P325" i="1"/>
  <c r="O325" i="1"/>
  <c r="N325" i="1"/>
  <c r="M325" i="1"/>
  <c r="L325" i="1"/>
  <c r="Q324" i="1"/>
  <c r="P324" i="1"/>
  <c r="O324" i="1"/>
  <c r="N324" i="1"/>
  <c r="M324" i="1"/>
  <c r="L324" i="1"/>
  <c r="Q323" i="1"/>
  <c r="P323" i="1"/>
  <c r="O323" i="1"/>
  <c r="N323" i="1"/>
  <c r="M323" i="1"/>
  <c r="L323" i="1"/>
  <c r="Q322" i="1"/>
  <c r="P322" i="1"/>
  <c r="O322" i="1"/>
  <c r="N322" i="1"/>
  <c r="M322" i="1"/>
  <c r="L322" i="1"/>
  <c r="Q321" i="1"/>
  <c r="P321" i="1"/>
  <c r="O321" i="1"/>
  <c r="N321" i="1"/>
  <c r="M321" i="1"/>
  <c r="L321" i="1"/>
  <c r="Q320" i="1"/>
  <c r="P320" i="1"/>
  <c r="O320" i="1"/>
  <c r="N320" i="1"/>
  <c r="M320" i="1"/>
  <c r="L320" i="1"/>
  <c r="Q319" i="1"/>
  <c r="P319" i="1"/>
  <c r="O319" i="1"/>
  <c r="N319" i="1"/>
  <c r="M319" i="1"/>
  <c r="L319" i="1"/>
  <c r="Q318" i="1"/>
  <c r="P318" i="1"/>
  <c r="O318" i="1"/>
  <c r="N318" i="1"/>
  <c r="M318" i="1"/>
  <c r="L318" i="1"/>
  <c r="Q317" i="1"/>
  <c r="P317" i="1"/>
  <c r="O317" i="1"/>
  <c r="N317" i="1"/>
  <c r="M317" i="1"/>
  <c r="L317" i="1"/>
  <c r="Q316" i="1"/>
  <c r="P316" i="1"/>
  <c r="O316" i="1"/>
  <c r="N316" i="1"/>
  <c r="M316" i="1"/>
  <c r="L316" i="1"/>
  <c r="Q315" i="1"/>
  <c r="P315" i="1"/>
  <c r="O315" i="1"/>
  <c r="N315" i="1"/>
  <c r="M315" i="1"/>
  <c r="L315" i="1"/>
  <c r="Q314" i="1"/>
  <c r="P314" i="1"/>
  <c r="O314" i="1"/>
  <c r="N314" i="1"/>
  <c r="M314" i="1"/>
  <c r="L314" i="1"/>
  <c r="Q313" i="1"/>
  <c r="P313" i="1"/>
  <c r="O313" i="1"/>
  <c r="N313" i="1"/>
  <c r="M313" i="1"/>
  <c r="L313" i="1"/>
  <c r="Q312" i="1"/>
  <c r="P312" i="1"/>
  <c r="O312" i="1"/>
  <c r="N312" i="1"/>
  <c r="M312" i="1"/>
  <c r="L312" i="1"/>
  <c r="Q311" i="1"/>
  <c r="P311" i="1"/>
  <c r="O311" i="1"/>
  <c r="N311" i="1"/>
  <c r="M311" i="1"/>
  <c r="L311" i="1"/>
  <c r="Q310" i="1"/>
  <c r="P310" i="1"/>
  <c r="O310" i="1"/>
  <c r="N310" i="1"/>
  <c r="M310" i="1"/>
  <c r="L310" i="1"/>
  <c r="Q309" i="1"/>
  <c r="P309" i="1"/>
  <c r="O309" i="1"/>
  <c r="N309" i="1"/>
  <c r="M309" i="1"/>
  <c r="L309" i="1"/>
  <c r="Q308" i="1"/>
  <c r="P308" i="1"/>
  <c r="O308" i="1"/>
  <c r="N308" i="1"/>
  <c r="M308" i="1"/>
  <c r="L308" i="1"/>
  <c r="Q307" i="1"/>
  <c r="P307" i="1"/>
  <c r="O307" i="1"/>
  <c r="N307" i="1"/>
  <c r="M307" i="1"/>
  <c r="L307" i="1"/>
  <c r="Q306" i="1"/>
  <c r="P306" i="1"/>
  <c r="O306" i="1"/>
  <c r="N306" i="1"/>
  <c r="M306" i="1"/>
  <c r="L306" i="1"/>
  <c r="Q305" i="1"/>
  <c r="P305" i="1"/>
  <c r="O305" i="1"/>
  <c r="N305" i="1"/>
  <c r="M305" i="1"/>
  <c r="L305" i="1"/>
  <c r="Q304" i="1"/>
  <c r="P304" i="1"/>
  <c r="O304" i="1"/>
  <c r="N304" i="1"/>
  <c r="M304" i="1"/>
  <c r="L304" i="1"/>
  <c r="Q303" i="1"/>
  <c r="P303" i="1"/>
  <c r="O303" i="1"/>
  <c r="N303" i="1"/>
  <c r="M303" i="1"/>
  <c r="L303" i="1"/>
  <c r="Q302" i="1"/>
  <c r="P302" i="1"/>
  <c r="O302" i="1"/>
  <c r="N302" i="1"/>
  <c r="M302" i="1"/>
  <c r="L302" i="1"/>
  <c r="Q301" i="1"/>
  <c r="P301" i="1"/>
  <c r="O301" i="1"/>
  <c r="N301" i="1"/>
  <c r="M301" i="1"/>
  <c r="L301" i="1"/>
  <c r="Q300" i="1"/>
  <c r="P300" i="1"/>
  <c r="O300" i="1"/>
  <c r="N300" i="1"/>
  <c r="M300" i="1"/>
  <c r="L300" i="1"/>
  <c r="Q299" i="1"/>
  <c r="P299" i="1"/>
  <c r="O299" i="1"/>
  <c r="N299" i="1"/>
  <c r="M299" i="1"/>
  <c r="L299" i="1"/>
  <c r="Q298" i="1"/>
  <c r="P298" i="1"/>
  <c r="O298" i="1"/>
  <c r="N298" i="1"/>
  <c r="M298" i="1"/>
  <c r="L298" i="1"/>
  <c r="Q297" i="1"/>
  <c r="P297" i="1"/>
  <c r="O297" i="1"/>
  <c r="N297" i="1"/>
  <c r="M297" i="1"/>
  <c r="L297" i="1"/>
  <c r="Q296" i="1"/>
  <c r="P296" i="1"/>
  <c r="O296" i="1"/>
  <c r="N296" i="1"/>
  <c r="M296" i="1"/>
  <c r="L296" i="1"/>
  <c r="Q295" i="1"/>
  <c r="P295" i="1"/>
  <c r="O295" i="1"/>
  <c r="N295" i="1"/>
  <c r="M295" i="1"/>
  <c r="L295" i="1"/>
  <c r="Q294" i="1"/>
  <c r="P294" i="1"/>
  <c r="O294" i="1"/>
  <c r="N294" i="1"/>
  <c r="M294" i="1"/>
  <c r="L294" i="1"/>
  <c r="Q293" i="1"/>
  <c r="P293" i="1"/>
  <c r="O293" i="1"/>
  <c r="N293" i="1"/>
  <c r="M293" i="1"/>
  <c r="L293" i="1"/>
  <c r="Q292" i="1"/>
  <c r="P292" i="1"/>
  <c r="O292" i="1"/>
  <c r="N292" i="1"/>
  <c r="M292" i="1"/>
  <c r="L292" i="1"/>
  <c r="Q291" i="1"/>
  <c r="P291" i="1"/>
  <c r="O291" i="1"/>
  <c r="N291" i="1"/>
  <c r="M291" i="1"/>
  <c r="L291" i="1"/>
  <c r="Q290" i="1"/>
  <c r="P290" i="1"/>
  <c r="O290" i="1"/>
  <c r="N290" i="1"/>
  <c r="M290" i="1"/>
  <c r="L290" i="1"/>
  <c r="Q289" i="1"/>
  <c r="P289" i="1"/>
  <c r="O289" i="1"/>
  <c r="N289" i="1"/>
  <c r="M289" i="1"/>
  <c r="L289" i="1"/>
  <c r="Q288" i="1"/>
  <c r="P288" i="1"/>
  <c r="O288" i="1"/>
  <c r="N288" i="1"/>
  <c r="M288" i="1"/>
  <c r="L288" i="1"/>
  <c r="Q287" i="1"/>
  <c r="P287" i="1"/>
  <c r="O287" i="1"/>
  <c r="N287" i="1"/>
  <c r="M287" i="1"/>
  <c r="L287" i="1"/>
  <c r="Q286" i="1"/>
  <c r="P286" i="1"/>
  <c r="O286" i="1"/>
  <c r="N286" i="1"/>
  <c r="M286" i="1"/>
  <c r="L286" i="1"/>
  <c r="Q285" i="1"/>
  <c r="P285" i="1"/>
  <c r="O285" i="1"/>
  <c r="N285" i="1"/>
  <c r="M285" i="1"/>
  <c r="L285" i="1"/>
  <c r="Q284" i="1"/>
  <c r="P284" i="1"/>
  <c r="O284" i="1"/>
  <c r="N284" i="1"/>
  <c r="M284" i="1"/>
  <c r="L284" i="1"/>
  <c r="Q283" i="1"/>
  <c r="P283" i="1"/>
  <c r="O283" i="1"/>
  <c r="N283" i="1"/>
  <c r="M283" i="1"/>
  <c r="L283" i="1"/>
  <c r="Q282" i="1"/>
  <c r="P282" i="1"/>
  <c r="O282" i="1"/>
  <c r="N282" i="1"/>
  <c r="M282" i="1"/>
  <c r="L282" i="1"/>
  <c r="Q281" i="1"/>
  <c r="P281" i="1"/>
  <c r="O281" i="1"/>
  <c r="N281" i="1"/>
  <c r="M281" i="1"/>
  <c r="L281" i="1"/>
  <c r="Q280" i="1"/>
  <c r="P280" i="1"/>
  <c r="O280" i="1"/>
  <c r="N280" i="1"/>
  <c r="M280" i="1"/>
  <c r="L280" i="1"/>
  <c r="Q279" i="1"/>
  <c r="P279" i="1"/>
  <c r="O279" i="1"/>
  <c r="N279" i="1"/>
  <c r="M279" i="1"/>
  <c r="L279" i="1"/>
  <c r="Q278" i="1"/>
  <c r="P278" i="1"/>
  <c r="O278" i="1"/>
  <c r="N278" i="1"/>
  <c r="M278" i="1"/>
  <c r="L278" i="1"/>
  <c r="Q277" i="1"/>
  <c r="P277" i="1"/>
  <c r="O277" i="1"/>
  <c r="N277" i="1"/>
  <c r="M277" i="1"/>
  <c r="L277" i="1"/>
  <c r="Q276" i="1"/>
  <c r="P276" i="1"/>
  <c r="O276" i="1"/>
  <c r="N276" i="1"/>
  <c r="M276" i="1"/>
  <c r="L276" i="1"/>
  <c r="Q275" i="1"/>
  <c r="P275" i="1"/>
  <c r="O275" i="1"/>
  <c r="N275" i="1"/>
  <c r="M275" i="1"/>
  <c r="L275" i="1"/>
  <c r="Q274" i="1"/>
  <c r="P274" i="1"/>
  <c r="O274" i="1"/>
  <c r="N274" i="1"/>
  <c r="M274" i="1"/>
  <c r="L274" i="1"/>
  <c r="Q273" i="1"/>
  <c r="P273" i="1"/>
  <c r="O273" i="1"/>
  <c r="N273" i="1"/>
  <c r="M273" i="1"/>
  <c r="L273" i="1"/>
  <c r="Q272" i="1"/>
  <c r="P272" i="1"/>
  <c r="O272" i="1"/>
  <c r="N272" i="1"/>
  <c r="M272" i="1"/>
  <c r="L272" i="1"/>
  <c r="Q271" i="1"/>
  <c r="P271" i="1"/>
  <c r="O271" i="1"/>
  <c r="N271" i="1"/>
  <c r="M271" i="1"/>
  <c r="L271" i="1"/>
  <c r="Q270" i="1"/>
  <c r="P270" i="1"/>
  <c r="O270" i="1"/>
  <c r="N270" i="1"/>
  <c r="M270" i="1"/>
  <c r="L270" i="1"/>
  <c r="Q269" i="1"/>
  <c r="P269" i="1"/>
  <c r="O269" i="1"/>
  <c r="N269" i="1"/>
  <c r="M269" i="1"/>
  <c r="L269" i="1"/>
  <c r="Q268" i="1"/>
  <c r="P268" i="1"/>
  <c r="O268" i="1"/>
  <c r="N268" i="1"/>
  <c r="M268" i="1"/>
  <c r="L268" i="1"/>
  <c r="Q267" i="1"/>
  <c r="P267" i="1"/>
  <c r="O267" i="1"/>
  <c r="N267" i="1"/>
  <c r="M267" i="1"/>
  <c r="L267" i="1"/>
  <c r="Q266" i="1"/>
  <c r="P266" i="1"/>
  <c r="O266" i="1"/>
  <c r="N266" i="1"/>
  <c r="M266" i="1"/>
  <c r="L266" i="1"/>
  <c r="Q265" i="1"/>
  <c r="P265" i="1"/>
  <c r="O265" i="1"/>
  <c r="N265" i="1"/>
  <c r="M265" i="1"/>
  <c r="L265" i="1"/>
  <c r="Q264" i="1"/>
  <c r="P264" i="1"/>
  <c r="O264" i="1"/>
  <c r="N264" i="1"/>
  <c r="M264" i="1"/>
  <c r="L264" i="1"/>
  <c r="Q263" i="1"/>
  <c r="P263" i="1"/>
  <c r="O263" i="1"/>
  <c r="N263" i="1"/>
  <c r="M263" i="1"/>
  <c r="L263" i="1"/>
  <c r="Q262" i="1"/>
  <c r="P262" i="1"/>
  <c r="O262" i="1"/>
  <c r="N262" i="1"/>
  <c r="M262" i="1"/>
  <c r="L262" i="1"/>
  <c r="Q261" i="1"/>
  <c r="P261" i="1"/>
  <c r="O261" i="1"/>
  <c r="N261" i="1"/>
  <c r="M261" i="1"/>
  <c r="L261" i="1"/>
  <c r="Q260" i="1"/>
  <c r="P260" i="1"/>
  <c r="O260" i="1"/>
  <c r="N260" i="1"/>
  <c r="M260" i="1"/>
  <c r="L260" i="1"/>
  <c r="Q259" i="1"/>
  <c r="P259" i="1"/>
  <c r="O259" i="1"/>
  <c r="N259" i="1"/>
  <c r="M259" i="1"/>
  <c r="L259" i="1"/>
  <c r="Q258" i="1"/>
  <c r="P258" i="1"/>
  <c r="O258" i="1"/>
  <c r="N258" i="1"/>
  <c r="M258" i="1"/>
  <c r="L258" i="1"/>
  <c r="Q257" i="1"/>
  <c r="P257" i="1"/>
  <c r="O257" i="1"/>
  <c r="N257" i="1"/>
  <c r="M257" i="1"/>
  <c r="L257" i="1"/>
  <c r="Q256" i="1"/>
  <c r="P256" i="1"/>
  <c r="O256" i="1"/>
  <c r="N256" i="1"/>
  <c r="M256" i="1"/>
  <c r="L256" i="1"/>
  <c r="Q255" i="1"/>
  <c r="P255" i="1"/>
  <c r="O255" i="1"/>
  <c r="N255" i="1"/>
  <c r="M255" i="1"/>
  <c r="L255" i="1"/>
  <c r="Q254" i="1"/>
  <c r="P254" i="1"/>
  <c r="O254" i="1"/>
  <c r="N254" i="1"/>
  <c r="M254" i="1"/>
  <c r="L254" i="1"/>
  <c r="Q253" i="1"/>
  <c r="P253" i="1"/>
  <c r="O253" i="1"/>
  <c r="N253" i="1"/>
  <c r="M253" i="1"/>
  <c r="L253" i="1"/>
  <c r="Q252" i="1"/>
  <c r="P252" i="1"/>
  <c r="O252" i="1"/>
  <c r="N252" i="1"/>
  <c r="M252" i="1"/>
  <c r="L252" i="1"/>
  <c r="Q251" i="1"/>
  <c r="P251" i="1"/>
  <c r="O251" i="1"/>
  <c r="N251" i="1"/>
  <c r="M251" i="1"/>
  <c r="L251" i="1"/>
  <c r="Q250" i="1"/>
  <c r="P250" i="1"/>
  <c r="O250" i="1"/>
  <c r="N250" i="1"/>
  <c r="M250" i="1"/>
  <c r="L250" i="1"/>
  <c r="Q249" i="1"/>
  <c r="P249" i="1"/>
  <c r="O249" i="1"/>
  <c r="N249" i="1"/>
  <c r="M249" i="1"/>
  <c r="L249" i="1"/>
  <c r="Q248" i="1"/>
  <c r="P248" i="1"/>
  <c r="O248" i="1"/>
  <c r="N248" i="1"/>
  <c r="M248" i="1"/>
  <c r="L248" i="1"/>
  <c r="Q247" i="1"/>
  <c r="P247" i="1"/>
  <c r="O247" i="1"/>
  <c r="N247" i="1"/>
  <c r="M247" i="1"/>
  <c r="L247" i="1"/>
  <c r="Q246" i="1"/>
  <c r="P246" i="1"/>
  <c r="O246" i="1"/>
  <c r="N246" i="1"/>
  <c r="M246" i="1"/>
  <c r="L246" i="1"/>
  <c r="P245" i="1"/>
  <c r="O245" i="1" s="1"/>
  <c r="Q245" i="1" s="1"/>
  <c r="N245" i="1"/>
  <c r="M245" i="1"/>
  <c r="P244" i="1"/>
  <c r="O244" i="1" s="1"/>
  <c r="Q244" i="1" s="1"/>
  <c r="N244" i="1"/>
  <c r="M244" i="1"/>
  <c r="P243" i="1"/>
  <c r="O243" i="1" s="1"/>
  <c r="Q243" i="1" s="1"/>
  <c r="N243" i="1"/>
  <c r="M243" i="1"/>
  <c r="P242" i="1"/>
  <c r="O242" i="1" s="1"/>
  <c r="Q242" i="1" s="1"/>
  <c r="N242" i="1"/>
  <c r="M242" i="1"/>
  <c r="P241" i="1"/>
  <c r="O241" i="1" s="1"/>
  <c r="Q241" i="1" s="1"/>
  <c r="N241" i="1"/>
  <c r="M241" i="1"/>
  <c r="L241" i="1" s="1"/>
  <c r="P240" i="1"/>
  <c r="O240" i="1" s="1"/>
  <c r="Q240" i="1" s="1"/>
  <c r="N240" i="1"/>
  <c r="M240" i="1"/>
  <c r="P239" i="1"/>
  <c r="O239" i="1" s="1"/>
  <c r="Q239" i="1" s="1"/>
  <c r="N239" i="1"/>
  <c r="M239" i="1"/>
  <c r="P238" i="1"/>
  <c r="O238" i="1" s="1"/>
  <c r="Q238" i="1" s="1"/>
  <c r="N238" i="1"/>
  <c r="M238" i="1"/>
  <c r="P236" i="1"/>
  <c r="O236" i="1" s="1"/>
  <c r="Q236" i="1" s="1"/>
  <c r="N236" i="1"/>
  <c r="M236" i="1"/>
  <c r="L236" i="1" s="1"/>
  <c r="P235" i="1"/>
  <c r="O235" i="1"/>
  <c r="Q235" i="1" s="1"/>
  <c r="N235" i="1"/>
  <c r="M235" i="1"/>
  <c r="L235" i="1" s="1"/>
  <c r="Q234" i="1"/>
  <c r="P234" i="1"/>
  <c r="O234" i="1"/>
  <c r="N234" i="1"/>
  <c r="M234" i="1"/>
  <c r="L234" i="1" s="1"/>
  <c r="P233" i="1"/>
  <c r="O233" i="1"/>
  <c r="Q233" i="1" s="1"/>
  <c r="N233" i="1"/>
  <c r="M233" i="1"/>
  <c r="L233" i="1" s="1"/>
  <c r="Q232" i="1"/>
  <c r="P232" i="1"/>
  <c r="O232" i="1"/>
  <c r="N232" i="1"/>
  <c r="M232" i="1"/>
  <c r="L232" i="1" s="1"/>
  <c r="P231" i="1"/>
  <c r="O231" i="1"/>
  <c r="Q231" i="1" s="1"/>
  <c r="N231" i="1"/>
  <c r="M231" i="1"/>
  <c r="L231" i="1" s="1"/>
  <c r="Q230" i="1"/>
  <c r="P230" i="1"/>
  <c r="O230" i="1"/>
  <c r="N230" i="1"/>
  <c r="M230" i="1"/>
  <c r="L230" i="1" s="1"/>
  <c r="P229" i="1"/>
  <c r="O229" i="1"/>
  <c r="Q229" i="1" s="1"/>
  <c r="N229" i="1"/>
  <c r="M229" i="1"/>
  <c r="L229" i="1" s="1"/>
  <c r="Q228" i="1"/>
  <c r="P228" i="1"/>
  <c r="O228" i="1"/>
  <c r="N228" i="1"/>
  <c r="M228" i="1"/>
  <c r="L228" i="1" s="1"/>
  <c r="P227" i="1"/>
  <c r="O227" i="1"/>
  <c r="Q227" i="1" s="1"/>
  <c r="N227" i="1"/>
  <c r="M227" i="1"/>
  <c r="L227" i="1" s="1"/>
  <c r="Q226" i="1"/>
  <c r="P226" i="1"/>
  <c r="O226" i="1"/>
  <c r="N226" i="1"/>
  <c r="M226" i="1"/>
  <c r="L226" i="1" s="1"/>
  <c r="P225" i="1"/>
  <c r="O225" i="1"/>
  <c r="Q225" i="1" s="1"/>
  <c r="N225" i="1"/>
  <c r="M225" i="1"/>
  <c r="L225" i="1" s="1"/>
  <c r="Q224" i="1"/>
  <c r="P224" i="1"/>
  <c r="O224" i="1"/>
  <c r="N224" i="1"/>
  <c r="M224" i="1"/>
  <c r="L224" i="1" s="1"/>
  <c r="P223" i="1"/>
  <c r="O223" i="1"/>
  <c r="Q223" i="1" s="1"/>
  <c r="N223" i="1"/>
  <c r="M223" i="1"/>
  <c r="L223" i="1" s="1"/>
  <c r="P222" i="1"/>
  <c r="O222" i="1"/>
  <c r="Q222" i="1" s="1"/>
  <c r="N222" i="1"/>
  <c r="M222" i="1"/>
  <c r="L222" i="1" s="1"/>
  <c r="P221" i="1"/>
  <c r="O221" i="1"/>
  <c r="Q221" i="1" s="1"/>
  <c r="N221" i="1"/>
  <c r="M221" i="1"/>
  <c r="L221" i="1" s="1"/>
  <c r="P220" i="1"/>
  <c r="O220" i="1"/>
  <c r="Q220" i="1" s="1"/>
  <c r="N220" i="1"/>
  <c r="M220" i="1"/>
  <c r="L220" i="1" s="1"/>
  <c r="P219" i="1"/>
  <c r="O219" i="1"/>
  <c r="Q219" i="1" s="1"/>
  <c r="N219" i="1"/>
  <c r="M219" i="1"/>
  <c r="L219" i="1" s="1"/>
  <c r="P218" i="1"/>
  <c r="O218" i="1"/>
  <c r="Q218" i="1" s="1"/>
  <c r="N218" i="1"/>
  <c r="M218" i="1"/>
  <c r="L218" i="1" s="1"/>
  <c r="P217" i="1"/>
  <c r="O217" i="1"/>
  <c r="Q217" i="1" s="1"/>
  <c r="N217" i="1"/>
  <c r="M217" i="1"/>
  <c r="L217" i="1" s="1"/>
  <c r="P216" i="1"/>
  <c r="O216" i="1"/>
  <c r="Q216" i="1" s="1"/>
  <c r="N216" i="1"/>
  <c r="M216" i="1"/>
  <c r="L216" i="1" s="1"/>
  <c r="P215" i="1"/>
  <c r="O215" i="1"/>
  <c r="Q215" i="1" s="1"/>
  <c r="N215" i="1"/>
  <c r="M215" i="1"/>
  <c r="L215" i="1" s="1"/>
  <c r="P214" i="1"/>
  <c r="O214" i="1"/>
  <c r="Q214" i="1" s="1"/>
  <c r="N214" i="1"/>
  <c r="M214" i="1"/>
  <c r="L214" i="1" s="1"/>
  <c r="P213" i="1"/>
  <c r="O213" i="1"/>
  <c r="Q213" i="1" s="1"/>
  <c r="N213" i="1"/>
  <c r="M213" i="1"/>
  <c r="L213" i="1" s="1"/>
  <c r="I213" i="1"/>
  <c r="P212" i="1"/>
  <c r="O212" i="1" s="1"/>
  <c r="Q212" i="1" s="1"/>
  <c r="N212" i="1"/>
  <c r="L212" i="1" s="1"/>
  <c r="M212" i="1"/>
  <c r="I212" i="1"/>
  <c r="Q211" i="1"/>
  <c r="P211" i="1"/>
  <c r="O211" i="1"/>
  <c r="N211" i="1"/>
  <c r="M211" i="1"/>
  <c r="L211" i="1" s="1"/>
  <c r="P210" i="1"/>
  <c r="O210" i="1"/>
  <c r="Q210" i="1" s="1"/>
  <c r="N210" i="1"/>
  <c r="M210" i="1"/>
  <c r="L210" i="1" s="1"/>
  <c r="P209" i="1"/>
  <c r="O209" i="1"/>
  <c r="Q209" i="1" s="1"/>
  <c r="N209" i="1"/>
  <c r="M209" i="1"/>
  <c r="L209" i="1" s="1"/>
  <c r="P208" i="1"/>
  <c r="O208" i="1"/>
  <c r="Q208" i="1" s="1"/>
  <c r="N208" i="1"/>
  <c r="M208" i="1"/>
  <c r="L208" i="1" s="1"/>
  <c r="P207" i="1"/>
  <c r="O207" i="1"/>
  <c r="Q207" i="1" s="1"/>
  <c r="N207" i="1"/>
  <c r="M207" i="1"/>
  <c r="L207" i="1" s="1"/>
  <c r="P206" i="1"/>
  <c r="O206" i="1"/>
  <c r="Q206" i="1" s="1"/>
  <c r="N206" i="1"/>
  <c r="M206" i="1"/>
  <c r="L206" i="1" s="1"/>
  <c r="P205" i="1"/>
  <c r="O205" i="1"/>
  <c r="Q205" i="1" s="1"/>
  <c r="N205" i="1"/>
  <c r="M205" i="1"/>
  <c r="L205" i="1" s="1"/>
  <c r="P204" i="1"/>
  <c r="O204" i="1"/>
  <c r="Q204" i="1" s="1"/>
  <c r="N204" i="1"/>
  <c r="M204" i="1"/>
  <c r="L204" i="1" s="1"/>
  <c r="P203" i="1"/>
  <c r="O203" i="1"/>
  <c r="Q203" i="1" s="1"/>
  <c r="N203" i="1"/>
  <c r="M203" i="1"/>
  <c r="L203" i="1" s="1"/>
  <c r="P202" i="1"/>
  <c r="O202" i="1"/>
  <c r="Q202" i="1" s="1"/>
  <c r="N202" i="1"/>
  <c r="M202" i="1"/>
  <c r="L202" i="1" s="1"/>
  <c r="P201" i="1"/>
  <c r="O201" i="1"/>
  <c r="Q201" i="1" s="1"/>
  <c r="N201" i="1"/>
  <c r="M201" i="1"/>
  <c r="L201" i="1" s="1"/>
  <c r="P200" i="1"/>
  <c r="O200" i="1"/>
  <c r="Q200" i="1" s="1"/>
  <c r="N200" i="1"/>
  <c r="M200" i="1"/>
  <c r="L200" i="1"/>
  <c r="P199" i="1"/>
  <c r="O199" i="1"/>
  <c r="Q199" i="1" s="1"/>
  <c r="N199" i="1"/>
  <c r="M199" i="1"/>
  <c r="L199" i="1" s="1"/>
  <c r="P198" i="1"/>
  <c r="O198" i="1" s="1"/>
  <c r="Q198" i="1" s="1"/>
  <c r="N198" i="1"/>
  <c r="M198" i="1"/>
  <c r="L198" i="1"/>
  <c r="P197" i="1"/>
  <c r="O197" i="1"/>
  <c r="Q197" i="1" s="1"/>
  <c r="N197" i="1"/>
  <c r="M197" i="1"/>
  <c r="L197" i="1" s="1"/>
  <c r="P196" i="1"/>
  <c r="O196" i="1"/>
  <c r="Q196" i="1" s="1"/>
  <c r="N196" i="1"/>
  <c r="M196" i="1"/>
  <c r="L196" i="1" s="1"/>
  <c r="P195" i="1"/>
  <c r="O195" i="1"/>
  <c r="Q195" i="1" s="1"/>
  <c r="N195" i="1"/>
  <c r="M195" i="1"/>
  <c r="L195" i="1" s="1"/>
  <c r="P194" i="1"/>
  <c r="O194" i="1"/>
  <c r="Q194" i="1" s="1"/>
  <c r="N194" i="1"/>
  <c r="M194" i="1"/>
  <c r="L194" i="1" s="1"/>
  <c r="P193" i="1"/>
  <c r="O193" i="1"/>
  <c r="Q193" i="1" s="1"/>
  <c r="N193" i="1"/>
  <c r="M193" i="1"/>
  <c r="L193" i="1" s="1"/>
  <c r="P192" i="1"/>
  <c r="O192" i="1"/>
  <c r="Q192" i="1" s="1"/>
  <c r="N192" i="1"/>
  <c r="M192" i="1"/>
  <c r="L192" i="1" s="1"/>
  <c r="P191" i="1"/>
  <c r="O191" i="1"/>
  <c r="Q191" i="1" s="1"/>
  <c r="N191" i="1"/>
  <c r="M191" i="1"/>
  <c r="L191" i="1" s="1"/>
  <c r="P190" i="1"/>
  <c r="O190" i="1"/>
  <c r="Q190" i="1" s="1"/>
  <c r="N190" i="1"/>
  <c r="M190" i="1"/>
  <c r="L190" i="1" s="1"/>
  <c r="P189" i="1"/>
  <c r="O189" i="1"/>
  <c r="Q189" i="1" s="1"/>
  <c r="N189" i="1"/>
  <c r="M189" i="1"/>
  <c r="L189" i="1" s="1"/>
  <c r="P188" i="1"/>
  <c r="O188" i="1"/>
  <c r="Q188" i="1" s="1"/>
  <c r="N188" i="1"/>
  <c r="M188" i="1"/>
  <c r="L188" i="1" s="1"/>
  <c r="P187" i="1"/>
  <c r="O187" i="1"/>
  <c r="Q187" i="1" s="1"/>
  <c r="N187" i="1"/>
  <c r="M187" i="1"/>
  <c r="L187" i="1" s="1"/>
  <c r="P186" i="1"/>
  <c r="O186" i="1"/>
  <c r="Q186" i="1" s="1"/>
  <c r="N186" i="1"/>
  <c r="M186" i="1"/>
  <c r="L186" i="1" s="1"/>
  <c r="P185" i="1"/>
  <c r="O185" i="1"/>
  <c r="Q185" i="1" s="1"/>
  <c r="N185" i="1"/>
  <c r="M185" i="1"/>
  <c r="L185" i="1" s="1"/>
  <c r="P184" i="1"/>
  <c r="O184" i="1"/>
  <c r="Q184" i="1" s="1"/>
  <c r="N184" i="1"/>
  <c r="M184" i="1"/>
  <c r="L184" i="1" s="1"/>
  <c r="P183" i="1"/>
  <c r="O183" i="1"/>
  <c r="Q183" i="1" s="1"/>
  <c r="N183" i="1"/>
  <c r="M183" i="1"/>
  <c r="L183" i="1" s="1"/>
  <c r="P182" i="1"/>
  <c r="O182" i="1"/>
  <c r="Q182" i="1" s="1"/>
  <c r="N182" i="1"/>
  <c r="M182" i="1"/>
  <c r="L182" i="1" s="1"/>
  <c r="P181" i="1"/>
  <c r="O181" i="1"/>
  <c r="Q181" i="1" s="1"/>
  <c r="N181" i="1"/>
  <c r="M181" i="1"/>
  <c r="L181" i="1" s="1"/>
  <c r="P180" i="1"/>
  <c r="O180" i="1"/>
  <c r="Q180" i="1" s="1"/>
  <c r="N180" i="1"/>
  <c r="M180" i="1"/>
  <c r="L180" i="1" s="1"/>
  <c r="P179" i="1"/>
  <c r="O179" i="1"/>
  <c r="Q179" i="1" s="1"/>
  <c r="N179" i="1"/>
  <c r="M179" i="1"/>
  <c r="L179" i="1" s="1"/>
  <c r="P178" i="1"/>
  <c r="O178" i="1"/>
  <c r="Q178" i="1" s="1"/>
  <c r="N178" i="1"/>
  <c r="M178" i="1"/>
  <c r="L178" i="1"/>
  <c r="P177" i="1"/>
  <c r="O177" i="1"/>
  <c r="Q177" i="1" s="1"/>
  <c r="N177" i="1"/>
  <c r="M177" i="1"/>
  <c r="L177" i="1" s="1"/>
  <c r="P176" i="1"/>
  <c r="O176" i="1" s="1"/>
  <c r="Q176" i="1" s="1"/>
  <c r="N176" i="1"/>
  <c r="M176" i="1"/>
  <c r="L176" i="1"/>
  <c r="P175" i="1"/>
  <c r="O175" i="1"/>
  <c r="Q175" i="1" s="1"/>
  <c r="N175" i="1"/>
  <c r="M175" i="1"/>
  <c r="L175" i="1" s="1"/>
  <c r="P174" i="1"/>
  <c r="O174" i="1"/>
  <c r="Q174" i="1" s="1"/>
  <c r="N174" i="1"/>
  <c r="M174" i="1"/>
  <c r="L174" i="1"/>
  <c r="P173" i="1"/>
  <c r="O173" i="1"/>
  <c r="Q173" i="1" s="1"/>
  <c r="N173" i="1"/>
  <c r="M173" i="1"/>
  <c r="L173" i="1" s="1"/>
  <c r="P172" i="1"/>
  <c r="O172" i="1"/>
  <c r="Q172" i="1" s="1"/>
  <c r="N172" i="1"/>
  <c r="M172" i="1"/>
  <c r="L172" i="1"/>
  <c r="P171" i="1"/>
  <c r="O171" i="1" s="1"/>
  <c r="Q171" i="1" s="1"/>
  <c r="N171" i="1"/>
  <c r="M171" i="1"/>
  <c r="L171" i="1" s="1"/>
  <c r="P170" i="1"/>
  <c r="O170" i="1"/>
  <c r="Q170" i="1" s="1"/>
  <c r="N170" i="1"/>
  <c r="L170" i="1" s="1"/>
  <c r="M170" i="1"/>
  <c r="P169" i="1"/>
  <c r="O169" i="1" s="1"/>
  <c r="Q169" i="1" s="1"/>
  <c r="N169" i="1"/>
  <c r="M169" i="1"/>
  <c r="L169" i="1" s="1"/>
  <c r="P168" i="1"/>
  <c r="O168" i="1"/>
  <c r="Q168" i="1" s="1"/>
  <c r="N168" i="1"/>
  <c r="M168" i="1"/>
  <c r="L168" i="1" s="1"/>
  <c r="P167" i="1"/>
  <c r="O167" i="1"/>
  <c r="Q167" i="1" s="1"/>
  <c r="N167" i="1"/>
  <c r="M167" i="1"/>
  <c r="L167" i="1" s="1"/>
  <c r="P166" i="1"/>
  <c r="O166" i="1"/>
  <c r="Q166" i="1" s="1"/>
  <c r="N166" i="1"/>
  <c r="M166" i="1"/>
  <c r="L166" i="1"/>
  <c r="P165" i="1"/>
  <c r="O165" i="1"/>
  <c r="Q165" i="1" s="1"/>
  <c r="N165" i="1"/>
  <c r="M165" i="1"/>
  <c r="L165" i="1" s="1"/>
  <c r="P164" i="1"/>
  <c r="O164" i="1" s="1"/>
  <c r="Q164" i="1" s="1"/>
  <c r="N164" i="1"/>
  <c r="M164" i="1"/>
  <c r="L164" i="1"/>
  <c r="P163" i="1"/>
  <c r="O163" i="1" s="1"/>
  <c r="Q163" i="1" s="1"/>
  <c r="N163" i="1"/>
  <c r="M163" i="1"/>
  <c r="L163" i="1" s="1"/>
  <c r="P162" i="1"/>
  <c r="O162" i="1" s="1"/>
  <c r="Q162" i="1" s="1"/>
  <c r="N162" i="1"/>
  <c r="M162" i="1"/>
  <c r="L162" i="1"/>
  <c r="P161" i="1"/>
  <c r="O161" i="1" s="1"/>
  <c r="Q161" i="1" s="1"/>
  <c r="N161" i="1"/>
  <c r="M161" i="1"/>
  <c r="L161" i="1"/>
  <c r="P160" i="1"/>
  <c r="O160" i="1" s="1"/>
  <c r="Q160" i="1" s="1"/>
  <c r="N160" i="1"/>
  <c r="M160" i="1"/>
  <c r="L160" i="1"/>
  <c r="P159" i="1"/>
  <c r="O159" i="1" s="1"/>
  <c r="Q159" i="1" s="1"/>
  <c r="N159" i="1"/>
  <c r="M159" i="1"/>
  <c r="L159" i="1"/>
  <c r="P158" i="1"/>
  <c r="O158" i="1" s="1"/>
  <c r="Q158" i="1" s="1"/>
  <c r="N158" i="1"/>
  <c r="M158" i="1"/>
  <c r="L158" i="1"/>
  <c r="P157" i="1"/>
  <c r="O157" i="1" s="1"/>
  <c r="Q157" i="1" s="1"/>
  <c r="N157" i="1"/>
  <c r="M157" i="1"/>
  <c r="L157" i="1"/>
  <c r="P156" i="1"/>
  <c r="O156" i="1" s="1"/>
  <c r="Q156" i="1" s="1"/>
  <c r="N156" i="1"/>
  <c r="M156" i="1"/>
  <c r="L156" i="1"/>
  <c r="P155" i="1"/>
  <c r="O155" i="1" s="1"/>
  <c r="Q155" i="1" s="1"/>
  <c r="N155" i="1"/>
  <c r="M155" i="1"/>
  <c r="L155" i="1"/>
  <c r="P154" i="1"/>
  <c r="O154" i="1" s="1"/>
  <c r="Q154" i="1" s="1"/>
  <c r="N154" i="1"/>
  <c r="M154" i="1"/>
  <c r="L154" i="1"/>
  <c r="P153" i="1"/>
  <c r="O153" i="1" s="1"/>
  <c r="Q153" i="1" s="1"/>
  <c r="N153" i="1"/>
  <c r="M153" i="1"/>
  <c r="L153" i="1"/>
  <c r="P152" i="1"/>
  <c r="O152" i="1" s="1"/>
  <c r="Q152" i="1" s="1"/>
  <c r="N152" i="1"/>
  <c r="M152" i="1"/>
  <c r="L152" i="1"/>
  <c r="P151" i="1"/>
  <c r="O151" i="1" s="1"/>
  <c r="Q151" i="1" s="1"/>
  <c r="N151" i="1"/>
  <c r="M151" i="1"/>
  <c r="L151" i="1"/>
  <c r="P150" i="1"/>
  <c r="O150" i="1" s="1"/>
  <c r="Q150" i="1" s="1"/>
  <c r="N150" i="1"/>
  <c r="M150" i="1"/>
  <c r="L150" i="1"/>
  <c r="P149" i="1"/>
  <c r="O149" i="1" s="1"/>
  <c r="Q149" i="1" s="1"/>
  <c r="N149" i="1"/>
  <c r="M149" i="1"/>
  <c r="L149" i="1"/>
  <c r="P148" i="1"/>
  <c r="O148" i="1" s="1"/>
  <c r="Q148" i="1" s="1"/>
  <c r="N148" i="1"/>
  <c r="M148" i="1"/>
  <c r="L148" i="1"/>
  <c r="P147" i="1"/>
  <c r="O147" i="1" s="1"/>
  <c r="Q147" i="1" s="1"/>
  <c r="N147" i="1"/>
  <c r="L147" i="1" s="1"/>
  <c r="M147" i="1"/>
  <c r="P146" i="1"/>
  <c r="O146" i="1" s="1"/>
  <c r="Q146" i="1" s="1"/>
  <c r="N146" i="1"/>
  <c r="M146" i="1"/>
  <c r="L146" i="1"/>
  <c r="P145" i="1"/>
  <c r="O145" i="1" s="1"/>
  <c r="Q145" i="1" s="1"/>
  <c r="N145" i="1"/>
  <c r="M145" i="1"/>
  <c r="L145" i="1"/>
  <c r="P144" i="1"/>
  <c r="O144" i="1" s="1"/>
  <c r="Q144" i="1" s="1"/>
  <c r="N144" i="1"/>
  <c r="M144" i="1"/>
  <c r="L144" i="1"/>
  <c r="P143" i="1"/>
  <c r="O143" i="1" s="1"/>
  <c r="Q143" i="1" s="1"/>
  <c r="N143" i="1"/>
  <c r="M143" i="1"/>
  <c r="L143" i="1"/>
  <c r="P142" i="1"/>
  <c r="O142" i="1" s="1"/>
  <c r="Q142" i="1" s="1"/>
  <c r="N142" i="1"/>
  <c r="M142" i="1"/>
  <c r="L142" i="1"/>
  <c r="P141" i="1"/>
  <c r="O141" i="1" s="1"/>
  <c r="Q141" i="1" s="1"/>
  <c r="N141" i="1"/>
  <c r="M141" i="1"/>
  <c r="L141" i="1"/>
  <c r="P140" i="1"/>
  <c r="O140" i="1" s="1"/>
  <c r="Q140" i="1" s="1"/>
  <c r="N140" i="1"/>
  <c r="M140" i="1"/>
  <c r="L140" i="1"/>
  <c r="P139" i="1"/>
  <c r="O139" i="1" s="1"/>
  <c r="Q139" i="1" s="1"/>
  <c r="N139" i="1"/>
  <c r="M139" i="1"/>
  <c r="L139" i="1"/>
  <c r="P138" i="1"/>
  <c r="O138" i="1" s="1"/>
  <c r="Q138" i="1" s="1"/>
  <c r="N138" i="1"/>
  <c r="L138" i="1" s="1"/>
  <c r="M138" i="1"/>
  <c r="P137" i="1"/>
  <c r="O137" i="1" s="1"/>
  <c r="Q137" i="1" s="1"/>
  <c r="N137" i="1"/>
  <c r="M137" i="1"/>
  <c r="L137" i="1"/>
  <c r="P136" i="1"/>
  <c r="O136" i="1" s="1"/>
  <c r="Q136" i="1" s="1"/>
  <c r="N136" i="1"/>
  <c r="L136" i="1" s="1"/>
  <c r="M136" i="1"/>
  <c r="P135" i="1"/>
  <c r="O135" i="1" s="1"/>
  <c r="Q135" i="1" s="1"/>
  <c r="N135" i="1"/>
  <c r="M135" i="1"/>
  <c r="L135" i="1"/>
  <c r="P134" i="1"/>
  <c r="O134" i="1" s="1"/>
  <c r="Q134" i="1" s="1"/>
  <c r="N134" i="1"/>
  <c r="L134" i="1" s="1"/>
  <c r="M134" i="1"/>
  <c r="P133" i="1"/>
  <c r="O133" i="1" s="1"/>
  <c r="Q133" i="1" s="1"/>
  <c r="N133" i="1"/>
  <c r="M133" i="1"/>
  <c r="L133" i="1"/>
  <c r="P132" i="1"/>
  <c r="O132" i="1" s="1"/>
  <c r="Q132" i="1" s="1"/>
  <c r="N132" i="1"/>
  <c r="L132" i="1" s="1"/>
  <c r="M132" i="1"/>
  <c r="P131" i="1"/>
  <c r="O131" i="1" s="1"/>
  <c r="Q131" i="1" s="1"/>
  <c r="N131" i="1"/>
  <c r="M131" i="1"/>
  <c r="L131" i="1"/>
  <c r="P130" i="1"/>
  <c r="O130" i="1" s="1"/>
  <c r="Q130" i="1" s="1"/>
  <c r="N130" i="1"/>
  <c r="L130" i="1" s="1"/>
  <c r="M130" i="1"/>
  <c r="P129" i="1"/>
  <c r="O129" i="1" s="1"/>
  <c r="Q129" i="1" s="1"/>
  <c r="N129" i="1"/>
  <c r="M129" i="1"/>
  <c r="L129" i="1"/>
  <c r="P128" i="1"/>
  <c r="O128" i="1" s="1"/>
  <c r="Q128" i="1" s="1"/>
  <c r="N128" i="1"/>
  <c r="L128" i="1" s="1"/>
  <c r="M128" i="1"/>
  <c r="P127" i="1"/>
  <c r="O127" i="1" s="1"/>
  <c r="Q127" i="1" s="1"/>
  <c r="N127" i="1"/>
  <c r="M127" i="1"/>
  <c r="L127" i="1"/>
  <c r="P126" i="1"/>
  <c r="O126" i="1" s="1"/>
  <c r="Q126" i="1" s="1"/>
  <c r="N126" i="1"/>
  <c r="L126" i="1" s="1"/>
  <c r="M126" i="1"/>
  <c r="P125" i="1"/>
  <c r="O125" i="1" s="1"/>
  <c r="Q125" i="1" s="1"/>
  <c r="N125" i="1"/>
  <c r="M125" i="1"/>
  <c r="L125" i="1"/>
  <c r="P124" i="1"/>
  <c r="O124" i="1" s="1"/>
  <c r="Q124" i="1" s="1"/>
  <c r="N124" i="1"/>
  <c r="L124" i="1" s="1"/>
  <c r="M124" i="1"/>
  <c r="P123" i="1"/>
  <c r="O123" i="1" s="1"/>
  <c r="Q123" i="1" s="1"/>
  <c r="N123" i="1"/>
  <c r="M123" i="1"/>
  <c r="L123" i="1"/>
  <c r="Q122" i="1"/>
  <c r="P122" i="1"/>
  <c r="O122" i="1"/>
  <c r="N122" i="1"/>
  <c r="M122" i="1"/>
  <c r="L122" i="1"/>
  <c r="P121" i="1"/>
  <c r="O121" i="1" s="1"/>
  <c r="Q121" i="1" s="1"/>
  <c r="N121" i="1"/>
  <c r="M121" i="1"/>
  <c r="L121" i="1"/>
  <c r="T120" i="1"/>
  <c r="P120" i="1"/>
  <c r="O120" i="1"/>
  <c r="Q120" i="1" s="1"/>
  <c r="N120" i="1"/>
  <c r="M120" i="1"/>
  <c r="L120" i="1" s="1"/>
  <c r="P119" i="1"/>
  <c r="O119" i="1"/>
  <c r="Q119" i="1" s="1"/>
  <c r="N119" i="1"/>
  <c r="M119" i="1"/>
  <c r="L119" i="1" s="1"/>
  <c r="P118" i="1"/>
  <c r="O118" i="1" s="1"/>
  <c r="Q118" i="1" s="1"/>
  <c r="N118" i="1"/>
  <c r="M118" i="1"/>
  <c r="L118" i="1" s="1"/>
  <c r="P117" i="1"/>
  <c r="O117" i="1"/>
  <c r="Q117" i="1" s="1"/>
  <c r="N117" i="1"/>
  <c r="M117" i="1"/>
  <c r="L117" i="1"/>
  <c r="P116" i="1"/>
  <c r="O116" i="1" s="1"/>
  <c r="Q116" i="1" s="1"/>
  <c r="N116" i="1"/>
  <c r="M116" i="1"/>
  <c r="L116" i="1" s="1"/>
  <c r="P115" i="1"/>
  <c r="O115" i="1"/>
  <c r="Q115" i="1" s="1"/>
  <c r="N115" i="1"/>
  <c r="M115" i="1"/>
  <c r="L115" i="1"/>
  <c r="P114" i="1"/>
  <c r="O114" i="1" s="1"/>
  <c r="Q114" i="1" s="1"/>
  <c r="N114" i="1"/>
  <c r="M114" i="1"/>
  <c r="L114" i="1" s="1"/>
  <c r="P113" i="1"/>
  <c r="O113" i="1" s="1"/>
  <c r="Q113" i="1" s="1"/>
  <c r="N113" i="1"/>
  <c r="M113" i="1"/>
  <c r="L113" i="1"/>
  <c r="P112" i="1"/>
  <c r="O112" i="1" s="1"/>
  <c r="Q112" i="1" s="1"/>
  <c r="N112" i="1"/>
  <c r="L112" i="1" s="1"/>
  <c r="M112" i="1"/>
  <c r="P111" i="1"/>
  <c r="O111" i="1" s="1"/>
  <c r="Q111" i="1" s="1"/>
  <c r="N111" i="1"/>
  <c r="M111" i="1"/>
  <c r="L111" i="1"/>
  <c r="P110" i="1"/>
  <c r="O110" i="1" s="1"/>
  <c r="Q110" i="1" s="1"/>
  <c r="N110" i="1"/>
  <c r="L110" i="1" s="1"/>
  <c r="M110" i="1"/>
  <c r="P109" i="1"/>
  <c r="O109" i="1" s="1"/>
  <c r="Q109" i="1" s="1"/>
  <c r="N109" i="1"/>
  <c r="M109" i="1"/>
  <c r="L109" i="1"/>
  <c r="P108" i="1"/>
  <c r="O108" i="1" s="1"/>
  <c r="Q108" i="1" s="1"/>
  <c r="N108" i="1"/>
  <c r="L108" i="1" s="1"/>
  <c r="M108" i="1"/>
  <c r="T107" i="1"/>
  <c r="P107" i="1"/>
  <c r="O107" i="1"/>
  <c r="Q107" i="1" s="1"/>
  <c r="N107" i="1"/>
  <c r="M107" i="1"/>
  <c r="L107" i="1" s="1"/>
  <c r="P106" i="1"/>
  <c r="O106" i="1"/>
  <c r="Q106" i="1" s="1"/>
  <c r="N106" i="1"/>
  <c r="M106" i="1"/>
  <c r="L106" i="1" s="1"/>
  <c r="P105" i="1"/>
  <c r="O105" i="1"/>
  <c r="Q105" i="1" s="1"/>
  <c r="N105" i="1"/>
  <c r="M105" i="1"/>
  <c r="L105" i="1" s="1"/>
  <c r="Q104" i="1"/>
  <c r="P104" i="1"/>
  <c r="O104" i="1"/>
  <c r="N104" i="1"/>
  <c r="M104" i="1"/>
  <c r="L104" i="1" s="1"/>
  <c r="P103" i="1"/>
  <c r="O103" i="1"/>
  <c r="Q103" i="1" s="1"/>
  <c r="N103" i="1"/>
  <c r="M103" i="1"/>
  <c r="L103" i="1" s="1"/>
  <c r="P102" i="1"/>
  <c r="O102" i="1"/>
  <c r="Q102" i="1" s="1"/>
  <c r="N102" i="1"/>
  <c r="M102" i="1"/>
  <c r="L102" i="1" s="1"/>
  <c r="Q101" i="1"/>
  <c r="P101" i="1"/>
  <c r="O101" i="1"/>
  <c r="N101" i="1"/>
  <c r="M101" i="1"/>
  <c r="L101" i="1" s="1"/>
  <c r="P100" i="1"/>
  <c r="O100" i="1"/>
  <c r="Q100" i="1" s="1"/>
  <c r="N100" i="1"/>
  <c r="M100" i="1"/>
  <c r="L100" i="1" s="1"/>
  <c r="Q99" i="1"/>
  <c r="P99" i="1"/>
  <c r="O99" i="1"/>
  <c r="N99" i="1"/>
  <c r="M99" i="1"/>
  <c r="L99" i="1" s="1"/>
  <c r="P98" i="1"/>
  <c r="O98" i="1"/>
  <c r="Q98" i="1" s="1"/>
  <c r="N98" i="1"/>
  <c r="M98" i="1"/>
  <c r="L98" i="1" s="1"/>
  <c r="Q97" i="1"/>
  <c r="P97" i="1"/>
  <c r="O97" i="1"/>
  <c r="N97" i="1"/>
  <c r="M97" i="1"/>
  <c r="L97" i="1" s="1"/>
  <c r="P96" i="1"/>
  <c r="O96" i="1"/>
  <c r="Q96" i="1" s="1"/>
  <c r="N96" i="1"/>
  <c r="M96" i="1"/>
  <c r="L96" i="1" s="1"/>
  <c r="Q95" i="1"/>
  <c r="P95" i="1"/>
  <c r="O95" i="1"/>
  <c r="N95" i="1"/>
  <c r="M95" i="1"/>
  <c r="L95" i="1" s="1"/>
  <c r="P94" i="1"/>
  <c r="O94" i="1"/>
  <c r="Q94" i="1" s="1"/>
  <c r="N94" i="1"/>
  <c r="M94" i="1"/>
  <c r="L94" i="1" s="1"/>
  <c r="Q93" i="1"/>
  <c r="P93" i="1"/>
  <c r="O93" i="1"/>
  <c r="N93" i="1"/>
  <c r="M93" i="1"/>
  <c r="L93" i="1" s="1"/>
  <c r="T92" i="1"/>
  <c r="P92" i="1"/>
  <c r="O92" i="1" s="1"/>
  <c r="Q92" i="1" s="1"/>
  <c r="N92" i="1"/>
  <c r="M92" i="1"/>
  <c r="L92" i="1"/>
  <c r="P91" i="1"/>
  <c r="O91" i="1" s="1"/>
  <c r="Q91" i="1" s="1"/>
  <c r="N91" i="1"/>
  <c r="L91" i="1" s="1"/>
  <c r="M91" i="1"/>
  <c r="P90" i="1"/>
  <c r="O90" i="1" s="1"/>
  <c r="Q90" i="1" s="1"/>
  <c r="N90" i="1"/>
  <c r="M90" i="1"/>
  <c r="L90" i="1"/>
  <c r="P89" i="1"/>
  <c r="O89" i="1" s="1"/>
  <c r="Q89" i="1" s="1"/>
  <c r="N89" i="1"/>
  <c r="L89" i="1" s="1"/>
  <c r="M89" i="1"/>
  <c r="P88" i="1"/>
  <c r="O88" i="1" s="1"/>
  <c r="Q88" i="1" s="1"/>
  <c r="N88" i="1"/>
  <c r="M88" i="1"/>
  <c r="L88" i="1"/>
  <c r="P87" i="1"/>
  <c r="O87" i="1" s="1"/>
  <c r="Q87" i="1" s="1"/>
  <c r="N87" i="1"/>
  <c r="L87" i="1" s="1"/>
  <c r="M87" i="1"/>
  <c r="P86" i="1"/>
  <c r="O86" i="1" s="1"/>
  <c r="Q86" i="1" s="1"/>
  <c r="N86" i="1"/>
  <c r="M86" i="1"/>
  <c r="L86" i="1"/>
  <c r="P85" i="1"/>
  <c r="O85" i="1" s="1"/>
  <c r="Q85" i="1" s="1"/>
  <c r="N85" i="1"/>
  <c r="L85" i="1" s="1"/>
  <c r="M85" i="1"/>
  <c r="P84" i="1"/>
  <c r="O84" i="1" s="1"/>
  <c r="Q84" i="1" s="1"/>
  <c r="N84" i="1"/>
  <c r="M84" i="1"/>
  <c r="L84" i="1"/>
  <c r="P83" i="1"/>
  <c r="O83" i="1" s="1"/>
  <c r="Q83" i="1" s="1"/>
  <c r="N83" i="1"/>
  <c r="L83" i="1" s="1"/>
  <c r="M83" i="1"/>
  <c r="P82" i="1"/>
  <c r="O82" i="1" s="1"/>
  <c r="Q82" i="1" s="1"/>
  <c r="N82" i="1"/>
  <c r="M82" i="1"/>
  <c r="L82" i="1"/>
  <c r="P81" i="1"/>
  <c r="O81" i="1" s="1"/>
  <c r="Q81" i="1" s="1"/>
  <c r="N81" i="1"/>
  <c r="L81" i="1" s="1"/>
  <c r="M81" i="1"/>
  <c r="P80" i="1"/>
  <c r="O80" i="1" s="1"/>
  <c r="Q80" i="1" s="1"/>
  <c r="N80" i="1"/>
  <c r="M80" i="1"/>
  <c r="L80" i="1"/>
  <c r="P79" i="1"/>
  <c r="O79" i="1" s="1"/>
  <c r="Q79" i="1" s="1"/>
  <c r="N79" i="1"/>
  <c r="L79" i="1" s="1"/>
  <c r="M79" i="1"/>
  <c r="P78" i="1"/>
  <c r="O78" i="1" s="1"/>
  <c r="Q78" i="1" s="1"/>
  <c r="N78" i="1"/>
  <c r="M78" i="1"/>
  <c r="L78" i="1"/>
  <c r="P77" i="1"/>
  <c r="O77" i="1" s="1"/>
  <c r="Q77" i="1" s="1"/>
  <c r="N77" i="1"/>
  <c r="L77" i="1" s="1"/>
  <c r="M77" i="1"/>
  <c r="P76" i="1"/>
  <c r="O76" i="1" s="1"/>
  <c r="Q76" i="1" s="1"/>
  <c r="N76" i="1"/>
  <c r="M76" i="1"/>
  <c r="L76" i="1"/>
  <c r="P75" i="1"/>
  <c r="O75" i="1" s="1"/>
  <c r="Q75" i="1" s="1"/>
  <c r="N75" i="1"/>
  <c r="L75" i="1" s="1"/>
  <c r="M75" i="1"/>
  <c r="P74" i="1"/>
  <c r="O74" i="1" s="1"/>
  <c r="Q74" i="1" s="1"/>
  <c r="N74" i="1"/>
  <c r="M74" i="1"/>
  <c r="L74" i="1"/>
  <c r="P73" i="1"/>
  <c r="O73" i="1" s="1"/>
  <c r="Q73" i="1" s="1"/>
  <c r="N73" i="1"/>
  <c r="L73" i="1" s="1"/>
  <c r="M73" i="1"/>
  <c r="P72" i="1"/>
  <c r="O72" i="1" s="1"/>
  <c r="Q72" i="1" s="1"/>
  <c r="N72" i="1"/>
  <c r="M72" i="1"/>
  <c r="L72" i="1"/>
  <c r="P71" i="1"/>
  <c r="O71" i="1" s="1"/>
  <c r="Q71" i="1" s="1"/>
  <c r="N71" i="1"/>
  <c r="L71" i="1" s="1"/>
  <c r="M71" i="1"/>
  <c r="P70" i="1"/>
  <c r="O70" i="1" s="1"/>
  <c r="Q70" i="1" s="1"/>
  <c r="N70" i="1"/>
  <c r="M70" i="1"/>
  <c r="L70" i="1"/>
  <c r="P69" i="1"/>
  <c r="O69" i="1" s="1"/>
  <c r="Q69" i="1" s="1"/>
  <c r="N69" i="1"/>
  <c r="L69" i="1" s="1"/>
  <c r="M69" i="1"/>
  <c r="P68" i="1"/>
  <c r="O68" i="1" s="1"/>
  <c r="Q68" i="1" s="1"/>
  <c r="N68" i="1"/>
  <c r="M68" i="1"/>
  <c r="L68" i="1"/>
  <c r="T67" i="1"/>
  <c r="P67" i="1"/>
  <c r="O67" i="1"/>
  <c r="Q67" i="1" s="1"/>
  <c r="N67" i="1"/>
  <c r="M67" i="1"/>
  <c r="L67" i="1" s="1"/>
  <c r="Q66" i="1"/>
  <c r="P66" i="1"/>
  <c r="O66" i="1"/>
  <c r="N66" i="1"/>
  <c r="M66" i="1"/>
  <c r="L66" i="1" s="1"/>
  <c r="P65" i="1"/>
  <c r="O65" i="1"/>
  <c r="Q65" i="1" s="1"/>
  <c r="N65" i="1"/>
  <c r="M65" i="1"/>
  <c r="L65" i="1" s="1"/>
  <c r="Q64" i="1"/>
  <c r="P64" i="1"/>
  <c r="O64" i="1"/>
  <c r="N64" i="1"/>
  <c r="M64" i="1"/>
  <c r="L64" i="1" s="1"/>
  <c r="P63" i="1"/>
  <c r="O63" i="1"/>
  <c r="Q63" i="1" s="1"/>
  <c r="N63" i="1"/>
  <c r="M63" i="1"/>
  <c r="L63" i="1" s="1"/>
  <c r="Q62" i="1"/>
  <c r="P62" i="1"/>
  <c r="O62" i="1"/>
  <c r="N62" i="1"/>
  <c r="M62" i="1"/>
  <c r="L62" i="1" s="1"/>
  <c r="P61" i="1"/>
  <c r="O61" i="1"/>
  <c r="Q61" i="1" s="1"/>
  <c r="N61" i="1"/>
  <c r="M61" i="1"/>
  <c r="L61" i="1" s="1"/>
  <c r="Q60" i="1"/>
  <c r="P60" i="1"/>
  <c r="O60" i="1"/>
  <c r="N60" i="1"/>
  <c r="M60" i="1"/>
  <c r="L60" i="1" s="1"/>
  <c r="P59" i="1"/>
  <c r="O59" i="1"/>
  <c r="Q59" i="1" s="1"/>
  <c r="N59" i="1"/>
  <c r="M59" i="1"/>
  <c r="L59" i="1" s="1"/>
  <c r="Q58" i="1"/>
  <c r="P58" i="1"/>
  <c r="O58" i="1"/>
  <c r="N58" i="1"/>
  <c r="M58" i="1"/>
  <c r="L58" i="1" s="1"/>
  <c r="P57" i="1"/>
  <c r="O57" i="1"/>
  <c r="Q57" i="1" s="1"/>
  <c r="N57" i="1"/>
  <c r="M57" i="1"/>
  <c r="L57" i="1" s="1"/>
  <c r="Q56" i="1"/>
  <c r="P56" i="1"/>
  <c r="O56" i="1"/>
  <c r="N56" i="1"/>
  <c r="M56" i="1"/>
  <c r="L56" i="1" s="1"/>
  <c r="P55" i="1"/>
  <c r="O55" i="1"/>
  <c r="Q55" i="1" s="1"/>
  <c r="N55" i="1"/>
  <c r="M55" i="1"/>
  <c r="L55" i="1" s="1"/>
  <c r="Q54" i="1"/>
  <c r="P54" i="1"/>
  <c r="O54" i="1"/>
  <c r="N54" i="1"/>
  <c r="M54" i="1"/>
  <c r="L54" i="1" s="1"/>
  <c r="P53" i="1"/>
  <c r="O53" i="1"/>
  <c r="Q53" i="1" s="1"/>
  <c r="N53" i="1"/>
  <c r="M53" i="1"/>
  <c r="L53" i="1" s="1"/>
  <c r="Q52" i="1"/>
  <c r="P52" i="1"/>
  <c r="O52" i="1"/>
  <c r="N52" i="1"/>
  <c r="M52" i="1"/>
  <c r="L52" i="1" s="1"/>
  <c r="P51" i="1"/>
  <c r="O51" i="1"/>
  <c r="Q51" i="1" s="1"/>
  <c r="N51" i="1"/>
  <c r="M51" i="1"/>
  <c r="L51" i="1" s="1"/>
  <c r="Q50" i="1"/>
  <c r="P50" i="1"/>
  <c r="O50" i="1"/>
  <c r="N50" i="1"/>
  <c r="M50" i="1"/>
  <c r="L50" i="1" s="1"/>
  <c r="I50" i="1"/>
  <c r="P49" i="1"/>
  <c r="O49" i="1" s="1"/>
  <c r="Q49" i="1" s="1"/>
  <c r="N49" i="1"/>
  <c r="M49" i="1"/>
  <c r="L49" i="1"/>
  <c r="P48" i="1"/>
  <c r="O48" i="1" s="1"/>
  <c r="Q48" i="1" s="1"/>
  <c r="N48" i="1"/>
  <c r="M48" i="1"/>
  <c r="L48" i="1"/>
  <c r="P47" i="1"/>
  <c r="O47" i="1" s="1"/>
  <c r="Q47" i="1" s="1"/>
  <c r="N47" i="1"/>
  <c r="M47" i="1"/>
  <c r="L47" i="1"/>
  <c r="P46" i="1"/>
  <c r="O46" i="1" s="1"/>
  <c r="Q46" i="1" s="1"/>
  <c r="N46" i="1"/>
  <c r="M46" i="1"/>
  <c r="L46" i="1"/>
  <c r="P45" i="1"/>
  <c r="O45" i="1" s="1"/>
  <c r="Q45" i="1" s="1"/>
  <c r="N45" i="1"/>
  <c r="M45" i="1"/>
  <c r="L45" i="1"/>
  <c r="P44" i="1"/>
  <c r="O44" i="1" s="1"/>
  <c r="Q44" i="1" s="1"/>
  <c r="N44" i="1"/>
  <c r="L44" i="1" s="1"/>
  <c r="M44" i="1"/>
  <c r="P43" i="1"/>
  <c r="O43" i="1" s="1"/>
  <c r="Q43" i="1" s="1"/>
  <c r="N43" i="1"/>
  <c r="M43" i="1"/>
  <c r="L43" i="1"/>
  <c r="P42" i="1"/>
  <c r="O42" i="1" s="1"/>
  <c r="Q42" i="1" s="1"/>
  <c r="N42" i="1"/>
  <c r="L42" i="1" s="1"/>
  <c r="M42" i="1"/>
  <c r="P41" i="1"/>
  <c r="O41" i="1" s="1"/>
  <c r="Q41" i="1" s="1"/>
  <c r="N41" i="1"/>
  <c r="M41" i="1"/>
  <c r="L41" i="1"/>
  <c r="P40" i="1"/>
  <c r="O40" i="1" s="1"/>
  <c r="Q40" i="1" s="1"/>
  <c r="N40" i="1"/>
  <c r="M40" i="1"/>
  <c r="L40" i="1"/>
  <c r="P39" i="1"/>
  <c r="O39" i="1" s="1"/>
  <c r="Q39" i="1" s="1"/>
  <c r="N39" i="1"/>
  <c r="M39" i="1"/>
  <c r="L39" i="1"/>
  <c r="P38" i="1"/>
  <c r="O38" i="1" s="1"/>
  <c r="Q38" i="1" s="1"/>
  <c r="N38" i="1"/>
  <c r="M38" i="1"/>
  <c r="L38" i="1"/>
  <c r="P37" i="1"/>
  <c r="O37" i="1" s="1"/>
  <c r="Q37" i="1" s="1"/>
  <c r="N37" i="1"/>
  <c r="L37" i="1" s="1"/>
  <c r="M37" i="1"/>
  <c r="P36" i="1"/>
  <c r="O36" i="1" s="1"/>
  <c r="Q36" i="1" s="1"/>
  <c r="N36" i="1"/>
  <c r="M36" i="1"/>
  <c r="L36" i="1"/>
  <c r="P35" i="1"/>
  <c r="O35" i="1" s="1"/>
  <c r="Q35" i="1" s="1"/>
  <c r="N35" i="1"/>
  <c r="L35" i="1" s="1"/>
  <c r="M35" i="1"/>
  <c r="P34" i="1"/>
  <c r="O34" i="1" s="1"/>
  <c r="Q34" i="1" s="1"/>
  <c r="N34" i="1"/>
  <c r="M34" i="1"/>
  <c r="L34" i="1"/>
  <c r="P33" i="1"/>
  <c r="O33" i="1" s="1"/>
  <c r="Q33" i="1" s="1"/>
  <c r="N33" i="1"/>
  <c r="L33" i="1" s="1"/>
  <c r="M33" i="1"/>
  <c r="P32" i="1"/>
  <c r="O32" i="1" s="1"/>
  <c r="Q32" i="1" s="1"/>
  <c r="N32" i="1"/>
  <c r="M32" i="1"/>
  <c r="L32" i="1"/>
  <c r="P31" i="1"/>
  <c r="O31" i="1" s="1"/>
  <c r="Q31" i="1" s="1"/>
  <c r="N31" i="1"/>
  <c r="L31" i="1" s="1"/>
  <c r="M31" i="1"/>
  <c r="P30" i="1"/>
  <c r="O30" i="1" s="1"/>
  <c r="Q30" i="1" s="1"/>
  <c r="N30" i="1"/>
  <c r="M30" i="1"/>
  <c r="L30" i="1"/>
  <c r="P29" i="1"/>
  <c r="O29" i="1" s="1"/>
  <c r="Q29" i="1" s="1"/>
  <c r="N29" i="1"/>
  <c r="L29" i="1" s="1"/>
  <c r="M29" i="1"/>
  <c r="P28" i="1"/>
  <c r="O28" i="1" s="1"/>
  <c r="Q28" i="1" s="1"/>
  <c r="N28" i="1"/>
  <c r="M28" i="1"/>
  <c r="L28" i="1"/>
  <c r="P27" i="1"/>
  <c r="O27" i="1"/>
  <c r="Q27" i="1" s="1"/>
  <c r="N27" i="1"/>
  <c r="M27" i="1"/>
  <c r="L27" i="1" s="1"/>
  <c r="Q26" i="1"/>
  <c r="P26" i="1"/>
  <c r="O26" i="1"/>
  <c r="N26" i="1"/>
  <c r="M26" i="1"/>
  <c r="L26" i="1" s="1"/>
  <c r="U25" i="1" a="1"/>
  <c r="U25" i="1" s="1"/>
  <c r="Q25" i="1"/>
  <c r="P25" i="1"/>
  <c r="O25" i="1"/>
  <c r="N25" i="1"/>
  <c r="M25" i="1"/>
  <c r="L25" i="1" s="1"/>
  <c r="P24" i="1"/>
  <c r="O24" i="1"/>
  <c r="Q24" i="1" s="1"/>
  <c r="N24" i="1"/>
  <c r="M24" i="1"/>
  <c r="L24" i="1" s="1"/>
  <c r="Q23" i="1"/>
  <c r="P23" i="1"/>
  <c r="O23" i="1"/>
  <c r="N23" i="1"/>
  <c r="M23" i="1"/>
  <c r="L23" i="1" s="1"/>
  <c r="P22" i="1"/>
  <c r="O22" i="1"/>
  <c r="Q22" i="1" s="1"/>
  <c r="N22" i="1"/>
  <c r="M22" i="1"/>
  <c r="L22" i="1" s="1"/>
  <c r="Q21" i="1"/>
  <c r="P21" i="1"/>
  <c r="O21" i="1"/>
  <c r="N21" i="1"/>
  <c r="M21" i="1"/>
  <c r="L21" i="1" s="1"/>
  <c r="P20" i="1"/>
  <c r="O20" i="1"/>
  <c r="Q20" i="1" s="1"/>
  <c r="N20" i="1"/>
  <c r="M20" i="1"/>
  <c r="L20" i="1" s="1"/>
  <c r="Q19" i="1"/>
  <c r="P19" i="1"/>
  <c r="O19" i="1"/>
  <c r="N19" i="1"/>
  <c r="M19" i="1"/>
  <c r="L19" i="1" s="1"/>
  <c r="P18" i="1"/>
  <c r="O18" i="1"/>
  <c r="Q18" i="1" s="1"/>
  <c r="N18" i="1"/>
  <c r="M18" i="1"/>
  <c r="L18" i="1" s="1"/>
  <c r="Q17" i="1"/>
  <c r="P17" i="1"/>
  <c r="O17" i="1"/>
  <c r="N17" i="1"/>
  <c r="M17" i="1"/>
  <c r="L17" i="1" s="1"/>
  <c r="P16" i="1"/>
  <c r="O16" i="1"/>
  <c r="Q16" i="1" s="1"/>
  <c r="N16" i="1"/>
  <c r="M16" i="1"/>
  <c r="L16" i="1" s="1"/>
  <c r="Q15" i="1"/>
  <c r="P15" i="1"/>
  <c r="O15" i="1"/>
  <c r="N15" i="1"/>
  <c r="M15" i="1"/>
  <c r="L15" i="1" s="1"/>
  <c r="P14" i="1"/>
  <c r="O14" i="1"/>
  <c r="Q14" i="1" s="1"/>
  <c r="N14" i="1"/>
  <c r="M14" i="1"/>
  <c r="L14" i="1" s="1"/>
  <c r="Q13" i="1"/>
  <c r="P13" i="1"/>
  <c r="O13" i="1"/>
  <c r="N13" i="1"/>
  <c r="M13" i="1"/>
  <c r="L13" i="1" s="1"/>
  <c r="J9" i="1"/>
  <c r="I9" i="1"/>
  <c r="I8" i="1"/>
  <c r="AQ4" i="1"/>
  <c r="AP4" i="1"/>
  <c r="AO4" i="1"/>
  <c r="AN4" i="1"/>
  <c r="AM4" i="1"/>
  <c r="AL4" i="1"/>
  <c r="AK4" i="1"/>
  <c r="AJ4" i="1"/>
  <c r="E3" i="1"/>
  <c r="E2" i="1"/>
  <c r="L243" i="1" l="1"/>
  <c r="L245" i="1"/>
  <c r="L244" i="1"/>
  <c r="L242" i="1"/>
  <c r="L240" i="1"/>
  <c r="R2" i="3"/>
  <c r="O2" i="3"/>
  <c r="L239" i="1"/>
  <c r="L238" i="1"/>
  <c r="P2" i="3"/>
  <c r="M2" i="3"/>
  <c r="L2" i="3"/>
  <c r="Q2" i="3"/>
  <c r="N2" i="3"/>
  <c r="AI2" i="1"/>
  <c r="H3" i="1"/>
  <c r="H4" i="1" s="1"/>
  <c r="K5" i="1"/>
  <c r="AH2" i="1"/>
  <c r="H8" i="1"/>
  <c r="U27" i="1" a="1"/>
  <c r="U27" i="1" s="1"/>
  <c r="V27" i="1" s="1"/>
  <c r="N237" i="1"/>
  <c r="N4" i="1" s="1"/>
  <c r="AO2" i="1" s="1"/>
  <c r="M237" i="1"/>
  <c r="M4" i="1" s="1"/>
  <c r="P237" i="1"/>
  <c r="P4" i="1" s="1"/>
  <c r="G3" i="1"/>
  <c r="G4" i="1" s="1"/>
  <c r="G5" i="1" s="1"/>
  <c r="F3" i="1"/>
  <c r="S15" i="1" s="1"/>
  <c r="T15" i="1" s="1"/>
  <c r="Z15" i="1"/>
  <c r="O237" i="1" l="1"/>
  <c r="Q237" i="1" s="1"/>
  <c r="Q4" i="1" s="1"/>
  <c r="F4" i="1"/>
  <c r="F5" i="1" s="1"/>
  <c r="F6" i="1" s="1"/>
  <c r="K7" i="1"/>
  <c r="L237" i="1"/>
  <c r="L4" i="1" s="1"/>
  <c r="K8" i="1"/>
  <c r="J4" i="1"/>
  <c r="M5" i="1"/>
  <c r="M6" i="1" s="1"/>
  <c r="G6" i="1"/>
  <c r="W15" i="1"/>
  <c r="X15" i="1" s="1"/>
  <c r="U15" i="1"/>
  <c r="V15" i="1" s="1"/>
  <c r="O4" i="1" l="1"/>
  <c r="L5" i="1" s="1"/>
  <c r="L6" i="1" s="1"/>
  <c r="AL2" i="1"/>
  <c r="M7" i="1"/>
  <c r="AN2" i="1" s="1"/>
  <c r="I4" i="1"/>
  <c r="I5" i="1" s="1"/>
  <c r="Y15" i="1"/>
  <c r="C6" i="1"/>
  <c r="L7" i="1" l="1"/>
  <c r="AM2" i="1" s="1"/>
  <c r="H5" i="1"/>
  <c r="H7" i="1" s="1"/>
  <c r="AP2" i="1"/>
  <c r="I7" i="1"/>
  <c r="AJ2" i="1" s="1"/>
  <c r="F8" i="1"/>
  <c r="J5" i="1" l="1"/>
  <c r="J7" i="1" s="1"/>
  <c r="C7" i="1" s="1"/>
  <c r="C8" i="1" s="1"/>
  <c r="C9" i="1" s="1"/>
  <c r="D9" i="1" s="1"/>
  <c r="AK2" i="1" l="1"/>
  <c r="E9" i="1"/>
  <c r="G8" i="1"/>
  <c r="AP5" i="1"/>
  <c r="AL5" i="1"/>
  <c r="AK5" i="1"/>
  <c r="AN5" i="1"/>
  <c r="AH5" i="1"/>
  <c r="AJ5" i="1"/>
  <c r="AO5" i="1"/>
  <c r="AI5" i="1"/>
  <c r="AM5" i="1"/>
  <c r="K2" i="3"/>
</calcChain>
</file>

<file path=xl/connections.xml><?xml version="1.0" encoding="utf-8"?>
<connections xmlns="http://schemas.openxmlformats.org/spreadsheetml/2006/main">
  <connection id="1" name="DbLog_petermini" type="6" refreshedVersion="4" background="1" refreshOnLoad="1" saveData="1">
    <textPr prompt="0" sourceFile="Y:\fhemlog\Hauslog\DbLog_petermini.log" thousands=" " space="1" consecutive="1" delimiter="_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<sst xmlns="http://schemas.openxmlformats.org/spreadsheetml/2006/main" count="610" uniqueCount="78">
  <si>
    <t>Anlagenprotokoll Abele</t>
  </si>
  <si>
    <t>Z-EHT</t>
  </si>
  <si>
    <t>Z-ENT</t>
  </si>
  <si>
    <t>Z-EPV</t>
  </si>
  <si>
    <t>Eig-Verbr.</t>
  </si>
  <si>
    <t>PV-Ges.</t>
  </si>
  <si>
    <t>Akt.Aufl.</t>
  </si>
  <si>
    <t>E-Ges.kW</t>
  </si>
  <si>
    <t>EHT-Verbr.</t>
  </si>
  <si>
    <t>ENT-Verbr.</t>
  </si>
  <si>
    <t>PV-Einsp.</t>
  </si>
  <si>
    <t>Eig.Verbr.</t>
  </si>
  <si>
    <t>Einsp.%</t>
  </si>
  <si>
    <t>Jahr</t>
  </si>
  <si>
    <t>HT-Vbr.</t>
  </si>
  <si>
    <t>NT-Vbr.</t>
  </si>
  <si>
    <t>PV-Esp.</t>
  </si>
  <si>
    <t>Eig-Vbr.</t>
  </si>
  <si>
    <t>PV-Erz.</t>
  </si>
  <si>
    <t>W-Zähler</t>
  </si>
  <si>
    <t>W-Vbr.</t>
  </si>
  <si>
    <t>Übergabe an</t>
  </si>
  <si>
    <t>Datum</t>
  </si>
  <si>
    <t>Uhrzeit</t>
  </si>
  <si>
    <t>EHT</t>
  </si>
  <si>
    <t>ENT</t>
  </si>
  <si>
    <t>EPV</t>
  </si>
  <si>
    <t>PV-total</t>
  </si>
  <si>
    <t>PV-today</t>
  </si>
  <si>
    <t>T-Vorhers.</t>
  </si>
  <si>
    <t>Aussentmp</t>
  </si>
  <si>
    <t>Vorlauf M</t>
  </si>
  <si>
    <t>Vorlauf A</t>
  </si>
  <si>
    <t>PV-Start</t>
  </si>
  <si>
    <t>um 6:00 Uhr</t>
  </si>
  <si>
    <t>E_Zaehler</t>
  </si>
  <si>
    <t>EHT/KWh</t>
  </si>
  <si>
    <t>ENT/KWh</t>
  </si>
  <si>
    <r>
      <rPr>
        <sz val="11"/>
        <color rgb="FF000000"/>
        <rFont val="Calibri"/>
        <family val="2"/>
        <charset val="1"/>
      </rPr>
      <t>Verbr.</t>
    </r>
    <r>
      <rPr>
        <sz val="11"/>
        <color rgb="FF808080"/>
        <rFont val="Calibri"/>
        <family val="2"/>
        <charset val="1"/>
      </rPr>
      <t>/Ertr.</t>
    </r>
  </si>
  <si>
    <t>um 22:00 Uhr</t>
  </si>
  <si>
    <t>EPV/kWh</t>
  </si>
  <si>
    <r>
      <rPr>
        <sz val="11"/>
        <color rgb="FF000000"/>
        <rFont val="Calibri"/>
        <family val="2"/>
        <charset val="1"/>
      </rPr>
      <t>Kost.</t>
    </r>
    <r>
      <rPr>
        <sz val="11"/>
        <color rgb="FF808080"/>
        <rFont val="Calibri"/>
        <family val="2"/>
        <charset val="1"/>
      </rPr>
      <t>/Ertr.</t>
    </r>
  </si>
  <si>
    <t>Summe HT/NT Tag Ø</t>
  </si>
  <si>
    <t>Kosten/Tag</t>
  </si>
  <si>
    <t>Kess.-Entn.</t>
  </si>
  <si>
    <t>Summe Ertrag Tag Ø</t>
  </si>
  <si>
    <t>Ertrag/Tag</t>
  </si>
  <si>
    <t>Bereinigt Tag Ø</t>
  </si>
  <si>
    <t>HT-PV</t>
  </si>
  <si>
    <t>Kosten Jahr/Monat/Tag</t>
  </si>
  <si>
    <t>Jahr-Tage</t>
  </si>
  <si>
    <t>T-Vhs.22:00</t>
  </si>
  <si>
    <t>HK_szeit</t>
  </si>
  <si>
    <t>Vorl-6:00</t>
  </si>
  <si>
    <t>Vorl-22:00</t>
  </si>
  <si>
    <t>kW-Verbr</t>
  </si>
  <si>
    <t>HT-Verbr.</t>
  </si>
  <si>
    <t>NT-Verbr.</t>
  </si>
  <si>
    <t>2016</t>
  </si>
  <si>
    <t>AC-Fehler</t>
  </si>
  <si>
    <t>E</t>
  </si>
  <si>
    <t>ht</t>
  </si>
  <si>
    <t>nt</t>
  </si>
  <si>
    <t>IT</t>
  </si>
  <si>
    <t>vhs</t>
  </si>
  <si>
    <t>PV</t>
  </si>
  <si>
    <t>esp</t>
  </si>
  <si>
    <t>Ges</t>
  </si>
  <si>
    <t>Ertrag</t>
  </si>
  <si>
    <t>tag</t>
  </si>
  <si>
    <t>HK-szeit</t>
  </si>
  <si>
    <t>HK</t>
  </si>
  <si>
    <t>szeit</t>
  </si>
  <si>
    <t>&lt;&lt;</t>
  </si>
  <si>
    <t>addLog</t>
  </si>
  <si>
    <t>UX</t>
  </si>
  <si>
    <t>v22</t>
  </si>
  <si>
    <t>v06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</si>
</sst>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164" formatCode="[$-407]h:mm:ss\ AM/PM"/>
    <numFmt numFmtId="165" formatCode="[$-407]hh:mm:ss"/>
    <numFmt numFmtId="166" formatCode="[$-407]dd/mm/yyyy"/>
    <numFmt numFmtId="167" formatCode="[$-407]0"/>
    <numFmt numFmtId="168" formatCode="0.0"/>
    <numFmt numFmtId="169" formatCode="[$-407]0.00"/>
    <numFmt numFmtId="170" formatCode="0.0&quot; kW&quot;"/>
    <numFmt numFmtId="171" formatCode="[$]@"/>
    <numFmt numFmtId="172" formatCode="[$-407]0.00\ %"/>
    <numFmt numFmtId="173" formatCode="h:mm:ss;@"/>
    <numFmt numFmtId="174" formatCode="0.0_ ;[Red]\-0.0\ "/>
    <numFmt numFmtId="175" formatCode="0.00&quot; €&quot;"/>
    <numFmt numFmtId="176" formatCode="0.0&quot; °&quot;"/>
    <numFmt numFmtId="177" formatCode="0.0%"/>
    <numFmt numFmtId="178" formatCode="[Red]\-#,##0.00&quot; €&quot;"/>
    <numFmt numFmtId="179" formatCode="dd/mm/yy;@"/>
    <numFmt numFmtId="180" formatCode="h:mm;@"/>
    <numFmt numFmtId="181" formatCode="[$-F400]h:mm:ss\ AM/PM"/>
    <numFmt numFmtId="182" formatCode="\+0.0%"/>
    <numFmt numFmtId="183" formatCode="&quot;MWTv &quot;0.0&quot; °&quot;"/>
    <numFmt numFmtId="184" formatCode="&quot;MWAt &quot;0.0&quot; °&quot;"/>
    <numFmt numFmtId="185" formatCode="0&quot; Tage&quot;"/>
    <numFmt numFmtId="186" formatCode="0.00_ ;[Red]\-0.00\ "/>
    <numFmt numFmtId="187" formatCode="[Blue].0_ ;[Red]\-0.0"/>
    <numFmt numFmtId="188" formatCode="d/m;@"/>
    <numFmt numFmtId="189" formatCode="[$-407]0\ %"/>
    <numFmt numFmtId="190" formatCode="[$-407]General"/>
  </numFmts>
  <fonts count="10" x14ac:knownFonts="1">
    <font>
      <sz val="11"/>
      <color rgb="FF000000"/>
      <name val="Calibri"/>
      <family val="2"/>
      <charset val="1"/>
    </font>
    <font>
      <b/>
      <sz val="11"/>
      <color rgb="FF555555"/>
      <name val="Courier New"/>
      <family val="3"/>
      <charset val="1"/>
    </font>
    <font>
      <sz val="11"/>
      <color rgb="FF00B0F0"/>
      <name val="Calibri"/>
      <family val="2"/>
      <charset val="1"/>
    </font>
    <font>
      <sz val="11"/>
      <color rgb="FFC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808080"/>
      <name val="Calibri"/>
      <family val="2"/>
      <charset val="1"/>
    </font>
    <font>
      <sz val="11"/>
      <color rgb="FF00B050"/>
      <name val="Calibri"/>
      <family val="2"/>
      <charset val="1"/>
    </font>
    <font>
      <sz val="11"/>
      <color rgb="FF4F81BD"/>
      <name val="Calibri"/>
      <family val="2"/>
      <charset val="1"/>
    </font>
    <font>
      <sz val="11"/>
      <color rgb="FF0070C0"/>
      <name val="Calibri"/>
      <family val="2"/>
      <charset val="1"/>
    </font>
    <font>
      <sz val="10"/>
      <color rgb="FF29292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EEECE1"/>
      </patternFill>
    </fill>
    <fill>
      <patternFill patternType="solid">
        <fgColor rgb="FFEEECE1"/>
        <bgColor rgb="FFFFFFFF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1">
    <xf numFmtId="164" fontId="0" fillId="0" borderId="0"/>
  </cellStyleXfs>
  <cellXfs count="141">
    <xf numFmtId="164" fontId="0" fillId="0" borderId="0" xfId="0"/>
    <xf numFmtId="164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64" fontId="0" fillId="2" borderId="0" xfId="0" applyFill="1" applyAlignment="1">
      <alignment horizontal="right"/>
    </xf>
    <xf numFmtId="164" fontId="0" fillId="2" borderId="0" xfId="0" applyFill="1"/>
    <xf numFmtId="166" fontId="0" fillId="2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7" fontId="0" fillId="2" borderId="0" xfId="0" applyNumberFormat="1" applyFill="1" applyAlignment="1">
      <alignment horizontal="right"/>
    </xf>
    <xf numFmtId="166" fontId="0" fillId="2" borderId="0" xfId="0" applyNumberFormat="1" applyFill="1" applyAlignment="1">
      <alignment horizontal="center"/>
    </xf>
    <xf numFmtId="168" fontId="0" fillId="2" borderId="1" xfId="0" applyNumberFormat="1" applyFont="1" applyFill="1" applyBorder="1" applyAlignment="1">
      <alignment horizontal="center"/>
    </xf>
    <xf numFmtId="169" fontId="0" fillId="2" borderId="1" xfId="0" applyNumberFormat="1" applyFont="1" applyFill="1" applyBorder="1" applyAlignment="1">
      <alignment horizontal="center"/>
    </xf>
    <xf numFmtId="164" fontId="0" fillId="2" borderId="2" xfId="0" applyFont="1" applyFill="1" applyBorder="1" applyAlignment="1">
      <alignment horizontal="center"/>
    </xf>
    <xf numFmtId="164" fontId="0" fillId="2" borderId="2" xfId="0" applyFont="1" applyFill="1" applyBorder="1" applyAlignment="1">
      <alignment horizontal="right"/>
    </xf>
    <xf numFmtId="164" fontId="0" fillId="2" borderId="3" xfId="0" applyFont="1" applyFill="1" applyBorder="1" applyAlignment="1">
      <alignment horizontal="center"/>
    </xf>
    <xf numFmtId="170" fontId="0" fillId="2" borderId="4" xfId="0" applyNumberFormat="1" applyFont="1" applyFill="1" applyBorder="1" applyAlignment="1">
      <alignment horizontal="center"/>
    </xf>
    <xf numFmtId="169" fontId="0" fillId="2" borderId="5" xfId="0" applyNumberFormat="1" applyFont="1" applyFill="1" applyBorder="1" applyAlignment="1">
      <alignment horizontal="right"/>
    </xf>
    <xf numFmtId="169" fontId="0" fillId="2" borderId="5" xfId="0" applyNumberFormat="1" applyFont="1" applyFill="1" applyBorder="1" applyAlignment="1">
      <alignment horizontal="center"/>
    </xf>
    <xf numFmtId="164" fontId="0" fillId="2" borderId="6" xfId="0" applyFont="1" applyFill="1" applyBorder="1" applyAlignment="1">
      <alignment horizontal="center"/>
    </xf>
    <xf numFmtId="171" fontId="0" fillId="2" borderId="7" xfId="0" applyNumberFormat="1" applyFont="1" applyFill="1" applyBorder="1" applyAlignment="1">
      <alignment horizontal="center"/>
    </xf>
    <xf numFmtId="167" fontId="0" fillId="2" borderId="8" xfId="0" applyNumberFormat="1" applyFont="1" applyFill="1" applyBorder="1" applyAlignment="1">
      <alignment horizontal="center"/>
    </xf>
    <xf numFmtId="164" fontId="1" fillId="0" borderId="0" xfId="0" applyFont="1"/>
    <xf numFmtId="164" fontId="0" fillId="2" borderId="0" xfId="0" applyFont="1" applyFill="1" applyAlignment="1">
      <alignment horizontal="center"/>
    </xf>
    <xf numFmtId="165" fontId="0" fillId="0" borderId="0" xfId="0" applyNumberFormat="1"/>
    <xf numFmtId="169" fontId="0" fillId="3" borderId="9" xfId="0" applyNumberFormat="1" applyFill="1" applyBorder="1" applyAlignment="1">
      <alignment horizontal="center"/>
    </xf>
    <xf numFmtId="170" fontId="0" fillId="2" borderId="8" xfId="0" applyNumberFormat="1" applyFill="1" applyBorder="1" applyAlignment="1">
      <alignment horizontal="right"/>
    </xf>
    <xf numFmtId="170" fontId="0" fillId="2" borderId="10" xfId="0" applyNumberFormat="1" applyFill="1" applyBorder="1" applyAlignment="1">
      <alignment horizontal="right"/>
    </xf>
    <xf numFmtId="170" fontId="0" fillId="2" borderId="11" xfId="0" applyNumberFormat="1" applyFill="1" applyBorder="1" applyAlignment="1">
      <alignment horizontal="right"/>
    </xf>
    <xf numFmtId="170" fontId="2" fillId="2" borderId="12" xfId="0" applyNumberFormat="1" applyFont="1" applyFill="1" applyBorder="1" applyAlignment="1">
      <alignment horizontal="right"/>
    </xf>
    <xf numFmtId="170" fontId="0" fillId="2" borderId="4" xfId="0" applyNumberFormat="1" applyFill="1" applyBorder="1" applyAlignment="1"/>
    <xf numFmtId="170" fontId="0" fillId="2" borderId="8" xfId="0" applyNumberFormat="1" applyFill="1" applyBorder="1" applyAlignment="1"/>
    <xf numFmtId="172" fontId="0" fillId="2" borderId="13" xfId="0" applyNumberFormat="1" applyFill="1" applyBorder="1" applyAlignment="1">
      <alignment horizontal="right"/>
    </xf>
    <xf numFmtId="171" fontId="0" fillId="2" borderId="7" xfId="0" applyNumberFormat="1" applyFill="1" applyBorder="1"/>
    <xf numFmtId="167" fontId="0" fillId="2" borderId="8" xfId="0" applyNumberFormat="1" applyFill="1" applyBorder="1"/>
    <xf numFmtId="169" fontId="0" fillId="2" borderId="0" xfId="0" applyNumberFormat="1" applyFill="1"/>
    <xf numFmtId="166" fontId="0" fillId="2" borderId="0" xfId="0" applyNumberFormat="1" applyFill="1"/>
    <xf numFmtId="173" fontId="0" fillId="2" borderId="0" xfId="0" applyNumberFormat="1" applyFill="1"/>
    <xf numFmtId="168" fontId="0" fillId="2" borderId="0" xfId="0" applyNumberFormat="1" applyFill="1"/>
    <xf numFmtId="174" fontId="0" fillId="2" borderId="0" xfId="0" applyNumberFormat="1" applyFill="1"/>
    <xf numFmtId="164" fontId="0" fillId="2" borderId="0" xfId="0" applyFill="1" applyAlignment="1">
      <alignment vertical="center"/>
    </xf>
    <xf numFmtId="164" fontId="0" fillId="2" borderId="0" xfId="0" applyFont="1" applyFill="1" applyAlignment="1">
      <alignment horizontal="left"/>
    </xf>
    <xf numFmtId="175" fontId="0" fillId="2" borderId="0" xfId="0" applyNumberFormat="1" applyFill="1"/>
    <xf numFmtId="169" fontId="0" fillId="3" borderId="14" xfId="0" applyNumberFormat="1" applyFill="1" applyBorder="1" applyAlignment="1">
      <alignment horizontal="center"/>
    </xf>
    <xf numFmtId="170" fontId="0" fillId="2" borderId="15" xfId="0" applyNumberFormat="1" applyFill="1" applyBorder="1" applyAlignment="1">
      <alignment horizontal="right"/>
    </xf>
    <xf numFmtId="176" fontId="3" fillId="2" borderId="8" xfId="0" applyNumberFormat="1" applyFont="1" applyFill="1" applyBorder="1" applyAlignment="1">
      <alignment horizontal="right"/>
    </xf>
    <xf numFmtId="167" fontId="4" fillId="2" borderId="8" xfId="0" applyNumberFormat="1" applyFont="1" applyFill="1" applyBorder="1"/>
    <xf numFmtId="169" fontId="0" fillId="3" borderId="14" xfId="0" applyNumberFormat="1" applyFont="1" applyFill="1" applyBorder="1" applyAlignment="1">
      <alignment horizontal="center"/>
    </xf>
    <xf numFmtId="170" fontId="4" fillId="2" borderId="8" xfId="0" applyNumberFormat="1" applyFont="1" applyFill="1" applyBorder="1" applyAlignment="1">
      <alignment horizontal="right"/>
    </xf>
    <xf numFmtId="170" fontId="6" fillId="2" borderId="8" xfId="0" applyNumberFormat="1" applyFont="1" applyFill="1" applyBorder="1" applyAlignment="1">
      <alignment horizontal="right"/>
    </xf>
    <xf numFmtId="170" fontId="6" fillId="2" borderId="15" xfId="0" applyNumberFormat="1" applyFont="1" applyFill="1" applyBorder="1" applyAlignment="1">
      <alignment horizontal="right"/>
    </xf>
    <xf numFmtId="170" fontId="7" fillId="2" borderId="8" xfId="0" applyNumberFormat="1" applyFont="1" applyFill="1" applyBorder="1" applyAlignment="1">
      <alignment horizontal="right"/>
    </xf>
    <xf numFmtId="170" fontId="4" fillId="2" borderId="4" xfId="0" applyNumberFormat="1" applyFont="1" applyFill="1" applyBorder="1" applyAlignment="1"/>
    <xf numFmtId="170" fontId="4" fillId="2" borderId="8" xfId="0" applyNumberFormat="1" applyFont="1" applyFill="1" applyBorder="1" applyAlignment="1"/>
    <xf numFmtId="170" fontId="6" fillId="2" borderId="8" xfId="0" applyNumberFormat="1" applyFont="1" applyFill="1" applyBorder="1" applyAlignment="1"/>
    <xf numFmtId="168" fontId="0" fillId="0" borderId="0" xfId="0" applyNumberFormat="1"/>
    <xf numFmtId="169" fontId="0" fillId="2" borderId="0" xfId="0" applyNumberFormat="1" applyFont="1" applyFill="1" applyAlignment="1">
      <alignment horizontal="left"/>
    </xf>
    <xf numFmtId="175" fontId="0" fillId="2" borderId="0" xfId="0" applyNumberFormat="1" applyFill="1" applyAlignment="1">
      <alignment horizontal="right"/>
    </xf>
    <xf numFmtId="178" fontId="0" fillId="2" borderId="8" xfId="0" applyNumberFormat="1" applyFill="1" applyBorder="1" applyAlignment="1">
      <alignment horizontal="right"/>
    </xf>
    <xf numFmtId="175" fontId="6" fillId="2" borderId="8" xfId="0" applyNumberFormat="1" applyFont="1" applyFill="1" applyBorder="1" applyAlignment="1">
      <alignment horizontal="right"/>
    </xf>
    <xf numFmtId="175" fontId="6" fillId="2" borderId="15" xfId="0" applyNumberFormat="1" applyFont="1" applyFill="1" applyBorder="1" applyAlignment="1">
      <alignment horizontal="right"/>
    </xf>
    <xf numFmtId="170" fontId="2" fillId="2" borderId="4" xfId="0" applyNumberFormat="1" applyFont="1" applyFill="1" applyBorder="1" applyAlignment="1">
      <alignment horizontal="right"/>
    </xf>
    <xf numFmtId="170" fontId="2" fillId="2" borderId="8" xfId="0" applyNumberFormat="1" applyFont="1" applyFill="1" applyBorder="1" applyAlignment="1">
      <alignment horizontal="right"/>
    </xf>
    <xf numFmtId="175" fontId="0" fillId="2" borderId="8" xfId="0" applyNumberFormat="1" applyFill="1" applyBorder="1" applyAlignment="1">
      <alignment horizontal="right"/>
    </xf>
    <xf numFmtId="164" fontId="0" fillId="2" borderId="13" xfId="0" applyFill="1" applyBorder="1" applyAlignment="1">
      <alignment horizontal="right"/>
    </xf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0" fontId="0" fillId="0" borderId="0" xfId="0" applyNumberFormat="1"/>
    <xf numFmtId="178" fontId="0" fillId="2" borderId="0" xfId="0" applyNumberFormat="1" applyFill="1" applyAlignment="1">
      <alignment horizontal="right"/>
    </xf>
    <xf numFmtId="169" fontId="0" fillId="3" borderId="14" xfId="0" applyNumberFormat="1" applyFont="1" applyFill="1" applyBorder="1" applyAlignment="1">
      <alignment horizontal="right"/>
    </xf>
    <xf numFmtId="175" fontId="4" fillId="2" borderId="8" xfId="0" applyNumberFormat="1" applyFont="1" applyFill="1" applyBorder="1" applyAlignment="1">
      <alignment horizontal="right"/>
    </xf>
    <xf numFmtId="175" fontId="0" fillId="2" borderId="15" xfId="0" applyNumberFormat="1" applyFill="1" applyBorder="1" applyAlignment="1">
      <alignment horizontal="right"/>
    </xf>
    <xf numFmtId="175" fontId="0" fillId="2" borderId="8" xfId="0" applyNumberFormat="1" applyFont="1" applyFill="1" applyBorder="1" applyAlignment="1">
      <alignment horizontal="right"/>
    </xf>
    <xf numFmtId="170" fontId="3" fillId="2" borderId="8" xfId="0" applyNumberFormat="1" applyFont="1" applyFill="1" applyBorder="1" applyAlignment="1">
      <alignment horizontal="right"/>
    </xf>
    <xf numFmtId="169" fontId="0" fillId="2" borderId="8" xfId="0" applyNumberFormat="1" applyFill="1" applyBorder="1" applyAlignment="1"/>
    <xf numFmtId="168" fontId="0" fillId="2" borderId="8" xfId="0" applyNumberFormat="1" applyFill="1" applyBorder="1" applyAlignment="1">
      <alignment horizontal="right"/>
    </xf>
    <xf numFmtId="175" fontId="6" fillId="2" borderId="2" xfId="0" applyNumberFormat="1" applyFont="1" applyFill="1" applyBorder="1" applyAlignment="1">
      <alignment horizontal="right"/>
    </xf>
    <xf numFmtId="177" fontId="3" fillId="2" borderId="8" xfId="0" applyNumberFormat="1" applyFont="1" applyFill="1" applyBorder="1" applyAlignment="1">
      <alignment horizontal="right"/>
    </xf>
    <xf numFmtId="172" fontId="2" fillId="2" borderId="4" xfId="0" applyNumberFormat="1" applyFont="1" applyFill="1" applyBorder="1" applyAlignment="1"/>
    <xf numFmtId="182" fontId="2" fillId="2" borderId="8" xfId="0" applyNumberFormat="1" applyFont="1" applyFill="1" applyBorder="1" applyAlignment="1"/>
    <xf numFmtId="169" fontId="0" fillId="3" borderId="16" xfId="0" applyNumberFormat="1" applyFont="1" applyFill="1" applyBorder="1" applyAlignment="1">
      <alignment horizontal="center"/>
    </xf>
    <xf numFmtId="178" fontId="5" fillId="2" borderId="17" xfId="0" applyNumberFormat="1" applyFont="1" applyFill="1" applyBorder="1" applyAlignment="1">
      <alignment horizontal="right"/>
    </xf>
    <xf numFmtId="183" fontId="0" fillId="2" borderId="18" xfId="0" applyNumberFormat="1" applyFill="1" applyBorder="1" applyAlignment="1">
      <alignment horizontal="right"/>
    </xf>
    <xf numFmtId="184" fontId="0" fillId="2" borderId="18" xfId="0" applyNumberFormat="1" applyFill="1" applyBorder="1" applyAlignment="1">
      <alignment horizontal="right"/>
    </xf>
    <xf numFmtId="177" fontId="0" fillId="2" borderId="19" xfId="0" applyNumberFormat="1" applyFill="1" applyBorder="1" applyAlignment="1">
      <alignment horizontal="right"/>
    </xf>
    <xf numFmtId="169" fontId="0" fillId="2" borderId="4" xfId="0" applyNumberFormat="1" applyFill="1" applyBorder="1" applyAlignment="1"/>
    <xf numFmtId="167" fontId="0" fillId="2" borderId="8" xfId="0" applyNumberFormat="1" applyFill="1" applyBorder="1" applyAlignment="1"/>
    <xf numFmtId="166" fontId="0" fillId="2" borderId="20" xfId="0" applyNumberFormat="1" applyFont="1" applyFill="1" applyBorder="1" applyAlignment="1">
      <alignment horizontal="left"/>
    </xf>
    <xf numFmtId="165" fontId="0" fillId="2" borderId="17" xfId="0" applyNumberFormat="1" applyFill="1" applyBorder="1" applyAlignment="1">
      <alignment horizontal="center"/>
    </xf>
    <xf numFmtId="178" fontId="0" fillId="2" borderId="17" xfId="0" applyNumberFormat="1" applyFill="1" applyBorder="1" applyAlignment="1">
      <alignment horizontal="right"/>
    </xf>
    <xf numFmtId="178" fontId="0" fillId="2" borderId="21" xfId="0" applyNumberFormat="1" applyFill="1" applyBorder="1" applyAlignment="1">
      <alignment horizontal="right"/>
    </xf>
    <xf numFmtId="169" fontId="0" fillId="2" borderId="22" xfId="0" applyNumberFormat="1" applyFill="1" applyBorder="1" applyAlignment="1">
      <alignment horizontal="right"/>
    </xf>
    <xf numFmtId="168" fontId="0" fillId="2" borderId="22" xfId="0" applyNumberFormat="1" applyFill="1" applyBorder="1" applyAlignment="1">
      <alignment horizontal="right"/>
    </xf>
    <xf numFmtId="178" fontId="0" fillId="2" borderId="22" xfId="0" applyNumberFormat="1" applyFont="1" applyFill="1" applyBorder="1" applyAlignment="1">
      <alignment horizontal="center"/>
    </xf>
    <xf numFmtId="185" fontId="0" fillId="2" borderId="23" xfId="0" applyNumberFormat="1" applyFill="1" applyBorder="1" applyAlignment="1">
      <alignment horizontal="right"/>
    </xf>
    <xf numFmtId="172" fontId="0" fillId="2" borderId="22" xfId="0" applyNumberFormat="1" applyFill="1" applyBorder="1" applyAlignment="1">
      <alignment horizontal="right"/>
    </xf>
    <xf numFmtId="172" fontId="0" fillId="2" borderId="0" xfId="0" applyNumberFormat="1" applyFill="1" applyBorder="1" applyAlignment="1">
      <alignment horizontal="right"/>
    </xf>
    <xf numFmtId="164" fontId="0" fillId="2" borderId="24" xfId="0" applyFill="1" applyBorder="1" applyAlignment="1">
      <alignment horizontal="right"/>
    </xf>
    <xf numFmtId="169" fontId="0" fillId="2" borderId="17" xfId="0" applyNumberFormat="1" applyFill="1" applyBorder="1" applyAlignment="1">
      <alignment horizontal="right"/>
    </xf>
    <xf numFmtId="169" fontId="0" fillId="2" borderId="17" xfId="0" applyNumberFormat="1" applyFill="1" applyBorder="1" applyAlignment="1">
      <alignment horizontal="center"/>
    </xf>
    <xf numFmtId="169" fontId="0" fillId="2" borderId="25" xfId="0" applyNumberFormat="1" applyFill="1" applyBorder="1" applyAlignment="1">
      <alignment horizontal="right"/>
    </xf>
    <xf numFmtId="166" fontId="0" fillId="2" borderId="26" xfId="0" applyNumberFormat="1" applyFont="1" applyFill="1" applyBorder="1" applyAlignment="1">
      <alignment horizontal="center"/>
    </xf>
    <xf numFmtId="165" fontId="0" fillId="2" borderId="26" xfId="0" applyNumberFormat="1" applyFont="1" applyFill="1" applyBorder="1" applyAlignment="1">
      <alignment horizontal="center"/>
    </xf>
    <xf numFmtId="169" fontId="0" fillId="2" borderId="26" xfId="0" applyNumberFormat="1" applyFont="1" applyFill="1" applyBorder="1" applyAlignment="1">
      <alignment horizontal="center"/>
    </xf>
    <xf numFmtId="168" fontId="0" fillId="2" borderId="26" xfId="0" applyNumberFormat="1" applyFont="1" applyFill="1" applyBorder="1" applyAlignment="1">
      <alignment horizontal="center"/>
    </xf>
    <xf numFmtId="164" fontId="0" fillId="2" borderId="26" xfId="0" applyFont="1" applyFill="1" applyBorder="1" applyAlignment="1">
      <alignment horizontal="right"/>
    </xf>
    <xf numFmtId="169" fontId="0" fillId="2" borderId="26" xfId="0" applyNumberFormat="1" applyFont="1" applyFill="1" applyBorder="1" applyAlignment="1">
      <alignment horizontal="right"/>
    </xf>
    <xf numFmtId="164" fontId="0" fillId="2" borderId="26" xfId="0" applyFont="1" applyFill="1" applyBorder="1" applyAlignment="1">
      <alignment horizontal="center"/>
    </xf>
    <xf numFmtId="170" fontId="0" fillId="2" borderId="27" xfId="0" applyNumberFormat="1" applyFill="1" applyBorder="1" applyAlignment="1">
      <alignment horizontal="right"/>
    </xf>
    <xf numFmtId="176" fontId="3" fillId="2" borderId="28" xfId="0" applyNumberFormat="1" applyFont="1" applyFill="1" applyBorder="1" applyAlignment="1">
      <alignment horizontal="right"/>
    </xf>
    <xf numFmtId="166" fontId="0" fillId="2" borderId="8" xfId="0" applyNumberFormat="1" applyFill="1" applyBorder="1" applyAlignment="1">
      <alignment horizontal="center"/>
    </xf>
    <xf numFmtId="165" fontId="0" fillId="2" borderId="15" xfId="0" applyNumberFormat="1" applyFill="1" applyBorder="1" applyAlignment="1">
      <alignment horizontal="center"/>
    </xf>
    <xf numFmtId="169" fontId="0" fillId="2" borderId="12" xfId="0" applyNumberFormat="1" applyFill="1" applyBorder="1" applyAlignment="1">
      <alignment horizontal="center" vertical="center"/>
    </xf>
    <xf numFmtId="169" fontId="0" fillId="2" borderId="8" xfId="0" applyNumberFormat="1" applyFill="1" applyBorder="1" applyAlignment="1">
      <alignment horizontal="center" vertical="center"/>
    </xf>
    <xf numFmtId="169" fontId="0" fillId="2" borderId="23" xfId="0" applyNumberFormat="1" applyFill="1" applyBorder="1" applyAlignment="1">
      <alignment horizontal="center" vertical="center"/>
    </xf>
    <xf numFmtId="164" fontId="0" fillId="2" borderId="4" xfId="0" applyFill="1" applyBorder="1" applyAlignment="1">
      <alignment horizontal="right"/>
    </xf>
    <xf numFmtId="169" fontId="0" fillId="2" borderId="8" xfId="0" applyNumberFormat="1" applyFill="1" applyBorder="1" applyAlignment="1">
      <alignment horizontal="right"/>
    </xf>
    <xf numFmtId="186" fontId="0" fillId="2" borderId="8" xfId="0" applyNumberFormat="1" applyFill="1" applyBorder="1" applyAlignment="1">
      <alignment horizontal="right"/>
    </xf>
    <xf numFmtId="164" fontId="0" fillId="2" borderId="0" xfId="0" applyFill="1" applyBorder="1"/>
    <xf numFmtId="165" fontId="0" fillId="2" borderId="8" xfId="0" applyNumberFormat="1" applyFill="1" applyBorder="1" applyAlignment="1">
      <alignment horizontal="center"/>
    </xf>
    <xf numFmtId="180" fontId="0" fillId="2" borderId="8" xfId="0" applyNumberFormat="1" applyFill="1" applyBorder="1" applyAlignment="1">
      <alignment horizontal="center" vertical="center"/>
    </xf>
    <xf numFmtId="187" fontId="0" fillId="2" borderId="4" xfId="0" applyNumberFormat="1" applyFill="1" applyBorder="1" applyAlignment="1">
      <alignment horizontal="right"/>
    </xf>
    <xf numFmtId="169" fontId="0" fillId="2" borderId="2" xfId="0" applyNumberFormat="1" applyFill="1" applyBorder="1"/>
    <xf numFmtId="167" fontId="6" fillId="2" borderId="8" xfId="0" applyNumberFormat="1" applyFont="1" applyFill="1" applyBorder="1"/>
    <xf numFmtId="167" fontId="8" fillId="2" borderId="8" xfId="0" applyNumberFormat="1" applyFont="1" applyFill="1" applyBorder="1"/>
    <xf numFmtId="171" fontId="0" fillId="2" borderId="0" xfId="0" applyNumberFormat="1" applyFill="1" applyBorder="1"/>
    <xf numFmtId="167" fontId="0" fillId="2" borderId="0" xfId="0" applyNumberFormat="1" applyFill="1" applyBorder="1"/>
    <xf numFmtId="169" fontId="0" fillId="2" borderId="0" xfId="0" applyNumberFormat="1" applyFill="1" applyBorder="1"/>
    <xf numFmtId="169" fontId="9" fillId="0" borderId="0" xfId="0" applyNumberFormat="1" applyFont="1"/>
    <xf numFmtId="188" fontId="0" fillId="2" borderId="0" xfId="0" applyNumberFormat="1" applyFill="1" applyBorder="1"/>
    <xf numFmtId="189" fontId="0" fillId="2" borderId="0" xfId="0" applyNumberFormat="1" applyFill="1" applyBorder="1"/>
    <xf numFmtId="168" fontId="0" fillId="2" borderId="0" xfId="0" applyNumberFormat="1" applyFill="1" applyBorder="1"/>
    <xf numFmtId="190" fontId="0" fillId="2" borderId="8" xfId="0" applyNumberFormat="1" applyFill="1" applyBorder="1" applyAlignment="1">
      <alignment horizontal="center" vertical="center"/>
    </xf>
    <xf numFmtId="14" fontId="0" fillId="0" borderId="0" xfId="0" applyNumberFormat="1"/>
    <xf numFmtId="173" fontId="0" fillId="0" borderId="0" xfId="0" applyNumberFormat="1"/>
    <xf numFmtId="180" fontId="0" fillId="2" borderId="0" xfId="0" applyNumberFormat="1" applyFill="1"/>
    <xf numFmtId="180" fontId="0" fillId="2" borderId="0" xfId="0" applyNumberFormat="1" applyFont="1" applyFill="1" applyAlignment="1">
      <alignment horizontal="center"/>
    </xf>
    <xf numFmtId="21" fontId="0" fillId="0" borderId="0" xfId="0" applyNumberFormat="1"/>
    <xf numFmtId="173" fontId="0" fillId="2" borderId="8" xfId="0" applyNumberFormat="1" applyFill="1" applyBorder="1" applyAlignment="1">
      <alignment horizontal="center"/>
    </xf>
    <xf numFmtId="169" fontId="0" fillId="2" borderId="8" xfId="0" applyNumberFormat="1" applyFill="1" applyBorder="1" applyAlignment="1">
      <alignment horizontal="center"/>
    </xf>
    <xf numFmtId="168" fontId="0" fillId="2" borderId="8" xfId="0" applyNumberFormat="1" applyFill="1" applyBorder="1" applyAlignment="1">
      <alignment horizontal="center"/>
    </xf>
    <xf numFmtId="180" fontId="0" fillId="2" borderId="8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C0504D"/>
      <rgbColor rgb="FFEEECE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878787"/>
      <rgbColor rgb="FF003366"/>
      <rgbColor rgb="FF00B050"/>
      <rgbColor rgb="FF003300"/>
      <rgbColor rgb="FF333300"/>
      <rgbColor rgb="FF993300"/>
      <rgbColor rgb="FF993366"/>
      <rgbColor rgb="FF555555"/>
      <rgbColor rgb="FF29292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2.9358583010907401E-2"/>
          <c:y val="2.53081347576007E-2"/>
          <c:w val="0.89164544164252502"/>
          <c:h val="0.95699808271706399"/>
        </c:manualLayout>
      </c:layout>
      <c:barChart>
        <c:barDir val="col"/>
        <c:grouping val="clustered"/>
        <c:varyColors val="0"/>
        <c:ser>
          <c:idx val="0"/>
          <c:order val="0"/>
          <c:tx>
            <c:v>PV-Ertrag</c:v>
          </c:tx>
          <c:spPr>
            <a:solidFill>
              <a:srgbClr val="0070C0"/>
            </a:solidFill>
            <a:ln w="28440">
              <a:noFill/>
            </a:ln>
          </c:spPr>
          <c:invertIfNegative val="0"/>
          <c:dLbls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de-DE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</c:dLbls>
          <c:val>
            <c:numRef>
              <c:f>Anlagenprotokoll!$G$12:$G$379</c:f>
              <c:numCache>
                <c:formatCode>[$-407]0.00</c:formatCode>
                <c:ptCount val="368"/>
                <c:pt idx="0">
                  <c:v>0.70699999999999996</c:v>
                </c:pt>
                <c:pt idx="1">
                  <c:v>13.446</c:v>
                </c:pt>
                <c:pt idx="2">
                  <c:v>20.71</c:v>
                </c:pt>
                <c:pt idx="3">
                  <c:v>15.403</c:v>
                </c:pt>
                <c:pt idx="4">
                  <c:v>25.684999999999999</c:v>
                </c:pt>
                <c:pt idx="5">
                  <c:v>26.103999999999999</c:v>
                </c:pt>
                <c:pt idx="6">
                  <c:v>32.100999999999999</c:v>
                </c:pt>
                <c:pt idx="7">
                  <c:v>16.361999999999998</c:v>
                </c:pt>
                <c:pt idx="8">
                  <c:v>32.090000000000003</c:v>
                </c:pt>
                <c:pt idx="9">
                  <c:v>28.812000000000001</c:v>
                </c:pt>
                <c:pt idx="10">
                  <c:v>23.242999999999999</c:v>
                </c:pt>
                <c:pt idx="11">
                  <c:v>38.4</c:v>
                </c:pt>
                <c:pt idx="12">
                  <c:v>37.540999999999997</c:v>
                </c:pt>
                <c:pt idx="13">
                  <c:v>34.875</c:v>
                </c:pt>
                <c:pt idx="14">
                  <c:v>22.334</c:v>
                </c:pt>
                <c:pt idx="15">
                  <c:v>26.032</c:v>
                </c:pt>
                <c:pt idx="16">
                  <c:v>37.987000000000002</c:v>
                </c:pt>
                <c:pt idx="17">
                  <c:v>29.616</c:v>
                </c:pt>
                <c:pt idx="18">
                  <c:v>14.102</c:v>
                </c:pt>
                <c:pt idx="19">
                  <c:v>31.181999999999999</c:v>
                </c:pt>
                <c:pt idx="20">
                  <c:v>31.53</c:v>
                </c:pt>
                <c:pt idx="21">
                  <c:v>20.640999999999998</c:v>
                </c:pt>
                <c:pt idx="22">
                  <c:v>40.100999999999999</c:v>
                </c:pt>
                <c:pt idx="23">
                  <c:v>39.79</c:v>
                </c:pt>
                <c:pt idx="24">
                  <c:v>39.457000000000001</c:v>
                </c:pt>
                <c:pt idx="25">
                  <c:v>39.21</c:v>
                </c:pt>
                <c:pt idx="26">
                  <c:v>36.753999999999998</c:v>
                </c:pt>
                <c:pt idx="27">
                  <c:v>34.375999999999998</c:v>
                </c:pt>
                <c:pt idx="28">
                  <c:v>15.499000000000001</c:v>
                </c:pt>
                <c:pt idx="29">
                  <c:v>35.323999999999998</c:v>
                </c:pt>
                <c:pt idx="30">
                  <c:v>32.268999999999998</c:v>
                </c:pt>
                <c:pt idx="31">
                  <c:v>33.194000000000003</c:v>
                </c:pt>
                <c:pt idx="32">
                  <c:v>41.634999999999998</c:v>
                </c:pt>
                <c:pt idx="33">
                  <c:v>26.035</c:v>
                </c:pt>
                <c:pt idx="34">
                  <c:v>38.17</c:v>
                </c:pt>
                <c:pt idx="35">
                  <c:v>39.590000000000003</c:v>
                </c:pt>
                <c:pt idx="36">
                  <c:v>26</c:v>
                </c:pt>
                <c:pt idx="37">
                  <c:v>21.012</c:v>
                </c:pt>
                <c:pt idx="38">
                  <c:v>17.504999999999999</c:v>
                </c:pt>
                <c:pt idx="39">
                  <c:v>35.853000000000002</c:v>
                </c:pt>
                <c:pt idx="40">
                  <c:v>40.585999999999999</c:v>
                </c:pt>
                <c:pt idx="41">
                  <c:v>43.662999999999997</c:v>
                </c:pt>
                <c:pt idx="42">
                  <c:v>44.732999999999997</c:v>
                </c:pt>
                <c:pt idx="43">
                  <c:v>45.09</c:v>
                </c:pt>
                <c:pt idx="44">
                  <c:v>39.411999999999999</c:v>
                </c:pt>
                <c:pt idx="45">
                  <c:v>12.154999999999999</c:v>
                </c:pt>
                <c:pt idx="46">
                  <c:v>38.058999999999997</c:v>
                </c:pt>
                <c:pt idx="47">
                  <c:v>40.124000000000002</c:v>
                </c:pt>
                <c:pt idx="48">
                  <c:v>18.312000000000001</c:v>
                </c:pt>
                <c:pt idx="49">
                  <c:v>11.39</c:v>
                </c:pt>
                <c:pt idx="50">
                  <c:v>29.65</c:v>
                </c:pt>
                <c:pt idx="51">
                  <c:v>21.96</c:v>
                </c:pt>
                <c:pt idx="52">
                  <c:v>20.3</c:v>
                </c:pt>
                <c:pt idx="53">
                  <c:v>42.72</c:v>
                </c:pt>
                <c:pt idx="54">
                  <c:v>34.42</c:v>
                </c:pt>
                <c:pt idx="55">
                  <c:v>32</c:v>
                </c:pt>
                <c:pt idx="56">
                  <c:v>38.369999999999997</c:v>
                </c:pt>
                <c:pt idx="57">
                  <c:v>29.34</c:v>
                </c:pt>
                <c:pt idx="58">
                  <c:v>26.65</c:v>
                </c:pt>
                <c:pt idx="59">
                  <c:v>26.09</c:v>
                </c:pt>
                <c:pt idx="60">
                  <c:v>40.485999999999997</c:v>
                </c:pt>
                <c:pt idx="61">
                  <c:v>39.634</c:v>
                </c:pt>
                <c:pt idx="62">
                  <c:v>25.978999999999999</c:v>
                </c:pt>
                <c:pt idx="63">
                  <c:v>40.590000000000003</c:v>
                </c:pt>
                <c:pt idx="64">
                  <c:v>28.170999999999999</c:v>
                </c:pt>
                <c:pt idx="65">
                  <c:v>43.988</c:v>
                </c:pt>
                <c:pt idx="66">
                  <c:v>41.405999999999999</c:v>
                </c:pt>
                <c:pt idx="67">
                  <c:v>39.628999999999998</c:v>
                </c:pt>
                <c:pt idx="68">
                  <c:v>31.234000000000002</c:v>
                </c:pt>
                <c:pt idx="69">
                  <c:v>44.502000000000002</c:v>
                </c:pt>
                <c:pt idx="70">
                  <c:v>45.252000000000002</c:v>
                </c:pt>
                <c:pt idx="71">
                  <c:v>43.978999999999999</c:v>
                </c:pt>
                <c:pt idx="72">
                  <c:v>41.573</c:v>
                </c:pt>
                <c:pt idx="73">
                  <c:v>23.954000000000001</c:v>
                </c:pt>
                <c:pt idx="74">
                  <c:v>40.677999999999997</c:v>
                </c:pt>
                <c:pt idx="75">
                  <c:v>32.664000000000001</c:v>
                </c:pt>
                <c:pt idx="76">
                  <c:v>31.434000000000001</c:v>
                </c:pt>
                <c:pt idx="77">
                  <c:v>24.52</c:v>
                </c:pt>
                <c:pt idx="78">
                  <c:v>19.18</c:v>
                </c:pt>
                <c:pt idx="79">
                  <c:v>17.585999999999999</c:v>
                </c:pt>
                <c:pt idx="80">
                  <c:v>35.488</c:v>
                </c:pt>
                <c:pt idx="81">
                  <c:v>41.170999999999999</c:v>
                </c:pt>
                <c:pt idx="82">
                  <c:v>44.956000000000003</c:v>
                </c:pt>
                <c:pt idx="83">
                  <c:v>30.068000000000001</c:v>
                </c:pt>
                <c:pt idx="84">
                  <c:v>38.499000000000002</c:v>
                </c:pt>
                <c:pt idx="85">
                  <c:v>32.612000000000002</c:v>
                </c:pt>
                <c:pt idx="86">
                  <c:v>47.813000000000002</c:v>
                </c:pt>
                <c:pt idx="87">
                  <c:v>43.378999999999998</c:v>
                </c:pt>
                <c:pt idx="88">
                  <c:v>38.03</c:v>
                </c:pt>
                <c:pt idx="89">
                  <c:v>48.774999999999999</c:v>
                </c:pt>
                <c:pt idx="90">
                  <c:v>41.47</c:v>
                </c:pt>
                <c:pt idx="91">
                  <c:v>34.25</c:v>
                </c:pt>
                <c:pt idx="92">
                  <c:v>28.785</c:v>
                </c:pt>
                <c:pt idx="93">
                  <c:v>42.344999999999999</c:v>
                </c:pt>
                <c:pt idx="94">
                  <c:v>26.945</c:v>
                </c:pt>
                <c:pt idx="95">
                  <c:v>35.433999999999997</c:v>
                </c:pt>
                <c:pt idx="96">
                  <c:v>47.667000000000002</c:v>
                </c:pt>
                <c:pt idx="97">
                  <c:v>49.341000000000001</c:v>
                </c:pt>
                <c:pt idx="98">
                  <c:v>48.3</c:v>
                </c:pt>
                <c:pt idx="99">
                  <c:v>43.201999999999998</c:v>
                </c:pt>
                <c:pt idx="100">
                  <c:v>27.327000000000002</c:v>
                </c:pt>
                <c:pt idx="101">
                  <c:v>11.227</c:v>
                </c:pt>
                <c:pt idx="102">
                  <c:v>30.055</c:v>
                </c:pt>
                <c:pt idx="103">
                  <c:v>37.631</c:v>
                </c:pt>
                <c:pt idx="104">
                  <c:v>47.216000000000001</c:v>
                </c:pt>
                <c:pt idx="105">
                  <c:v>46.320999999999998</c:v>
                </c:pt>
                <c:pt idx="106">
                  <c:v>32.265000000000001</c:v>
                </c:pt>
                <c:pt idx="107">
                  <c:v>25.687999999999999</c:v>
                </c:pt>
                <c:pt idx="108">
                  <c:v>24.738</c:v>
                </c:pt>
                <c:pt idx="109">
                  <c:v>42.691000000000003</c:v>
                </c:pt>
                <c:pt idx="110">
                  <c:v>0</c:v>
                </c:pt>
                <c:pt idx="111">
                  <c:v>24.227</c:v>
                </c:pt>
                <c:pt idx="112">
                  <c:v>45.048999999999999</c:v>
                </c:pt>
                <c:pt idx="113">
                  <c:v>36.366</c:v>
                </c:pt>
                <c:pt idx="114">
                  <c:v>42.448</c:v>
                </c:pt>
                <c:pt idx="115">
                  <c:v>44.776000000000003</c:v>
                </c:pt>
                <c:pt idx="116">
                  <c:v>34.677</c:v>
                </c:pt>
                <c:pt idx="117">
                  <c:v>14.726000000000001</c:v>
                </c:pt>
                <c:pt idx="118">
                  <c:v>29.398</c:v>
                </c:pt>
                <c:pt idx="119">
                  <c:v>36.261000000000003</c:v>
                </c:pt>
                <c:pt idx="120">
                  <c:v>42.067999999999998</c:v>
                </c:pt>
                <c:pt idx="121">
                  <c:v>38.058</c:v>
                </c:pt>
                <c:pt idx="122">
                  <c:v>43.499000000000002</c:v>
                </c:pt>
                <c:pt idx="123">
                  <c:v>40.357999999999997</c:v>
                </c:pt>
                <c:pt idx="124">
                  <c:v>24.701000000000001</c:v>
                </c:pt>
                <c:pt idx="125">
                  <c:v>39.014000000000003</c:v>
                </c:pt>
                <c:pt idx="126">
                  <c:v>39.936</c:v>
                </c:pt>
                <c:pt idx="127">
                  <c:v>36.46</c:v>
                </c:pt>
                <c:pt idx="128">
                  <c:v>30.952999999999999</c:v>
                </c:pt>
                <c:pt idx="129">
                  <c:v>35.917999999999999</c:v>
                </c:pt>
                <c:pt idx="130">
                  <c:v>40.287999999999997</c:v>
                </c:pt>
                <c:pt idx="131">
                  <c:v>35.731999999999999</c:v>
                </c:pt>
                <c:pt idx="132">
                  <c:v>38.798999999999999</c:v>
                </c:pt>
                <c:pt idx="133">
                  <c:v>37.991999999999997</c:v>
                </c:pt>
                <c:pt idx="134">
                  <c:v>20.565999999999999</c:v>
                </c:pt>
                <c:pt idx="135">
                  <c:v>28.225999999999999</c:v>
                </c:pt>
                <c:pt idx="136">
                  <c:v>30.539000000000001</c:v>
                </c:pt>
                <c:pt idx="137">
                  <c:v>36.590000000000003</c:v>
                </c:pt>
                <c:pt idx="138">
                  <c:v>34.340000000000003</c:v>
                </c:pt>
                <c:pt idx="139">
                  <c:v>42.131999999999998</c:v>
                </c:pt>
                <c:pt idx="140">
                  <c:v>19.021999999999998</c:v>
                </c:pt>
                <c:pt idx="141">
                  <c:v>34.22</c:v>
                </c:pt>
                <c:pt idx="142">
                  <c:v>24.282</c:v>
                </c:pt>
                <c:pt idx="143">
                  <c:v>39.774999999999999</c:v>
                </c:pt>
                <c:pt idx="144">
                  <c:v>26.23</c:v>
                </c:pt>
                <c:pt idx="145">
                  <c:v>33.222999999999999</c:v>
                </c:pt>
                <c:pt idx="146">
                  <c:v>30.638999999999999</c:v>
                </c:pt>
                <c:pt idx="147">
                  <c:v>38.326999999999998</c:v>
                </c:pt>
                <c:pt idx="148">
                  <c:v>32.667000000000002</c:v>
                </c:pt>
                <c:pt idx="149">
                  <c:v>30.928000000000001</c:v>
                </c:pt>
                <c:pt idx="150">
                  <c:v>21.695</c:v>
                </c:pt>
                <c:pt idx="151">
                  <c:v>15.319000000000001</c:v>
                </c:pt>
                <c:pt idx="152">
                  <c:v>12.856999999999999</c:v>
                </c:pt>
                <c:pt idx="153">
                  <c:v>30.074999999999999</c:v>
                </c:pt>
                <c:pt idx="154">
                  <c:v>20.405000000000001</c:v>
                </c:pt>
                <c:pt idx="155">
                  <c:v>33.277999999999999</c:v>
                </c:pt>
                <c:pt idx="156">
                  <c:v>26.463999999999999</c:v>
                </c:pt>
                <c:pt idx="157">
                  <c:v>22.297000000000001</c:v>
                </c:pt>
                <c:pt idx="158">
                  <c:v>9.1430000000000007</c:v>
                </c:pt>
                <c:pt idx="159">
                  <c:v>30.016999999999999</c:v>
                </c:pt>
                <c:pt idx="160">
                  <c:v>6.48</c:v>
                </c:pt>
                <c:pt idx="161">
                  <c:v>17.645</c:v>
                </c:pt>
                <c:pt idx="162">
                  <c:v>22.012</c:v>
                </c:pt>
                <c:pt idx="163">
                  <c:v>31.972000000000001</c:v>
                </c:pt>
                <c:pt idx="164">
                  <c:v>21.053999999999998</c:v>
                </c:pt>
                <c:pt idx="165">
                  <c:v>24.405000000000001</c:v>
                </c:pt>
                <c:pt idx="166">
                  <c:v>32.619999999999997</c:v>
                </c:pt>
                <c:pt idx="167">
                  <c:v>31.207999999999998</c:v>
                </c:pt>
                <c:pt idx="168">
                  <c:v>29.501000000000001</c:v>
                </c:pt>
                <c:pt idx="169">
                  <c:v>32.076000000000001</c:v>
                </c:pt>
                <c:pt idx="170">
                  <c:v>32.207999999999998</c:v>
                </c:pt>
                <c:pt idx="171">
                  <c:v>20.824999999999999</c:v>
                </c:pt>
                <c:pt idx="172">
                  <c:v>16.536999999999999</c:v>
                </c:pt>
                <c:pt idx="173">
                  <c:v>28.911000000000001</c:v>
                </c:pt>
                <c:pt idx="174">
                  <c:v>30.227</c:v>
                </c:pt>
                <c:pt idx="175">
                  <c:v>30.952000000000002</c:v>
                </c:pt>
                <c:pt idx="176">
                  <c:v>23.69</c:v>
                </c:pt>
                <c:pt idx="177">
                  <c:v>25.152999999999999</c:v>
                </c:pt>
                <c:pt idx="178">
                  <c:v>29.608000000000001</c:v>
                </c:pt>
                <c:pt idx="179">
                  <c:v>15.996</c:v>
                </c:pt>
                <c:pt idx="180">
                  <c:v>21.661000000000001</c:v>
                </c:pt>
                <c:pt idx="181">
                  <c:v>14.78</c:v>
                </c:pt>
                <c:pt idx="182">
                  <c:v>26.998999999999999</c:v>
                </c:pt>
                <c:pt idx="183">
                  <c:v>29.835000000000001</c:v>
                </c:pt>
                <c:pt idx="184">
                  <c:v>29.141999999999999</c:v>
                </c:pt>
                <c:pt idx="185">
                  <c:v>28.823</c:v>
                </c:pt>
                <c:pt idx="186">
                  <c:v>27.045000000000002</c:v>
                </c:pt>
                <c:pt idx="187">
                  <c:v>28.382999999999999</c:v>
                </c:pt>
                <c:pt idx="188">
                  <c:v>26.265000000000001</c:v>
                </c:pt>
                <c:pt idx="189">
                  <c:v>9.8580000000000005</c:v>
                </c:pt>
                <c:pt idx="190">
                  <c:v>26.998999999999999</c:v>
                </c:pt>
                <c:pt idx="191">
                  <c:v>11.771000000000001</c:v>
                </c:pt>
                <c:pt idx="192">
                  <c:v>21.012</c:v>
                </c:pt>
                <c:pt idx="193">
                  <c:v>25.555</c:v>
                </c:pt>
                <c:pt idx="194">
                  <c:v>18.933</c:v>
                </c:pt>
                <c:pt idx="195">
                  <c:v>21.966000000000001</c:v>
                </c:pt>
                <c:pt idx="196">
                  <c:v>20.934000000000001</c:v>
                </c:pt>
                <c:pt idx="197">
                  <c:v>19.885999999999999</c:v>
                </c:pt>
                <c:pt idx="198">
                  <c:v>16.137</c:v>
                </c:pt>
                <c:pt idx="199">
                  <c:v>16.199000000000002</c:v>
                </c:pt>
                <c:pt idx="200">
                  <c:v>21.843</c:v>
                </c:pt>
                <c:pt idx="201">
                  <c:v>22.082000000000001</c:v>
                </c:pt>
                <c:pt idx="202">
                  <c:v>21.574000000000002</c:v>
                </c:pt>
                <c:pt idx="203">
                  <c:v>20.329000000000001</c:v>
                </c:pt>
                <c:pt idx="204">
                  <c:v>20.667999999999999</c:v>
                </c:pt>
                <c:pt idx="205">
                  <c:v>19.475999999999999</c:v>
                </c:pt>
                <c:pt idx="206">
                  <c:v>16.748999999999999</c:v>
                </c:pt>
                <c:pt idx="207">
                  <c:v>15.388</c:v>
                </c:pt>
                <c:pt idx="208">
                  <c:v>14.944000000000001</c:v>
                </c:pt>
                <c:pt idx="209">
                  <c:v>18.722000000000001</c:v>
                </c:pt>
                <c:pt idx="210">
                  <c:v>17.916</c:v>
                </c:pt>
                <c:pt idx="211">
                  <c:v>9.2799999999999994</c:v>
                </c:pt>
                <c:pt idx="212">
                  <c:v>8.1240000000000006</c:v>
                </c:pt>
                <c:pt idx="213">
                  <c:v>17.861999999999998</c:v>
                </c:pt>
                <c:pt idx="214">
                  <c:v>17.86</c:v>
                </c:pt>
                <c:pt idx="215">
                  <c:v>5.7670000000000003</c:v>
                </c:pt>
                <c:pt idx="216">
                  <c:v>1.3380000000000001</c:v>
                </c:pt>
                <c:pt idx="217">
                  <c:v>1.5469999999999999</c:v>
                </c:pt>
                <c:pt idx="218">
                  <c:v>5.1660000000000004</c:v>
                </c:pt>
                <c:pt idx="219">
                  <c:v>8.5069999999999997</c:v>
                </c:pt>
                <c:pt idx="220">
                  <c:v>8.5069999999999997</c:v>
                </c:pt>
                <c:pt idx="221">
                  <c:v>11.718</c:v>
                </c:pt>
                <c:pt idx="222">
                  <c:v>9.5809999999999995</c:v>
                </c:pt>
                <c:pt idx="223">
                  <c:v>8.8469999999999995</c:v>
                </c:pt>
                <c:pt idx="224">
                  <c:v>30.44</c:v>
                </c:pt>
                <c:pt idx="225">
                  <c:v>19.731999999999999</c:v>
                </c:pt>
                <c:pt idx="226">
                  <c:v>41.524000000000001</c:v>
                </c:pt>
                <c:pt idx="227">
                  <c:v>12.589</c:v>
                </c:pt>
                <c:pt idx="228">
                  <c:v>44.238</c:v>
                </c:pt>
                <c:pt idx="229">
                  <c:v>44.238</c:v>
                </c:pt>
                <c:pt idx="230">
                  <c:v>42.972000000000001</c:v>
                </c:pt>
                <c:pt idx="231">
                  <c:v>42.972000000000001</c:v>
                </c:pt>
              </c:numCache>
            </c:numRef>
          </c:val>
        </c:ser>
        <c:ser>
          <c:idx val="1"/>
          <c:order val="1"/>
          <c:tx>
            <c:v>T-Vorhersage</c:v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de-DE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</c:dLbls>
          <c:val>
            <c:numRef>
              <c:f>Anlagenprotokoll!$H$12:$H$379</c:f>
              <c:numCache>
                <c:formatCode>[$-407]0.00</c:formatCode>
                <c:ptCount val="368"/>
                <c:pt idx="0">
                  <c:v>-3</c:v>
                </c:pt>
                <c:pt idx="1">
                  <c:v>3</c:v>
                </c:pt>
                <c:pt idx="2">
                  <c:v>6.5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4</c:v>
                </c:pt>
                <c:pt idx="7">
                  <c:v>6.5</c:v>
                </c:pt>
                <c:pt idx="8">
                  <c:v>11.5</c:v>
                </c:pt>
                <c:pt idx="9">
                  <c:v>10.5</c:v>
                </c:pt>
                <c:pt idx="10">
                  <c:v>7.5</c:v>
                </c:pt>
                <c:pt idx="11">
                  <c:v>12</c:v>
                </c:pt>
                <c:pt idx="12">
                  <c:v>11.5</c:v>
                </c:pt>
                <c:pt idx="13">
                  <c:v>13</c:v>
                </c:pt>
                <c:pt idx="14">
                  <c:v>11</c:v>
                </c:pt>
                <c:pt idx="15">
                  <c:v>10.5</c:v>
                </c:pt>
                <c:pt idx="16">
                  <c:v>12</c:v>
                </c:pt>
                <c:pt idx="17">
                  <c:v>10</c:v>
                </c:pt>
                <c:pt idx="18">
                  <c:v>11</c:v>
                </c:pt>
                <c:pt idx="19">
                  <c:v>12.5</c:v>
                </c:pt>
                <c:pt idx="20">
                  <c:v>12.5</c:v>
                </c:pt>
                <c:pt idx="21">
                  <c:v>12</c:v>
                </c:pt>
                <c:pt idx="22">
                  <c:v>14</c:v>
                </c:pt>
                <c:pt idx="23">
                  <c:v>15</c:v>
                </c:pt>
                <c:pt idx="24">
                  <c:v>16</c:v>
                </c:pt>
                <c:pt idx="25">
                  <c:v>16.5</c:v>
                </c:pt>
                <c:pt idx="26">
                  <c:v>18</c:v>
                </c:pt>
                <c:pt idx="27">
                  <c:v>16.5</c:v>
                </c:pt>
                <c:pt idx="28">
                  <c:v>14</c:v>
                </c:pt>
                <c:pt idx="29">
                  <c:v>14</c:v>
                </c:pt>
                <c:pt idx="30">
                  <c:v>9</c:v>
                </c:pt>
                <c:pt idx="31">
                  <c:v>12</c:v>
                </c:pt>
                <c:pt idx="32">
                  <c:v>12.5</c:v>
                </c:pt>
                <c:pt idx="33">
                  <c:v>16.5</c:v>
                </c:pt>
                <c:pt idx="34">
                  <c:v>11.5</c:v>
                </c:pt>
                <c:pt idx="35" formatCode="0.0">
                  <c:v>9</c:v>
                </c:pt>
                <c:pt idx="36" formatCode="0.0">
                  <c:v>10.5</c:v>
                </c:pt>
                <c:pt idx="37" formatCode="0.0">
                  <c:v>11</c:v>
                </c:pt>
                <c:pt idx="38" formatCode="0.0">
                  <c:v>13</c:v>
                </c:pt>
                <c:pt idx="39" formatCode="0.0">
                  <c:v>15</c:v>
                </c:pt>
                <c:pt idx="40" formatCode="0.0">
                  <c:v>15</c:v>
                </c:pt>
                <c:pt idx="41" formatCode="0.0">
                  <c:v>15</c:v>
                </c:pt>
                <c:pt idx="42" formatCode="0.0">
                  <c:v>16</c:v>
                </c:pt>
                <c:pt idx="43" formatCode="0.0">
                  <c:v>16</c:v>
                </c:pt>
                <c:pt idx="44" formatCode="0.0">
                  <c:v>13</c:v>
                </c:pt>
                <c:pt idx="45" formatCode="0.0">
                  <c:v>12.5</c:v>
                </c:pt>
                <c:pt idx="46" formatCode="0.0">
                  <c:v>12.5</c:v>
                </c:pt>
                <c:pt idx="47" formatCode="0.0">
                  <c:v>14.5</c:v>
                </c:pt>
                <c:pt idx="48" formatCode="0.0">
                  <c:v>13.5</c:v>
                </c:pt>
                <c:pt idx="49" formatCode="0.0">
                  <c:v>12.5</c:v>
                </c:pt>
                <c:pt idx="50" formatCode="0.0">
                  <c:v>11.5</c:v>
                </c:pt>
                <c:pt idx="51" formatCode="0.0">
                  <c:v>11.5</c:v>
                </c:pt>
                <c:pt idx="52" formatCode="0.0">
                  <c:v>11</c:v>
                </c:pt>
                <c:pt idx="53" formatCode="0.0">
                  <c:v>12.5</c:v>
                </c:pt>
                <c:pt idx="54" formatCode="0.0">
                  <c:v>12</c:v>
                </c:pt>
                <c:pt idx="55" formatCode="0.0">
                  <c:v>13.5</c:v>
                </c:pt>
                <c:pt idx="56" formatCode="0.0">
                  <c:v>15.5</c:v>
                </c:pt>
                <c:pt idx="57" formatCode="0.0">
                  <c:v>16</c:v>
                </c:pt>
                <c:pt idx="58" formatCode="0.0">
                  <c:v>15.5</c:v>
                </c:pt>
                <c:pt idx="59" formatCode="0.0">
                  <c:v>15.5</c:v>
                </c:pt>
                <c:pt idx="60" formatCode="0.0">
                  <c:v>17</c:v>
                </c:pt>
                <c:pt idx="61" formatCode="0.0">
                  <c:v>18.5</c:v>
                </c:pt>
                <c:pt idx="62" formatCode="0.0">
                  <c:v>19.5</c:v>
                </c:pt>
                <c:pt idx="63" formatCode="0.0">
                  <c:v>18</c:v>
                </c:pt>
                <c:pt idx="64" formatCode="0.0">
                  <c:v>18</c:v>
                </c:pt>
                <c:pt idx="65" formatCode="0.0">
                  <c:v>19.5</c:v>
                </c:pt>
                <c:pt idx="66" formatCode="0.0">
                  <c:v>16.5</c:v>
                </c:pt>
                <c:pt idx="67" formatCode="0.0">
                  <c:v>17</c:v>
                </c:pt>
                <c:pt idx="68" formatCode="0.0">
                  <c:v>17.5</c:v>
                </c:pt>
                <c:pt idx="69" formatCode="0.0">
                  <c:v>19.5</c:v>
                </c:pt>
                <c:pt idx="70" formatCode="0.0">
                  <c:v>20</c:v>
                </c:pt>
                <c:pt idx="71" formatCode="0.0">
                  <c:v>20</c:v>
                </c:pt>
                <c:pt idx="72" formatCode="0.0">
                  <c:v>19.5</c:v>
                </c:pt>
                <c:pt idx="73" formatCode="0.0">
                  <c:v>17.5</c:v>
                </c:pt>
                <c:pt idx="74" formatCode="0.0">
                  <c:v>20.5</c:v>
                </c:pt>
                <c:pt idx="75" formatCode="0.0">
                  <c:v>20</c:v>
                </c:pt>
                <c:pt idx="76" formatCode="0.0">
                  <c:v>20</c:v>
                </c:pt>
                <c:pt idx="77" formatCode="0.0">
                  <c:v>16.5</c:v>
                </c:pt>
                <c:pt idx="78" formatCode="0.0">
                  <c:v>13</c:v>
                </c:pt>
                <c:pt idx="79" formatCode="0.0">
                  <c:v>13</c:v>
                </c:pt>
                <c:pt idx="80" formatCode="0.0">
                  <c:v>14</c:v>
                </c:pt>
                <c:pt idx="81" formatCode="0.0">
                  <c:v>16.5</c:v>
                </c:pt>
                <c:pt idx="82" formatCode="0.0">
                  <c:v>16.5</c:v>
                </c:pt>
                <c:pt idx="83" formatCode="0.0">
                  <c:v>15</c:v>
                </c:pt>
                <c:pt idx="84" formatCode="0.0">
                  <c:v>16.5</c:v>
                </c:pt>
                <c:pt idx="85" formatCode="0.0">
                  <c:v>20</c:v>
                </c:pt>
                <c:pt idx="86" formatCode="0.0">
                  <c:v>17.5</c:v>
                </c:pt>
                <c:pt idx="87" formatCode="0.0">
                  <c:v>10.5</c:v>
                </c:pt>
                <c:pt idx="88" formatCode="0.0">
                  <c:v>12</c:v>
                </c:pt>
                <c:pt idx="89" formatCode="0.0">
                  <c:v>12.5</c:v>
                </c:pt>
                <c:pt idx="90" formatCode="0.0">
                  <c:v>14</c:v>
                </c:pt>
                <c:pt idx="91" formatCode="0.0">
                  <c:v>15</c:v>
                </c:pt>
                <c:pt idx="92" formatCode="0.0">
                  <c:v>16</c:v>
                </c:pt>
                <c:pt idx="93" formatCode="0.0">
                  <c:v>15.5</c:v>
                </c:pt>
                <c:pt idx="94" formatCode="0.0">
                  <c:v>18.5</c:v>
                </c:pt>
                <c:pt idx="95" formatCode="0.0">
                  <c:v>20.5</c:v>
                </c:pt>
                <c:pt idx="96" formatCode="0.0">
                  <c:v>17</c:v>
                </c:pt>
                <c:pt idx="97" formatCode="0.0">
                  <c:v>16.5</c:v>
                </c:pt>
                <c:pt idx="98" formatCode="0.0">
                  <c:v>20</c:v>
                </c:pt>
                <c:pt idx="99" formatCode="0.0">
                  <c:v>21</c:v>
                </c:pt>
                <c:pt idx="100" formatCode="0.0">
                  <c:v>18</c:v>
                </c:pt>
                <c:pt idx="101" formatCode="0.0">
                  <c:v>18</c:v>
                </c:pt>
                <c:pt idx="102" formatCode="0.0">
                  <c:v>17</c:v>
                </c:pt>
                <c:pt idx="103" formatCode="0.0">
                  <c:v>17.5</c:v>
                </c:pt>
                <c:pt idx="104" formatCode="0.0">
                  <c:v>16.5</c:v>
                </c:pt>
                <c:pt idx="105" formatCode="0.0">
                  <c:v>15.5</c:v>
                </c:pt>
                <c:pt idx="106" formatCode="0.0">
                  <c:v>15.5</c:v>
                </c:pt>
                <c:pt idx="107" formatCode="0.0">
                  <c:v>16</c:v>
                </c:pt>
                <c:pt idx="108" formatCode="0.0">
                  <c:v>18</c:v>
                </c:pt>
                <c:pt idx="109" formatCode="0.0">
                  <c:v>19.5</c:v>
                </c:pt>
                <c:pt idx="110" formatCode="0.0">
                  <c:v>20</c:v>
                </c:pt>
                <c:pt idx="111" formatCode="0.0">
                  <c:v>18</c:v>
                </c:pt>
                <c:pt idx="112" formatCode="0.0">
                  <c:v>19.5</c:v>
                </c:pt>
                <c:pt idx="113" formatCode="0.0">
                  <c:v>19.5</c:v>
                </c:pt>
                <c:pt idx="114" formatCode="0.0">
                  <c:v>19</c:v>
                </c:pt>
                <c:pt idx="115" formatCode="0.0">
                  <c:v>20.5</c:v>
                </c:pt>
                <c:pt idx="116" formatCode="0.0">
                  <c:v>18.5</c:v>
                </c:pt>
                <c:pt idx="117" formatCode="0.0">
                  <c:v>18.5</c:v>
                </c:pt>
                <c:pt idx="118" formatCode="0.0">
                  <c:v>19.5</c:v>
                </c:pt>
                <c:pt idx="119" formatCode="0.0">
                  <c:v>20.5</c:v>
                </c:pt>
                <c:pt idx="120" formatCode="0.0">
                  <c:v>22</c:v>
                </c:pt>
                <c:pt idx="121" formatCode="0.0">
                  <c:v>22</c:v>
                </c:pt>
                <c:pt idx="122" formatCode="0.0">
                  <c:v>22.5</c:v>
                </c:pt>
                <c:pt idx="123" formatCode="0.0">
                  <c:v>22.5</c:v>
                </c:pt>
                <c:pt idx="124" formatCode="0.0">
                  <c:v>21.5</c:v>
                </c:pt>
                <c:pt idx="125" formatCode="0.0">
                  <c:v>23</c:v>
                </c:pt>
                <c:pt idx="126" formatCode="0.0">
                  <c:v>24</c:v>
                </c:pt>
                <c:pt idx="127" formatCode="0.0">
                  <c:v>23.5</c:v>
                </c:pt>
                <c:pt idx="128" formatCode="0.0">
                  <c:v>24</c:v>
                </c:pt>
                <c:pt idx="129" formatCode="0.0">
                  <c:v>24.5</c:v>
                </c:pt>
                <c:pt idx="130" formatCode="0.0">
                  <c:v>25.5</c:v>
                </c:pt>
                <c:pt idx="131" formatCode="0.0">
                  <c:v>23.5</c:v>
                </c:pt>
                <c:pt idx="132" formatCode="0.0">
                  <c:v>23</c:v>
                </c:pt>
                <c:pt idx="133" formatCode="0.0">
                  <c:v>24.5</c:v>
                </c:pt>
                <c:pt idx="134" formatCode="0.0">
                  <c:v>23.5</c:v>
                </c:pt>
                <c:pt idx="135" formatCode="0.0">
                  <c:v>23.5</c:v>
                </c:pt>
                <c:pt idx="136" formatCode="0.0">
                  <c:v>16</c:v>
                </c:pt>
                <c:pt idx="137" formatCode="0.0">
                  <c:v>16.5</c:v>
                </c:pt>
                <c:pt idx="138" formatCode="0.0">
                  <c:v>18.5</c:v>
                </c:pt>
                <c:pt idx="139" formatCode="0.0">
                  <c:v>18.5</c:v>
                </c:pt>
                <c:pt idx="140" formatCode="0.0">
                  <c:v>17</c:v>
                </c:pt>
                <c:pt idx="141" formatCode="0.0">
                  <c:v>18</c:v>
                </c:pt>
                <c:pt idx="142" formatCode="0.0">
                  <c:v>19.5</c:v>
                </c:pt>
                <c:pt idx="143" formatCode="0.0">
                  <c:v>21</c:v>
                </c:pt>
                <c:pt idx="144" formatCode="0.0">
                  <c:v>19</c:v>
                </c:pt>
                <c:pt idx="145" formatCode="0.0">
                  <c:v>20</c:v>
                </c:pt>
                <c:pt idx="146" formatCode="0.0">
                  <c:v>19.5</c:v>
                </c:pt>
                <c:pt idx="147" formatCode="0.0">
                  <c:v>21.5</c:v>
                </c:pt>
                <c:pt idx="148" formatCode="0.0">
                  <c:v>23</c:v>
                </c:pt>
                <c:pt idx="149" formatCode="0.0">
                  <c:v>21</c:v>
                </c:pt>
                <c:pt idx="150" formatCode="0.0">
                  <c:v>17</c:v>
                </c:pt>
                <c:pt idx="151" formatCode="0.0">
                  <c:v>12</c:v>
                </c:pt>
                <c:pt idx="152" formatCode="0.0">
                  <c:v>11.5</c:v>
                </c:pt>
                <c:pt idx="153" formatCode="0.0">
                  <c:v>15.5</c:v>
                </c:pt>
                <c:pt idx="154" formatCode="0.0">
                  <c:v>18</c:v>
                </c:pt>
                <c:pt idx="155" formatCode="0.0">
                  <c:v>19.5</c:v>
                </c:pt>
                <c:pt idx="156" formatCode="0.0">
                  <c:v>15.5</c:v>
                </c:pt>
                <c:pt idx="157" formatCode="0.0">
                  <c:v>13</c:v>
                </c:pt>
                <c:pt idx="158" formatCode="0.0">
                  <c:v>13.5</c:v>
                </c:pt>
                <c:pt idx="159" formatCode="0.0">
                  <c:v>12.5</c:v>
                </c:pt>
                <c:pt idx="160" formatCode="0.0">
                  <c:v>14</c:v>
                </c:pt>
                <c:pt idx="161" formatCode="0.0">
                  <c:v>15.5</c:v>
                </c:pt>
                <c:pt idx="162" formatCode="0.0">
                  <c:v>17</c:v>
                </c:pt>
                <c:pt idx="163" formatCode="0.0">
                  <c:v>17.5</c:v>
                </c:pt>
                <c:pt idx="164" formatCode="0.0">
                  <c:v>17</c:v>
                </c:pt>
                <c:pt idx="165" formatCode="0.0">
                  <c:v>14</c:v>
                </c:pt>
                <c:pt idx="166" formatCode="0.0">
                  <c:v>15.5</c:v>
                </c:pt>
                <c:pt idx="167" formatCode="0.0">
                  <c:v>17.5</c:v>
                </c:pt>
                <c:pt idx="168" formatCode="0.0">
                  <c:v>18</c:v>
                </c:pt>
                <c:pt idx="169" formatCode="0.0">
                  <c:v>18.5</c:v>
                </c:pt>
                <c:pt idx="170" formatCode="0.0">
                  <c:v>18.5</c:v>
                </c:pt>
                <c:pt idx="171" formatCode="0.0">
                  <c:v>15.5</c:v>
                </c:pt>
                <c:pt idx="172" formatCode="0.0">
                  <c:v>14</c:v>
                </c:pt>
                <c:pt idx="173" formatCode="0.0">
                  <c:v>14.5</c:v>
                </c:pt>
                <c:pt idx="174" formatCode="0.0">
                  <c:v>17.5</c:v>
                </c:pt>
                <c:pt idx="175" formatCode="0.0">
                  <c:v>18.5</c:v>
                </c:pt>
                <c:pt idx="176" formatCode="0.0">
                  <c:v>19.5</c:v>
                </c:pt>
                <c:pt idx="177" formatCode="0.0">
                  <c:v>19.5</c:v>
                </c:pt>
                <c:pt idx="178" formatCode="0.0">
                  <c:v>17</c:v>
                </c:pt>
                <c:pt idx="179" formatCode="0.0">
                  <c:v>11</c:v>
                </c:pt>
                <c:pt idx="180" formatCode="0.0">
                  <c:v>16</c:v>
                </c:pt>
                <c:pt idx="181" formatCode="0.0">
                  <c:v>8.5</c:v>
                </c:pt>
                <c:pt idx="182" formatCode="0.0">
                  <c:v>7</c:v>
                </c:pt>
                <c:pt idx="183" formatCode="0.0">
                  <c:v>9</c:v>
                </c:pt>
                <c:pt idx="184" formatCode="0.0">
                  <c:v>13.5</c:v>
                </c:pt>
                <c:pt idx="185" formatCode="0.0">
                  <c:v>13</c:v>
                </c:pt>
                <c:pt idx="186" formatCode="0.0">
                  <c:v>9.5</c:v>
                </c:pt>
                <c:pt idx="187" formatCode="0.0">
                  <c:v>11</c:v>
                </c:pt>
                <c:pt idx="188" formatCode="0.0">
                  <c:v>7.5</c:v>
                </c:pt>
                <c:pt idx="189" formatCode="0.0">
                  <c:v>5.5</c:v>
                </c:pt>
                <c:pt idx="190" formatCode="0.0">
                  <c:v>10.5</c:v>
                </c:pt>
                <c:pt idx="191" formatCode="0.0">
                  <c:v>10</c:v>
                </c:pt>
                <c:pt idx="192" formatCode="0.0">
                  <c:v>13</c:v>
                </c:pt>
                <c:pt idx="193" formatCode="0.0">
                  <c:v>15</c:v>
                </c:pt>
                <c:pt idx="194" formatCode="0.0">
                  <c:v>13.5</c:v>
                </c:pt>
                <c:pt idx="195" formatCode="0.0">
                  <c:v>12.5</c:v>
                </c:pt>
                <c:pt idx="196" formatCode="0.0">
                  <c:v>14</c:v>
                </c:pt>
                <c:pt idx="197" formatCode="0.0">
                  <c:v>14</c:v>
                </c:pt>
                <c:pt idx="198" formatCode="0.0">
                  <c:v>15</c:v>
                </c:pt>
                <c:pt idx="199" formatCode="0.0">
                  <c:v>16.5</c:v>
                </c:pt>
                <c:pt idx="200" formatCode="0.0">
                  <c:v>15.5</c:v>
                </c:pt>
                <c:pt idx="201" formatCode="0.0">
                  <c:v>15</c:v>
                </c:pt>
                <c:pt idx="202" formatCode="0.0">
                  <c:v>14.5</c:v>
                </c:pt>
                <c:pt idx="203" formatCode="0.0">
                  <c:v>14</c:v>
                </c:pt>
                <c:pt idx="204" formatCode="0.0">
                  <c:v>14</c:v>
                </c:pt>
                <c:pt idx="205" formatCode="0.0">
                  <c:v>12.5</c:v>
                </c:pt>
                <c:pt idx="206" formatCode="0.0">
                  <c:v>11.5</c:v>
                </c:pt>
                <c:pt idx="207" formatCode="0.0">
                  <c:v>10.5</c:v>
                </c:pt>
                <c:pt idx="208" formatCode="0.0">
                  <c:v>7.5</c:v>
                </c:pt>
                <c:pt idx="209" formatCode="0.0">
                  <c:v>6</c:v>
                </c:pt>
                <c:pt idx="210" formatCode="0.0">
                  <c:v>8</c:v>
                </c:pt>
                <c:pt idx="211" formatCode="0.0">
                  <c:v>9</c:v>
                </c:pt>
                <c:pt idx="212" formatCode="0.0">
                  <c:v>10</c:v>
                </c:pt>
                <c:pt idx="213" formatCode="0.0">
                  <c:v>4</c:v>
                </c:pt>
                <c:pt idx="214" formatCode="0.0">
                  <c:v>4.5</c:v>
                </c:pt>
                <c:pt idx="215" formatCode="0.0">
                  <c:v>1.5</c:v>
                </c:pt>
                <c:pt idx="216" formatCode="0.0">
                  <c:v>3.5</c:v>
                </c:pt>
                <c:pt idx="217" formatCode="0.0">
                  <c:v>4</c:v>
                </c:pt>
                <c:pt idx="218" formatCode="0.0">
                  <c:v>5.5</c:v>
                </c:pt>
                <c:pt idx="219">
                  <c:v>7.5</c:v>
                </c:pt>
                <c:pt idx="220">
                  <c:v>6.5</c:v>
                </c:pt>
                <c:pt idx="221">
                  <c:v>6</c:v>
                </c:pt>
                <c:pt idx="222">
                  <c:v>7.5</c:v>
                </c:pt>
                <c:pt idx="223">
                  <c:v>10</c:v>
                </c:pt>
                <c:pt idx="224" formatCode="0.0">
                  <c:v>9.5</c:v>
                </c:pt>
                <c:pt idx="225" formatCode="0.0">
                  <c:v>9</c:v>
                </c:pt>
                <c:pt idx="226" formatCode="0.0">
                  <c:v>10.5</c:v>
                </c:pt>
                <c:pt idx="227">
                  <c:v>3</c:v>
                </c:pt>
                <c:pt idx="228">
                  <c:v>5.5</c:v>
                </c:pt>
                <c:pt idx="229">
                  <c:v>6</c:v>
                </c:pt>
                <c:pt idx="230">
                  <c:v>6</c:v>
                </c:pt>
                <c:pt idx="231">
                  <c:v>11</c:v>
                </c:pt>
              </c:numCache>
            </c:numRef>
          </c:val>
        </c:ser>
        <c:ser>
          <c:idx val="2"/>
          <c:order val="2"/>
          <c:tx>
            <c:v>E-Gesamtverbrauch</c:v>
          </c:tx>
          <c:spPr>
            <a:solidFill>
              <a:srgbClr val="FF0000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de-DE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</c:dLbls>
          <c:val>
            <c:numRef>
              <c:f>Anlagenprotokoll!$L$12:$L$379</c:f>
              <c:numCache>
                <c:formatCode>[Blue].0_ ;[Red]\-0.0</c:formatCode>
                <c:ptCount val="368"/>
                <c:pt idx="1">
                  <c:v>-106.67600000000121</c:v>
                </c:pt>
                <c:pt idx="2">
                  <c:v>-52.828999999991574</c:v>
                </c:pt>
                <c:pt idx="3">
                  <c:v>4.7160000000037403</c:v>
                </c:pt>
                <c:pt idx="4">
                  <c:v>-54.428000000012105</c:v>
                </c:pt>
                <c:pt idx="5">
                  <c:v>-44.331999999994238</c:v>
                </c:pt>
                <c:pt idx="6">
                  <c:v>-25.247999999998342</c:v>
                </c:pt>
                <c:pt idx="7">
                  <c:v>-50.273000000007499</c:v>
                </c:pt>
                <c:pt idx="8">
                  <c:v>7.676000000008429</c:v>
                </c:pt>
                <c:pt idx="9">
                  <c:v>28.812000000000001</c:v>
                </c:pt>
                <c:pt idx="10">
                  <c:v>-47.95500000000942</c:v>
                </c:pt>
                <c:pt idx="11">
                  <c:v>-64.928999999992442</c:v>
                </c:pt>
                <c:pt idx="12">
                  <c:v>35.434000000000026</c:v>
                </c:pt>
                <c:pt idx="13">
                  <c:v>-24.43600000000697</c:v>
                </c:pt>
                <c:pt idx="14">
                  <c:v>-9.6550000000013974</c:v>
                </c:pt>
                <c:pt idx="15">
                  <c:v>-8.3119999999900465</c:v>
                </c:pt>
                <c:pt idx="16">
                  <c:v>5.0899999999991579</c:v>
                </c:pt>
                <c:pt idx="17">
                  <c:v>4.2540000000026481</c:v>
                </c:pt>
                <c:pt idx="18">
                  <c:v>-22.026000000009706</c:v>
                </c:pt>
                <c:pt idx="19">
                  <c:v>-5.8409999999937732</c:v>
                </c:pt>
                <c:pt idx="20">
                  <c:v>17.248999999991867</c:v>
                </c:pt>
                <c:pt idx="21">
                  <c:v>0.81800000000149709</c:v>
                </c:pt>
                <c:pt idx="22">
                  <c:v>4.3620000000040591</c:v>
                </c:pt>
                <c:pt idx="23">
                  <c:v>24.788000000001411</c:v>
                </c:pt>
                <c:pt idx="24">
                  <c:v>24.617999999996421</c:v>
                </c:pt>
                <c:pt idx="25">
                  <c:v>29.304999999997527</c:v>
                </c:pt>
                <c:pt idx="26">
                  <c:v>23.37500000000464</c:v>
                </c:pt>
                <c:pt idx="27">
                  <c:v>23.107000000001584</c:v>
                </c:pt>
                <c:pt idx="28">
                  <c:v>4.5959999999979342</c:v>
                </c:pt>
                <c:pt idx="29">
                  <c:v>9.839000000004873</c:v>
                </c:pt>
                <c:pt idx="30">
                  <c:v>14.546000000001861</c:v>
                </c:pt>
                <c:pt idx="31">
                  <c:v>-15.400000000008234</c:v>
                </c:pt>
                <c:pt idx="32">
                  <c:v>25.667000000004698</c:v>
                </c:pt>
                <c:pt idx="33">
                  <c:v>16.04699999999335</c:v>
                </c:pt>
                <c:pt idx="34">
                  <c:v>26.505999999999332</c:v>
                </c:pt>
                <c:pt idx="35">
                  <c:v>5.6849999999993486</c:v>
                </c:pt>
                <c:pt idx="36">
                  <c:v>-12.267999999990934</c:v>
                </c:pt>
                <c:pt idx="37">
                  <c:v>10.95599999999223</c:v>
                </c:pt>
                <c:pt idx="38">
                  <c:v>8.0110000000103163</c:v>
                </c:pt>
                <c:pt idx="39">
                  <c:v>26.650999999997047</c:v>
                </c:pt>
                <c:pt idx="40">
                  <c:v>28.928999999993479</c:v>
                </c:pt>
                <c:pt idx="41">
                  <c:v>21.553000000010329</c:v>
                </c:pt>
                <c:pt idx="42">
                  <c:v>35.386999999993172</c:v>
                </c:pt>
                <c:pt idx="43">
                  <c:v>16.126000000007338</c:v>
                </c:pt>
                <c:pt idx="44">
                  <c:v>29.718999999989784</c:v>
                </c:pt>
                <c:pt idx="45">
                  <c:v>0.11300000000417576</c:v>
                </c:pt>
                <c:pt idx="46">
                  <c:v>29.151999999995297</c:v>
                </c:pt>
                <c:pt idx="47">
                  <c:v>30.29400000000917</c:v>
                </c:pt>
                <c:pt idx="48">
                  <c:v>8.6739999999937147</c:v>
                </c:pt>
                <c:pt idx="49">
                  <c:v>-5.75499999999316</c:v>
                </c:pt>
                <c:pt idx="50">
                  <c:v>19.749999999989448</c:v>
                </c:pt>
                <c:pt idx="51">
                  <c:v>12.350000000010333</c:v>
                </c:pt>
                <c:pt idx="52">
                  <c:v>-40.46000000000204</c:v>
                </c:pt>
                <c:pt idx="53">
                  <c:v>7.260000000002691</c:v>
                </c:pt>
                <c:pt idx="54">
                  <c:v>46.629999999991853</c:v>
                </c:pt>
                <c:pt idx="55">
                  <c:v>20</c:v>
                </c:pt>
                <c:pt idx="56">
                  <c:v>23.91000000000269</c:v>
                </c:pt>
                <c:pt idx="57">
                  <c:v>2.5700000000032013</c:v>
                </c:pt>
                <c:pt idx="58">
                  <c:v>3.879999999997743</c:v>
                </c:pt>
                <c:pt idx="59">
                  <c:v>9.6899999999985447</c:v>
                </c:pt>
                <c:pt idx="60">
                  <c:v>36.144000000004901</c:v>
                </c:pt>
                <c:pt idx="61">
                  <c:v>29.881999999994136</c:v>
                </c:pt>
                <c:pt idx="62">
                  <c:v>15.815000000001149</c:v>
                </c:pt>
                <c:pt idx="63">
                  <c:v>26.148000000002725</c:v>
                </c:pt>
                <c:pt idx="64">
                  <c:v>22.764999999999141</c:v>
                </c:pt>
                <c:pt idx="65">
                  <c:v>34.603999999994528</c:v>
                </c:pt>
                <c:pt idx="66">
                  <c:v>27.962999999998878</c:v>
                </c:pt>
                <c:pt idx="67">
                  <c:v>34.569000000009602</c:v>
                </c:pt>
                <c:pt idx="68">
                  <c:v>21.242999999998197</c:v>
                </c:pt>
                <c:pt idx="69">
                  <c:v>32.113000000002607</c:v>
                </c:pt>
                <c:pt idx="70">
                  <c:v>39.017999999997805</c:v>
                </c:pt>
                <c:pt idx="71">
                  <c:v>33.582000000000974</c:v>
                </c:pt>
                <c:pt idx="72">
                  <c:v>33.577999999993743</c:v>
                </c:pt>
                <c:pt idx="73">
                  <c:v>12.363999999999855</c:v>
                </c:pt>
                <c:pt idx="74">
                  <c:v>30.790000000000987</c:v>
                </c:pt>
                <c:pt idx="75">
                  <c:v>21.941999999994792</c:v>
                </c:pt>
                <c:pt idx="76">
                  <c:v>22.54700000000847</c:v>
                </c:pt>
                <c:pt idx="77">
                  <c:v>14.929000000003288</c:v>
                </c:pt>
                <c:pt idx="78">
                  <c:v>9.2059999999980207</c:v>
                </c:pt>
                <c:pt idx="79">
                  <c:v>-14.331999999996029</c:v>
                </c:pt>
                <c:pt idx="80">
                  <c:v>11.193999999996493</c:v>
                </c:pt>
                <c:pt idx="81">
                  <c:v>30.980000000001105</c:v>
                </c:pt>
                <c:pt idx="82">
                  <c:v>34.973999999994575</c:v>
                </c:pt>
                <c:pt idx="83">
                  <c:v>18.312999999995345</c:v>
                </c:pt>
                <c:pt idx="84">
                  <c:v>22.507000000003451</c:v>
                </c:pt>
                <c:pt idx="85">
                  <c:v>24.644999999995811</c:v>
                </c:pt>
                <c:pt idx="86">
                  <c:v>34.989000000001298</c:v>
                </c:pt>
                <c:pt idx="87">
                  <c:v>37.826000000011028</c:v>
                </c:pt>
                <c:pt idx="88">
                  <c:v>-4.6030000000107236</c:v>
                </c:pt>
                <c:pt idx="89">
                  <c:v>32.481000000009224</c:v>
                </c:pt>
                <c:pt idx="90">
                  <c:v>20.360999999990526</c:v>
                </c:pt>
                <c:pt idx="91">
                  <c:v>25.782999999997628</c:v>
                </c:pt>
                <c:pt idx="92">
                  <c:v>20.195000000001674</c:v>
                </c:pt>
                <c:pt idx="93">
                  <c:v>33.596000000012936</c:v>
                </c:pt>
                <c:pt idx="94">
                  <c:v>17.880999999997876</c:v>
                </c:pt>
                <c:pt idx="95">
                  <c:v>26.97900000000007</c:v>
                </c:pt>
                <c:pt idx="96">
                  <c:v>39.167999999987472</c:v>
                </c:pt>
                <c:pt idx="97">
                  <c:v>40.094000000013345</c:v>
                </c:pt>
                <c:pt idx="98">
                  <c:v>39.561999999991528</c:v>
                </c:pt>
                <c:pt idx="99">
                  <c:v>34.146000000001322</c:v>
                </c:pt>
                <c:pt idx="100">
                  <c:v>18.840000000006288</c:v>
                </c:pt>
                <c:pt idx="101">
                  <c:v>-4.0759999999998833</c:v>
                </c:pt>
                <c:pt idx="102">
                  <c:v>18.707999999996609</c:v>
                </c:pt>
                <c:pt idx="103">
                  <c:v>28.773000000001645</c:v>
                </c:pt>
                <c:pt idx="104">
                  <c:v>37.959999999989684</c:v>
                </c:pt>
                <c:pt idx="105">
                  <c:v>38.075000000013546</c:v>
                </c:pt>
                <c:pt idx="106">
                  <c:v>15.927999999987733</c:v>
                </c:pt>
                <c:pt idx="107">
                  <c:v>15.83399999999882</c:v>
                </c:pt>
                <c:pt idx="108">
                  <c:v>14.28600000000614</c:v>
                </c:pt>
                <c:pt idx="109">
                  <c:v>34.410999999999348</c:v>
                </c:pt>
                <c:pt idx="110">
                  <c:v>-7.9729999999963184</c:v>
                </c:pt>
                <c:pt idx="111">
                  <c:v>15.694999999991662</c:v>
                </c:pt>
                <c:pt idx="112">
                  <c:v>32.928000000004452</c:v>
                </c:pt>
                <c:pt idx="113">
                  <c:v>26.569000000003157</c:v>
                </c:pt>
                <c:pt idx="114">
                  <c:v>32.107999999992579</c:v>
                </c:pt>
                <c:pt idx="115">
                  <c:v>33.61800000001147</c:v>
                </c:pt>
                <c:pt idx="116">
                  <c:v>23.996999999990614</c:v>
                </c:pt>
                <c:pt idx="117">
                  <c:v>4.3290000000027948</c:v>
                </c:pt>
                <c:pt idx="118">
                  <c:v>19.810000000005719</c:v>
                </c:pt>
                <c:pt idx="119">
                  <c:v>25.312999999999683</c:v>
                </c:pt>
                <c:pt idx="120">
                  <c:v>33.540999999998135</c:v>
                </c:pt>
                <c:pt idx="121">
                  <c:v>28.399999999995096</c:v>
                </c:pt>
                <c:pt idx="122">
                  <c:v>34.291999999997849</c:v>
                </c:pt>
                <c:pt idx="123">
                  <c:v>30.136000000011158</c:v>
                </c:pt>
                <c:pt idx="124">
                  <c:v>14.58999999999012</c:v>
                </c:pt>
                <c:pt idx="125">
                  <c:v>29.768999999997384</c:v>
                </c:pt>
                <c:pt idx="126">
                  <c:v>30.124000000007378</c:v>
                </c:pt>
                <c:pt idx="127">
                  <c:v>27.156999999991022</c:v>
                </c:pt>
                <c:pt idx="128">
                  <c:v>20.129000000006751</c:v>
                </c:pt>
                <c:pt idx="129">
                  <c:v>25.243000000006184</c:v>
                </c:pt>
                <c:pt idx="130">
                  <c:v>30.554999999992546</c:v>
                </c:pt>
                <c:pt idx="131">
                  <c:v>24.953999999996114</c:v>
                </c:pt>
                <c:pt idx="132">
                  <c:v>29.561000000007901</c:v>
                </c:pt>
                <c:pt idx="133">
                  <c:v>28.712999999999546</c:v>
                </c:pt>
                <c:pt idx="134">
                  <c:v>11.135999999994251</c:v>
                </c:pt>
                <c:pt idx="135">
                  <c:v>18.805000000008818</c:v>
                </c:pt>
                <c:pt idx="136">
                  <c:v>20.493999999990834</c:v>
                </c:pt>
                <c:pt idx="137">
                  <c:v>27.537000000011034</c:v>
                </c:pt>
                <c:pt idx="138">
                  <c:v>24.067999999988245</c:v>
                </c:pt>
                <c:pt idx="139">
                  <c:v>32.768000000007696</c:v>
                </c:pt>
                <c:pt idx="140">
                  <c:v>9.4129999999959821</c:v>
                </c:pt>
                <c:pt idx="141">
                  <c:v>24.382999999996827</c:v>
                </c:pt>
                <c:pt idx="142">
                  <c:v>15.019000000002809</c:v>
                </c:pt>
                <c:pt idx="143">
                  <c:v>29.146999999999387</c:v>
                </c:pt>
                <c:pt idx="144">
                  <c:v>16.642000000002081</c:v>
                </c:pt>
                <c:pt idx="145">
                  <c:v>24.20600000000745</c:v>
                </c:pt>
                <c:pt idx="146">
                  <c:v>21.22399999999185</c:v>
                </c:pt>
                <c:pt idx="147">
                  <c:v>28.325999999997975</c:v>
                </c:pt>
                <c:pt idx="148">
                  <c:v>22.445000000009344</c:v>
                </c:pt>
                <c:pt idx="149">
                  <c:v>21.215999999989553</c:v>
                </c:pt>
                <c:pt idx="150">
                  <c:v>12.450000000010114</c:v>
                </c:pt>
                <c:pt idx="151">
                  <c:v>6.4319999999902802</c:v>
                </c:pt>
                <c:pt idx="152">
                  <c:v>-24.282000000001034</c:v>
                </c:pt>
                <c:pt idx="153">
                  <c:v>20.088000000002648</c:v>
                </c:pt>
                <c:pt idx="154">
                  <c:v>11.096000000004352</c:v>
                </c:pt>
                <c:pt idx="155">
                  <c:v>22.606999999999722</c:v>
                </c:pt>
                <c:pt idx="156">
                  <c:v>16.205999999994731</c:v>
                </c:pt>
                <c:pt idx="157">
                  <c:v>11.743000000001732</c:v>
                </c:pt>
                <c:pt idx="158">
                  <c:v>-23.679000000001935</c:v>
                </c:pt>
                <c:pt idx="159">
                  <c:v>8.3099999999996648</c:v>
                </c:pt>
                <c:pt idx="160">
                  <c:v>-21.467999999994863</c:v>
                </c:pt>
                <c:pt idx="161">
                  <c:v>6.91900000000307</c:v>
                </c:pt>
                <c:pt idx="162">
                  <c:v>11.709999999987588</c:v>
                </c:pt>
                <c:pt idx="163">
                  <c:v>21.893000000011192</c:v>
                </c:pt>
                <c:pt idx="164">
                  <c:v>9.2259999999932027</c:v>
                </c:pt>
                <c:pt idx="165">
                  <c:v>12.703000000002504</c:v>
                </c:pt>
                <c:pt idx="166">
                  <c:v>4.0690000000005213</c:v>
                </c:pt>
                <c:pt idx="167">
                  <c:v>20.534000000006387</c:v>
                </c:pt>
                <c:pt idx="168">
                  <c:v>18.388999999991736</c:v>
                </c:pt>
                <c:pt idx="169">
                  <c:v>21.532000000000131</c:v>
                </c:pt>
                <c:pt idx="170">
                  <c:v>21.820999999995735</c:v>
                </c:pt>
                <c:pt idx="171">
                  <c:v>8.2770000000084103</c:v>
                </c:pt>
                <c:pt idx="172">
                  <c:v>-0.33200000000423557</c:v>
                </c:pt>
                <c:pt idx="173">
                  <c:v>5.8209999999998558</c:v>
                </c:pt>
                <c:pt idx="174">
                  <c:v>20.203999999997134</c:v>
                </c:pt>
                <c:pt idx="175">
                  <c:v>20.077000000001821</c:v>
                </c:pt>
                <c:pt idx="176">
                  <c:v>11.890000000002548</c:v>
                </c:pt>
                <c:pt idx="177">
                  <c:v>15.426000000006503</c:v>
                </c:pt>
                <c:pt idx="178">
                  <c:v>17.777999999992797</c:v>
                </c:pt>
                <c:pt idx="179">
                  <c:v>2.9630000000005534</c:v>
                </c:pt>
                <c:pt idx="180">
                  <c:v>-2.8480000000000132</c:v>
                </c:pt>
                <c:pt idx="181">
                  <c:v>3.7750000000026187</c:v>
                </c:pt>
                <c:pt idx="182">
                  <c:v>-39.987000000000791</c:v>
                </c:pt>
                <c:pt idx="183">
                  <c:v>-23.689999999999635</c:v>
                </c:pt>
                <c:pt idx="184">
                  <c:v>19.396999999993742</c:v>
                </c:pt>
                <c:pt idx="185">
                  <c:v>17.139000000002532</c:v>
                </c:pt>
                <c:pt idx="186">
                  <c:v>4.1680000000032322</c:v>
                </c:pt>
                <c:pt idx="187">
                  <c:v>-26.02100000000409</c:v>
                </c:pt>
                <c:pt idx="188">
                  <c:v>-4.4379999999922433</c:v>
                </c:pt>
                <c:pt idx="189">
                  <c:v>-39.482999999996707</c:v>
                </c:pt>
                <c:pt idx="190">
                  <c:v>-40.488000000000994</c:v>
                </c:pt>
                <c:pt idx="191">
                  <c:v>-18.618000000010127</c:v>
                </c:pt>
                <c:pt idx="192">
                  <c:v>-28.246999999992738</c:v>
                </c:pt>
                <c:pt idx="193">
                  <c:v>13.927999999997773</c:v>
                </c:pt>
                <c:pt idx="194">
                  <c:v>7.6670000000003782</c:v>
                </c:pt>
                <c:pt idx="195">
                  <c:v>4.5129999999950243</c:v>
                </c:pt>
                <c:pt idx="196">
                  <c:v>-6.9710000000042918</c:v>
                </c:pt>
                <c:pt idx="197">
                  <c:v>6.7230000000122665</c:v>
                </c:pt>
                <c:pt idx="198">
                  <c:v>-1.6240000000040595</c:v>
                </c:pt>
                <c:pt idx="199">
                  <c:v>3.0769999999987938</c:v>
                </c:pt>
                <c:pt idx="200">
                  <c:v>9.7269999999981955</c:v>
                </c:pt>
                <c:pt idx="201">
                  <c:v>10.519999999994646</c:v>
                </c:pt>
                <c:pt idx="202">
                  <c:v>2.6440000000124435</c:v>
                </c:pt>
                <c:pt idx="203">
                  <c:v>-3.3410000000109861</c:v>
                </c:pt>
                <c:pt idx="204">
                  <c:v>3.9810000000001011</c:v>
                </c:pt>
                <c:pt idx="205">
                  <c:v>-6.0919999999956644</c:v>
                </c:pt>
                <c:pt idx="206">
                  <c:v>-11.067999999993642</c:v>
                </c:pt>
                <c:pt idx="207">
                  <c:v>-11.55500000000294</c:v>
                </c:pt>
                <c:pt idx="208">
                  <c:v>-18.624999999995865</c:v>
                </c:pt>
                <c:pt idx="209">
                  <c:v>-42.042000000001032</c:v>
                </c:pt>
                <c:pt idx="210">
                  <c:v>-36.109000000008734</c:v>
                </c:pt>
                <c:pt idx="211">
                  <c:v>-17.764999999994615</c:v>
                </c:pt>
                <c:pt idx="212">
                  <c:v>-29.236000000007856</c:v>
                </c:pt>
                <c:pt idx="213">
                  <c:v>-20.012999999996364</c:v>
                </c:pt>
                <c:pt idx="214">
                  <c:v>-32.410000000004075</c:v>
                </c:pt>
                <c:pt idx="215">
                  <c:v>-67.20599999999996</c:v>
                </c:pt>
                <c:pt idx="216">
                  <c:v>-68.002999999996717</c:v>
                </c:pt>
                <c:pt idx="217">
                  <c:v>-56.836000000003452</c:v>
                </c:pt>
                <c:pt idx="218">
                  <c:v>-47.338000000000818</c:v>
                </c:pt>
                <c:pt idx="219">
                  <c:v>-38.086999999995506</c:v>
                </c:pt>
                <c:pt idx="220">
                  <c:v>3.9840000000025899</c:v>
                </c:pt>
                <c:pt idx="221">
                  <c:v>-32.012999999996126</c:v>
                </c:pt>
                <c:pt idx="222">
                  <c:v>9.5809999999999995</c:v>
                </c:pt>
                <c:pt idx="223">
                  <c:v>-153.13300000000137</c:v>
                </c:pt>
                <c:pt idx="224">
                  <c:v>-12511.804000000006</c:v>
                </c:pt>
                <c:pt idx="225">
                  <c:v>-14.474000000000132</c:v>
                </c:pt>
                <c:pt idx="226">
                  <c:v>-29.948999999994498</c:v>
                </c:pt>
                <c:pt idx="227">
                  <c:v>-118.57400000000774</c:v>
                </c:pt>
                <c:pt idx="228">
                  <c:v>-429.88199999998807</c:v>
                </c:pt>
                <c:pt idx="229">
                  <c:v>-7.2140000000120494</c:v>
                </c:pt>
                <c:pt idx="230">
                  <c:v>-9.2579999999995621</c:v>
                </c:pt>
                <c:pt idx="231">
                  <c:v>-10.86099999999508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0237056"/>
        <c:axId val="120251136"/>
      </c:barChart>
      <c:catAx>
        <c:axId val="120237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120251136"/>
        <c:crosses val="autoZero"/>
        <c:auto val="1"/>
        <c:lblAlgn val="ctr"/>
        <c:lblOffset val="100"/>
        <c:noMultiLvlLbl val="1"/>
      </c:catAx>
      <c:valAx>
        <c:axId val="12025113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minorGridlines>
          <c:spPr>
            <a:ln w="9360">
              <a:solidFill>
                <a:srgbClr val="B7B7B7"/>
              </a:solidFill>
              <a:round/>
            </a:ln>
          </c:spPr>
        </c:minorGridlines>
        <c:numFmt formatCode="#,000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120237056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169920</xdr:colOff>
      <xdr:row>1</xdr:row>
      <xdr:rowOff>124200</xdr:rowOff>
    </xdr:from>
    <xdr:to>
      <xdr:col>25</xdr:col>
      <xdr:colOff>32400</xdr:colOff>
      <xdr:row>36</xdr:row>
      <xdr:rowOff>28080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DbLog_petermini" refreshOnLoad="1" growShrinkType="overwriteClear" fillFormulas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MK375"/>
  <sheetViews>
    <sheetView zoomScaleNormal="100" workbookViewId="0">
      <pane ySplit="10" topLeftCell="A239" activePane="bottomLeft" state="frozen"/>
      <selection pane="bottomLeft" activeCell="A243" sqref="A243:K243"/>
    </sheetView>
  </sheetViews>
  <sheetFormatPr baseColWidth="10" defaultColWidth="8.88671875" defaultRowHeight="14.4" x14ac:dyDescent="0.3"/>
  <cols>
    <col min="1" max="1" width="13.44140625" style="1" customWidth="1"/>
    <col min="2" max="2" width="13.44140625" style="2" customWidth="1"/>
    <col min="3" max="3" width="11.33203125" style="3" customWidth="1"/>
    <col min="4" max="4" width="12" style="3" customWidth="1"/>
    <col min="5" max="5" width="10.44140625" style="3" customWidth="1"/>
    <col min="6" max="11" width="11.6640625" style="3" customWidth="1"/>
    <col min="12" max="13" width="10.88671875" style="3" customWidth="1"/>
    <col min="14" max="14" width="12" style="3" customWidth="1"/>
    <col min="15" max="15" width="11.33203125" style="1" customWidth="1"/>
    <col min="16" max="16" width="11.6640625" style="1" customWidth="1"/>
    <col min="17" max="17" width="11.44140625" style="3"/>
    <col min="18" max="18" width="5.5546875" style="4" customWidth="1"/>
    <col min="19" max="28" width="7.6640625" style="4" customWidth="1"/>
    <col min="29" max="29" width="12" style="4" customWidth="1"/>
    <col min="30" max="1025" width="11.44140625" style="4"/>
  </cols>
  <sheetData>
    <row r="1" spans="1:322" x14ac:dyDescent="0.3">
      <c r="A1" s="5" t="s">
        <v>0</v>
      </c>
      <c r="B1" s="6"/>
      <c r="C1" s="7">
        <v>2018</v>
      </c>
      <c r="D1" s="7"/>
      <c r="E1" s="8"/>
      <c r="F1" s="9" t="s">
        <v>1</v>
      </c>
      <c r="G1" s="9" t="s">
        <v>2</v>
      </c>
      <c r="H1" s="10" t="s">
        <v>3</v>
      </c>
      <c r="I1" s="11" t="s">
        <v>4</v>
      </c>
      <c r="J1" s="12" t="s">
        <v>5</v>
      </c>
      <c r="K1" s="13" t="s">
        <v>6</v>
      </c>
      <c r="L1" s="14" t="s">
        <v>7</v>
      </c>
      <c r="M1" s="15" t="s">
        <v>8</v>
      </c>
      <c r="N1" s="15" t="s">
        <v>9</v>
      </c>
      <c r="O1" s="16" t="s">
        <v>10</v>
      </c>
      <c r="P1" s="16" t="s">
        <v>11</v>
      </c>
      <c r="Q1" s="17" t="s">
        <v>12</v>
      </c>
      <c r="R1" s="18" t="s">
        <v>13</v>
      </c>
      <c r="S1" s="19" t="s">
        <v>1</v>
      </c>
      <c r="T1" s="19" t="s">
        <v>14</v>
      </c>
      <c r="U1" s="19" t="s">
        <v>2</v>
      </c>
      <c r="V1" s="19" t="s">
        <v>15</v>
      </c>
      <c r="W1" s="19" t="s">
        <v>3</v>
      </c>
      <c r="X1" s="19" t="s">
        <v>16</v>
      </c>
      <c r="Y1" s="19" t="s">
        <v>17</v>
      </c>
      <c r="Z1" s="19" t="s">
        <v>18</v>
      </c>
      <c r="AA1" s="19" t="s">
        <v>19</v>
      </c>
      <c r="AB1" s="19" t="s">
        <v>20</v>
      </c>
      <c r="AC1" s="20"/>
      <c r="AF1" s="4" t="s">
        <v>21</v>
      </c>
      <c r="AH1" s="21" t="s">
        <v>22</v>
      </c>
      <c r="AI1" s="21" t="s">
        <v>23</v>
      </c>
      <c r="AJ1" s="21" t="s">
        <v>24</v>
      </c>
      <c r="AK1" s="21" t="s">
        <v>25</v>
      </c>
      <c r="AL1" s="21" t="s">
        <v>26</v>
      </c>
      <c r="AM1" s="21" t="s">
        <v>27</v>
      </c>
      <c r="AN1" s="21" t="s">
        <v>28</v>
      </c>
      <c r="AO1" s="21" t="s">
        <v>29</v>
      </c>
      <c r="AP1" s="21" t="s">
        <v>30</v>
      </c>
      <c r="AQ1" s="21" t="s">
        <v>31</v>
      </c>
      <c r="AR1" s="21" t="s">
        <v>32</v>
      </c>
    </row>
    <row r="2" spans="1:322" x14ac:dyDescent="0.3">
      <c r="A2" s="5">
        <v>43101</v>
      </c>
      <c r="B2" s="22"/>
      <c r="C2" s="7" t="s">
        <v>33</v>
      </c>
      <c r="D2" s="8">
        <v>41640</v>
      </c>
      <c r="E2" s="23" t="str">
        <f ca="1">"Z-alt-"&amp;YEAR(TODAY())-1</f>
        <v>Z-alt-2018</v>
      </c>
      <c r="F2" s="24">
        <v>13581.135</v>
      </c>
      <c r="G2" s="25">
        <v>93405.4</v>
      </c>
      <c r="H2" s="25">
        <v>20547.8</v>
      </c>
      <c r="I2" s="25">
        <v>7009.7</v>
      </c>
      <c r="J2" s="26">
        <v>29122.9</v>
      </c>
      <c r="K2" s="27" t="s">
        <v>34</v>
      </c>
      <c r="L2" s="28"/>
      <c r="M2" s="29"/>
      <c r="N2" s="29"/>
      <c r="O2" s="29"/>
      <c r="P2" s="29"/>
      <c r="Q2" s="30"/>
      <c r="R2" s="31">
        <v>2003</v>
      </c>
      <c r="S2" s="32">
        <v>43103</v>
      </c>
      <c r="T2" s="32"/>
      <c r="U2" s="32">
        <v>76075</v>
      </c>
      <c r="V2" s="32"/>
      <c r="W2" s="32"/>
      <c r="X2" s="32"/>
      <c r="Y2" s="32"/>
      <c r="Z2" s="32"/>
      <c r="AA2" s="32">
        <v>913</v>
      </c>
      <c r="AB2" s="32"/>
      <c r="AC2" s="33"/>
      <c r="AF2" s="4" t="s">
        <v>35</v>
      </c>
      <c r="AG2" s="33"/>
      <c r="AH2" s="34">
        <f>INDEX($A$1:$A10000,MATCH(MAX($A$1:$A$10000),$A$1:$A$10000,0))</f>
        <v>43601</v>
      </c>
      <c r="AI2" s="35">
        <f>INDEX($B$1:$B10000,MATCH(MAX($B$1:$B$10000),$B$1:$B$10000,0))</f>
        <v>0.99979166666666697</v>
      </c>
      <c r="AJ2" s="33" t="e">
        <f>MAX($I$3:$I$10000)</f>
        <v>#DIV/0!</v>
      </c>
      <c r="AK2" s="33">
        <f ca="1">MAX($J$3:$J$10000)</f>
        <v>29122.9</v>
      </c>
      <c r="AL2" s="33" t="e">
        <f>MAX($K3:$K$10000)</f>
        <v>#VALUE!</v>
      </c>
      <c r="AM2" s="36">
        <f>MAX($L3:$L10000)</f>
        <v>6707.8450000000003</v>
      </c>
      <c r="AN2" s="36">
        <f>MAX($M3:$M10000)</f>
        <v>412.54900000000191</v>
      </c>
      <c r="AO2" s="37" t="e">
        <f>INDEX($N4:$N10000,MATCH(-12,$N4:$N10000,-1))</f>
        <v>#N/A</v>
      </c>
      <c r="AP2" s="37">
        <f>AVERAGE($O3:$O10000)</f>
        <v>54.504727272727258</v>
      </c>
      <c r="AQ2" s="36"/>
      <c r="AR2" s="36"/>
      <c r="AT2" s="38"/>
    </row>
    <row r="3" spans="1:322" x14ac:dyDescent="0.3">
      <c r="A3" s="39" t="s">
        <v>36</v>
      </c>
      <c r="B3" s="22"/>
      <c r="C3" s="40">
        <v>0.33</v>
      </c>
      <c r="D3" s="40"/>
      <c r="E3" s="41" t="str">
        <f ca="1">"Z-akt-"&amp;YEAR(TODAY())</f>
        <v>Z-akt-2019</v>
      </c>
      <c r="F3" s="24">
        <f>MAX(C11:C400)</f>
        <v>15731.454</v>
      </c>
      <c r="G3" s="24">
        <f>MAX(D11:D400)</f>
        <v>116049.686</v>
      </c>
      <c r="H3" s="24">
        <f>MAX(E11:E400)</f>
        <v>27297.981</v>
      </c>
      <c r="I3" s="24">
        <v>7009.7</v>
      </c>
      <c r="J3" s="42">
        <v>29122.9</v>
      </c>
      <c r="K3" s="72" t="s">
        <v>34</v>
      </c>
      <c r="L3" s="28"/>
      <c r="M3" s="29"/>
      <c r="N3" s="29"/>
      <c r="O3" s="29"/>
      <c r="P3" s="29"/>
      <c r="Q3" s="30"/>
      <c r="R3" s="31">
        <v>2003</v>
      </c>
      <c r="S3" s="32">
        <v>43103</v>
      </c>
      <c r="T3" s="44">
        <v>3981</v>
      </c>
      <c r="U3" s="32">
        <v>95670</v>
      </c>
      <c r="V3" s="44">
        <v>19595</v>
      </c>
      <c r="W3" s="32"/>
      <c r="X3" s="32"/>
      <c r="Y3" s="32"/>
      <c r="Z3" s="32"/>
      <c r="AA3" s="32">
        <v>1138</v>
      </c>
      <c r="AB3" s="44">
        <v>225</v>
      </c>
      <c r="AD3" s="34"/>
    </row>
    <row r="4" spans="1:322" x14ac:dyDescent="0.3">
      <c r="A4" s="39" t="s">
        <v>37</v>
      </c>
      <c r="B4" s="22"/>
      <c r="C4" s="40">
        <v>0.22589999999999999</v>
      </c>
      <c r="D4" s="40"/>
      <c r="E4" s="45" t="s">
        <v>38</v>
      </c>
      <c r="F4" s="46">
        <f>F3-F2</f>
        <v>2150.3189999999995</v>
      </c>
      <c r="G4" s="46">
        <f>G3-G2</f>
        <v>22644.286000000007</v>
      </c>
      <c r="H4" s="47">
        <f>H3-H2</f>
        <v>6750.1810000000005</v>
      </c>
      <c r="I4" s="47">
        <f>I3</f>
        <v>7009.7</v>
      </c>
      <c r="J4" s="48">
        <f>J3-J2</f>
        <v>0</v>
      </c>
      <c r="K4" s="49" t="s">
        <v>39</v>
      </c>
      <c r="L4" s="50">
        <f>SUM(L11:L376)</f>
        <v>-11321.736999999997</v>
      </c>
      <c r="M4" s="51">
        <f>SUM(M11:M376)</f>
        <v>-1695.1849999999995</v>
      </c>
      <c r="N4" s="51">
        <f>SUM(N11:N376)</f>
        <v>-16334.396999999997</v>
      </c>
      <c r="O4" s="52">
        <f>SUM(O11:O400)</f>
        <v>6295.2959999999985</v>
      </c>
      <c r="P4" s="52">
        <f>SUM(P11:P400)</f>
        <v>412.54900000000191</v>
      </c>
      <c r="Q4" s="30">
        <f>AVERAGE(Q11:Q374)</f>
        <v>0.89935660467353462</v>
      </c>
      <c r="R4" s="31">
        <v>2005</v>
      </c>
      <c r="S4" s="32">
        <v>51706</v>
      </c>
      <c r="T4" s="44">
        <v>4622</v>
      </c>
      <c r="U4" s="32">
        <v>115953</v>
      </c>
      <c r="V4" s="44">
        <v>20283</v>
      </c>
      <c r="W4" s="32"/>
      <c r="X4" s="32"/>
      <c r="Y4" s="32"/>
      <c r="Z4" s="32"/>
      <c r="AA4" s="32">
        <v>195</v>
      </c>
      <c r="AB4" s="44"/>
      <c r="AJ4" s="33" t="str">
        <f>IF($D3="ht",$E3,"")</f>
        <v/>
      </c>
      <c r="AK4" s="33" t="str">
        <f>IF($D3="nt",$E3,"")</f>
        <v/>
      </c>
      <c r="AL4" s="33" t="str">
        <f>IF($D3="esp",$E3,"")</f>
        <v/>
      </c>
      <c r="AM4" s="33" t="str">
        <f>IF($D3="ges",$E3,"")</f>
        <v/>
      </c>
      <c r="AN4" s="33" t="str">
        <f>IF($D3="tag",$E3,"")</f>
        <v/>
      </c>
      <c r="AO4" s="33" t="str">
        <f>IF($D3="vhs",$E3,"")</f>
        <v/>
      </c>
      <c r="AP4" s="33" t="str">
        <f>IF($D3="vhs",$E3,"")</f>
        <v/>
      </c>
      <c r="AQ4" s="36" t="str">
        <f>IF(AC4="USBWX",AF4,"")</f>
        <v/>
      </c>
      <c r="AR4" s="53"/>
    </row>
    <row r="5" spans="1:322" x14ac:dyDescent="0.3">
      <c r="A5" s="54" t="s">
        <v>40</v>
      </c>
      <c r="B5" s="22"/>
      <c r="C5" s="55">
        <v>0.1368</v>
      </c>
      <c r="E5" s="45" t="s">
        <v>41</v>
      </c>
      <c r="F5" s="56">
        <f>F4*$C$3</f>
        <v>709.6052699999999</v>
      </c>
      <c r="G5" s="56">
        <f>G4*$C$4</f>
        <v>5115.3442074000013</v>
      </c>
      <c r="H5" s="57">
        <f>O4*$C$5</f>
        <v>861.19649279999987</v>
      </c>
      <c r="I5" s="57">
        <f>I4*C3</f>
        <v>2313.201</v>
      </c>
      <c r="J5" s="58">
        <f>H5+I5</f>
        <v>3174.3974927999998</v>
      </c>
      <c r="K5" s="43">
        <f>LOOKUP(2,1/(K11:K400&lt;&gt;""),K11:K400)</f>
        <v>38.9</v>
      </c>
      <c r="L5" s="59">
        <f>O4+P4</f>
        <v>6707.8450000000003</v>
      </c>
      <c r="M5" s="60">
        <f>P4</f>
        <v>412.54900000000191</v>
      </c>
      <c r="N5" s="56"/>
      <c r="O5" s="61"/>
      <c r="P5" s="61"/>
      <c r="Q5" s="62"/>
      <c r="R5" s="31">
        <v>2006</v>
      </c>
      <c r="S5" s="32">
        <v>56993</v>
      </c>
      <c r="T5" s="44">
        <v>5287</v>
      </c>
      <c r="U5" s="32">
        <v>34675</v>
      </c>
      <c r="V5" s="44">
        <v>-81278</v>
      </c>
      <c r="W5" s="32"/>
      <c r="X5" s="32"/>
      <c r="Y5" s="32"/>
      <c r="Z5" s="32"/>
      <c r="AA5" s="32">
        <v>382</v>
      </c>
      <c r="AB5" s="44">
        <v>187</v>
      </c>
      <c r="AF5" s="63"/>
      <c r="AG5" s="64"/>
      <c r="AH5" s="63" t="e">
        <f>INDEX($A$1:$A$15,(MATCH("tag",$D$1:$D$15,0)))</f>
        <v>#N/A</v>
      </c>
      <c r="AI5" s="64" t="e">
        <f>INDEX($B$1:$B$15,(MATCH("tag",$D$1:$D19,0)))</f>
        <v>#N/A</v>
      </c>
      <c r="AJ5" s="53" t="e">
        <f>INDEX($E$1:$E$15,(MATCH("ht",$D$1:$D$15,0)))</f>
        <v>#N/A</v>
      </c>
      <c r="AK5" s="53" t="e">
        <f>INDEX($E$1:$E$15,(MATCH("nt",$D$1:$D$15,0)))</f>
        <v>#N/A</v>
      </c>
      <c r="AL5" s="53" t="e">
        <f>INDEX($E$1:$E$15,(MATCH("esp",$D$1:$D$15,0)))</f>
        <v>#N/A</v>
      </c>
      <c r="AM5" s="53" t="e">
        <f>INDEX($E$1:$E$15,(MATCH("ges",$D$1:$D$15,0)))</f>
        <v>#N/A</v>
      </c>
      <c r="AN5" s="53" t="e">
        <f>INDEX($E$1:$E$15,(MATCH("tag",$D$1:$D$15,0)))</f>
        <v>#N/A</v>
      </c>
      <c r="AO5" s="65" t="e">
        <f>INDEX($E$1:$E$15,(MATCH("vhs",$D$1:$D$15,0)))</f>
        <v>#N/A</v>
      </c>
      <c r="AP5" s="66" t="e">
        <f>INDEX($E$1:$E$15,(MATCH("vhs",$D$1:$D$15,0)))</f>
        <v>#N/A</v>
      </c>
      <c r="AS5" s="64"/>
    </row>
    <row r="6" spans="1:322" x14ac:dyDescent="0.3">
      <c r="A6" s="54" t="s">
        <v>42</v>
      </c>
      <c r="B6" s="22"/>
      <c r="C6" s="67">
        <f>F6+G6</f>
        <v>15.958765691506853</v>
      </c>
      <c r="E6" s="68" t="s">
        <v>43</v>
      </c>
      <c r="F6" s="69">
        <f>F5/365</f>
        <v>1.94412402739726</v>
      </c>
      <c r="G6" s="69">
        <f>G5/365</f>
        <v>14.014641664109593</v>
      </c>
      <c r="H6" s="61"/>
      <c r="I6" s="61"/>
      <c r="J6" s="70"/>
      <c r="K6" s="71" t="s">
        <v>44</v>
      </c>
      <c r="L6" s="72">
        <f>L4+L5</f>
        <v>-4613.8919999999971</v>
      </c>
      <c r="M6" s="72">
        <f>M4+M5</f>
        <v>-1282.6359999999977</v>
      </c>
      <c r="N6" s="73"/>
      <c r="O6" s="73"/>
      <c r="P6" s="73"/>
      <c r="Q6" s="62"/>
      <c r="R6" s="31">
        <v>2007</v>
      </c>
      <c r="S6" s="32">
        <v>61195</v>
      </c>
      <c r="T6" s="44">
        <v>4202</v>
      </c>
      <c r="U6" s="32">
        <v>47624</v>
      </c>
      <c r="V6" s="44">
        <v>12949</v>
      </c>
      <c r="W6" s="32"/>
      <c r="X6" s="32"/>
      <c r="Y6" s="32"/>
      <c r="Z6" s="32"/>
      <c r="AA6" s="32">
        <v>526</v>
      </c>
      <c r="AB6" s="44">
        <v>144</v>
      </c>
      <c r="AC6" s="33"/>
      <c r="AD6" s="33"/>
      <c r="AE6" s="33"/>
      <c r="AF6" s="33"/>
      <c r="AG6" s="33"/>
      <c r="AH6" s="33"/>
      <c r="AI6" s="33"/>
      <c r="AJ6" s="33"/>
      <c r="AK6" s="33"/>
    </row>
    <row r="7" spans="1:322" x14ac:dyDescent="0.3">
      <c r="A7" s="54" t="s">
        <v>45</v>
      </c>
      <c r="B7" s="22"/>
      <c r="C7" s="55">
        <f>J7</f>
        <v>8.6910266743326474</v>
      </c>
      <c r="E7" s="41" t="s">
        <v>46</v>
      </c>
      <c r="F7" s="61"/>
      <c r="G7" s="74"/>
      <c r="H7" s="75">
        <f>H5/365.25</f>
        <v>2.3578274956878849</v>
      </c>
      <c r="I7" s="75">
        <f>I5/365.25</f>
        <v>6.3331991786447643</v>
      </c>
      <c r="J7" s="58">
        <f>J5/365.25</f>
        <v>8.6910266743326474</v>
      </c>
      <c r="K7" s="76" t="e">
        <f>(K3-K5)/K3</f>
        <v>#VALUE!</v>
      </c>
      <c r="L7" s="77">
        <f>L5/L4</f>
        <v>-0.59247490027369487</v>
      </c>
      <c r="M7" s="78">
        <f>SUM(M6/M5)</f>
        <v>-3.1090512884529882</v>
      </c>
      <c r="N7" s="73"/>
      <c r="O7" s="73"/>
      <c r="P7" s="73"/>
      <c r="Q7" s="62"/>
      <c r="R7" s="31">
        <v>2008</v>
      </c>
      <c r="S7" s="32">
        <v>65080</v>
      </c>
      <c r="T7" s="44">
        <v>3885</v>
      </c>
      <c r="U7" s="32">
        <v>63522</v>
      </c>
      <c r="V7" s="44">
        <v>15898</v>
      </c>
      <c r="W7" s="32"/>
      <c r="X7" s="32"/>
      <c r="Y7" s="32"/>
      <c r="Z7" s="32"/>
      <c r="AA7" s="32">
        <v>656</v>
      </c>
      <c r="AB7" s="44">
        <v>130</v>
      </c>
      <c r="AC7" s="33"/>
      <c r="AD7" s="33"/>
      <c r="AE7" s="33"/>
      <c r="AF7" s="33"/>
      <c r="AG7" s="33"/>
      <c r="AH7" s="33"/>
      <c r="AI7" s="33"/>
      <c r="AJ7" s="33"/>
      <c r="AK7" s="33"/>
    </row>
    <row r="8" spans="1:322" x14ac:dyDescent="0.3">
      <c r="A8" s="54" t="s">
        <v>47</v>
      </c>
      <c r="B8" s="22"/>
      <c r="C8" s="67">
        <f>C6-C7</f>
        <v>7.2677390171742058</v>
      </c>
      <c r="E8" s="79" t="s">
        <v>48</v>
      </c>
      <c r="F8" s="80">
        <f>F5-I5</f>
        <v>-1603.59573</v>
      </c>
      <c r="G8" s="80">
        <f>G5-J5</f>
        <v>1940.9467146000015</v>
      </c>
      <c r="H8" s="81">
        <f>AVERAGE(H11:H379)</f>
        <v>14.577586206896552</v>
      </c>
      <c r="I8" s="82" t="e">
        <f>AVERAGE(I11:I379)</f>
        <v>#DIV/0!</v>
      </c>
      <c r="J8" s="83"/>
      <c r="K8" s="72">
        <f>LOOKUP(2,1/(N17:N403&lt;&gt;""),N17:N403)</f>
        <v>-52.740999999994528</v>
      </c>
      <c r="L8" s="84"/>
      <c r="M8" s="73"/>
      <c r="N8" s="73"/>
      <c r="O8" s="85"/>
      <c r="P8" s="73"/>
      <c r="Q8" s="30"/>
      <c r="R8" s="31">
        <v>2009</v>
      </c>
      <c r="S8" s="32">
        <v>68643</v>
      </c>
      <c r="T8" s="44">
        <v>3563</v>
      </c>
      <c r="U8" s="32">
        <v>78214</v>
      </c>
      <c r="V8" s="44">
        <v>14692</v>
      </c>
      <c r="W8" s="32"/>
      <c r="X8" s="32"/>
      <c r="Y8" s="32"/>
      <c r="Z8" s="32"/>
      <c r="AA8" s="32">
        <v>797</v>
      </c>
      <c r="AB8" s="44">
        <v>141</v>
      </c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</row>
    <row r="9" spans="1:322" x14ac:dyDescent="0.3">
      <c r="A9" s="86" t="s">
        <v>49</v>
      </c>
      <c r="B9" s="87"/>
      <c r="C9" s="88">
        <f>C8*365</f>
        <v>2652.7247412685851</v>
      </c>
      <c r="D9" s="88">
        <f>C9/12</f>
        <v>221.06039510571543</v>
      </c>
      <c r="E9" s="89">
        <f>C9/365</f>
        <v>7.2677390171742058</v>
      </c>
      <c r="F9" s="90"/>
      <c r="G9" s="91"/>
      <c r="H9" s="92" t="s">
        <v>50</v>
      </c>
      <c r="I9" s="93">
        <f ca="1">TODAY()-A2</f>
        <v>500</v>
      </c>
      <c r="J9" s="94">
        <f ca="1">SUM(TODAY()-A2)/365.25</f>
        <v>1.3689253935660506</v>
      </c>
      <c r="K9" s="95"/>
      <c r="L9" s="96"/>
      <c r="M9" s="97"/>
      <c r="N9" s="97"/>
      <c r="O9" s="98"/>
      <c r="P9" s="98"/>
      <c r="Q9" s="99"/>
      <c r="R9" s="31">
        <v>2010</v>
      </c>
      <c r="S9" s="32">
        <v>72342</v>
      </c>
      <c r="T9" s="44">
        <v>3699</v>
      </c>
      <c r="U9" s="32">
        <v>92183</v>
      </c>
      <c r="V9" s="44">
        <v>13969</v>
      </c>
      <c r="W9" s="32"/>
      <c r="X9" s="32"/>
      <c r="Y9" s="32"/>
      <c r="Z9" s="32"/>
      <c r="AA9" s="32">
        <v>27</v>
      </c>
      <c r="AB9" s="44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</row>
    <row r="10" spans="1:322" ht="18" customHeight="1" x14ac:dyDescent="0.3">
      <c r="A10" s="100" t="s">
        <v>22</v>
      </c>
      <c r="B10" s="101" t="s">
        <v>23</v>
      </c>
      <c r="C10" s="102" t="s">
        <v>24</v>
      </c>
      <c r="D10" s="102" t="s">
        <v>25</v>
      </c>
      <c r="E10" s="102" t="s">
        <v>26</v>
      </c>
      <c r="F10" s="102" t="s">
        <v>5</v>
      </c>
      <c r="G10" s="102" t="s">
        <v>18</v>
      </c>
      <c r="H10" s="103" t="s">
        <v>51</v>
      </c>
      <c r="I10" s="103" t="s">
        <v>52</v>
      </c>
      <c r="J10" s="103" t="s">
        <v>53</v>
      </c>
      <c r="K10" s="103" t="s">
        <v>54</v>
      </c>
      <c r="L10" s="104" t="s">
        <v>55</v>
      </c>
      <c r="M10" s="105" t="s">
        <v>56</v>
      </c>
      <c r="N10" s="105" t="s">
        <v>57</v>
      </c>
      <c r="O10" s="102" t="s">
        <v>10</v>
      </c>
      <c r="P10" s="102" t="s">
        <v>4</v>
      </c>
      <c r="Q10" s="106" t="s">
        <v>12</v>
      </c>
      <c r="R10" s="31">
        <v>2011</v>
      </c>
      <c r="S10" s="32">
        <v>2464</v>
      </c>
      <c r="T10" s="44"/>
      <c r="U10" s="32">
        <v>5684</v>
      </c>
      <c r="V10" s="44"/>
      <c r="W10" s="32"/>
      <c r="X10" s="32"/>
      <c r="Y10" s="32"/>
      <c r="Z10" s="32"/>
      <c r="AA10" s="32">
        <v>207</v>
      </c>
      <c r="AB10" s="44">
        <v>180</v>
      </c>
      <c r="AC10" s="33"/>
      <c r="AD10" s="107"/>
      <c r="AE10" s="25"/>
      <c r="AF10" s="25"/>
      <c r="AG10" s="25"/>
      <c r="AH10" s="25"/>
      <c r="AI10" s="108"/>
      <c r="AJ10" s="33"/>
      <c r="AK10" s="33"/>
      <c r="AL10" s="33"/>
      <c r="AM10" s="33"/>
      <c r="AN10" s="33"/>
      <c r="AO10" s="33"/>
    </row>
    <row r="11" spans="1:322" x14ac:dyDescent="0.3">
      <c r="A11" s="109">
        <v>43100</v>
      </c>
      <c r="B11" s="110"/>
      <c r="C11" s="111">
        <v>13581</v>
      </c>
      <c r="D11" s="111">
        <v>93405</v>
      </c>
      <c r="E11" s="111">
        <v>20547.8</v>
      </c>
      <c r="F11" s="111">
        <v>29130</v>
      </c>
      <c r="G11" s="112"/>
      <c r="H11" s="112"/>
      <c r="I11" s="113"/>
      <c r="J11" s="112"/>
      <c r="K11" s="111"/>
      <c r="L11" s="114"/>
      <c r="M11" s="115"/>
      <c r="N11" s="115"/>
      <c r="O11" s="116"/>
      <c r="P11" s="115"/>
      <c r="Q11" s="30"/>
      <c r="R11" s="31">
        <v>2012</v>
      </c>
      <c r="S11" s="32">
        <v>5351</v>
      </c>
      <c r="T11" s="44">
        <v>2887</v>
      </c>
      <c r="U11" s="32">
        <v>17595</v>
      </c>
      <c r="V11" s="44">
        <v>11911</v>
      </c>
      <c r="W11" s="32"/>
      <c r="X11" s="32"/>
      <c r="Y11" s="32"/>
      <c r="Z11" s="32"/>
      <c r="AA11" s="32">
        <v>344</v>
      </c>
      <c r="AB11" s="44">
        <v>137</v>
      </c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  <c r="IS11" s="117"/>
      <c r="IT11" s="117"/>
      <c r="IU11" s="117"/>
      <c r="IV11" s="117"/>
      <c r="IW11" s="117"/>
      <c r="IX11" s="117"/>
      <c r="IY11" s="117"/>
      <c r="IZ11" s="117"/>
      <c r="JA11" s="117"/>
      <c r="JB11" s="117"/>
      <c r="JC11" s="117"/>
      <c r="JD11" s="117"/>
      <c r="JE11" s="117"/>
      <c r="JF11" s="117"/>
      <c r="JG11" s="117"/>
      <c r="JH11" s="117"/>
      <c r="JI11" s="117"/>
      <c r="JJ11" s="117"/>
      <c r="JK11" s="117"/>
      <c r="JL11" s="117"/>
      <c r="JM11" s="117"/>
      <c r="JN11" s="117"/>
      <c r="JO11" s="117"/>
      <c r="JP11" s="117"/>
      <c r="JQ11" s="117"/>
      <c r="JR11" s="117"/>
      <c r="JS11" s="117"/>
      <c r="JT11" s="117"/>
      <c r="JU11" s="117"/>
      <c r="JV11" s="117"/>
      <c r="JW11" s="117"/>
      <c r="JX11" s="117"/>
      <c r="JY11" s="117"/>
      <c r="JZ11" s="117"/>
      <c r="KA11" s="117"/>
      <c r="KB11" s="117"/>
      <c r="KC11" s="117"/>
      <c r="KD11" s="117"/>
      <c r="KE11" s="117"/>
      <c r="KF11" s="117"/>
      <c r="KG11" s="117"/>
      <c r="KH11" s="117"/>
      <c r="KI11" s="117"/>
      <c r="KJ11" s="117"/>
      <c r="KK11" s="117"/>
      <c r="KL11" s="117"/>
      <c r="KM11" s="117"/>
      <c r="KN11" s="117"/>
      <c r="KO11" s="117"/>
      <c r="KP11" s="117"/>
      <c r="KQ11" s="117"/>
      <c r="KR11" s="117"/>
      <c r="KS11" s="117"/>
      <c r="KT11" s="117"/>
      <c r="KU11" s="117"/>
      <c r="KV11" s="117"/>
      <c r="KW11" s="117"/>
      <c r="KX11" s="117"/>
      <c r="KY11" s="117"/>
      <c r="KZ11" s="117"/>
      <c r="LA11" s="117"/>
      <c r="LB11" s="117"/>
      <c r="LC11" s="117"/>
      <c r="LD11" s="117"/>
      <c r="LE11" s="117"/>
      <c r="LF11" s="117"/>
      <c r="LG11" s="117"/>
      <c r="LH11" s="117"/>
      <c r="LI11" s="117"/>
      <c r="LJ11" s="117"/>
    </row>
    <row r="12" spans="1:322" x14ac:dyDescent="0.3">
      <c r="A12" s="109">
        <v>43183</v>
      </c>
      <c r="B12" s="118">
        <v>0.91608796296296302</v>
      </c>
      <c r="C12" s="112">
        <v>14036.269</v>
      </c>
      <c r="D12" s="112">
        <v>99715.289000000004</v>
      </c>
      <c r="E12" s="112">
        <v>20972.61</v>
      </c>
      <c r="F12" s="112">
        <v>29780.855</v>
      </c>
      <c r="G12" s="112">
        <v>0.70699999999999996</v>
      </c>
      <c r="H12" s="112">
        <v>-3</v>
      </c>
      <c r="I12" s="119">
        <v>0.97893518518518596</v>
      </c>
      <c r="J12" s="112">
        <v>60.8</v>
      </c>
      <c r="K12" s="112">
        <v>60.8</v>
      </c>
      <c r="L12" s="120"/>
      <c r="M12" s="116"/>
      <c r="N12" s="116"/>
      <c r="O12" s="116"/>
      <c r="P12" s="121"/>
      <c r="Q12" s="30"/>
      <c r="R12" s="31">
        <v>2013</v>
      </c>
      <c r="S12" s="32">
        <v>8248</v>
      </c>
      <c r="T12" s="44">
        <v>2897</v>
      </c>
      <c r="U12" s="32">
        <v>32525</v>
      </c>
      <c r="V12" s="44">
        <v>14930</v>
      </c>
      <c r="W12" s="32"/>
      <c r="X12" s="32"/>
      <c r="Y12" s="32"/>
      <c r="Z12" s="32"/>
      <c r="AA12" s="32">
        <v>75</v>
      </c>
      <c r="AB12" s="44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  <c r="FL12" s="117"/>
      <c r="FM12" s="117"/>
      <c r="FN12" s="117"/>
      <c r="FO12" s="117"/>
      <c r="FP12" s="117"/>
      <c r="FQ12" s="117"/>
      <c r="FR12" s="117"/>
      <c r="FS12" s="117"/>
      <c r="FT12" s="117"/>
      <c r="FU12" s="117"/>
      <c r="FV12" s="117"/>
      <c r="FW12" s="117"/>
      <c r="FX12" s="117"/>
      <c r="FY12" s="117"/>
      <c r="FZ12" s="117"/>
      <c r="GA12" s="117"/>
      <c r="GB12" s="117"/>
      <c r="GC12" s="117"/>
      <c r="GD12" s="117"/>
      <c r="GE12" s="117"/>
      <c r="GF12" s="117"/>
      <c r="GG12" s="117"/>
      <c r="GH12" s="117"/>
      <c r="GI12" s="117"/>
      <c r="GJ12" s="117"/>
      <c r="GK12" s="117"/>
      <c r="GL12" s="117"/>
      <c r="GM12" s="117"/>
      <c r="GN12" s="117"/>
      <c r="GO12" s="117"/>
      <c r="GP12" s="117"/>
      <c r="GQ12" s="117"/>
      <c r="GR12" s="117"/>
      <c r="GS12" s="117"/>
      <c r="GT12" s="117"/>
      <c r="GU12" s="117"/>
      <c r="GV12" s="117"/>
      <c r="GW12" s="117"/>
      <c r="GX12" s="117"/>
      <c r="GY12" s="117"/>
      <c r="GZ12" s="117"/>
      <c r="HA12" s="117"/>
      <c r="HB12" s="117"/>
      <c r="HC12" s="117"/>
      <c r="HD12" s="117"/>
      <c r="HE12" s="117"/>
      <c r="HF12" s="117"/>
      <c r="HG12" s="117"/>
      <c r="HH12" s="117"/>
      <c r="HI12" s="117"/>
      <c r="HJ12" s="117"/>
      <c r="HK12" s="117"/>
      <c r="HL12" s="117"/>
      <c r="HM12" s="117"/>
      <c r="HN12" s="117"/>
      <c r="HO12" s="117"/>
      <c r="HP12" s="117"/>
      <c r="HQ12" s="117"/>
      <c r="HR12" s="117"/>
      <c r="HS12" s="117"/>
      <c r="HT12" s="117"/>
      <c r="HU12" s="117"/>
      <c r="HV12" s="117"/>
      <c r="HW12" s="117"/>
      <c r="HX12" s="117"/>
      <c r="HY12" s="117"/>
      <c r="HZ12" s="117"/>
      <c r="IA12" s="117"/>
      <c r="IB12" s="117"/>
      <c r="IC12" s="117"/>
      <c r="ID12" s="117"/>
      <c r="IE12" s="117"/>
      <c r="IF12" s="117"/>
      <c r="IG12" s="117"/>
      <c r="IH12" s="117"/>
      <c r="II12" s="117"/>
      <c r="IJ12" s="117"/>
      <c r="IK12" s="117"/>
      <c r="IL12" s="117"/>
      <c r="IM12" s="117"/>
      <c r="IN12" s="117"/>
      <c r="IO12" s="117"/>
      <c r="IP12" s="117"/>
      <c r="IQ12" s="117"/>
      <c r="IR12" s="117"/>
      <c r="IS12" s="117"/>
      <c r="IT12" s="117"/>
      <c r="IU12" s="117"/>
      <c r="IV12" s="117"/>
      <c r="IW12" s="117"/>
      <c r="IX12" s="117"/>
      <c r="IY12" s="117"/>
      <c r="IZ12" s="117"/>
      <c r="JA12" s="117"/>
      <c r="JB12" s="117"/>
      <c r="JC12" s="117"/>
      <c r="JD12" s="117"/>
      <c r="JE12" s="117"/>
      <c r="JF12" s="117"/>
      <c r="JG12" s="117"/>
      <c r="JH12" s="117"/>
      <c r="JI12" s="117"/>
      <c r="JJ12" s="117"/>
      <c r="JK12" s="117"/>
      <c r="JL12" s="117"/>
      <c r="JM12" s="117"/>
      <c r="JN12" s="117"/>
      <c r="JO12" s="117"/>
      <c r="JP12" s="117"/>
      <c r="JQ12" s="117"/>
      <c r="JR12" s="117"/>
      <c r="JS12" s="117"/>
      <c r="JT12" s="117"/>
      <c r="JU12" s="117"/>
      <c r="JV12" s="117"/>
      <c r="JW12" s="117"/>
      <c r="JX12" s="117"/>
      <c r="JY12" s="117"/>
      <c r="JZ12" s="117"/>
      <c r="KA12" s="117"/>
      <c r="KB12" s="117"/>
      <c r="KC12" s="117"/>
      <c r="KD12" s="117"/>
      <c r="KE12" s="117"/>
      <c r="KF12" s="117"/>
      <c r="KG12" s="117"/>
      <c r="KH12" s="117"/>
      <c r="KI12" s="117"/>
      <c r="KJ12" s="117"/>
      <c r="KK12" s="117"/>
      <c r="KL12" s="117"/>
      <c r="KM12" s="117"/>
      <c r="KN12" s="117"/>
      <c r="KO12" s="117"/>
      <c r="KP12" s="117"/>
      <c r="KQ12" s="117"/>
      <c r="KR12" s="117"/>
      <c r="KS12" s="117"/>
      <c r="KT12" s="117"/>
      <c r="KU12" s="117"/>
      <c r="KV12" s="117"/>
      <c r="KW12" s="117"/>
      <c r="KX12" s="117"/>
      <c r="KY12" s="117"/>
      <c r="KZ12" s="117"/>
      <c r="LA12" s="117"/>
      <c r="LB12" s="117"/>
      <c r="LC12" s="117"/>
      <c r="LD12" s="117"/>
      <c r="LE12" s="117"/>
      <c r="LF12" s="117"/>
      <c r="LG12" s="117"/>
      <c r="LH12" s="117"/>
      <c r="LI12" s="117"/>
      <c r="LJ12" s="117"/>
    </row>
    <row r="13" spans="1:322" x14ac:dyDescent="0.3">
      <c r="A13" s="109">
        <v>43185</v>
      </c>
      <c r="B13" s="118">
        <v>0.91608796296296302</v>
      </c>
      <c r="C13" s="112">
        <v>14042.137000000001</v>
      </c>
      <c r="D13" s="112">
        <v>99829.543000000005</v>
      </c>
      <c r="E13" s="112">
        <v>21004.526000000002</v>
      </c>
      <c r="F13" s="112">
        <v>29822.639999999999</v>
      </c>
      <c r="G13" s="112">
        <v>13.446</v>
      </c>
      <c r="H13" s="112">
        <v>3</v>
      </c>
      <c r="I13" s="119">
        <v>5.4861111111111097E-2</v>
      </c>
      <c r="J13" s="112">
        <v>60.8</v>
      </c>
      <c r="K13" s="112">
        <v>60.8</v>
      </c>
      <c r="L13" s="120">
        <f t="shared" ref="L13:L76" si="0">IF(C13&gt;1,(M13+N13)+G13,"")</f>
        <v>-106.67600000000121</v>
      </c>
      <c r="M13" s="116">
        <f t="shared" ref="M13:M76" si="1">IF(D13&gt;1,C12-C13,"")</f>
        <v>-5.8680000000003929</v>
      </c>
      <c r="N13" s="116">
        <f t="shared" ref="N13:N76" si="2">IF(D13&gt;1,D12-D13,"")</f>
        <v>-114.25400000000081</v>
      </c>
      <c r="O13" s="116">
        <f t="shared" ref="O13:O76" si="3">IF(G13&gt;0,G13-P13,"")</f>
        <v>31.916000000001077</v>
      </c>
      <c r="P13" s="121">
        <f t="shared" ref="P13:P76" si="4">IF(G13&gt;0,(E12-E13)+G13,"")</f>
        <v>-18.470000000001079</v>
      </c>
      <c r="Q13" s="30">
        <f t="shared" ref="Q13:Q76" si="5">IF(G13&gt;0.2,O13/G13,"")</f>
        <v>2.3736427190243252</v>
      </c>
      <c r="R13" s="31">
        <v>2014</v>
      </c>
      <c r="S13" s="32">
        <v>9788</v>
      </c>
      <c r="T13" s="44">
        <v>1540</v>
      </c>
      <c r="U13" s="32">
        <v>47896</v>
      </c>
      <c r="V13" s="44">
        <v>15371</v>
      </c>
      <c r="W13" s="32">
        <v>4582</v>
      </c>
      <c r="X13" s="122">
        <v>4582</v>
      </c>
      <c r="Y13" s="122">
        <v>2747</v>
      </c>
      <c r="Z13" s="123">
        <v>7314</v>
      </c>
      <c r="AA13" s="32">
        <v>166</v>
      </c>
      <c r="AB13" s="44">
        <v>91</v>
      </c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  <c r="IS13" s="117"/>
      <c r="IT13" s="117"/>
      <c r="IU13" s="117"/>
      <c r="IV13" s="117"/>
      <c r="IW13" s="117"/>
      <c r="IX13" s="117"/>
      <c r="IY13" s="117"/>
      <c r="IZ13" s="117"/>
      <c r="JA13" s="117"/>
      <c r="JB13" s="117"/>
      <c r="JC13" s="117"/>
      <c r="JD13" s="117"/>
      <c r="JE13" s="117"/>
      <c r="JF13" s="117"/>
      <c r="JG13" s="117"/>
      <c r="JH13" s="117"/>
      <c r="JI13" s="117"/>
      <c r="JJ13" s="117"/>
      <c r="JK13" s="117"/>
      <c r="JL13" s="117"/>
      <c r="JM13" s="117"/>
      <c r="JN13" s="117"/>
      <c r="JO13" s="117"/>
      <c r="JP13" s="117"/>
      <c r="JQ13" s="117"/>
      <c r="JR13" s="117"/>
      <c r="JS13" s="117"/>
      <c r="JT13" s="117"/>
      <c r="JU13" s="117"/>
      <c r="JV13" s="117"/>
      <c r="JW13" s="117"/>
      <c r="JX13" s="117"/>
      <c r="JY13" s="117"/>
      <c r="JZ13" s="117"/>
      <c r="KA13" s="117"/>
      <c r="KB13" s="117"/>
      <c r="KC13" s="117"/>
      <c r="KD13" s="117"/>
      <c r="KE13" s="117"/>
      <c r="KF13" s="117"/>
      <c r="KG13" s="117"/>
      <c r="KH13" s="117"/>
      <c r="KI13" s="117"/>
      <c r="KJ13" s="117"/>
      <c r="KK13" s="117"/>
      <c r="KL13" s="117"/>
      <c r="KM13" s="117"/>
      <c r="KN13" s="117"/>
      <c r="KO13" s="117"/>
      <c r="KP13" s="117"/>
      <c r="KQ13" s="117"/>
      <c r="KR13" s="117"/>
      <c r="KS13" s="117"/>
      <c r="KT13" s="117"/>
      <c r="KU13" s="117"/>
      <c r="KV13" s="117"/>
      <c r="KW13" s="117"/>
      <c r="KX13" s="117"/>
      <c r="KY13" s="117"/>
      <c r="KZ13" s="117"/>
      <c r="LA13" s="117"/>
      <c r="LB13" s="117"/>
      <c r="LC13" s="117"/>
      <c r="LD13" s="117"/>
      <c r="LE13" s="117"/>
      <c r="LF13" s="117"/>
      <c r="LG13" s="117"/>
      <c r="LH13" s="117"/>
      <c r="LI13" s="117"/>
      <c r="LJ13" s="117"/>
    </row>
    <row r="14" spans="1:322" x14ac:dyDescent="0.3">
      <c r="A14" s="109">
        <v>43186</v>
      </c>
      <c r="B14" s="118">
        <v>0.91608796296296302</v>
      </c>
      <c r="C14" s="112">
        <v>14046.514999999999</v>
      </c>
      <c r="D14" s="112">
        <v>99898.703999999998</v>
      </c>
      <c r="E14" s="112">
        <v>21018.773000000001</v>
      </c>
      <c r="F14" s="112">
        <v>29843.35</v>
      </c>
      <c r="G14" s="112">
        <v>20.71</v>
      </c>
      <c r="H14" s="112">
        <v>6.5</v>
      </c>
      <c r="I14" s="119">
        <v>0.10393518518518501</v>
      </c>
      <c r="J14" s="112">
        <v>60.8</v>
      </c>
      <c r="K14" s="112">
        <v>60.8</v>
      </c>
      <c r="L14" s="120">
        <f t="shared" si="0"/>
        <v>-52.828999999991574</v>
      </c>
      <c r="M14" s="116">
        <f t="shared" si="1"/>
        <v>-4.3779999999987922</v>
      </c>
      <c r="N14" s="116">
        <f t="shared" si="2"/>
        <v>-69.160999999992782</v>
      </c>
      <c r="O14" s="116">
        <f t="shared" si="3"/>
        <v>14.246999999999389</v>
      </c>
      <c r="P14" s="121">
        <f t="shared" si="4"/>
        <v>6.463000000000612</v>
      </c>
      <c r="Q14" s="30">
        <f t="shared" si="5"/>
        <v>0.68792853693864742</v>
      </c>
      <c r="R14" s="31">
        <v>2015</v>
      </c>
      <c r="S14" s="32">
        <v>10967.225</v>
      </c>
      <c r="T14" s="44">
        <v>1179.2249999999999</v>
      </c>
      <c r="U14" s="32">
        <v>62680.167000000001</v>
      </c>
      <c r="V14" s="44">
        <v>14784.166999999999</v>
      </c>
      <c r="W14" s="32">
        <v>9788.4310000000005</v>
      </c>
      <c r="X14" s="122">
        <v>5206.4309999999996</v>
      </c>
      <c r="Y14" s="122">
        <v>2214.7269999999999</v>
      </c>
      <c r="Z14" s="123">
        <v>7439.7579999999998</v>
      </c>
      <c r="AA14" s="32">
        <v>249</v>
      </c>
      <c r="AB14" s="44">
        <v>83</v>
      </c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  <c r="IS14" s="117"/>
      <c r="IT14" s="117"/>
      <c r="IU14" s="117"/>
      <c r="IV14" s="117"/>
      <c r="IW14" s="117"/>
      <c r="IX14" s="117"/>
      <c r="IY14" s="117"/>
      <c r="IZ14" s="117"/>
      <c r="JA14" s="117"/>
      <c r="JB14" s="117"/>
      <c r="JC14" s="117"/>
      <c r="JD14" s="117"/>
      <c r="JE14" s="117"/>
      <c r="JF14" s="117"/>
      <c r="JG14" s="117"/>
      <c r="JH14" s="117"/>
      <c r="JI14" s="117"/>
      <c r="JJ14" s="117"/>
      <c r="JK14" s="117"/>
      <c r="JL14" s="117"/>
      <c r="JM14" s="117"/>
      <c r="JN14" s="117"/>
      <c r="JO14" s="117"/>
      <c r="JP14" s="117"/>
      <c r="JQ14" s="117"/>
      <c r="JR14" s="117"/>
      <c r="JS14" s="117"/>
      <c r="JT14" s="117"/>
      <c r="JU14" s="117"/>
      <c r="JV14" s="117"/>
      <c r="JW14" s="117"/>
      <c r="JX14" s="117"/>
      <c r="JY14" s="117"/>
      <c r="JZ14" s="117"/>
      <c r="KA14" s="117"/>
      <c r="KB14" s="117"/>
      <c r="KC14" s="117"/>
      <c r="KD14" s="117"/>
      <c r="KE14" s="117"/>
      <c r="KF14" s="117"/>
      <c r="KG14" s="117"/>
      <c r="KH14" s="117"/>
      <c r="KI14" s="117"/>
      <c r="KJ14" s="117"/>
      <c r="KK14" s="117"/>
      <c r="KL14" s="117"/>
      <c r="KM14" s="117"/>
      <c r="KN14" s="117"/>
      <c r="KO14" s="117"/>
      <c r="KP14" s="117"/>
      <c r="KQ14" s="117"/>
      <c r="KR14" s="117"/>
      <c r="KS14" s="117"/>
      <c r="KT14" s="117"/>
      <c r="KU14" s="117"/>
      <c r="KV14" s="117"/>
      <c r="KW14" s="117"/>
      <c r="KX14" s="117"/>
      <c r="KY14" s="117"/>
      <c r="KZ14" s="117"/>
      <c r="LA14" s="117"/>
      <c r="LB14" s="117"/>
      <c r="LC14" s="117"/>
      <c r="LD14" s="117"/>
      <c r="LE14" s="117"/>
      <c r="LF14" s="117"/>
      <c r="LG14" s="117"/>
      <c r="LH14" s="117"/>
      <c r="LI14" s="117"/>
      <c r="LJ14" s="117"/>
    </row>
    <row r="15" spans="1:322" x14ac:dyDescent="0.3">
      <c r="A15" s="109">
        <v>43187</v>
      </c>
      <c r="B15" s="118">
        <v>0.91608796296296302</v>
      </c>
      <c r="C15" s="112">
        <v>14049.275</v>
      </c>
      <c r="D15" s="112">
        <v>99906.630999999994</v>
      </c>
      <c r="E15" s="112">
        <v>21029.233</v>
      </c>
      <c r="F15" s="112">
        <v>29858.753000000001</v>
      </c>
      <c r="G15" s="112">
        <v>15.403</v>
      </c>
      <c r="H15" s="112">
        <v>4</v>
      </c>
      <c r="I15" s="119">
        <v>6.6435185185185194E-2</v>
      </c>
      <c r="J15" s="112">
        <v>60.8</v>
      </c>
      <c r="K15" s="112">
        <v>60.8</v>
      </c>
      <c r="L15" s="120">
        <f t="shared" si="0"/>
        <v>4.7160000000037403</v>
      </c>
      <c r="M15" s="116">
        <f t="shared" si="1"/>
        <v>-2.7600000000002183</v>
      </c>
      <c r="N15" s="116">
        <f t="shared" si="2"/>
        <v>-7.9269999999960419</v>
      </c>
      <c r="O15" s="116">
        <f t="shared" si="3"/>
        <v>10.459999999999127</v>
      </c>
      <c r="P15" s="121">
        <f t="shared" si="4"/>
        <v>4.9430000000008736</v>
      </c>
      <c r="Q15" s="30">
        <f t="shared" si="5"/>
        <v>0.6790884892552832</v>
      </c>
      <c r="R15" s="31" t="s">
        <v>58</v>
      </c>
      <c r="S15" s="32">
        <f>F3</f>
        <v>15731.454</v>
      </c>
      <c r="T15" s="44">
        <f>S15-S14</f>
        <v>4764.2289999999994</v>
      </c>
      <c r="U15" s="32">
        <f>G3</f>
        <v>116049.686</v>
      </c>
      <c r="V15" s="44">
        <f>U15-U14</f>
        <v>53369.519</v>
      </c>
      <c r="W15" s="32">
        <f>H3</f>
        <v>27297.981</v>
      </c>
      <c r="X15" s="122">
        <f>W15-W14</f>
        <v>17509.55</v>
      </c>
      <c r="Y15" s="122">
        <f>I3</f>
        <v>7009.7</v>
      </c>
      <c r="Z15" s="123">
        <f>J3</f>
        <v>29122.9</v>
      </c>
      <c r="AA15" s="32"/>
      <c r="AB15" s="32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  <c r="FL15" s="117"/>
      <c r="FM15" s="117"/>
      <c r="FN15" s="117"/>
      <c r="FO15" s="117"/>
      <c r="FP15" s="117"/>
      <c r="FQ15" s="117"/>
      <c r="FR15" s="117"/>
      <c r="FS15" s="117"/>
      <c r="FT15" s="117"/>
      <c r="FU15" s="117"/>
      <c r="FV15" s="117"/>
      <c r="FW15" s="117"/>
      <c r="FX15" s="117"/>
      <c r="FY15" s="117"/>
      <c r="FZ15" s="117"/>
      <c r="GA15" s="117"/>
      <c r="GB15" s="117"/>
      <c r="GC15" s="117"/>
      <c r="GD15" s="117"/>
      <c r="GE15" s="117"/>
      <c r="GF15" s="117"/>
      <c r="GG15" s="117"/>
      <c r="GH15" s="117"/>
      <c r="GI15" s="117"/>
      <c r="GJ15" s="117"/>
      <c r="GK15" s="117"/>
      <c r="GL15" s="117"/>
      <c r="GM15" s="117"/>
      <c r="GN15" s="117"/>
      <c r="GO15" s="117"/>
      <c r="GP15" s="117"/>
      <c r="GQ15" s="117"/>
      <c r="GR15" s="117"/>
      <c r="GS15" s="117"/>
      <c r="GT15" s="117"/>
      <c r="GU15" s="117"/>
      <c r="GV15" s="117"/>
      <c r="GW15" s="117"/>
      <c r="GX15" s="117"/>
      <c r="GY15" s="117"/>
      <c r="GZ15" s="117"/>
      <c r="HA15" s="117"/>
      <c r="HB15" s="117"/>
      <c r="HC15" s="117"/>
      <c r="HD15" s="117"/>
      <c r="HE15" s="117"/>
      <c r="HF15" s="117"/>
      <c r="HG15" s="117"/>
      <c r="HH15" s="117"/>
      <c r="HI15" s="117"/>
      <c r="HJ15" s="117"/>
      <c r="HK15" s="117"/>
      <c r="HL15" s="117"/>
      <c r="HM15" s="117"/>
      <c r="HN15" s="117"/>
      <c r="HO15" s="117"/>
      <c r="HP15" s="117"/>
      <c r="HQ15" s="117"/>
      <c r="HR15" s="117"/>
      <c r="HS15" s="117"/>
      <c r="HT15" s="117"/>
      <c r="HU15" s="117"/>
      <c r="HV15" s="117"/>
      <c r="HW15" s="117"/>
      <c r="HX15" s="117"/>
      <c r="HY15" s="117"/>
      <c r="HZ15" s="117"/>
      <c r="IA15" s="117"/>
      <c r="IB15" s="117"/>
      <c r="IC15" s="117"/>
      <c r="ID15" s="117"/>
      <c r="IE15" s="117"/>
      <c r="IF15" s="117"/>
      <c r="IG15" s="117"/>
      <c r="IH15" s="117"/>
      <c r="II15" s="117"/>
      <c r="IJ15" s="117"/>
      <c r="IK15" s="117"/>
      <c r="IL15" s="117"/>
      <c r="IM15" s="117"/>
      <c r="IN15" s="117"/>
      <c r="IO15" s="117"/>
      <c r="IP15" s="117"/>
      <c r="IQ15" s="117"/>
      <c r="IR15" s="117"/>
      <c r="IS15" s="117"/>
      <c r="IT15" s="117"/>
      <c r="IU15" s="117"/>
      <c r="IV15" s="117"/>
      <c r="IW15" s="117"/>
      <c r="IX15" s="117"/>
      <c r="IY15" s="117"/>
      <c r="IZ15" s="117"/>
      <c r="JA15" s="117"/>
      <c r="JB15" s="117"/>
      <c r="JC15" s="117"/>
      <c r="JD15" s="117"/>
      <c r="JE15" s="117"/>
      <c r="JF15" s="117"/>
      <c r="JG15" s="117"/>
      <c r="JH15" s="117"/>
      <c r="JI15" s="117"/>
      <c r="JJ15" s="117"/>
      <c r="JK15" s="117"/>
      <c r="JL15" s="117"/>
      <c r="JM15" s="117"/>
      <c r="JN15" s="117"/>
      <c r="JO15" s="117"/>
      <c r="JP15" s="117"/>
      <c r="JQ15" s="117"/>
      <c r="JR15" s="117"/>
      <c r="JS15" s="117"/>
      <c r="JT15" s="117"/>
      <c r="JU15" s="117"/>
      <c r="JV15" s="117"/>
      <c r="JW15" s="117"/>
      <c r="JX15" s="117"/>
      <c r="JY15" s="117"/>
      <c r="JZ15" s="117"/>
      <c r="KA15" s="117"/>
      <c r="KB15" s="117"/>
      <c r="KC15" s="117"/>
      <c r="KD15" s="117"/>
      <c r="KE15" s="117"/>
      <c r="KF15" s="117"/>
      <c r="KG15" s="117"/>
      <c r="KH15" s="117"/>
      <c r="KI15" s="117"/>
      <c r="KJ15" s="117"/>
      <c r="KK15" s="117"/>
      <c r="KL15" s="117"/>
      <c r="KM15" s="117"/>
      <c r="KN15" s="117"/>
      <c r="KO15" s="117"/>
      <c r="KP15" s="117"/>
      <c r="KQ15" s="117"/>
      <c r="KR15" s="117"/>
      <c r="KS15" s="117"/>
      <c r="KT15" s="117"/>
      <c r="KU15" s="117"/>
      <c r="KV15" s="117"/>
      <c r="KW15" s="117"/>
      <c r="KX15" s="117"/>
      <c r="KY15" s="117"/>
      <c r="KZ15" s="117"/>
      <c r="LA15" s="117"/>
      <c r="LB15" s="117"/>
      <c r="LC15" s="117"/>
      <c r="LD15" s="117"/>
      <c r="LE15" s="117"/>
      <c r="LF15" s="117"/>
      <c r="LG15" s="117"/>
      <c r="LH15" s="117"/>
      <c r="LI15" s="117"/>
      <c r="LJ15" s="117"/>
    </row>
    <row r="16" spans="1:322" x14ac:dyDescent="0.3">
      <c r="A16" s="109">
        <v>43188</v>
      </c>
      <c r="B16" s="118">
        <v>0.91608796296296302</v>
      </c>
      <c r="C16" s="112">
        <v>14051.351000000001</v>
      </c>
      <c r="D16" s="112">
        <v>99984.668000000005</v>
      </c>
      <c r="E16" s="112">
        <v>21049.48</v>
      </c>
      <c r="F16" s="112">
        <v>29884.437999999998</v>
      </c>
      <c r="G16" s="112">
        <v>25.684999999999999</v>
      </c>
      <c r="H16" s="112">
        <v>5</v>
      </c>
      <c r="I16" s="119">
        <v>7.8472222222222193E-2</v>
      </c>
      <c r="J16" s="112">
        <v>60.8</v>
      </c>
      <c r="K16" s="112">
        <v>60.8</v>
      </c>
      <c r="L16" s="120">
        <f t="shared" si="0"/>
        <v>-54.428000000012105</v>
      </c>
      <c r="M16" s="116">
        <f t="shared" si="1"/>
        <v>-2.0760000000009313</v>
      </c>
      <c r="N16" s="116">
        <f t="shared" si="2"/>
        <v>-78.037000000011176</v>
      </c>
      <c r="O16" s="116">
        <f t="shared" si="3"/>
        <v>20.246999999999389</v>
      </c>
      <c r="P16" s="121">
        <f t="shared" si="4"/>
        <v>5.4380000000006099</v>
      </c>
      <c r="Q16" s="30">
        <f t="shared" si="5"/>
        <v>0.78828109791704848</v>
      </c>
      <c r="R16" s="31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  <c r="FL16" s="117"/>
      <c r="FM16" s="117"/>
      <c r="FN16" s="117"/>
      <c r="FO16" s="117"/>
      <c r="FP16" s="117"/>
      <c r="FQ16" s="117"/>
      <c r="FR16" s="117"/>
      <c r="FS16" s="117"/>
      <c r="FT16" s="117"/>
      <c r="FU16" s="117"/>
      <c r="FV16" s="117"/>
      <c r="FW16" s="117"/>
      <c r="FX16" s="117"/>
      <c r="FY16" s="117"/>
      <c r="FZ16" s="117"/>
      <c r="GA16" s="117"/>
      <c r="GB16" s="117"/>
      <c r="GC16" s="117"/>
      <c r="GD16" s="117"/>
      <c r="GE16" s="117"/>
      <c r="GF16" s="117"/>
      <c r="GG16" s="117"/>
      <c r="GH16" s="117"/>
      <c r="GI16" s="117"/>
      <c r="GJ16" s="117"/>
      <c r="GK16" s="117"/>
      <c r="GL16" s="117"/>
      <c r="GM16" s="117"/>
      <c r="GN16" s="117"/>
      <c r="GO16" s="117"/>
      <c r="GP16" s="117"/>
      <c r="GQ16" s="117"/>
      <c r="GR16" s="117"/>
      <c r="GS16" s="117"/>
      <c r="GT16" s="117"/>
      <c r="GU16" s="117"/>
      <c r="GV16" s="117"/>
      <c r="GW16" s="117"/>
      <c r="GX16" s="117"/>
      <c r="GY16" s="117"/>
      <c r="GZ16" s="117"/>
      <c r="HA16" s="117"/>
      <c r="HB16" s="117"/>
      <c r="HC16" s="117"/>
      <c r="HD16" s="117"/>
      <c r="HE16" s="117"/>
      <c r="HF16" s="117"/>
      <c r="HG16" s="117"/>
      <c r="HH16" s="117"/>
      <c r="HI16" s="117"/>
      <c r="HJ16" s="117"/>
      <c r="HK16" s="117"/>
      <c r="HL16" s="117"/>
      <c r="HM16" s="117"/>
      <c r="HN16" s="117"/>
      <c r="HO16" s="117"/>
      <c r="HP16" s="117"/>
      <c r="HQ16" s="117"/>
      <c r="HR16" s="117"/>
      <c r="HS16" s="117"/>
      <c r="HT16" s="117"/>
      <c r="HU16" s="117"/>
      <c r="HV16" s="117"/>
      <c r="HW16" s="117"/>
      <c r="HX16" s="117"/>
      <c r="HY16" s="117"/>
      <c r="HZ16" s="117"/>
      <c r="IA16" s="117"/>
      <c r="IB16" s="117"/>
      <c r="IC16" s="117"/>
      <c r="ID16" s="117"/>
      <c r="IE16" s="117"/>
      <c r="IF16" s="117"/>
      <c r="IG16" s="117"/>
      <c r="IH16" s="117"/>
      <c r="II16" s="117"/>
      <c r="IJ16" s="117"/>
      <c r="IK16" s="117"/>
      <c r="IL16" s="117"/>
      <c r="IM16" s="117"/>
      <c r="IN16" s="117"/>
      <c r="IO16" s="117"/>
      <c r="IP16" s="117"/>
      <c r="IQ16" s="117"/>
      <c r="IR16" s="117"/>
      <c r="IS16" s="117"/>
      <c r="IT16" s="117"/>
      <c r="IU16" s="117"/>
      <c r="IV16" s="117"/>
      <c r="IW16" s="117"/>
      <c r="IX16" s="117"/>
      <c r="IY16" s="117"/>
      <c r="IZ16" s="117"/>
      <c r="JA16" s="117"/>
      <c r="JB16" s="117"/>
      <c r="JC16" s="117"/>
      <c r="JD16" s="117"/>
      <c r="JE16" s="117"/>
      <c r="JF16" s="117"/>
      <c r="JG16" s="117"/>
      <c r="JH16" s="117"/>
      <c r="JI16" s="117"/>
      <c r="JJ16" s="117"/>
      <c r="JK16" s="117"/>
      <c r="JL16" s="117"/>
      <c r="JM16" s="117"/>
      <c r="JN16" s="117"/>
      <c r="JO16" s="117"/>
      <c r="JP16" s="117"/>
      <c r="JQ16" s="117"/>
      <c r="JR16" s="117"/>
      <c r="JS16" s="117"/>
      <c r="JT16" s="117"/>
      <c r="JU16" s="117"/>
      <c r="JV16" s="117"/>
      <c r="JW16" s="117"/>
      <c r="JX16" s="117"/>
      <c r="JY16" s="117"/>
      <c r="JZ16" s="117"/>
      <c r="KA16" s="117"/>
      <c r="KB16" s="117"/>
      <c r="KC16" s="117"/>
      <c r="KD16" s="117"/>
      <c r="KE16" s="117"/>
      <c r="KF16" s="117"/>
      <c r="KG16" s="117"/>
      <c r="KH16" s="117"/>
      <c r="KI16" s="117"/>
      <c r="KJ16" s="117"/>
      <c r="KK16" s="117"/>
      <c r="KL16" s="117"/>
      <c r="KM16" s="117"/>
      <c r="KN16" s="117"/>
      <c r="KO16" s="117"/>
      <c r="KP16" s="117"/>
      <c r="KQ16" s="117"/>
      <c r="KR16" s="117"/>
      <c r="KS16" s="117"/>
      <c r="KT16" s="117"/>
      <c r="KU16" s="117"/>
      <c r="KV16" s="117"/>
      <c r="KW16" s="117"/>
      <c r="KX16" s="117"/>
      <c r="KY16" s="117"/>
      <c r="KZ16" s="117"/>
      <c r="LA16" s="117"/>
      <c r="LB16" s="117"/>
      <c r="LC16" s="117"/>
      <c r="LD16" s="117"/>
      <c r="LE16" s="117"/>
      <c r="LF16" s="117"/>
      <c r="LG16" s="117"/>
      <c r="LH16" s="117"/>
      <c r="LI16" s="117"/>
      <c r="LJ16" s="117"/>
    </row>
    <row r="17" spans="1:322" x14ac:dyDescent="0.3">
      <c r="A17" s="109">
        <v>43189</v>
      </c>
      <c r="B17" s="118">
        <v>0.91608796296296302</v>
      </c>
      <c r="C17" s="112">
        <v>14051.455</v>
      </c>
      <c r="D17" s="112">
        <v>100055</v>
      </c>
      <c r="E17" s="112">
        <v>21059.48</v>
      </c>
      <c r="F17" s="112">
        <v>29910.542000000001</v>
      </c>
      <c r="G17" s="112">
        <v>26.103999999999999</v>
      </c>
      <c r="H17" s="112">
        <v>5</v>
      </c>
      <c r="I17" s="119">
        <v>7.8472222222222193E-2</v>
      </c>
      <c r="J17" s="112">
        <v>60.8</v>
      </c>
      <c r="K17" s="112">
        <v>60.8</v>
      </c>
      <c r="L17" s="120">
        <f t="shared" si="0"/>
        <v>-44.331999999994238</v>
      </c>
      <c r="M17" s="116">
        <f t="shared" si="1"/>
        <v>-0.10399999999935972</v>
      </c>
      <c r="N17" s="116">
        <f t="shared" si="2"/>
        <v>-70.331999999994878</v>
      </c>
      <c r="O17" s="116">
        <f t="shared" si="3"/>
        <v>10</v>
      </c>
      <c r="P17" s="121">
        <f t="shared" si="4"/>
        <v>16.103999999999999</v>
      </c>
      <c r="Q17" s="30">
        <f t="shared" si="5"/>
        <v>0.38308305240576157</v>
      </c>
      <c r="R17" s="31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  <c r="IS17" s="117"/>
      <c r="IT17" s="117"/>
      <c r="IU17" s="117"/>
      <c r="IV17" s="117"/>
      <c r="IW17" s="117"/>
      <c r="IX17" s="117"/>
      <c r="IY17" s="117"/>
      <c r="IZ17" s="117"/>
      <c r="JA17" s="117"/>
      <c r="JB17" s="117"/>
      <c r="JC17" s="117"/>
      <c r="JD17" s="117"/>
      <c r="JE17" s="117"/>
      <c r="JF17" s="117"/>
      <c r="JG17" s="117"/>
      <c r="JH17" s="117"/>
      <c r="JI17" s="117"/>
      <c r="JJ17" s="117"/>
      <c r="JK17" s="117"/>
      <c r="JL17" s="117"/>
      <c r="JM17" s="117"/>
      <c r="JN17" s="117"/>
      <c r="JO17" s="117"/>
      <c r="JP17" s="117"/>
      <c r="JQ17" s="117"/>
      <c r="JR17" s="117"/>
      <c r="JS17" s="117"/>
      <c r="JT17" s="117"/>
      <c r="JU17" s="117"/>
      <c r="JV17" s="117"/>
      <c r="JW17" s="117"/>
      <c r="JX17" s="117"/>
      <c r="JY17" s="117"/>
      <c r="JZ17" s="117"/>
      <c r="KA17" s="117"/>
      <c r="KB17" s="117"/>
      <c r="KC17" s="117"/>
      <c r="KD17" s="117"/>
      <c r="KE17" s="117"/>
      <c r="KF17" s="117"/>
      <c r="KG17" s="117"/>
      <c r="KH17" s="117"/>
      <c r="KI17" s="117"/>
      <c r="KJ17" s="117"/>
      <c r="KK17" s="117"/>
      <c r="KL17" s="117"/>
      <c r="KM17" s="117"/>
      <c r="KN17" s="117"/>
      <c r="KO17" s="117"/>
      <c r="KP17" s="117"/>
      <c r="KQ17" s="117"/>
      <c r="KR17" s="117"/>
      <c r="KS17" s="117"/>
      <c r="KT17" s="117"/>
      <c r="KU17" s="117"/>
      <c r="KV17" s="117"/>
      <c r="KW17" s="117"/>
      <c r="KX17" s="117"/>
      <c r="KY17" s="117"/>
      <c r="KZ17" s="117"/>
      <c r="LA17" s="117"/>
      <c r="LB17" s="117"/>
      <c r="LC17" s="117"/>
      <c r="LD17" s="117"/>
      <c r="LE17" s="117"/>
      <c r="LF17" s="117"/>
      <c r="LG17" s="117"/>
      <c r="LH17" s="117"/>
      <c r="LI17" s="117"/>
      <c r="LJ17" s="117"/>
    </row>
    <row r="18" spans="1:322" x14ac:dyDescent="0.3">
      <c r="A18" s="109">
        <v>43190</v>
      </c>
      <c r="B18" s="118">
        <v>0.91608796296296302</v>
      </c>
      <c r="C18" s="112">
        <v>14055.172</v>
      </c>
      <c r="D18" s="112">
        <v>100108.632</v>
      </c>
      <c r="E18" s="112">
        <v>21079.721000000001</v>
      </c>
      <c r="F18" s="112">
        <v>29942.643</v>
      </c>
      <c r="G18" s="112">
        <v>32.100999999999999</v>
      </c>
      <c r="H18" s="112">
        <v>4</v>
      </c>
      <c r="I18" s="119">
        <v>6.6435185185185194E-2</v>
      </c>
      <c r="J18" s="112">
        <v>60.8</v>
      </c>
      <c r="K18" s="112">
        <v>60.8</v>
      </c>
      <c r="L18" s="120">
        <f t="shared" si="0"/>
        <v>-25.247999999998342</v>
      </c>
      <c r="M18" s="116">
        <f t="shared" si="1"/>
        <v>-3.717000000000553</v>
      </c>
      <c r="N18" s="116">
        <f t="shared" si="2"/>
        <v>-53.631999999997788</v>
      </c>
      <c r="O18" s="116">
        <f t="shared" si="3"/>
        <v>20.241000000001804</v>
      </c>
      <c r="P18" s="121">
        <f t="shared" si="4"/>
        <v>11.859999999998195</v>
      </c>
      <c r="Q18" s="30">
        <f t="shared" si="5"/>
        <v>0.63054110463854096</v>
      </c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  <c r="FL18" s="117"/>
      <c r="FM18" s="117"/>
      <c r="FN18" s="117"/>
      <c r="FO18" s="117"/>
      <c r="FP18" s="117"/>
      <c r="FQ18" s="117"/>
      <c r="FR18" s="117"/>
      <c r="FS18" s="117"/>
      <c r="FT18" s="117"/>
      <c r="FU18" s="117"/>
      <c r="FV18" s="117"/>
      <c r="FW18" s="117"/>
      <c r="FX18" s="117"/>
      <c r="FY18" s="117"/>
      <c r="FZ18" s="117"/>
      <c r="GA18" s="117"/>
      <c r="GB18" s="117"/>
      <c r="GC18" s="117"/>
      <c r="GD18" s="117"/>
      <c r="GE18" s="117"/>
      <c r="GF18" s="117"/>
      <c r="GG18" s="117"/>
      <c r="GH18" s="117"/>
      <c r="GI18" s="117"/>
      <c r="GJ18" s="117"/>
      <c r="GK18" s="117"/>
      <c r="GL18" s="117"/>
      <c r="GM18" s="117"/>
      <c r="GN18" s="117"/>
      <c r="GO18" s="117"/>
      <c r="GP18" s="117"/>
      <c r="GQ18" s="117"/>
      <c r="GR18" s="117"/>
      <c r="GS18" s="117"/>
      <c r="GT18" s="117"/>
      <c r="GU18" s="117"/>
      <c r="GV18" s="117"/>
      <c r="GW18" s="117"/>
      <c r="GX18" s="117"/>
      <c r="GY18" s="117"/>
      <c r="GZ18" s="117"/>
      <c r="HA18" s="117"/>
      <c r="HB18" s="117"/>
      <c r="HC18" s="117"/>
      <c r="HD18" s="117"/>
      <c r="HE18" s="117"/>
      <c r="HF18" s="117"/>
      <c r="HG18" s="117"/>
      <c r="HH18" s="117"/>
      <c r="HI18" s="117"/>
      <c r="HJ18" s="117"/>
      <c r="HK18" s="117"/>
      <c r="HL18" s="117"/>
      <c r="HM18" s="117"/>
      <c r="HN18" s="117"/>
      <c r="HO18" s="117"/>
      <c r="HP18" s="117"/>
      <c r="HQ18" s="117"/>
      <c r="HR18" s="117"/>
      <c r="HS18" s="117"/>
      <c r="HT18" s="117"/>
      <c r="HU18" s="117"/>
      <c r="HV18" s="117"/>
      <c r="HW18" s="117"/>
      <c r="HX18" s="117"/>
      <c r="HY18" s="117"/>
      <c r="HZ18" s="117"/>
      <c r="IA18" s="117"/>
      <c r="IB18" s="117"/>
      <c r="IC18" s="117"/>
      <c r="ID18" s="117"/>
      <c r="IE18" s="117"/>
      <c r="IF18" s="117"/>
      <c r="IG18" s="117"/>
      <c r="IH18" s="117"/>
      <c r="II18" s="117"/>
      <c r="IJ18" s="117"/>
      <c r="IK18" s="117"/>
      <c r="IL18" s="117"/>
      <c r="IM18" s="117"/>
      <c r="IN18" s="117"/>
      <c r="IO18" s="117"/>
      <c r="IP18" s="117"/>
      <c r="IQ18" s="117"/>
      <c r="IR18" s="117"/>
      <c r="IS18" s="117"/>
      <c r="IT18" s="117"/>
      <c r="IU18" s="117"/>
      <c r="IV18" s="117"/>
      <c r="IW18" s="117"/>
      <c r="IX18" s="117"/>
      <c r="IY18" s="117"/>
      <c r="IZ18" s="117"/>
      <c r="JA18" s="117"/>
      <c r="JB18" s="117"/>
      <c r="JC18" s="117"/>
      <c r="JD18" s="117"/>
      <c r="JE18" s="117"/>
      <c r="JF18" s="117"/>
      <c r="JG18" s="117"/>
      <c r="JH18" s="117"/>
      <c r="JI18" s="117"/>
      <c r="JJ18" s="117"/>
      <c r="JK18" s="117"/>
      <c r="JL18" s="117"/>
      <c r="JM18" s="117"/>
      <c r="JN18" s="117"/>
      <c r="JO18" s="117"/>
      <c r="JP18" s="117"/>
      <c r="JQ18" s="117"/>
      <c r="JR18" s="117"/>
      <c r="JS18" s="117"/>
      <c r="JT18" s="117"/>
      <c r="JU18" s="117"/>
      <c r="JV18" s="117"/>
      <c r="JW18" s="117"/>
      <c r="JX18" s="117"/>
      <c r="JY18" s="117"/>
      <c r="JZ18" s="117"/>
      <c r="KA18" s="117"/>
      <c r="KB18" s="117"/>
      <c r="KC18" s="117"/>
      <c r="KD18" s="117"/>
      <c r="KE18" s="117"/>
      <c r="KF18" s="117"/>
      <c r="KG18" s="117"/>
      <c r="KH18" s="117"/>
      <c r="KI18" s="117"/>
      <c r="KJ18" s="117"/>
      <c r="KK18" s="117"/>
      <c r="KL18" s="117"/>
      <c r="KM18" s="117"/>
      <c r="KN18" s="117"/>
      <c r="KO18" s="117"/>
      <c r="KP18" s="117"/>
      <c r="KQ18" s="117"/>
      <c r="KR18" s="117"/>
      <c r="KS18" s="117"/>
      <c r="KT18" s="117"/>
      <c r="KU18" s="117"/>
      <c r="KV18" s="117"/>
      <c r="KW18" s="117"/>
      <c r="KX18" s="117"/>
      <c r="KY18" s="117"/>
      <c r="KZ18" s="117"/>
      <c r="LA18" s="117"/>
      <c r="LB18" s="117"/>
      <c r="LC18" s="117"/>
      <c r="LD18" s="117"/>
      <c r="LE18" s="117"/>
      <c r="LF18" s="117"/>
      <c r="LG18" s="117"/>
      <c r="LH18" s="117"/>
      <c r="LI18" s="117"/>
      <c r="LJ18" s="117"/>
    </row>
    <row r="19" spans="1:322" x14ac:dyDescent="0.3">
      <c r="A19" s="109">
        <v>43191</v>
      </c>
      <c r="B19" s="118">
        <v>0.91608796296296302</v>
      </c>
      <c r="C19" s="112">
        <v>14059.46</v>
      </c>
      <c r="D19" s="112">
        <v>100170.97900000001</v>
      </c>
      <c r="E19" s="112">
        <v>21109.233</v>
      </c>
      <c r="F19" s="112">
        <v>29959.005000000001</v>
      </c>
      <c r="G19" s="112">
        <v>16.361999999999998</v>
      </c>
      <c r="H19" s="112">
        <v>6.5</v>
      </c>
      <c r="I19" s="119">
        <v>0.10393518518518501</v>
      </c>
      <c r="J19" s="112">
        <v>60.8</v>
      </c>
      <c r="K19" s="112">
        <v>60.8</v>
      </c>
      <c r="L19" s="120">
        <f t="shared" si="0"/>
        <v>-50.273000000007499</v>
      </c>
      <c r="M19" s="116">
        <f t="shared" si="1"/>
        <v>-4.2879999999986467</v>
      </c>
      <c r="N19" s="116">
        <f t="shared" si="2"/>
        <v>-62.347000000008848</v>
      </c>
      <c r="O19" s="116">
        <f t="shared" si="3"/>
        <v>29.511999999998807</v>
      </c>
      <c r="P19" s="121">
        <f t="shared" si="4"/>
        <v>-13.149999999998808</v>
      </c>
      <c r="Q19" s="30">
        <f t="shared" si="5"/>
        <v>1.8036914802590642</v>
      </c>
      <c r="R19" s="31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117"/>
      <c r="GE19" s="117"/>
      <c r="GF19" s="117"/>
      <c r="GG19" s="117"/>
      <c r="GH19" s="117"/>
      <c r="GI19" s="117"/>
      <c r="GJ19" s="117"/>
      <c r="GK19" s="117"/>
      <c r="GL19" s="117"/>
      <c r="GM19" s="117"/>
      <c r="GN19" s="117"/>
      <c r="GO19" s="117"/>
      <c r="GP19" s="117"/>
      <c r="GQ19" s="117"/>
      <c r="GR19" s="117"/>
      <c r="GS19" s="117"/>
      <c r="GT19" s="117"/>
      <c r="GU19" s="117"/>
      <c r="GV19" s="117"/>
      <c r="GW19" s="117"/>
      <c r="GX19" s="117"/>
      <c r="GY19" s="117"/>
      <c r="GZ19" s="117"/>
      <c r="HA19" s="117"/>
      <c r="HB19" s="117"/>
      <c r="HC19" s="117"/>
      <c r="HD19" s="117"/>
      <c r="HE19" s="117"/>
      <c r="HF19" s="117"/>
      <c r="HG19" s="117"/>
      <c r="HH19" s="117"/>
      <c r="HI19" s="117"/>
      <c r="HJ19" s="117"/>
      <c r="HK19" s="117"/>
      <c r="HL19" s="117"/>
      <c r="HM19" s="117"/>
      <c r="HN19" s="117"/>
      <c r="HO19" s="117"/>
      <c r="HP19" s="117"/>
      <c r="HQ19" s="117"/>
      <c r="HR19" s="117"/>
      <c r="HS19" s="117"/>
      <c r="HT19" s="117"/>
      <c r="HU19" s="117"/>
      <c r="HV19" s="117"/>
      <c r="HW19" s="117"/>
      <c r="HX19" s="117"/>
      <c r="HY19" s="117"/>
      <c r="HZ19" s="117"/>
      <c r="IA19" s="117"/>
      <c r="IB19" s="117"/>
      <c r="IC19" s="117"/>
      <c r="ID19" s="117"/>
      <c r="IE19" s="117"/>
      <c r="IF19" s="117"/>
      <c r="IG19" s="117"/>
      <c r="IH19" s="117"/>
      <c r="II19" s="117"/>
      <c r="IJ19" s="117"/>
      <c r="IK19" s="117"/>
      <c r="IL19" s="117"/>
      <c r="IM19" s="117"/>
      <c r="IN19" s="117"/>
      <c r="IO19" s="117"/>
      <c r="IP19" s="117"/>
      <c r="IQ19" s="117"/>
      <c r="IR19" s="117"/>
      <c r="IS19" s="117"/>
      <c r="IT19" s="117"/>
      <c r="IU19" s="117"/>
      <c r="IV19" s="117"/>
      <c r="IW19" s="117"/>
      <c r="IX19" s="117"/>
      <c r="IY19" s="117"/>
      <c r="IZ19" s="117"/>
      <c r="JA19" s="117"/>
      <c r="JB19" s="117"/>
      <c r="JC19" s="117"/>
      <c r="JD19" s="117"/>
      <c r="JE19" s="117"/>
      <c r="JF19" s="117"/>
      <c r="JG19" s="117"/>
      <c r="JH19" s="117"/>
      <c r="JI19" s="117"/>
      <c r="JJ19" s="117"/>
      <c r="JK19" s="117"/>
      <c r="JL19" s="117"/>
      <c r="JM19" s="117"/>
      <c r="JN19" s="117"/>
      <c r="JO19" s="117"/>
      <c r="JP19" s="117"/>
      <c r="JQ19" s="117"/>
      <c r="JR19" s="117"/>
      <c r="JS19" s="117"/>
      <c r="JT19" s="117"/>
      <c r="JU19" s="117"/>
      <c r="JV19" s="117"/>
      <c r="JW19" s="117"/>
      <c r="JX19" s="117"/>
      <c r="JY19" s="117"/>
      <c r="JZ19" s="117"/>
      <c r="KA19" s="117"/>
      <c r="KB19" s="117"/>
      <c r="KC19" s="117"/>
      <c r="KD19" s="117"/>
      <c r="KE19" s="117"/>
      <c r="KF19" s="117"/>
      <c r="KG19" s="117"/>
      <c r="KH19" s="117"/>
      <c r="KI19" s="117"/>
      <c r="KJ19" s="117"/>
      <c r="KK19" s="117"/>
      <c r="KL19" s="117"/>
      <c r="KM19" s="117"/>
      <c r="KN19" s="117"/>
      <c r="KO19" s="117"/>
      <c r="KP19" s="117"/>
      <c r="KQ19" s="117"/>
      <c r="KR19" s="117"/>
      <c r="KS19" s="117"/>
      <c r="KT19" s="117"/>
      <c r="KU19" s="117"/>
      <c r="KV19" s="117"/>
      <c r="KW19" s="117"/>
      <c r="KX19" s="117"/>
      <c r="KY19" s="117"/>
      <c r="KZ19" s="117"/>
      <c r="LA19" s="117"/>
      <c r="LB19" s="117"/>
      <c r="LC19" s="117"/>
      <c r="LD19" s="117"/>
      <c r="LE19" s="117"/>
      <c r="LF19" s="117"/>
      <c r="LG19" s="117"/>
      <c r="LH19" s="117"/>
      <c r="LI19" s="117"/>
      <c r="LJ19" s="117"/>
    </row>
    <row r="20" spans="1:322" x14ac:dyDescent="0.3">
      <c r="A20" s="109">
        <v>43192</v>
      </c>
      <c r="B20" s="118">
        <v>0.91608796296296302</v>
      </c>
      <c r="C20" s="112">
        <v>14061.259</v>
      </c>
      <c r="D20" s="112">
        <v>100193.594</v>
      </c>
      <c r="E20" s="112">
        <v>21135.893</v>
      </c>
      <c r="F20" s="112">
        <v>29991.095000000001</v>
      </c>
      <c r="G20" s="112">
        <v>32.090000000000003</v>
      </c>
      <c r="H20" s="112">
        <v>11.5</v>
      </c>
      <c r="I20" s="119">
        <v>0.20763888888888901</v>
      </c>
      <c r="J20" s="112">
        <v>60.8</v>
      </c>
      <c r="K20" s="112">
        <v>60.8</v>
      </c>
      <c r="L20" s="120">
        <f t="shared" si="0"/>
        <v>7.676000000008429</v>
      </c>
      <c r="M20" s="116">
        <f t="shared" si="1"/>
        <v>-1.7990000000008877</v>
      </c>
      <c r="N20" s="116">
        <f t="shared" si="2"/>
        <v>-22.614999999990687</v>
      </c>
      <c r="O20" s="116">
        <f t="shared" si="3"/>
        <v>26.659999999999854</v>
      </c>
      <c r="P20" s="121">
        <f t="shared" si="4"/>
        <v>5.4300000000001489</v>
      </c>
      <c r="Q20" s="30">
        <f t="shared" si="5"/>
        <v>0.83078840760361017</v>
      </c>
      <c r="R20" s="31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  <c r="IS20" s="117"/>
      <c r="IT20" s="117"/>
      <c r="IU20" s="117"/>
      <c r="IV20" s="117"/>
      <c r="IW20" s="117"/>
      <c r="IX20" s="117"/>
      <c r="IY20" s="117"/>
      <c r="IZ20" s="117"/>
      <c r="JA20" s="117"/>
      <c r="JB20" s="117"/>
      <c r="JC20" s="117"/>
      <c r="JD20" s="117"/>
      <c r="JE20" s="117"/>
      <c r="JF20" s="117"/>
      <c r="JG20" s="117"/>
      <c r="JH20" s="117"/>
      <c r="JI20" s="117"/>
      <c r="JJ20" s="117"/>
      <c r="JK20" s="117"/>
      <c r="JL20" s="117"/>
      <c r="JM20" s="117"/>
      <c r="JN20" s="117"/>
      <c r="JO20" s="117"/>
      <c r="JP20" s="117"/>
      <c r="JQ20" s="117"/>
      <c r="JR20" s="117"/>
      <c r="JS20" s="117"/>
      <c r="JT20" s="117"/>
      <c r="JU20" s="117"/>
      <c r="JV20" s="117"/>
      <c r="JW20" s="117"/>
      <c r="JX20" s="117"/>
      <c r="JY20" s="117"/>
      <c r="JZ20" s="117"/>
      <c r="KA20" s="117"/>
      <c r="KB20" s="117"/>
      <c r="KC20" s="117"/>
      <c r="KD20" s="117"/>
      <c r="KE20" s="117"/>
      <c r="KF20" s="117"/>
      <c r="KG20" s="117"/>
      <c r="KH20" s="117"/>
      <c r="KI20" s="117"/>
      <c r="KJ20" s="117"/>
      <c r="KK20" s="117"/>
      <c r="KL20" s="117"/>
      <c r="KM20" s="117"/>
      <c r="KN20" s="117"/>
      <c r="KO20" s="117"/>
      <c r="KP20" s="117"/>
      <c r="KQ20" s="117"/>
      <c r="KR20" s="117"/>
      <c r="KS20" s="117"/>
      <c r="KT20" s="117"/>
      <c r="KU20" s="117"/>
      <c r="KV20" s="117"/>
      <c r="KW20" s="117"/>
      <c r="KX20" s="117"/>
      <c r="KY20" s="117"/>
      <c r="KZ20" s="117"/>
      <c r="LA20" s="117"/>
      <c r="LB20" s="117"/>
      <c r="LC20" s="117"/>
      <c r="LD20" s="117"/>
      <c r="LE20" s="117"/>
      <c r="LF20" s="117"/>
      <c r="LG20" s="117"/>
      <c r="LH20" s="117"/>
      <c r="LI20" s="117"/>
      <c r="LJ20" s="117"/>
    </row>
    <row r="21" spans="1:322" x14ac:dyDescent="0.3">
      <c r="A21" s="109">
        <v>43193</v>
      </c>
      <c r="B21" s="118">
        <v>0.91608796296296302</v>
      </c>
      <c r="C21" s="112">
        <v>14061.259</v>
      </c>
      <c r="D21" s="112">
        <v>100193.594</v>
      </c>
      <c r="E21" s="112">
        <v>21135.893</v>
      </c>
      <c r="F21" s="112">
        <v>30019.906999999999</v>
      </c>
      <c r="G21" s="112">
        <v>28.812000000000001</v>
      </c>
      <c r="H21" s="112">
        <v>10.5</v>
      </c>
      <c r="I21" s="119">
        <v>0.17569444444444399</v>
      </c>
      <c r="J21" s="112">
        <v>60.8</v>
      </c>
      <c r="K21" s="112">
        <v>60.8</v>
      </c>
      <c r="L21" s="120">
        <f t="shared" si="0"/>
        <v>28.812000000000001</v>
      </c>
      <c r="M21" s="116">
        <f t="shared" si="1"/>
        <v>0</v>
      </c>
      <c r="N21" s="116">
        <f t="shared" si="2"/>
        <v>0</v>
      </c>
      <c r="O21" s="116">
        <f t="shared" si="3"/>
        <v>0</v>
      </c>
      <c r="P21" s="121">
        <f t="shared" si="4"/>
        <v>28.812000000000001</v>
      </c>
      <c r="Q21" s="30">
        <f t="shared" si="5"/>
        <v>0</v>
      </c>
      <c r="R21" s="31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  <c r="IS21" s="117"/>
      <c r="IT21" s="117"/>
      <c r="IU21" s="117"/>
      <c r="IV21" s="117"/>
      <c r="IW21" s="117"/>
      <c r="IX21" s="117"/>
      <c r="IY21" s="117"/>
      <c r="IZ21" s="117"/>
      <c r="JA21" s="117"/>
      <c r="JB21" s="117"/>
      <c r="JC21" s="117"/>
      <c r="JD21" s="117"/>
      <c r="JE21" s="117"/>
      <c r="JF21" s="117"/>
      <c r="JG21" s="117"/>
      <c r="JH21" s="117"/>
      <c r="JI21" s="117"/>
      <c r="JJ21" s="117"/>
      <c r="JK21" s="117"/>
      <c r="JL21" s="117"/>
      <c r="JM21" s="117"/>
      <c r="JN21" s="117"/>
      <c r="JO21" s="117"/>
      <c r="JP21" s="117"/>
      <c r="JQ21" s="117"/>
      <c r="JR21" s="117"/>
      <c r="JS21" s="117"/>
      <c r="JT21" s="117"/>
      <c r="JU21" s="117"/>
      <c r="JV21" s="117"/>
      <c r="JW21" s="117"/>
      <c r="JX21" s="117"/>
      <c r="JY21" s="117"/>
      <c r="JZ21" s="117"/>
      <c r="KA21" s="117"/>
      <c r="KB21" s="117"/>
      <c r="KC21" s="117"/>
      <c r="KD21" s="117"/>
      <c r="KE21" s="117"/>
      <c r="KF21" s="117"/>
      <c r="KG21" s="117"/>
      <c r="KH21" s="117"/>
      <c r="KI21" s="117"/>
      <c r="KJ21" s="117"/>
      <c r="KK21" s="117"/>
      <c r="KL21" s="117"/>
      <c r="KM21" s="117"/>
      <c r="KN21" s="117"/>
      <c r="KO21" s="117"/>
      <c r="KP21" s="117"/>
      <c r="KQ21" s="117"/>
      <c r="KR21" s="117"/>
      <c r="KS21" s="117"/>
      <c r="KT21" s="117"/>
      <c r="KU21" s="117"/>
      <c r="KV21" s="117"/>
      <c r="KW21" s="117"/>
      <c r="KX21" s="117"/>
      <c r="KY21" s="117"/>
      <c r="KZ21" s="117"/>
      <c r="LA21" s="117"/>
      <c r="LB21" s="117"/>
      <c r="LC21" s="117"/>
      <c r="LD21" s="117"/>
      <c r="LE21" s="117"/>
      <c r="LF21" s="117"/>
      <c r="LG21" s="117"/>
      <c r="LH21" s="117"/>
      <c r="LI21" s="117"/>
      <c r="LJ21" s="117"/>
    </row>
    <row r="22" spans="1:322" x14ac:dyDescent="0.3">
      <c r="A22" s="109">
        <v>43194</v>
      </c>
      <c r="B22" s="118">
        <v>0.91608796296296302</v>
      </c>
      <c r="C22" s="112">
        <v>14067.087</v>
      </c>
      <c r="D22" s="112">
        <v>100258.96400000001</v>
      </c>
      <c r="E22" s="112">
        <v>21176.06</v>
      </c>
      <c r="F22" s="112">
        <v>30043.15</v>
      </c>
      <c r="G22" s="112">
        <v>23.242999999999999</v>
      </c>
      <c r="H22" s="112">
        <v>7.5</v>
      </c>
      <c r="I22" s="119">
        <v>0.13125000000000001</v>
      </c>
      <c r="J22" s="112">
        <v>60.8</v>
      </c>
      <c r="K22" s="112">
        <v>60.8</v>
      </c>
      <c r="L22" s="120">
        <f t="shared" si="0"/>
        <v>-47.95500000000942</v>
      </c>
      <c r="M22" s="116">
        <f t="shared" si="1"/>
        <v>-5.8279999999995198</v>
      </c>
      <c r="N22" s="116">
        <f t="shared" si="2"/>
        <v>-65.370000000009895</v>
      </c>
      <c r="O22" s="116">
        <f t="shared" si="3"/>
        <v>40.167000000001281</v>
      </c>
      <c r="P22" s="121">
        <f t="shared" si="4"/>
        <v>-16.924000000001282</v>
      </c>
      <c r="Q22" s="30">
        <f t="shared" si="5"/>
        <v>1.7281332013940234</v>
      </c>
      <c r="R22" s="31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  <c r="IS22" s="117"/>
      <c r="IT22" s="117"/>
      <c r="IU22" s="117"/>
      <c r="IV22" s="117"/>
      <c r="IW22" s="117"/>
      <c r="IX22" s="117"/>
      <c r="IY22" s="117"/>
      <c r="IZ22" s="117"/>
      <c r="JA22" s="117"/>
      <c r="JB22" s="117"/>
      <c r="JC22" s="117"/>
      <c r="JD22" s="117"/>
      <c r="JE22" s="117"/>
      <c r="JF22" s="117"/>
      <c r="JG22" s="117"/>
      <c r="JH22" s="117"/>
      <c r="JI22" s="117"/>
      <c r="JJ22" s="117"/>
      <c r="JK22" s="117"/>
      <c r="JL22" s="117"/>
      <c r="JM22" s="117"/>
      <c r="JN22" s="117"/>
      <c r="JO22" s="117"/>
      <c r="JP22" s="117"/>
      <c r="JQ22" s="117"/>
      <c r="JR22" s="117"/>
      <c r="JS22" s="117"/>
      <c r="JT22" s="117"/>
      <c r="JU22" s="117"/>
      <c r="JV22" s="117"/>
      <c r="JW22" s="117"/>
      <c r="JX22" s="117"/>
      <c r="JY22" s="117"/>
      <c r="JZ22" s="117"/>
      <c r="KA22" s="117"/>
      <c r="KB22" s="117"/>
      <c r="KC22" s="117"/>
      <c r="KD22" s="117"/>
      <c r="KE22" s="117"/>
      <c r="KF22" s="117"/>
      <c r="KG22" s="117"/>
      <c r="KH22" s="117"/>
      <c r="KI22" s="117"/>
      <c r="KJ22" s="117"/>
      <c r="KK22" s="117"/>
      <c r="KL22" s="117"/>
      <c r="KM22" s="117"/>
      <c r="KN22" s="117"/>
      <c r="KO22" s="117"/>
      <c r="KP22" s="117"/>
      <c r="KQ22" s="117"/>
      <c r="KR22" s="117"/>
      <c r="KS22" s="117"/>
      <c r="KT22" s="117"/>
      <c r="KU22" s="117"/>
      <c r="KV22" s="117"/>
      <c r="KW22" s="117"/>
      <c r="KX22" s="117"/>
      <c r="KY22" s="117"/>
      <c r="KZ22" s="117"/>
      <c r="LA22" s="117"/>
      <c r="LB22" s="117"/>
      <c r="LC22" s="117"/>
      <c r="LD22" s="117"/>
      <c r="LE22" s="117"/>
      <c r="LF22" s="117"/>
      <c r="LG22" s="117"/>
      <c r="LH22" s="117"/>
      <c r="LI22" s="117"/>
      <c r="LJ22" s="117"/>
    </row>
    <row r="23" spans="1:322" x14ac:dyDescent="0.3">
      <c r="A23" s="109">
        <v>43196</v>
      </c>
      <c r="B23" s="118">
        <v>0.91608796296296302</v>
      </c>
      <c r="C23" s="112">
        <v>14072.793</v>
      </c>
      <c r="D23" s="112">
        <v>100356.587</v>
      </c>
      <c r="E23" s="112">
        <v>21224.727999999999</v>
      </c>
      <c r="F23" s="112">
        <v>30103.306</v>
      </c>
      <c r="G23" s="112">
        <v>38.4</v>
      </c>
      <c r="H23" s="112">
        <v>12</v>
      </c>
      <c r="I23" s="119">
        <v>0.20763888888888901</v>
      </c>
      <c r="J23" s="112">
        <v>60.8</v>
      </c>
      <c r="K23" s="112">
        <v>60.8</v>
      </c>
      <c r="L23" s="120">
        <f t="shared" si="0"/>
        <v>-64.928999999992442</v>
      </c>
      <c r="M23" s="116">
        <f t="shared" si="1"/>
        <v>-5.706000000000131</v>
      </c>
      <c r="N23" s="116">
        <f t="shared" si="2"/>
        <v>-97.622999999992317</v>
      </c>
      <c r="O23" s="116">
        <f t="shared" si="3"/>
        <v>48.667999999997846</v>
      </c>
      <c r="P23" s="121">
        <f t="shared" si="4"/>
        <v>-10.267999999997848</v>
      </c>
      <c r="Q23" s="30">
        <f t="shared" si="5"/>
        <v>1.2673958333332773</v>
      </c>
      <c r="R23" s="31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  <c r="IW23" s="117"/>
      <c r="IX23" s="117"/>
      <c r="IY23" s="117"/>
      <c r="IZ23" s="117"/>
      <c r="JA23" s="117"/>
      <c r="JB23" s="117"/>
      <c r="JC23" s="117"/>
      <c r="JD23" s="117"/>
      <c r="JE23" s="117"/>
      <c r="JF23" s="117"/>
      <c r="JG23" s="117"/>
      <c r="JH23" s="117"/>
      <c r="JI23" s="117"/>
      <c r="JJ23" s="117"/>
      <c r="JK23" s="117"/>
      <c r="JL23" s="117"/>
      <c r="JM23" s="117"/>
      <c r="JN23" s="117"/>
      <c r="JO23" s="117"/>
      <c r="JP23" s="117"/>
      <c r="JQ23" s="117"/>
      <c r="JR23" s="117"/>
      <c r="JS23" s="117"/>
      <c r="JT23" s="117"/>
      <c r="JU23" s="117"/>
      <c r="JV23" s="117"/>
      <c r="JW23" s="117"/>
      <c r="JX23" s="117"/>
      <c r="JY23" s="117"/>
      <c r="JZ23" s="117"/>
      <c r="KA23" s="117"/>
      <c r="KB23" s="117"/>
      <c r="KC23" s="117"/>
      <c r="KD23" s="117"/>
      <c r="KE23" s="117"/>
      <c r="KF23" s="117"/>
      <c r="KG23" s="117"/>
      <c r="KH23" s="117"/>
      <c r="KI23" s="117"/>
      <c r="KJ23" s="117"/>
      <c r="KK23" s="117"/>
      <c r="KL23" s="117"/>
      <c r="KM23" s="117"/>
      <c r="KN23" s="117"/>
      <c r="KO23" s="117"/>
      <c r="KP23" s="117"/>
      <c r="KQ23" s="117"/>
      <c r="KR23" s="117"/>
      <c r="KS23" s="117"/>
      <c r="KT23" s="117"/>
      <c r="KU23" s="117"/>
      <c r="KV23" s="117"/>
      <c r="KW23" s="117"/>
      <c r="KX23" s="117"/>
      <c r="KY23" s="117"/>
      <c r="KZ23" s="117"/>
      <c r="LA23" s="117"/>
      <c r="LB23" s="117"/>
      <c r="LC23" s="117"/>
      <c r="LD23" s="117"/>
      <c r="LE23" s="117"/>
      <c r="LF23" s="117"/>
      <c r="LG23" s="117"/>
      <c r="LH23" s="117"/>
      <c r="LI23" s="117"/>
      <c r="LJ23" s="117"/>
    </row>
    <row r="24" spans="1:322" x14ac:dyDescent="0.3">
      <c r="A24" s="109">
        <v>43197</v>
      </c>
      <c r="B24" s="118">
        <v>0.91608796296296302</v>
      </c>
      <c r="C24" s="112">
        <v>14074.9</v>
      </c>
      <c r="D24" s="112">
        <v>100356.587</v>
      </c>
      <c r="E24" s="112">
        <v>21256.582999999999</v>
      </c>
      <c r="F24" s="112">
        <v>30140.847000000002</v>
      </c>
      <c r="G24" s="112">
        <v>37.540999999999997</v>
      </c>
      <c r="H24" s="112">
        <v>11.5</v>
      </c>
      <c r="I24" s="119">
        <v>0.16041666666666701</v>
      </c>
      <c r="J24" s="112">
        <v>43</v>
      </c>
      <c r="K24" s="112">
        <v>36.6</v>
      </c>
      <c r="L24" s="120">
        <f t="shared" si="0"/>
        <v>35.434000000000026</v>
      </c>
      <c r="M24" s="116">
        <f t="shared" si="1"/>
        <v>-2.1069999999999709</v>
      </c>
      <c r="N24" s="116">
        <f t="shared" si="2"/>
        <v>0</v>
      </c>
      <c r="O24" s="116">
        <f t="shared" si="3"/>
        <v>31.854999999999563</v>
      </c>
      <c r="P24" s="121">
        <f t="shared" si="4"/>
        <v>5.6860000000004334</v>
      </c>
      <c r="Q24" s="30">
        <f t="shared" si="5"/>
        <v>0.84853893076901432</v>
      </c>
      <c r="R24" s="124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  <c r="FL24" s="117"/>
      <c r="FM24" s="117"/>
      <c r="FN24" s="117"/>
      <c r="FO24" s="117"/>
      <c r="FP24" s="117"/>
      <c r="FQ24" s="117"/>
      <c r="FR24" s="117"/>
      <c r="FS24" s="117"/>
      <c r="FT24" s="117"/>
      <c r="FU24" s="117"/>
      <c r="FV24" s="117"/>
      <c r="FW24" s="117"/>
      <c r="FX24" s="117"/>
      <c r="FY24" s="117"/>
      <c r="FZ24" s="117"/>
      <c r="GA24" s="117"/>
      <c r="GB24" s="117"/>
      <c r="GC24" s="117"/>
      <c r="GD24" s="117"/>
      <c r="GE24" s="117"/>
      <c r="GF24" s="117"/>
      <c r="GG24" s="117"/>
      <c r="GH24" s="117"/>
      <c r="GI24" s="117"/>
      <c r="GJ24" s="117"/>
      <c r="GK24" s="117"/>
      <c r="GL24" s="117"/>
      <c r="GM24" s="117"/>
      <c r="GN24" s="117"/>
      <c r="GO24" s="117"/>
      <c r="GP24" s="117"/>
      <c r="GQ24" s="117"/>
      <c r="GR24" s="117"/>
      <c r="GS24" s="117"/>
      <c r="GT24" s="117"/>
      <c r="GU24" s="117"/>
      <c r="GV24" s="117"/>
      <c r="GW24" s="117"/>
      <c r="GX24" s="117"/>
      <c r="GY24" s="117"/>
      <c r="GZ24" s="117"/>
      <c r="HA24" s="117"/>
      <c r="HB24" s="117"/>
      <c r="HC24" s="117"/>
      <c r="HD24" s="117"/>
      <c r="HE24" s="117"/>
      <c r="HF24" s="117"/>
      <c r="HG24" s="117"/>
      <c r="HH24" s="117"/>
      <c r="HI24" s="117"/>
      <c r="HJ24" s="117"/>
      <c r="HK24" s="117"/>
      <c r="HL24" s="117"/>
      <c r="HM24" s="117"/>
      <c r="HN24" s="117"/>
      <c r="HO24" s="117"/>
      <c r="HP24" s="117"/>
      <c r="HQ24" s="117"/>
      <c r="HR24" s="117"/>
      <c r="HS24" s="117"/>
      <c r="HT24" s="117"/>
      <c r="HU24" s="117"/>
      <c r="HV24" s="117"/>
      <c r="HW24" s="117"/>
      <c r="HX24" s="117"/>
      <c r="HY24" s="117"/>
      <c r="HZ24" s="117"/>
      <c r="IA24" s="117"/>
      <c r="IB24" s="117"/>
      <c r="IC24" s="117"/>
      <c r="ID24" s="117"/>
      <c r="IE24" s="117"/>
      <c r="IF24" s="117"/>
      <c r="IG24" s="117"/>
      <c r="IH24" s="117"/>
      <c r="II24" s="117"/>
      <c r="IJ24" s="117"/>
      <c r="IK24" s="117"/>
      <c r="IL24" s="117"/>
      <c r="IM24" s="117"/>
      <c r="IN24" s="117"/>
      <c r="IO24" s="117"/>
      <c r="IP24" s="117"/>
      <c r="IQ24" s="117"/>
      <c r="IR24" s="117"/>
      <c r="IS24" s="117"/>
      <c r="IT24" s="117"/>
      <c r="IU24" s="117"/>
      <c r="IV24" s="117"/>
      <c r="IW24" s="117"/>
      <c r="IX24" s="117"/>
      <c r="IY24" s="117"/>
      <c r="IZ24" s="117"/>
      <c r="JA24" s="117"/>
      <c r="JB24" s="117"/>
      <c r="JC24" s="117"/>
      <c r="JD24" s="117"/>
      <c r="JE24" s="117"/>
      <c r="JF24" s="117"/>
      <c r="JG24" s="117"/>
      <c r="JH24" s="117"/>
      <c r="JI24" s="117"/>
      <c r="JJ24" s="117"/>
      <c r="JK24" s="117"/>
      <c r="JL24" s="117"/>
      <c r="JM24" s="117"/>
      <c r="JN24" s="117"/>
      <c r="JO24" s="117"/>
      <c r="JP24" s="117"/>
      <c r="JQ24" s="117"/>
      <c r="JR24" s="117"/>
      <c r="JS24" s="117"/>
      <c r="JT24" s="117"/>
      <c r="JU24" s="117"/>
      <c r="JV24" s="117"/>
      <c r="JW24" s="117"/>
      <c r="JX24" s="117"/>
      <c r="JY24" s="117"/>
      <c r="JZ24" s="117"/>
      <c r="KA24" s="117"/>
      <c r="KB24" s="117"/>
      <c r="KC24" s="117"/>
      <c r="KD24" s="117"/>
      <c r="KE24" s="117"/>
      <c r="KF24" s="117"/>
      <c r="KG24" s="117"/>
      <c r="KH24" s="117"/>
      <c r="KI24" s="117"/>
      <c r="KJ24" s="117"/>
      <c r="KK24" s="117"/>
      <c r="KL24" s="117"/>
      <c r="KM24" s="117"/>
      <c r="KN24" s="117"/>
      <c r="KO24" s="117"/>
      <c r="KP24" s="117"/>
      <c r="KQ24" s="117"/>
      <c r="KR24" s="117"/>
      <c r="KS24" s="117"/>
      <c r="KT24" s="117"/>
      <c r="KU24" s="117"/>
      <c r="KV24" s="117"/>
      <c r="KW24" s="117"/>
      <c r="KX24" s="117"/>
      <c r="KY24" s="117"/>
      <c r="KZ24" s="117"/>
      <c r="LA24" s="117"/>
      <c r="LB24" s="117"/>
      <c r="LC24" s="117"/>
      <c r="LD24" s="117"/>
      <c r="LE24" s="117"/>
      <c r="LF24" s="117"/>
      <c r="LG24" s="117"/>
      <c r="LH24" s="117"/>
      <c r="LI24" s="117"/>
      <c r="LJ24" s="117"/>
    </row>
    <row r="25" spans="1:322" x14ac:dyDescent="0.3">
      <c r="A25" s="109">
        <v>43198</v>
      </c>
      <c r="B25" s="118">
        <v>0.914791666666666</v>
      </c>
      <c r="C25" s="112">
        <v>14074.102999999999</v>
      </c>
      <c r="D25" s="112">
        <v>100416.69500000001</v>
      </c>
      <c r="E25" s="112">
        <v>21284.93</v>
      </c>
      <c r="F25" s="112">
        <v>30175.722000000002</v>
      </c>
      <c r="G25" s="112">
        <v>34.875</v>
      </c>
      <c r="H25" s="112">
        <v>13</v>
      </c>
      <c r="I25" s="119">
        <v>0.22430555555555601</v>
      </c>
      <c r="J25" s="112">
        <v>60.8</v>
      </c>
      <c r="K25" s="112">
        <v>60.8</v>
      </c>
      <c r="L25" s="120">
        <f t="shared" si="0"/>
        <v>-24.43600000000697</v>
      </c>
      <c r="M25" s="116">
        <f t="shared" si="1"/>
        <v>0.79700000000048021</v>
      </c>
      <c r="N25" s="116">
        <f t="shared" si="2"/>
        <v>-60.108000000007451</v>
      </c>
      <c r="O25" s="116">
        <f t="shared" si="3"/>
        <v>28.347000000001572</v>
      </c>
      <c r="P25" s="121">
        <f t="shared" si="4"/>
        <v>6.5279999999984284</v>
      </c>
      <c r="Q25" s="30">
        <f t="shared" si="5"/>
        <v>0.81281720430112037</v>
      </c>
      <c r="R25" s="124"/>
      <c r="S25" s="125"/>
      <c r="T25" s="125"/>
      <c r="U25" s="126">
        <f t="array" ref="U25">INDEX(G20:G999,MATCH(0,G11:G999,-1))</f>
        <v>36.261000000000003</v>
      </c>
      <c r="V25" s="125"/>
      <c r="W25" s="125"/>
      <c r="X25" s="125"/>
      <c r="Y25" s="125"/>
      <c r="Z25" s="125"/>
      <c r="AA25" s="125"/>
      <c r="AB25" s="125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/>
      <c r="EX25" s="117"/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  <c r="FL25" s="117"/>
      <c r="FM25" s="117"/>
      <c r="FN25" s="117"/>
      <c r="FO25" s="117"/>
      <c r="FP25" s="117"/>
      <c r="FQ25" s="117"/>
      <c r="FR25" s="117"/>
      <c r="FS25" s="117"/>
      <c r="FT25" s="117"/>
      <c r="FU25" s="117"/>
      <c r="FV25" s="117"/>
      <c r="FW25" s="117"/>
      <c r="FX25" s="117"/>
      <c r="FY25" s="117"/>
      <c r="FZ25" s="117"/>
      <c r="GA25" s="117"/>
      <c r="GB25" s="117"/>
      <c r="GC25" s="117"/>
      <c r="GD25" s="117"/>
      <c r="GE25" s="117"/>
      <c r="GF25" s="117"/>
      <c r="GG25" s="117"/>
      <c r="GH25" s="117"/>
      <c r="GI25" s="117"/>
      <c r="GJ25" s="117"/>
      <c r="GK25" s="117"/>
      <c r="GL25" s="117"/>
      <c r="GM25" s="117"/>
      <c r="GN25" s="117"/>
      <c r="GO25" s="117"/>
      <c r="GP25" s="117"/>
      <c r="GQ25" s="117"/>
      <c r="GR25" s="117"/>
      <c r="GS25" s="117"/>
      <c r="GT25" s="117"/>
      <c r="GU25" s="117"/>
      <c r="GV25" s="117"/>
      <c r="GW25" s="117"/>
      <c r="GX25" s="117"/>
      <c r="GY25" s="117"/>
      <c r="GZ25" s="117"/>
      <c r="HA25" s="117"/>
      <c r="HB25" s="117"/>
      <c r="HC25" s="117"/>
      <c r="HD25" s="117"/>
      <c r="HE25" s="117"/>
      <c r="HF25" s="117"/>
      <c r="HG25" s="117"/>
      <c r="HH25" s="117"/>
      <c r="HI25" s="117"/>
      <c r="HJ25" s="117"/>
      <c r="HK25" s="117"/>
      <c r="HL25" s="117"/>
      <c r="HM25" s="117"/>
      <c r="HN25" s="117"/>
      <c r="HO25" s="117"/>
      <c r="HP25" s="117"/>
      <c r="HQ25" s="117"/>
      <c r="HR25" s="117"/>
      <c r="HS25" s="117"/>
      <c r="HT25" s="117"/>
      <c r="HU25" s="117"/>
      <c r="HV25" s="117"/>
      <c r="HW25" s="117"/>
      <c r="HX25" s="117"/>
      <c r="HY25" s="117"/>
      <c r="HZ25" s="117"/>
      <c r="IA25" s="117"/>
      <c r="IB25" s="117"/>
      <c r="IC25" s="117"/>
      <c r="ID25" s="117"/>
      <c r="IE25" s="117"/>
      <c r="IF25" s="117"/>
      <c r="IG25" s="117"/>
      <c r="IH25" s="117"/>
      <c r="II25" s="117"/>
      <c r="IJ25" s="117"/>
      <c r="IK25" s="117"/>
      <c r="IL25" s="117"/>
      <c r="IM25" s="117"/>
      <c r="IN25" s="117"/>
      <c r="IO25" s="117"/>
      <c r="IP25" s="117"/>
      <c r="IQ25" s="117"/>
      <c r="IR25" s="117"/>
      <c r="IS25" s="117"/>
      <c r="IT25" s="117"/>
      <c r="IU25" s="117"/>
      <c r="IV25" s="117"/>
      <c r="IW25" s="117"/>
      <c r="IX25" s="117"/>
      <c r="IY25" s="117"/>
      <c r="IZ25" s="117"/>
      <c r="JA25" s="117"/>
      <c r="JB25" s="117"/>
      <c r="JC25" s="117"/>
      <c r="JD25" s="117"/>
      <c r="JE25" s="117"/>
      <c r="JF25" s="117"/>
      <c r="JG25" s="117"/>
      <c r="JH25" s="117"/>
      <c r="JI25" s="117"/>
      <c r="JJ25" s="117"/>
      <c r="JK25" s="117"/>
      <c r="JL25" s="117"/>
      <c r="JM25" s="117"/>
      <c r="JN25" s="117"/>
      <c r="JO25" s="117"/>
      <c r="JP25" s="117"/>
      <c r="JQ25" s="117"/>
      <c r="JR25" s="117"/>
      <c r="JS25" s="117"/>
      <c r="JT25" s="117"/>
      <c r="JU25" s="117"/>
      <c r="JV25" s="117"/>
      <c r="JW25" s="117"/>
      <c r="JX25" s="117"/>
      <c r="JY25" s="117"/>
      <c r="JZ25" s="117"/>
      <c r="KA25" s="117"/>
      <c r="KB25" s="117"/>
      <c r="KC25" s="117"/>
      <c r="KD25" s="117"/>
      <c r="KE25" s="117"/>
      <c r="KF25" s="117"/>
      <c r="KG25" s="117"/>
      <c r="KH25" s="117"/>
      <c r="KI25" s="117"/>
      <c r="KJ25" s="117"/>
      <c r="KK25" s="117"/>
      <c r="KL25" s="117"/>
      <c r="KM25" s="117"/>
      <c r="KN25" s="117"/>
      <c r="KO25" s="117"/>
      <c r="KP25" s="117"/>
      <c r="KQ25" s="117"/>
      <c r="KR25" s="117"/>
      <c r="KS25" s="117"/>
      <c r="KT25" s="117"/>
      <c r="KU25" s="117"/>
      <c r="KV25" s="117"/>
      <c r="KW25" s="117"/>
      <c r="KX25" s="117"/>
      <c r="KY25" s="117"/>
      <c r="KZ25" s="117"/>
      <c r="LA25" s="117"/>
      <c r="LB25" s="117"/>
      <c r="LC25" s="117"/>
      <c r="LD25" s="117"/>
      <c r="LE25" s="117"/>
      <c r="LF25" s="117"/>
      <c r="LG25" s="117"/>
      <c r="LH25" s="117"/>
      <c r="LI25" s="117"/>
      <c r="LJ25" s="117"/>
    </row>
    <row r="26" spans="1:322" x14ac:dyDescent="0.3">
      <c r="A26" s="109">
        <v>43199</v>
      </c>
      <c r="B26" s="118">
        <v>0.91623842592592597</v>
      </c>
      <c r="C26" s="112">
        <v>14078.323</v>
      </c>
      <c r="D26" s="112">
        <v>100444.46400000001</v>
      </c>
      <c r="E26" s="112">
        <v>21299.629000000001</v>
      </c>
      <c r="F26" s="112">
        <v>30198.056</v>
      </c>
      <c r="G26" s="112">
        <v>22.334</v>
      </c>
      <c r="H26" s="112">
        <v>11</v>
      </c>
      <c r="I26" s="119">
        <v>0.19143518518518499</v>
      </c>
      <c r="J26" s="112">
        <v>60.8</v>
      </c>
      <c r="K26" s="112">
        <v>60.8</v>
      </c>
      <c r="L26" s="120">
        <f t="shared" si="0"/>
        <v>-9.6550000000013974</v>
      </c>
      <c r="M26" s="116">
        <f t="shared" si="1"/>
        <v>-4.2200000000011642</v>
      </c>
      <c r="N26" s="116">
        <f t="shared" si="2"/>
        <v>-27.769000000000233</v>
      </c>
      <c r="O26" s="116">
        <f t="shared" si="3"/>
        <v>14.699000000000524</v>
      </c>
      <c r="P26" s="121">
        <f t="shared" si="4"/>
        <v>7.6349999999994758</v>
      </c>
      <c r="Q26" s="30">
        <f t="shared" si="5"/>
        <v>0.65814453299903841</v>
      </c>
      <c r="R26" s="124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/>
      <c r="EX26" s="117"/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  <c r="FL26" s="117"/>
      <c r="FM26" s="117"/>
      <c r="FN26" s="117"/>
      <c r="FO26" s="117"/>
      <c r="FP26" s="117"/>
      <c r="FQ26" s="117"/>
      <c r="FR26" s="117"/>
      <c r="FS26" s="117"/>
      <c r="FT26" s="117"/>
      <c r="FU26" s="117"/>
      <c r="FV26" s="117"/>
      <c r="FW26" s="117"/>
      <c r="FX26" s="117"/>
      <c r="FY26" s="117"/>
      <c r="FZ26" s="117"/>
      <c r="GA26" s="117"/>
      <c r="GB26" s="117"/>
      <c r="GC26" s="117"/>
      <c r="GD26" s="117"/>
      <c r="GE26" s="117"/>
      <c r="GF26" s="117"/>
      <c r="GG26" s="117"/>
      <c r="GH26" s="117"/>
      <c r="GI26" s="117"/>
      <c r="GJ26" s="117"/>
      <c r="GK26" s="117"/>
      <c r="GL26" s="117"/>
      <c r="GM26" s="117"/>
      <c r="GN26" s="117"/>
      <c r="GO26" s="117"/>
      <c r="GP26" s="117"/>
      <c r="GQ26" s="117"/>
      <c r="GR26" s="117"/>
      <c r="GS26" s="117"/>
      <c r="GT26" s="117"/>
      <c r="GU26" s="117"/>
      <c r="GV26" s="117"/>
      <c r="GW26" s="117"/>
      <c r="GX26" s="117"/>
      <c r="GY26" s="117"/>
      <c r="GZ26" s="117"/>
      <c r="HA26" s="117"/>
      <c r="HB26" s="117"/>
      <c r="HC26" s="117"/>
      <c r="HD26" s="117"/>
      <c r="HE26" s="117"/>
      <c r="HF26" s="117"/>
      <c r="HG26" s="117"/>
      <c r="HH26" s="117"/>
      <c r="HI26" s="117"/>
      <c r="HJ26" s="117"/>
      <c r="HK26" s="117"/>
      <c r="HL26" s="117"/>
      <c r="HM26" s="117"/>
      <c r="HN26" s="117"/>
      <c r="HO26" s="117"/>
      <c r="HP26" s="117"/>
      <c r="HQ26" s="117"/>
      <c r="HR26" s="117"/>
      <c r="HS26" s="117"/>
      <c r="HT26" s="117"/>
      <c r="HU26" s="117"/>
      <c r="HV26" s="117"/>
      <c r="HW26" s="117"/>
      <c r="HX26" s="117"/>
      <c r="HY26" s="117"/>
      <c r="HZ26" s="117"/>
      <c r="IA26" s="117"/>
      <c r="IB26" s="117"/>
      <c r="IC26" s="117"/>
      <c r="ID26" s="117"/>
      <c r="IE26" s="117"/>
      <c r="IF26" s="117"/>
      <c r="IG26" s="117"/>
      <c r="IH26" s="117"/>
      <c r="II26" s="117"/>
      <c r="IJ26" s="117"/>
      <c r="IK26" s="117"/>
      <c r="IL26" s="117"/>
      <c r="IM26" s="117"/>
      <c r="IN26" s="117"/>
      <c r="IO26" s="117"/>
      <c r="IP26" s="117"/>
      <c r="IQ26" s="117"/>
      <c r="IR26" s="117"/>
      <c r="IS26" s="117"/>
      <c r="IT26" s="117"/>
      <c r="IU26" s="117"/>
      <c r="IV26" s="117"/>
      <c r="IW26" s="117"/>
      <c r="IX26" s="117"/>
      <c r="IY26" s="117"/>
      <c r="IZ26" s="117"/>
      <c r="JA26" s="117"/>
      <c r="JB26" s="117"/>
      <c r="JC26" s="117"/>
      <c r="JD26" s="117"/>
      <c r="JE26" s="117"/>
      <c r="JF26" s="117"/>
      <c r="JG26" s="117"/>
      <c r="JH26" s="117"/>
      <c r="JI26" s="117"/>
      <c r="JJ26" s="117"/>
      <c r="JK26" s="117"/>
      <c r="JL26" s="117"/>
      <c r="JM26" s="117"/>
      <c r="JN26" s="117"/>
      <c r="JO26" s="117"/>
      <c r="JP26" s="117"/>
      <c r="JQ26" s="117"/>
      <c r="JR26" s="117"/>
      <c r="JS26" s="117"/>
      <c r="JT26" s="117"/>
      <c r="JU26" s="117"/>
      <c r="JV26" s="117"/>
      <c r="JW26" s="117"/>
      <c r="JX26" s="117"/>
      <c r="JY26" s="117"/>
      <c r="JZ26" s="117"/>
      <c r="KA26" s="117"/>
      <c r="KB26" s="117"/>
      <c r="KC26" s="117"/>
      <c r="KD26" s="117"/>
      <c r="KE26" s="117"/>
      <c r="KF26" s="117"/>
      <c r="KG26" s="117"/>
      <c r="KH26" s="117"/>
      <c r="KI26" s="117"/>
      <c r="KJ26" s="117"/>
      <c r="KK26" s="117"/>
      <c r="KL26" s="117"/>
      <c r="KM26" s="117"/>
      <c r="KN26" s="117"/>
      <c r="KO26" s="117"/>
      <c r="KP26" s="117"/>
      <c r="KQ26" s="117"/>
      <c r="KR26" s="117"/>
      <c r="KS26" s="117"/>
      <c r="KT26" s="117"/>
      <c r="KU26" s="117"/>
      <c r="KV26" s="117"/>
      <c r="KW26" s="117"/>
      <c r="KX26" s="117"/>
      <c r="KY26" s="117"/>
      <c r="KZ26" s="117"/>
      <c r="LA26" s="117"/>
      <c r="LB26" s="117"/>
      <c r="LC26" s="117"/>
      <c r="LD26" s="117"/>
      <c r="LE26" s="117"/>
      <c r="LF26" s="117"/>
      <c r="LG26" s="117"/>
      <c r="LH26" s="117"/>
      <c r="LI26" s="117"/>
      <c r="LJ26" s="117"/>
    </row>
    <row r="27" spans="1:322" x14ac:dyDescent="0.3">
      <c r="A27" s="109">
        <v>43200</v>
      </c>
      <c r="B27" s="118">
        <v>0.91628472222222201</v>
      </c>
      <c r="C27" s="112">
        <v>14083.999</v>
      </c>
      <c r="D27" s="112">
        <v>100473.132</v>
      </c>
      <c r="E27" s="112">
        <v>21320.722000000002</v>
      </c>
      <c r="F27" s="112">
        <v>30224.088</v>
      </c>
      <c r="G27" s="112">
        <v>26.032</v>
      </c>
      <c r="H27" s="112">
        <v>10.5</v>
      </c>
      <c r="I27" s="119">
        <v>0.17569444444444399</v>
      </c>
      <c r="J27" s="112">
        <v>60.8</v>
      </c>
      <c r="K27" s="112">
        <v>60.8</v>
      </c>
      <c r="L27" s="120">
        <f t="shared" si="0"/>
        <v>-8.3119999999900465</v>
      </c>
      <c r="M27" s="116">
        <f t="shared" si="1"/>
        <v>-5.6759999999994761</v>
      </c>
      <c r="N27" s="116">
        <f t="shared" si="2"/>
        <v>-28.66799999999057</v>
      </c>
      <c r="O27" s="116">
        <f t="shared" si="3"/>
        <v>21.093000000000757</v>
      </c>
      <c r="P27" s="121">
        <f t="shared" si="4"/>
        <v>4.9389999999992433</v>
      </c>
      <c r="Q27" s="30">
        <f t="shared" si="5"/>
        <v>0.81027197295639042</v>
      </c>
      <c r="R27" s="124"/>
      <c r="S27" s="125"/>
      <c r="T27" s="125"/>
      <c r="U27" s="127">
        <f t="array" ref="U27">INDEX(G11:G999,COUNTIF(G11:G999,"&lt;&gt;"),1)</f>
        <v>42.972000000000001</v>
      </c>
      <c r="V27" s="126">
        <f>U27*C5</f>
        <v>5.8785696000000005</v>
      </c>
      <c r="W27" s="125"/>
      <c r="X27" s="125"/>
      <c r="Y27" s="125"/>
      <c r="Z27" s="125"/>
      <c r="AA27" s="125"/>
      <c r="AB27" s="125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/>
      <c r="EX27" s="117"/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  <c r="FL27" s="117"/>
      <c r="FM27" s="117"/>
      <c r="FN27" s="117"/>
      <c r="FO27" s="117"/>
      <c r="FP27" s="117"/>
      <c r="FQ27" s="117"/>
      <c r="FR27" s="117"/>
      <c r="FS27" s="117"/>
      <c r="FT27" s="117"/>
      <c r="FU27" s="117"/>
      <c r="FV27" s="117"/>
      <c r="FW27" s="117"/>
      <c r="FX27" s="117"/>
      <c r="FY27" s="117"/>
      <c r="FZ27" s="117"/>
      <c r="GA27" s="117"/>
      <c r="GB27" s="117"/>
      <c r="GC27" s="117"/>
      <c r="GD27" s="117"/>
      <c r="GE27" s="117"/>
      <c r="GF27" s="117"/>
      <c r="GG27" s="117"/>
      <c r="GH27" s="117"/>
      <c r="GI27" s="117"/>
      <c r="GJ27" s="117"/>
      <c r="GK27" s="117"/>
      <c r="GL27" s="117"/>
      <c r="GM27" s="117"/>
      <c r="GN27" s="117"/>
      <c r="GO27" s="117"/>
      <c r="GP27" s="117"/>
      <c r="GQ27" s="117"/>
      <c r="GR27" s="117"/>
      <c r="GS27" s="117"/>
      <c r="GT27" s="117"/>
      <c r="GU27" s="117"/>
      <c r="GV27" s="117"/>
      <c r="GW27" s="117"/>
      <c r="GX27" s="117"/>
      <c r="GY27" s="117"/>
      <c r="GZ27" s="117"/>
      <c r="HA27" s="117"/>
      <c r="HB27" s="117"/>
      <c r="HC27" s="117"/>
      <c r="HD27" s="117"/>
      <c r="HE27" s="117"/>
      <c r="HF27" s="117"/>
      <c r="HG27" s="117"/>
      <c r="HH27" s="117"/>
      <c r="HI27" s="117"/>
      <c r="HJ27" s="117"/>
      <c r="HK27" s="117"/>
      <c r="HL27" s="117"/>
      <c r="HM27" s="117"/>
      <c r="HN27" s="117"/>
      <c r="HO27" s="117"/>
      <c r="HP27" s="117"/>
      <c r="HQ27" s="117"/>
      <c r="HR27" s="117"/>
      <c r="HS27" s="117"/>
      <c r="HT27" s="117"/>
      <c r="HU27" s="117"/>
      <c r="HV27" s="117"/>
      <c r="HW27" s="117"/>
      <c r="HX27" s="117"/>
      <c r="HY27" s="117"/>
      <c r="HZ27" s="117"/>
      <c r="IA27" s="117"/>
      <c r="IB27" s="117"/>
      <c r="IC27" s="117"/>
      <c r="ID27" s="117"/>
      <c r="IE27" s="117"/>
      <c r="IF27" s="117"/>
      <c r="IG27" s="117"/>
      <c r="IH27" s="117"/>
      <c r="II27" s="117"/>
      <c r="IJ27" s="117"/>
      <c r="IK27" s="117"/>
      <c r="IL27" s="117"/>
      <c r="IM27" s="117"/>
      <c r="IN27" s="117"/>
      <c r="IO27" s="117"/>
      <c r="IP27" s="117"/>
      <c r="IQ27" s="117"/>
      <c r="IR27" s="117"/>
      <c r="IS27" s="117"/>
      <c r="IT27" s="117"/>
      <c r="IU27" s="117"/>
      <c r="IV27" s="117"/>
      <c r="IW27" s="117"/>
      <c r="IX27" s="117"/>
      <c r="IY27" s="117"/>
      <c r="IZ27" s="117"/>
      <c r="JA27" s="117"/>
      <c r="JB27" s="117"/>
      <c r="JC27" s="117"/>
      <c r="JD27" s="117"/>
      <c r="JE27" s="117"/>
      <c r="JF27" s="117"/>
      <c r="JG27" s="117"/>
      <c r="JH27" s="117"/>
      <c r="JI27" s="117"/>
      <c r="JJ27" s="117"/>
      <c r="JK27" s="117"/>
      <c r="JL27" s="117"/>
      <c r="JM27" s="117"/>
      <c r="JN27" s="117"/>
      <c r="JO27" s="117"/>
      <c r="JP27" s="117"/>
      <c r="JQ27" s="117"/>
      <c r="JR27" s="117"/>
      <c r="JS27" s="117"/>
      <c r="JT27" s="117"/>
      <c r="JU27" s="117"/>
      <c r="JV27" s="117"/>
      <c r="JW27" s="117"/>
      <c r="JX27" s="117"/>
      <c r="JY27" s="117"/>
      <c r="JZ27" s="117"/>
      <c r="KA27" s="117"/>
      <c r="KB27" s="117"/>
      <c r="KC27" s="117"/>
      <c r="KD27" s="117"/>
      <c r="KE27" s="117"/>
      <c r="KF27" s="117"/>
      <c r="KG27" s="117"/>
      <c r="KH27" s="117"/>
      <c r="KI27" s="117"/>
      <c r="KJ27" s="117"/>
      <c r="KK27" s="117"/>
      <c r="KL27" s="117"/>
      <c r="KM27" s="117"/>
      <c r="KN27" s="117"/>
      <c r="KO27" s="117"/>
      <c r="KP27" s="117"/>
      <c r="KQ27" s="117"/>
      <c r="KR27" s="117"/>
      <c r="KS27" s="117"/>
      <c r="KT27" s="117"/>
      <c r="KU27" s="117"/>
      <c r="KV27" s="117"/>
      <c r="KW27" s="117"/>
      <c r="KX27" s="117"/>
      <c r="KY27" s="117"/>
      <c r="KZ27" s="117"/>
      <c r="LA27" s="117"/>
      <c r="LB27" s="117"/>
      <c r="LC27" s="117"/>
      <c r="LD27" s="117"/>
      <c r="LE27" s="117"/>
      <c r="LF27" s="117"/>
      <c r="LG27" s="117"/>
      <c r="LH27" s="117"/>
      <c r="LI27" s="117"/>
      <c r="LJ27" s="117"/>
    </row>
    <row r="28" spans="1:322" x14ac:dyDescent="0.3">
      <c r="A28" s="109">
        <v>43201</v>
      </c>
      <c r="B28" s="118">
        <v>0.91962962962963002</v>
      </c>
      <c r="C28" s="112">
        <v>14085.714</v>
      </c>
      <c r="D28" s="112">
        <v>100504.314</v>
      </c>
      <c r="E28" s="112">
        <v>21354.144</v>
      </c>
      <c r="F28" s="112">
        <v>30262.075000000001</v>
      </c>
      <c r="G28" s="112">
        <v>37.987000000000002</v>
      </c>
      <c r="H28" s="112">
        <v>12</v>
      </c>
      <c r="I28" s="119">
        <v>0.20763888888888901</v>
      </c>
      <c r="J28" s="112">
        <v>60.8</v>
      </c>
      <c r="K28" s="112">
        <v>60.8</v>
      </c>
      <c r="L28" s="120">
        <f t="shared" si="0"/>
        <v>5.0899999999991579</v>
      </c>
      <c r="M28" s="116">
        <f t="shared" si="1"/>
        <v>-1.7150000000001455</v>
      </c>
      <c r="N28" s="116">
        <f t="shared" si="2"/>
        <v>-31.182000000000698</v>
      </c>
      <c r="O28" s="116">
        <f t="shared" si="3"/>
        <v>33.421999999998661</v>
      </c>
      <c r="P28" s="121">
        <f t="shared" si="4"/>
        <v>4.5650000000013407</v>
      </c>
      <c r="Q28" s="30">
        <f t="shared" si="5"/>
        <v>0.87982730934263453</v>
      </c>
      <c r="R28" s="124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/>
      <c r="EX28" s="117"/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  <c r="FL28" s="117"/>
      <c r="FM28" s="117"/>
      <c r="FN28" s="117"/>
      <c r="FO28" s="117"/>
      <c r="FP28" s="117"/>
      <c r="FQ28" s="117"/>
      <c r="FR28" s="117"/>
      <c r="FS28" s="117"/>
      <c r="FT28" s="117"/>
      <c r="FU28" s="117"/>
      <c r="FV28" s="117"/>
      <c r="FW28" s="117"/>
      <c r="FX28" s="117"/>
      <c r="FY28" s="117"/>
      <c r="FZ28" s="117"/>
      <c r="GA28" s="117"/>
      <c r="GB28" s="117"/>
      <c r="GC28" s="117"/>
      <c r="GD28" s="117"/>
      <c r="GE28" s="117"/>
      <c r="GF28" s="117"/>
      <c r="GG28" s="117"/>
      <c r="GH28" s="117"/>
      <c r="GI28" s="117"/>
      <c r="GJ28" s="117"/>
      <c r="GK28" s="117"/>
      <c r="GL28" s="117"/>
      <c r="GM28" s="117"/>
      <c r="GN28" s="117"/>
      <c r="GO28" s="117"/>
      <c r="GP28" s="117"/>
      <c r="GQ28" s="117"/>
      <c r="GR28" s="117"/>
      <c r="GS28" s="117"/>
      <c r="GT28" s="117"/>
      <c r="GU28" s="117"/>
      <c r="GV28" s="117"/>
      <c r="GW28" s="117"/>
      <c r="GX28" s="117"/>
      <c r="GY28" s="117"/>
      <c r="GZ28" s="117"/>
      <c r="HA28" s="117"/>
      <c r="HB28" s="117"/>
      <c r="HC28" s="117"/>
      <c r="HD28" s="117"/>
      <c r="HE28" s="117"/>
      <c r="HF28" s="117"/>
      <c r="HG28" s="117"/>
      <c r="HH28" s="117"/>
      <c r="HI28" s="117"/>
      <c r="HJ28" s="117"/>
      <c r="HK28" s="117"/>
      <c r="HL28" s="117"/>
      <c r="HM28" s="117"/>
      <c r="HN28" s="117"/>
      <c r="HO28" s="117"/>
      <c r="HP28" s="117"/>
      <c r="HQ28" s="117"/>
      <c r="HR28" s="117"/>
      <c r="HS28" s="117"/>
      <c r="HT28" s="117"/>
      <c r="HU28" s="117"/>
      <c r="HV28" s="117"/>
      <c r="HW28" s="117"/>
      <c r="HX28" s="117"/>
      <c r="HY28" s="117"/>
      <c r="HZ28" s="117"/>
      <c r="IA28" s="117"/>
      <c r="IB28" s="117"/>
      <c r="IC28" s="117"/>
      <c r="ID28" s="117"/>
      <c r="IE28" s="117"/>
      <c r="IF28" s="117"/>
      <c r="IG28" s="117"/>
      <c r="IH28" s="117"/>
      <c r="II28" s="117"/>
      <c r="IJ28" s="117"/>
      <c r="IK28" s="117"/>
      <c r="IL28" s="117"/>
      <c r="IM28" s="117"/>
      <c r="IN28" s="117"/>
      <c r="IO28" s="117"/>
      <c r="IP28" s="117"/>
      <c r="IQ28" s="117"/>
      <c r="IR28" s="117"/>
      <c r="IS28" s="117"/>
      <c r="IT28" s="117"/>
      <c r="IU28" s="117"/>
      <c r="IV28" s="117"/>
      <c r="IW28" s="117"/>
      <c r="IX28" s="117"/>
      <c r="IY28" s="117"/>
      <c r="IZ28" s="117"/>
      <c r="JA28" s="117"/>
      <c r="JB28" s="117"/>
      <c r="JC28" s="117"/>
      <c r="JD28" s="117"/>
      <c r="JE28" s="117"/>
      <c r="JF28" s="117"/>
      <c r="JG28" s="117"/>
      <c r="JH28" s="117"/>
      <c r="JI28" s="117"/>
      <c r="JJ28" s="117"/>
      <c r="JK28" s="117"/>
      <c r="JL28" s="117"/>
      <c r="JM28" s="117"/>
      <c r="JN28" s="117"/>
      <c r="JO28" s="117"/>
      <c r="JP28" s="117"/>
      <c r="JQ28" s="117"/>
      <c r="JR28" s="117"/>
      <c r="JS28" s="117"/>
      <c r="JT28" s="117"/>
      <c r="JU28" s="117"/>
      <c r="JV28" s="117"/>
      <c r="JW28" s="117"/>
      <c r="JX28" s="117"/>
      <c r="JY28" s="117"/>
      <c r="JZ28" s="117"/>
      <c r="KA28" s="117"/>
      <c r="KB28" s="117"/>
      <c r="KC28" s="117"/>
      <c r="KD28" s="117"/>
      <c r="KE28" s="117"/>
      <c r="KF28" s="117"/>
      <c r="KG28" s="117"/>
      <c r="KH28" s="117"/>
      <c r="KI28" s="117"/>
      <c r="KJ28" s="117"/>
      <c r="KK28" s="117"/>
      <c r="KL28" s="117"/>
      <c r="KM28" s="117"/>
      <c r="KN28" s="117"/>
      <c r="KO28" s="117"/>
      <c r="KP28" s="117"/>
      <c r="KQ28" s="117"/>
      <c r="KR28" s="117"/>
      <c r="KS28" s="117"/>
      <c r="KT28" s="117"/>
      <c r="KU28" s="117"/>
      <c r="KV28" s="117"/>
      <c r="KW28" s="117"/>
      <c r="KX28" s="117"/>
      <c r="KY28" s="117"/>
      <c r="KZ28" s="117"/>
      <c r="LA28" s="117"/>
      <c r="LB28" s="117"/>
      <c r="LC28" s="117"/>
      <c r="LD28" s="117"/>
      <c r="LE28" s="117"/>
      <c r="LF28" s="117"/>
      <c r="LG28" s="117"/>
      <c r="LH28" s="117"/>
      <c r="LI28" s="117"/>
      <c r="LJ28" s="117"/>
    </row>
    <row r="29" spans="1:322" x14ac:dyDescent="0.3">
      <c r="A29" s="109">
        <v>43202</v>
      </c>
      <c r="B29" s="118">
        <v>0.91967592592592595</v>
      </c>
      <c r="C29" s="112">
        <v>14087.539000000001</v>
      </c>
      <c r="D29" s="112">
        <v>100527.851</v>
      </c>
      <c r="E29" s="112">
        <v>21378.29</v>
      </c>
      <c r="F29" s="112">
        <v>30291.690999999999</v>
      </c>
      <c r="G29" s="112">
        <v>29.616</v>
      </c>
      <c r="H29" s="112">
        <v>10</v>
      </c>
      <c r="I29" s="119">
        <v>0.17569444444444399</v>
      </c>
      <c r="J29" s="112">
        <v>60.8</v>
      </c>
      <c r="K29" s="112">
        <v>60.8</v>
      </c>
      <c r="L29" s="120">
        <f t="shared" si="0"/>
        <v>4.2540000000026481</v>
      </c>
      <c r="M29" s="116">
        <f t="shared" si="1"/>
        <v>-1.8250000000007276</v>
      </c>
      <c r="N29" s="116">
        <f t="shared" si="2"/>
        <v>-23.536999999996624</v>
      </c>
      <c r="O29" s="116">
        <f t="shared" si="3"/>
        <v>24.14600000000064</v>
      </c>
      <c r="P29" s="121">
        <f t="shared" si="4"/>
        <v>5.4699999999993594</v>
      </c>
      <c r="Q29" s="30">
        <f t="shared" si="5"/>
        <v>0.81530253916803896</v>
      </c>
      <c r="R29" s="124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/>
      <c r="DB29" s="117"/>
      <c r="DC29" s="117"/>
      <c r="DD29" s="117"/>
      <c r="DE29" s="117"/>
      <c r="DF29" s="117"/>
      <c r="DG29" s="117"/>
      <c r="DH29" s="117"/>
      <c r="DI29" s="117"/>
      <c r="DJ29" s="117"/>
      <c r="DK29" s="117"/>
      <c r="DL29" s="117"/>
      <c r="DM29" s="117"/>
      <c r="DN29" s="117"/>
      <c r="DO29" s="117"/>
      <c r="DP29" s="117"/>
      <c r="DQ29" s="117"/>
      <c r="DR29" s="117"/>
      <c r="DS29" s="117"/>
      <c r="DT29" s="117"/>
      <c r="DU29" s="117"/>
      <c r="DV29" s="117"/>
      <c r="DW29" s="117"/>
      <c r="DX29" s="117"/>
      <c r="DY29" s="117"/>
      <c r="DZ29" s="117"/>
      <c r="EA29" s="117"/>
      <c r="EB29" s="117"/>
      <c r="EC29" s="117"/>
      <c r="ED29" s="117"/>
      <c r="EE29" s="117"/>
      <c r="EF29" s="117"/>
      <c r="EG29" s="117"/>
      <c r="EH29" s="117"/>
      <c r="EI29" s="117"/>
      <c r="EJ29" s="117"/>
      <c r="EK29" s="117"/>
      <c r="EL29" s="117"/>
      <c r="EM29" s="117"/>
      <c r="EN29" s="117"/>
      <c r="EO29" s="117"/>
      <c r="EP29" s="117"/>
      <c r="EQ29" s="117"/>
      <c r="ER29" s="117"/>
      <c r="ES29" s="117"/>
      <c r="ET29" s="117"/>
      <c r="EU29" s="117"/>
      <c r="EV29" s="117"/>
      <c r="EW29" s="117"/>
      <c r="EX29" s="117"/>
      <c r="EY29" s="117"/>
      <c r="EZ29" s="117"/>
      <c r="FA29" s="117"/>
      <c r="FB29" s="117"/>
      <c r="FC29" s="117"/>
      <c r="FD29" s="117"/>
      <c r="FE29" s="117"/>
      <c r="FF29" s="117"/>
      <c r="FG29" s="117"/>
      <c r="FH29" s="117"/>
      <c r="FI29" s="117"/>
      <c r="FJ29" s="117"/>
      <c r="FK29" s="117"/>
      <c r="FL29" s="117"/>
      <c r="FM29" s="117"/>
      <c r="FN29" s="117"/>
      <c r="FO29" s="117"/>
      <c r="FP29" s="117"/>
      <c r="FQ29" s="117"/>
      <c r="FR29" s="117"/>
      <c r="FS29" s="117"/>
      <c r="FT29" s="117"/>
      <c r="FU29" s="117"/>
      <c r="FV29" s="117"/>
      <c r="FW29" s="117"/>
      <c r="FX29" s="117"/>
      <c r="FY29" s="117"/>
      <c r="FZ29" s="117"/>
      <c r="GA29" s="117"/>
      <c r="GB29" s="117"/>
      <c r="GC29" s="117"/>
      <c r="GD29" s="117"/>
      <c r="GE29" s="117"/>
      <c r="GF29" s="117"/>
      <c r="GG29" s="117"/>
      <c r="GH29" s="117"/>
      <c r="GI29" s="117"/>
      <c r="GJ29" s="117"/>
      <c r="GK29" s="117"/>
      <c r="GL29" s="117"/>
      <c r="GM29" s="117"/>
      <c r="GN29" s="117"/>
      <c r="GO29" s="117"/>
      <c r="GP29" s="117"/>
      <c r="GQ29" s="117"/>
      <c r="GR29" s="117"/>
      <c r="GS29" s="117"/>
      <c r="GT29" s="117"/>
      <c r="GU29" s="117"/>
      <c r="GV29" s="117"/>
      <c r="GW29" s="117"/>
      <c r="GX29" s="117"/>
      <c r="GY29" s="117"/>
      <c r="GZ29" s="117"/>
      <c r="HA29" s="117"/>
      <c r="HB29" s="117"/>
      <c r="HC29" s="117"/>
      <c r="HD29" s="117"/>
      <c r="HE29" s="117"/>
      <c r="HF29" s="117"/>
      <c r="HG29" s="117"/>
      <c r="HH29" s="117"/>
      <c r="HI29" s="117"/>
      <c r="HJ29" s="117"/>
      <c r="HK29" s="117"/>
      <c r="HL29" s="117"/>
      <c r="HM29" s="117"/>
      <c r="HN29" s="117"/>
      <c r="HO29" s="117"/>
      <c r="HP29" s="117"/>
      <c r="HQ29" s="117"/>
      <c r="HR29" s="117"/>
      <c r="HS29" s="117"/>
      <c r="HT29" s="117"/>
      <c r="HU29" s="117"/>
      <c r="HV29" s="117"/>
      <c r="HW29" s="117"/>
      <c r="HX29" s="117"/>
      <c r="HY29" s="117"/>
      <c r="HZ29" s="117"/>
      <c r="IA29" s="117"/>
      <c r="IB29" s="117"/>
      <c r="IC29" s="117"/>
      <c r="ID29" s="117"/>
      <c r="IE29" s="117"/>
      <c r="IF29" s="117"/>
      <c r="IG29" s="117"/>
      <c r="IH29" s="117"/>
      <c r="II29" s="117"/>
      <c r="IJ29" s="117"/>
      <c r="IK29" s="117"/>
      <c r="IL29" s="117"/>
      <c r="IM29" s="117"/>
      <c r="IN29" s="117"/>
      <c r="IO29" s="117"/>
      <c r="IP29" s="117"/>
      <c r="IQ29" s="117"/>
      <c r="IR29" s="117"/>
      <c r="IS29" s="117"/>
      <c r="IT29" s="117"/>
      <c r="IU29" s="117"/>
      <c r="IV29" s="117"/>
      <c r="IW29" s="117"/>
      <c r="IX29" s="117"/>
      <c r="IY29" s="117"/>
      <c r="IZ29" s="117"/>
      <c r="JA29" s="117"/>
      <c r="JB29" s="117"/>
      <c r="JC29" s="117"/>
      <c r="JD29" s="117"/>
      <c r="JE29" s="117"/>
      <c r="JF29" s="117"/>
      <c r="JG29" s="117"/>
      <c r="JH29" s="117"/>
      <c r="JI29" s="117"/>
      <c r="JJ29" s="117"/>
      <c r="JK29" s="117"/>
      <c r="JL29" s="117"/>
      <c r="JM29" s="117"/>
      <c r="JN29" s="117"/>
      <c r="JO29" s="117"/>
      <c r="JP29" s="117"/>
      <c r="JQ29" s="117"/>
      <c r="JR29" s="117"/>
      <c r="JS29" s="117"/>
      <c r="JT29" s="117"/>
      <c r="JU29" s="117"/>
      <c r="JV29" s="117"/>
      <c r="JW29" s="117"/>
      <c r="JX29" s="117"/>
      <c r="JY29" s="117"/>
      <c r="JZ29" s="117"/>
      <c r="KA29" s="117"/>
      <c r="KB29" s="117"/>
      <c r="KC29" s="117"/>
      <c r="KD29" s="117"/>
      <c r="KE29" s="117"/>
      <c r="KF29" s="117"/>
      <c r="KG29" s="117"/>
      <c r="KH29" s="117"/>
      <c r="KI29" s="117"/>
      <c r="KJ29" s="117"/>
      <c r="KK29" s="117"/>
      <c r="KL29" s="117"/>
      <c r="KM29" s="117"/>
      <c r="KN29" s="117"/>
      <c r="KO29" s="117"/>
      <c r="KP29" s="117"/>
      <c r="KQ29" s="117"/>
      <c r="KR29" s="117"/>
      <c r="KS29" s="117"/>
      <c r="KT29" s="117"/>
      <c r="KU29" s="117"/>
      <c r="KV29" s="117"/>
      <c r="KW29" s="117"/>
      <c r="KX29" s="117"/>
      <c r="KY29" s="117"/>
      <c r="KZ29" s="117"/>
      <c r="LA29" s="117"/>
      <c r="LB29" s="117"/>
      <c r="LC29" s="117"/>
      <c r="LD29" s="117"/>
      <c r="LE29" s="117"/>
      <c r="LF29" s="117"/>
      <c r="LG29" s="117"/>
      <c r="LH29" s="117"/>
      <c r="LI29" s="117"/>
      <c r="LJ29" s="117"/>
    </row>
    <row r="30" spans="1:322" x14ac:dyDescent="0.3">
      <c r="A30" s="109">
        <v>43203</v>
      </c>
      <c r="B30" s="118">
        <v>0.91967592592592595</v>
      </c>
      <c r="C30" s="112">
        <v>14089.172</v>
      </c>
      <c r="D30" s="112">
        <v>100562.34600000001</v>
      </c>
      <c r="E30" s="112">
        <v>21386.71</v>
      </c>
      <c r="F30" s="112">
        <v>30305.793000000001</v>
      </c>
      <c r="G30" s="112">
        <v>14.102</v>
      </c>
      <c r="H30" s="112">
        <v>11</v>
      </c>
      <c r="I30" s="119">
        <v>0.19143518518518499</v>
      </c>
      <c r="J30" s="112">
        <v>60.8</v>
      </c>
      <c r="K30" s="112">
        <v>60.8</v>
      </c>
      <c r="L30" s="120">
        <f t="shared" si="0"/>
        <v>-22.026000000009706</v>
      </c>
      <c r="M30" s="116">
        <f t="shared" si="1"/>
        <v>-1.6329999999998108</v>
      </c>
      <c r="N30" s="116">
        <f t="shared" si="2"/>
        <v>-34.495000000009895</v>
      </c>
      <c r="O30" s="116">
        <f t="shared" si="3"/>
        <v>8.4199999999982538</v>
      </c>
      <c r="P30" s="121">
        <f t="shared" si="4"/>
        <v>5.6820000000017465</v>
      </c>
      <c r="Q30" s="30">
        <f t="shared" si="5"/>
        <v>0.59707842859156524</v>
      </c>
      <c r="R30" s="124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/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/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/>
      <c r="DR30" s="117"/>
      <c r="DS30" s="117"/>
      <c r="DT30" s="117"/>
      <c r="DU30" s="117"/>
      <c r="DV30" s="117"/>
      <c r="DW30" s="117"/>
      <c r="DX30" s="117"/>
      <c r="DY30" s="117"/>
      <c r="DZ30" s="117"/>
      <c r="EA30" s="117"/>
      <c r="EB30" s="117"/>
      <c r="EC30" s="117"/>
      <c r="ED30" s="117"/>
      <c r="EE30" s="117"/>
      <c r="EF30" s="117"/>
      <c r="EG30" s="117"/>
      <c r="EH30" s="117"/>
      <c r="EI30" s="117"/>
      <c r="EJ30" s="117"/>
      <c r="EK30" s="117"/>
      <c r="EL30" s="117"/>
      <c r="EM30" s="117"/>
      <c r="EN30" s="117"/>
      <c r="EO30" s="117"/>
      <c r="EP30" s="117"/>
      <c r="EQ30" s="117"/>
      <c r="ER30" s="117"/>
      <c r="ES30" s="117"/>
      <c r="ET30" s="117"/>
      <c r="EU30" s="117"/>
      <c r="EV30" s="117"/>
      <c r="EW30" s="117"/>
      <c r="EX30" s="117"/>
      <c r="EY30" s="117"/>
      <c r="EZ30" s="117"/>
      <c r="FA30" s="117"/>
      <c r="FB30" s="117"/>
      <c r="FC30" s="117"/>
      <c r="FD30" s="117"/>
      <c r="FE30" s="117"/>
      <c r="FF30" s="117"/>
      <c r="FG30" s="117"/>
      <c r="FH30" s="117"/>
      <c r="FI30" s="117"/>
      <c r="FJ30" s="117"/>
      <c r="FK30" s="117"/>
      <c r="FL30" s="117"/>
      <c r="FM30" s="117"/>
      <c r="FN30" s="117"/>
      <c r="FO30" s="117"/>
      <c r="FP30" s="117"/>
      <c r="FQ30" s="117"/>
      <c r="FR30" s="117"/>
      <c r="FS30" s="117"/>
      <c r="FT30" s="117"/>
      <c r="FU30" s="117"/>
      <c r="FV30" s="117"/>
      <c r="FW30" s="117"/>
      <c r="FX30" s="117"/>
      <c r="FY30" s="117"/>
      <c r="FZ30" s="117"/>
      <c r="GA30" s="117"/>
      <c r="GB30" s="117"/>
      <c r="GC30" s="117"/>
      <c r="GD30" s="117"/>
      <c r="GE30" s="117"/>
      <c r="GF30" s="117"/>
      <c r="GG30" s="117"/>
      <c r="GH30" s="117"/>
      <c r="GI30" s="117"/>
      <c r="GJ30" s="117"/>
      <c r="GK30" s="117"/>
      <c r="GL30" s="117"/>
      <c r="GM30" s="117"/>
      <c r="GN30" s="117"/>
      <c r="GO30" s="117"/>
      <c r="GP30" s="117"/>
      <c r="GQ30" s="117"/>
      <c r="GR30" s="117"/>
      <c r="GS30" s="117"/>
      <c r="GT30" s="117"/>
      <c r="GU30" s="117"/>
      <c r="GV30" s="117"/>
      <c r="GW30" s="117"/>
      <c r="GX30" s="117"/>
      <c r="GY30" s="117"/>
      <c r="GZ30" s="117"/>
      <c r="HA30" s="117"/>
      <c r="HB30" s="117"/>
      <c r="HC30" s="117"/>
      <c r="HD30" s="117"/>
      <c r="HE30" s="117"/>
      <c r="HF30" s="117"/>
      <c r="HG30" s="117"/>
      <c r="HH30" s="117"/>
      <c r="HI30" s="117"/>
      <c r="HJ30" s="117"/>
      <c r="HK30" s="117"/>
      <c r="HL30" s="117"/>
      <c r="HM30" s="117"/>
      <c r="HN30" s="117"/>
      <c r="HO30" s="117"/>
      <c r="HP30" s="117"/>
      <c r="HQ30" s="117"/>
      <c r="HR30" s="117"/>
      <c r="HS30" s="117"/>
      <c r="HT30" s="117"/>
      <c r="HU30" s="117"/>
      <c r="HV30" s="117"/>
      <c r="HW30" s="117"/>
      <c r="HX30" s="117"/>
      <c r="HY30" s="117"/>
      <c r="HZ30" s="117"/>
      <c r="IA30" s="117"/>
      <c r="IB30" s="117"/>
      <c r="IC30" s="117"/>
      <c r="ID30" s="117"/>
      <c r="IE30" s="117"/>
      <c r="IF30" s="117"/>
      <c r="IG30" s="117"/>
      <c r="IH30" s="117"/>
      <c r="II30" s="117"/>
      <c r="IJ30" s="117"/>
      <c r="IK30" s="117"/>
      <c r="IL30" s="117"/>
      <c r="IM30" s="117"/>
      <c r="IN30" s="117"/>
      <c r="IO30" s="117"/>
      <c r="IP30" s="117"/>
      <c r="IQ30" s="117"/>
      <c r="IR30" s="117"/>
      <c r="IS30" s="117"/>
      <c r="IT30" s="117"/>
      <c r="IU30" s="117"/>
      <c r="IV30" s="117"/>
      <c r="IW30" s="117"/>
      <c r="IX30" s="117"/>
      <c r="IY30" s="117"/>
      <c r="IZ30" s="117"/>
      <c r="JA30" s="117"/>
      <c r="JB30" s="117"/>
      <c r="JC30" s="117"/>
      <c r="JD30" s="117"/>
      <c r="JE30" s="117"/>
      <c r="JF30" s="117"/>
      <c r="JG30" s="117"/>
      <c r="JH30" s="117"/>
      <c r="JI30" s="117"/>
      <c r="JJ30" s="117"/>
      <c r="JK30" s="117"/>
      <c r="JL30" s="117"/>
      <c r="JM30" s="117"/>
      <c r="JN30" s="117"/>
      <c r="JO30" s="117"/>
      <c r="JP30" s="117"/>
      <c r="JQ30" s="117"/>
      <c r="JR30" s="117"/>
      <c r="JS30" s="117"/>
      <c r="JT30" s="117"/>
      <c r="JU30" s="117"/>
      <c r="JV30" s="117"/>
      <c r="JW30" s="117"/>
      <c r="JX30" s="117"/>
      <c r="JY30" s="117"/>
      <c r="JZ30" s="117"/>
      <c r="KA30" s="117"/>
      <c r="KB30" s="117"/>
      <c r="KC30" s="117"/>
      <c r="KD30" s="117"/>
      <c r="KE30" s="117"/>
      <c r="KF30" s="117"/>
      <c r="KG30" s="117"/>
      <c r="KH30" s="117"/>
      <c r="KI30" s="117"/>
      <c r="KJ30" s="117"/>
      <c r="KK30" s="117"/>
      <c r="KL30" s="117"/>
      <c r="KM30" s="117"/>
      <c r="KN30" s="117"/>
      <c r="KO30" s="117"/>
      <c r="KP30" s="117"/>
      <c r="KQ30" s="117"/>
      <c r="KR30" s="117"/>
      <c r="KS30" s="117"/>
      <c r="KT30" s="117"/>
      <c r="KU30" s="117"/>
      <c r="KV30" s="117"/>
      <c r="KW30" s="117"/>
      <c r="KX30" s="117"/>
      <c r="KY30" s="117"/>
      <c r="KZ30" s="117"/>
      <c r="LA30" s="117"/>
      <c r="LB30" s="117"/>
      <c r="LC30" s="117"/>
      <c r="LD30" s="117"/>
      <c r="LE30" s="117"/>
      <c r="LF30" s="117"/>
      <c r="LG30" s="117"/>
      <c r="LH30" s="117"/>
      <c r="LI30" s="117"/>
      <c r="LJ30" s="117"/>
    </row>
    <row r="31" spans="1:322" x14ac:dyDescent="0.3">
      <c r="A31" s="109">
        <v>43204</v>
      </c>
      <c r="B31" s="118">
        <v>0.91971064814814796</v>
      </c>
      <c r="C31" s="112">
        <v>14091.987999999999</v>
      </c>
      <c r="D31" s="112">
        <v>100596.553</v>
      </c>
      <c r="E31" s="112">
        <v>21410.875</v>
      </c>
      <c r="F31" s="112">
        <v>30336.974999999999</v>
      </c>
      <c r="G31" s="112">
        <v>31.181999999999999</v>
      </c>
      <c r="H31" s="112">
        <v>12.5</v>
      </c>
      <c r="I31" s="119">
        <v>0.22430555555555601</v>
      </c>
      <c r="J31" s="112">
        <v>60.8</v>
      </c>
      <c r="K31" s="112">
        <v>60.8</v>
      </c>
      <c r="L31" s="120">
        <f t="shared" si="0"/>
        <v>-5.8409999999937732</v>
      </c>
      <c r="M31" s="116">
        <f t="shared" si="1"/>
        <v>-2.8159999999988941</v>
      </c>
      <c r="N31" s="116">
        <f t="shared" si="2"/>
        <v>-34.206999999994878</v>
      </c>
      <c r="O31" s="116">
        <f t="shared" si="3"/>
        <v>24.165000000000873</v>
      </c>
      <c r="P31" s="121">
        <f t="shared" si="4"/>
        <v>7.0169999999991255</v>
      </c>
      <c r="Q31" s="30">
        <f t="shared" si="5"/>
        <v>0.77496632672698584</v>
      </c>
      <c r="R31" s="124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/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/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/>
      <c r="EX31" s="117"/>
      <c r="EY31" s="117"/>
      <c r="EZ31" s="117"/>
      <c r="FA31" s="117"/>
      <c r="FB31" s="117"/>
      <c r="FC31" s="117"/>
      <c r="FD31" s="117"/>
      <c r="FE31" s="117"/>
      <c r="FF31" s="117"/>
      <c r="FG31" s="117"/>
      <c r="FH31" s="117"/>
      <c r="FI31" s="117"/>
      <c r="FJ31" s="117"/>
      <c r="FK31" s="117"/>
      <c r="FL31" s="117"/>
      <c r="FM31" s="117"/>
      <c r="FN31" s="117"/>
      <c r="FO31" s="117"/>
      <c r="FP31" s="117"/>
      <c r="FQ31" s="117"/>
      <c r="FR31" s="117"/>
      <c r="FS31" s="117"/>
      <c r="FT31" s="117"/>
      <c r="FU31" s="117"/>
      <c r="FV31" s="117"/>
      <c r="FW31" s="117"/>
      <c r="FX31" s="117"/>
      <c r="FY31" s="117"/>
      <c r="FZ31" s="117"/>
      <c r="GA31" s="117"/>
      <c r="GB31" s="117"/>
      <c r="GC31" s="117"/>
      <c r="GD31" s="117"/>
      <c r="GE31" s="117"/>
      <c r="GF31" s="117"/>
      <c r="GG31" s="117"/>
      <c r="GH31" s="117"/>
      <c r="GI31" s="117"/>
      <c r="GJ31" s="117"/>
      <c r="GK31" s="117"/>
      <c r="GL31" s="117"/>
      <c r="GM31" s="117"/>
      <c r="GN31" s="117"/>
      <c r="GO31" s="117"/>
      <c r="GP31" s="117"/>
      <c r="GQ31" s="117"/>
      <c r="GR31" s="117"/>
      <c r="GS31" s="117"/>
      <c r="GT31" s="117"/>
      <c r="GU31" s="117"/>
      <c r="GV31" s="117"/>
      <c r="GW31" s="117"/>
      <c r="GX31" s="117"/>
      <c r="GY31" s="117"/>
      <c r="GZ31" s="117"/>
      <c r="HA31" s="117"/>
      <c r="HB31" s="117"/>
      <c r="HC31" s="117"/>
      <c r="HD31" s="117"/>
      <c r="HE31" s="117"/>
      <c r="HF31" s="117"/>
      <c r="HG31" s="117"/>
      <c r="HH31" s="117"/>
      <c r="HI31" s="117"/>
      <c r="HJ31" s="117"/>
      <c r="HK31" s="117"/>
      <c r="HL31" s="117"/>
      <c r="HM31" s="117"/>
      <c r="HN31" s="117"/>
      <c r="HO31" s="117"/>
      <c r="HP31" s="117"/>
      <c r="HQ31" s="117"/>
      <c r="HR31" s="117"/>
      <c r="HS31" s="117"/>
      <c r="HT31" s="117"/>
      <c r="HU31" s="117"/>
      <c r="HV31" s="117"/>
      <c r="HW31" s="117"/>
      <c r="HX31" s="117"/>
      <c r="HY31" s="117"/>
      <c r="HZ31" s="117"/>
      <c r="IA31" s="117"/>
      <c r="IB31" s="117"/>
      <c r="IC31" s="117"/>
      <c r="ID31" s="117"/>
      <c r="IE31" s="117"/>
      <c r="IF31" s="117"/>
      <c r="IG31" s="117"/>
      <c r="IH31" s="117"/>
      <c r="II31" s="117"/>
      <c r="IJ31" s="117"/>
      <c r="IK31" s="117"/>
      <c r="IL31" s="117"/>
      <c r="IM31" s="117"/>
      <c r="IN31" s="117"/>
      <c r="IO31" s="117"/>
      <c r="IP31" s="117"/>
      <c r="IQ31" s="117"/>
      <c r="IR31" s="117"/>
      <c r="IS31" s="117"/>
      <c r="IT31" s="117"/>
      <c r="IU31" s="117"/>
      <c r="IV31" s="117"/>
      <c r="IW31" s="117"/>
      <c r="IX31" s="117"/>
      <c r="IY31" s="117"/>
      <c r="IZ31" s="117"/>
      <c r="JA31" s="117"/>
      <c r="JB31" s="117"/>
      <c r="JC31" s="117"/>
      <c r="JD31" s="117"/>
      <c r="JE31" s="117"/>
      <c r="JF31" s="117"/>
      <c r="JG31" s="117"/>
      <c r="JH31" s="117"/>
      <c r="JI31" s="117"/>
      <c r="JJ31" s="117"/>
      <c r="JK31" s="117"/>
      <c r="JL31" s="117"/>
      <c r="JM31" s="117"/>
      <c r="JN31" s="117"/>
      <c r="JO31" s="117"/>
      <c r="JP31" s="117"/>
      <c r="JQ31" s="117"/>
      <c r="JR31" s="117"/>
      <c r="JS31" s="117"/>
      <c r="JT31" s="117"/>
      <c r="JU31" s="117"/>
      <c r="JV31" s="117"/>
      <c r="JW31" s="117"/>
      <c r="JX31" s="117"/>
      <c r="JY31" s="117"/>
      <c r="JZ31" s="117"/>
      <c r="KA31" s="117"/>
      <c r="KB31" s="117"/>
      <c r="KC31" s="117"/>
      <c r="KD31" s="117"/>
      <c r="KE31" s="117"/>
      <c r="KF31" s="117"/>
      <c r="KG31" s="117"/>
      <c r="KH31" s="117"/>
      <c r="KI31" s="117"/>
      <c r="KJ31" s="117"/>
      <c r="KK31" s="117"/>
      <c r="KL31" s="117"/>
      <c r="KM31" s="117"/>
      <c r="KN31" s="117"/>
      <c r="KO31" s="117"/>
      <c r="KP31" s="117"/>
      <c r="KQ31" s="117"/>
      <c r="KR31" s="117"/>
      <c r="KS31" s="117"/>
      <c r="KT31" s="117"/>
      <c r="KU31" s="117"/>
      <c r="KV31" s="117"/>
      <c r="KW31" s="117"/>
      <c r="KX31" s="117"/>
      <c r="KY31" s="117"/>
      <c r="KZ31" s="117"/>
      <c r="LA31" s="117"/>
      <c r="LB31" s="117"/>
      <c r="LC31" s="117"/>
      <c r="LD31" s="117"/>
      <c r="LE31" s="117"/>
      <c r="LF31" s="117"/>
      <c r="LG31" s="117"/>
      <c r="LH31" s="117"/>
      <c r="LI31" s="117"/>
      <c r="LJ31" s="117"/>
    </row>
    <row r="32" spans="1:322" x14ac:dyDescent="0.3">
      <c r="A32" s="109">
        <v>43205</v>
      </c>
      <c r="B32" s="118">
        <v>0.88500000000000001</v>
      </c>
      <c r="C32" s="112">
        <v>14092.699000000001</v>
      </c>
      <c r="D32" s="112">
        <v>100610.12300000001</v>
      </c>
      <c r="E32" s="112">
        <v>21436.145</v>
      </c>
      <c r="F32" s="112">
        <v>30368.505000000001</v>
      </c>
      <c r="G32" s="112">
        <v>31.53</v>
      </c>
      <c r="H32" s="112">
        <v>12.5</v>
      </c>
      <c r="I32" s="119">
        <v>0.22430555555555601</v>
      </c>
      <c r="J32" s="112">
        <v>60.8</v>
      </c>
      <c r="K32" s="112">
        <v>60.8</v>
      </c>
      <c r="L32" s="120">
        <f t="shared" si="0"/>
        <v>17.248999999991867</v>
      </c>
      <c r="M32" s="116">
        <f t="shared" si="1"/>
        <v>-0.7110000000011496</v>
      </c>
      <c r="N32" s="116">
        <f t="shared" si="2"/>
        <v>-13.570000000006985</v>
      </c>
      <c r="O32" s="116">
        <f t="shared" si="3"/>
        <v>25.270000000000437</v>
      </c>
      <c r="P32" s="121">
        <f t="shared" si="4"/>
        <v>6.2599999999995646</v>
      </c>
      <c r="Q32" s="30">
        <f t="shared" si="5"/>
        <v>0.80145892800508833</v>
      </c>
      <c r="R32" s="124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/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/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/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7"/>
      <c r="FL32" s="117"/>
      <c r="FM32" s="117"/>
      <c r="FN32" s="117"/>
      <c r="FO32" s="117"/>
      <c r="FP32" s="117"/>
      <c r="FQ32" s="117"/>
      <c r="FR32" s="117"/>
      <c r="FS32" s="117"/>
      <c r="FT32" s="117"/>
      <c r="FU32" s="117"/>
      <c r="FV32" s="117"/>
      <c r="FW32" s="117"/>
      <c r="FX32" s="117"/>
      <c r="FY32" s="117"/>
      <c r="FZ32" s="117"/>
      <c r="GA32" s="117"/>
      <c r="GB32" s="117"/>
      <c r="GC32" s="117"/>
      <c r="GD32" s="117"/>
      <c r="GE32" s="117"/>
      <c r="GF32" s="117"/>
      <c r="GG32" s="117"/>
      <c r="GH32" s="117"/>
      <c r="GI32" s="117"/>
      <c r="GJ32" s="117"/>
      <c r="GK32" s="117"/>
      <c r="GL32" s="117"/>
      <c r="GM32" s="117"/>
      <c r="GN32" s="117"/>
      <c r="GO32" s="117"/>
      <c r="GP32" s="117"/>
      <c r="GQ32" s="117"/>
      <c r="GR32" s="117"/>
      <c r="GS32" s="117"/>
      <c r="GT32" s="117"/>
      <c r="GU32" s="117"/>
      <c r="GV32" s="117"/>
      <c r="GW32" s="117"/>
      <c r="GX32" s="117"/>
      <c r="GY32" s="117"/>
      <c r="GZ32" s="117"/>
      <c r="HA32" s="117"/>
      <c r="HB32" s="117"/>
      <c r="HC32" s="117"/>
      <c r="HD32" s="117"/>
      <c r="HE32" s="117"/>
      <c r="HF32" s="117"/>
      <c r="HG32" s="117"/>
      <c r="HH32" s="117"/>
      <c r="HI32" s="117"/>
      <c r="HJ32" s="117"/>
      <c r="HK32" s="117"/>
      <c r="HL32" s="117"/>
      <c r="HM32" s="117"/>
      <c r="HN32" s="117"/>
      <c r="HO32" s="117"/>
      <c r="HP32" s="117"/>
      <c r="HQ32" s="117"/>
      <c r="HR32" s="117"/>
      <c r="HS32" s="117"/>
      <c r="HT32" s="117"/>
      <c r="HU32" s="117"/>
      <c r="HV32" s="117"/>
      <c r="HW32" s="117"/>
      <c r="HX32" s="117"/>
      <c r="HY32" s="117"/>
      <c r="HZ32" s="117"/>
      <c r="IA32" s="117"/>
      <c r="IB32" s="117"/>
      <c r="IC32" s="117"/>
      <c r="ID32" s="117"/>
      <c r="IE32" s="117"/>
      <c r="IF32" s="117"/>
      <c r="IG32" s="117"/>
      <c r="IH32" s="117"/>
      <c r="II32" s="117"/>
      <c r="IJ32" s="117"/>
      <c r="IK32" s="117"/>
      <c r="IL32" s="117"/>
      <c r="IM32" s="117"/>
      <c r="IN32" s="117"/>
      <c r="IO32" s="117"/>
      <c r="IP32" s="117"/>
      <c r="IQ32" s="117"/>
      <c r="IR32" s="117"/>
      <c r="IS32" s="117"/>
      <c r="IT32" s="117"/>
      <c r="IU32" s="117"/>
      <c r="IV32" s="117"/>
      <c r="IW32" s="117"/>
      <c r="IX32" s="117"/>
      <c r="IY32" s="117"/>
      <c r="IZ32" s="117"/>
      <c r="JA32" s="117"/>
      <c r="JB32" s="117"/>
      <c r="JC32" s="117"/>
      <c r="JD32" s="117"/>
      <c r="JE32" s="117"/>
      <c r="JF32" s="117"/>
      <c r="JG32" s="117"/>
      <c r="JH32" s="117"/>
      <c r="JI32" s="117"/>
      <c r="JJ32" s="117"/>
      <c r="JK32" s="117"/>
      <c r="JL32" s="117"/>
      <c r="JM32" s="117"/>
      <c r="JN32" s="117"/>
      <c r="JO32" s="117"/>
      <c r="JP32" s="117"/>
      <c r="JQ32" s="117"/>
      <c r="JR32" s="117"/>
      <c r="JS32" s="117"/>
      <c r="JT32" s="117"/>
      <c r="JU32" s="117"/>
      <c r="JV32" s="117"/>
      <c r="JW32" s="117"/>
      <c r="JX32" s="117"/>
      <c r="JY32" s="117"/>
      <c r="JZ32" s="117"/>
      <c r="KA32" s="117"/>
      <c r="KB32" s="117"/>
      <c r="KC32" s="117"/>
      <c r="KD32" s="117"/>
      <c r="KE32" s="117"/>
      <c r="KF32" s="117"/>
      <c r="KG32" s="117"/>
      <c r="KH32" s="117"/>
      <c r="KI32" s="117"/>
      <c r="KJ32" s="117"/>
      <c r="KK32" s="117"/>
      <c r="KL32" s="117"/>
      <c r="KM32" s="117"/>
      <c r="KN32" s="117"/>
      <c r="KO32" s="117"/>
      <c r="KP32" s="117"/>
      <c r="KQ32" s="117"/>
      <c r="KR32" s="117"/>
      <c r="KS32" s="117"/>
      <c r="KT32" s="117"/>
      <c r="KU32" s="117"/>
      <c r="KV32" s="117"/>
      <c r="KW32" s="117"/>
      <c r="KX32" s="117"/>
      <c r="KY32" s="117"/>
      <c r="KZ32" s="117"/>
      <c r="LA32" s="117"/>
      <c r="LB32" s="117"/>
      <c r="LC32" s="117"/>
      <c r="LD32" s="117"/>
      <c r="LE32" s="117"/>
      <c r="LF32" s="117"/>
      <c r="LG32" s="117"/>
      <c r="LH32" s="117"/>
      <c r="LI32" s="117"/>
      <c r="LJ32" s="117"/>
    </row>
    <row r="33" spans="1:322" x14ac:dyDescent="0.3">
      <c r="A33" s="109">
        <v>43206</v>
      </c>
      <c r="B33" s="118">
        <v>0.919756944444445</v>
      </c>
      <c r="C33" s="112">
        <v>14102.612999999999</v>
      </c>
      <c r="D33" s="112">
        <v>100620.03200000001</v>
      </c>
      <c r="E33" s="112">
        <v>21448.710999999999</v>
      </c>
      <c r="F33" s="112">
        <v>30389.146000000001</v>
      </c>
      <c r="G33" s="112">
        <v>20.640999999999998</v>
      </c>
      <c r="H33" s="112">
        <v>12</v>
      </c>
      <c r="I33" s="119">
        <v>0.20763888888888901</v>
      </c>
      <c r="J33" s="112">
        <v>60.8</v>
      </c>
      <c r="K33" s="112">
        <v>60.8</v>
      </c>
      <c r="L33" s="120">
        <f t="shared" si="0"/>
        <v>0.81800000000149709</v>
      </c>
      <c r="M33" s="116">
        <f t="shared" si="1"/>
        <v>-9.9139999999988504</v>
      </c>
      <c r="N33" s="116">
        <f t="shared" si="2"/>
        <v>-9.9089999999996508</v>
      </c>
      <c r="O33" s="116">
        <f t="shared" si="3"/>
        <v>12.565999999998894</v>
      </c>
      <c r="P33" s="121">
        <f t="shared" si="4"/>
        <v>8.0750000000011042</v>
      </c>
      <c r="Q33" s="30">
        <f t="shared" si="5"/>
        <v>0.60878833389849785</v>
      </c>
      <c r="R33" s="124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/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7"/>
      <c r="DS33" s="117"/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/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/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7"/>
      <c r="FL33" s="117"/>
      <c r="FM33" s="117"/>
      <c r="FN33" s="117"/>
      <c r="FO33" s="117"/>
      <c r="FP33" s="117"/>
      <c r="FQ33" s="117"/>
      <c r="FR33" s="117"/>
      <c r="FS33" s="117"/>
      <c r="FT33" s="117"/>
      <c r="FU33" s="117"/>
      <c r="FV33" s="117"/>
      <c r="FW33" s="117"/>
      <c r="FX33" s="117"/>
      <c r="FY33" s="117"/>
      <c r="FZ33" s="117"/>
      <c r="GA33" s="117"/>
      <c r="GB33" s="117"/>
      <c r="GC33" s="117"/>
      <c r="GD33" s="117"/>
      <c r="GE33" s="117"/>
      <c r="GF33" s="117"/>
      <c r="GG33" s="117"/>
      <c r="GH33" s="117"/>
      <c r="GI33" s="117"/>
      <c r="GJ33" s="117"/>
      <c r="GK33" s="117"/>
      <c r="GL33" s="117"/>
      <c r="GM33" s="117"/>
      <c r="GN33" s="117"/>
      <c r="GO33" s="117"/>
      <c r="GP33" s="117"/>
      <c r="GQ33" s="117"/>
      <c r="GR33" s="117"/>
      <c r="GS33" s="117"/>
      <c r="GT33" s="117"/>
      <c r="GU33" s="117"/>
      <c r="GV33" s="117"/>
      <c r="GW33" s="117"/>
      <c r="GX33" s="117"/>
      <c r="GY33" s="117"/>
      <c r="GZ33" s="117"/>
      <c r="HA33" s="117"/>
      <c r="HB33" s="117"/>
      <c r="HC33" s="117"/>
      <c r="HD33" s="117"/>
      <c r="HE33" s="117"/>
      <c r="HF33" s="117"/>
      <c r="HG33" s="117"/>
      <c r="HH33" s="117"/>
      <c r="HI33" s="117"/>
      <c r="HJ33" s="117"/>
      <c r="HK33" s="117"/>
      <c r="HL33" s="117"/>
      <c r="HM33" s="117"/>
      <c r="HN33" s="117"/>
      <c r="HO33" s="117"/>
      <c r="HP33" s="117"/>
      <c r="HQ33" s="117"/>
      <c r="HR33" s="117"/>
      <c r="HS33" s="117"/>
      <c r="HT33" s="117"/>
      <c r="HU33" s="117"/>
      <c r="HV33" s="117"/>
      <c r="HW33" s="117"/>
      <c r="HX33" s="117"/>
      <c r="HY33" s="117"/>
      <c r="HZ33" s="117"/>
      <c r="IA33" s="117"/>
      <c r="IB33" s="117"/>
      <c r="IC33" s="117"/>
      <c r="ID33" s="117"/>
      <c r="IE33" s="117"/>
      <c r="IF33" s="117"/>
      <c r="IG33" s="117"/>
      <c r="IH33" s="117"/>
      <c r="II33" s="117"/>
      <c r="IJ33" s="117"/>
      <c r="IK33" s="117"/>
      <c r="IL33" s="117"/>
      <c r="IM33" s="117"/>
      <c r="IN33" s="117"/>
      <c r="IO33" s="117"/>
      <c r="IP33" s="117"/>
      <c r="IQ33" s="117"/>
      <c r="IR33" s="117"/>
      <c r="IS33" s="117"/>
      <c r="IT33" s="117"/>
      <c r="IU33" s="117"/>
      <c r="IV33" s="117"/>
      <c r="IW33" s="117"/>
      <c r="IX33" s="117"/>
      <c r="IY33" s="117"/>
      <c r="IZ33" s="117"/>
      <c r="JA33" s="117"/>
      <c r="JB33" s="117"/>
      <c r="JC33" s="117"/>
      <c r="JD33" s="117"/>
      <c r="JE33" s="117"/>
      <c r="JF33" s="117"/>
      <c r="JG33" s="117"/>
      <c r="JH33" s="117"/>
      <c r="JI33" s="117"/>
      <c r="JJ33" s="117"/>
      <c r="JK33" s="117"/>
      <c r="JL33" s="117"/>
      <c r="JM33" s="117"/>
      <c r="JN33" s="117"/>
      <c r="JO33" s="117"/>
      <c r="JP33" s="117"/>
      <c r="JQ33" s="117"/>
      <c r="JR33" s="117"/>
      <c r="JS33" s="117"/>
      <c r="JT33" s="117"/>
      <c r="JU33" s="117"/>
      <c r="JV33" s="117"/>
      <c r="JW33" s="117"/>
      <c r="JX33" s="117"/>
      <c r="JY33" s="117"/>
      <c r="JZ33" s="117"/>
      <c r="KA33" s="117"/>
      <c r="KB33" s="117"/>
      <c r="KC33" s="117"/>
      <c r="KD33" s="117"/>
      <c r="KE33" s="117"/>
      <c r="KF33" s="117"/>
      <c r="KG33" s="117"/>
      <c r="KH33" s="117"/>
      <c r="KI33" s="117"/>
      <c r="KJ33" s="117"/>
      <c r="KK33" s="117"/>
      <c r="KL33" s="117"/>
      <c r="KM33" s="117"/>
      <c r="KN33" s="117"/>
      <c r="KO33" s="117"/>
      <c r="KP33" s="117"/>
      <c r="KQ33" s="117"/>
      <c r="KR33" s="117"/>
      <c r="KS33" s="117"/>
      <c r="KT33" s="117"/>
      <c r="KU33" s="117"/>
      <c r="KV33" s="117"/>
      <c r="KW33" s="117"/>
      <c r="KX33" s="117"/>
      <c r="KY33" s="117"/>
      <c r="KZ33" s="117"/>
      <c r="LA33" s="117"/>
      <c r="LB33" s="117"/>
      <c r="LC33" s="117"/>
      <c r="LD33" s="117"/>
      <c r="LE33" s="117"/>
      <c r="LF33" s="117"/>
      <c r="LG33" s="117"/>
      <c r="LH33" s="117"/>
      <c r="LI33" s="117"/>
      <c r="LJ33" s="117"/>
    </row>
    <row r="34" spans="1:322" x14ac:dyDescent="0.3">
      <c r="A34" s="109">
        <v>43207</v>
      </c>
      <c r="B34" s="118">
        <v>0.919756944444445</v>
      </c>
      <c r="C34" s="112">
        <v>14103.996999999999</v>
      </c>
      <c r="D34" s="112">
        <v>100654.387</v>
      </c>
      <c r="E34" s="112">
        <v>21402.745999999999</v>
      </c>
      <c r="F34" s="112">
        <v>30429.246999999999</v>
      </c>
      <c r="G34" s="112">
        <v>40.100999999999999</v>
      </c>
      <c r="H34" s="112">
        <v>14</v>
      </c>
      <c r="I34" s="119">
        <v>0.249305555555556</v>
      </c>
      <c r="J34" s="112">
        <v>60.8</v>
      </c>
      <c r="K34" s="112">
        <v>60.8</v>
      </c>
      <c r="L34" s="120">
        <f t="shared" si="0"/>
        <v>4.3620000000040591</v>
      </c>
      <c r="M34" s="116">
        <f t="shared" si="1"/>
        <v>-1.3840000000000146</v>
      </c>
      <c r="N34" s="116">
        <f t="shared" si="2"/>
        <v>-34.354999999995925</v>
      </c>
      <c r="O34" s="116">
        <f t="shared" si="3"/>
        <v>-45.965000000000146</v>
      </c>
      <c r="P34" s="121">
        <f t="shared" si="4"/>
        <v>86.066000000000145</v>
      </c>
      <c r="Q34" s="30">
        <f t="shared" si="5"/>
        <v>-1.1462307673125396</v>
      </c>
      <c r="R34" s="124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/>
      <c r="DR34" s="117"/>
      <c r="DS34" s="117"/>
      <c r="DT34" s="117"/>
      <c r="DU34" s="117"/>
      <c r="DV34" s="117"/>
      <c r="DW34" s="117"/>
      <c r="DX34" s="117"/>
      <c r="DY34" s="117"/>
      <c r="DZ34" s="117"/>
      <c r="EA34" s="117"/>
      <c r="EB34" s="117"/>
      <c r="EC34" s="117"/>
      <c r="ED34" s="117"/>
      <c r="EE34" s="117"/>
      <c r="EF34" s="117"/>
      <c r="EG34" s="117"/>
      <c r="EH34" s="117"/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/>
      <c r="EX34" s="117"/>
      <c r="EY34" s="117"/>
      <c r="EZ34" s="117"/>
      <c r="FA34" s="117"/>
      <c r="FB34" s="117"/>
      <c r="FC34" s="117"/>
      <c r="FD34" s="117"/>
      <c r="FE34" s="117"/>
      <c r="FF34" s="117"/>
      <c r="FG34" s="117"/>
      <c r="FH34" s="117"/>
      <c r="FI34" s="117"/>
      <c r="FJ34" s="117"/>
      <c r="FK34" s="117"/>
      <c r="FL34" s="117"/>
      <c r="FM34" s="117"/>
      <c r="FN34" s="117"/>
      <c r="FO34" s="117"/>
      <c r="FP34" s="117"/>
      <c r="FQ34" s="117"/>
      <c r="FR34" s="117"/>
      <c r="FS34" s="117"/>
      <c r="FT34" s="117"/>
      <c r="FU34" s="117"/>
      <c r="FV34" s="117"/>
      <c r="FW34" s="117"/>
      <c r="FX34" s="117"/>
      <c r="FY34" s="117"/>
      <c r="FZ34" s="117"/>
      <c r="GA34" s="117"/>
      <c r="GB34" s="117"/>
      <c r="GC34" s="117"/>
      <c r="GD34" s="117"/>
      <c r="GE34" s="117"/>
      <c r="GF34" s="117"/>
      <c r="GG34" s="117"/>
      <c r="GH34" s="117"/>
      <c r="GI34" s="117"/>
      <c r="GJ34" s="117"/>
      <c r="GK34" s="117"/>
      <c r="GL34" s="117"/>
      <c r="GM34" s="117"/>
      <c r="GN34" s="117"/>
      <c r="GO34" s="117"/>
      <c r="GP34" s="117"/>
      <c r="GQ34" s="117"/>
      <c r="GR34" s="117"/>
      <c r="GS34" s="117"/>
      <c r="GT34" s="117"/>
      <c r="GU34" s="117"/>
      <c r="GV34" s="117"/>
      <c r="GW34" s="117"/>
      <c r="GX34" s="117"/>
      <c r="GY34" s="117"/>
      <c r="GZ34" s="117"/>
      <c r="HA34" s="117"/>
      <c r="HB34" s="117"/>
      <c r="HC34" s="117"/>
      <c r="HD34" s="117"/>
      <c r="HE34" s="117"/>
      <c r="HF34" s="117"/>
      <c r="HG34" s="117"/>
      <c r="HH34" s="117"/>
      <c r="HI34" s="117"/>
      <c r="HJ34" s="117"/>
      <c r="HK34" s="117"/>
      <c r="HL34" s="117"/>
      <c r="HM34" s="117"/>
      <c r="HN34" s="117"/>
      <c r="HO34" s="117"/>
      <c r="HP34" s="117"/>
      <c r="HQ34" s="117"/>
      <c r="HR34" s="117"/>
      <c r="HS34" s="117"/>
      <c r="HT34" s="117"/>
      <c r="HU34" s="117"/>
      <c r="HV34" s="117"/>
      <c r="HW34" s="117"/>
      <c r="HX34" s="117"/>
      <c r="HY34" s="117"/>
      <c r="HZ34" s="117"/>
      <c r="IA34" s="117"/>
      <c r="IB34" s="117"/>
      <c r="IC34" s="117"/>
      <c r="ID34" s="117"/>
      <c r="IE34" s="117"/>
      <c r="IF34" s="117"/>
      <c r="IG34" s="117"/>
      <c r="IH34" s="117"/>
      <c r="II34" s="117"/>
      <c r="IJ34" s="117"/>
      <c r="IK34" s="117"/>
      <c r="IL34" s="117"/>
      <c r="IM34" s="117"/>
      <c r="IN34" s="117"/>
      <c r="IO34" s="117"/>
      <c r="IP34" s="117"/>
      <c r="IQ34" s="117"/>
      <c r="IR34" s="117"/>
      <c r="IS34" s="117"/>
      <c r="IT34" s="117"/>
      <c r="IU34" s="117"/>
      <c r="IV34" s="117"/>
      <c r="IW34" s="117"/>
      <c r="IX34" s="117"/>
      <c r="IY34" s="117"/>
      <c r="IZ34" s="117"/>
      <c r="JA34" s="117"/>
      <c r="JB34" s="117"/>
      <c r="JC34" s="117"/>
      <c r="JD34" s="117"/>
      <c r="JE34" s="117"/>
      <c r="JF34" s="117"/>
      <c r="JG34" s="117"/>
      <c r="JH34" s="117"/>
      <c r="JI34" s="117"/>
      <c r="JJ34" s="117"/>
      <c r="JK34" s="117"/>
      <c r="JL34" s="117"/>
      <c r="JM34" s="117"/>
      <c r="JN34" s="117"/>
      <c r="JO34" s="117"/>
      <c r="JP34" s="117"/>
      <c r="JQ34" s="117"/>
      <c r="JR34" s="117"/>
      <c r="JS34" s="117"/>
      <c r="JT34" s="117"/>
      <c r="JU34" s="117"/>
      <c r="JV34" s="117"/>
      <c r="JW34" s="117"/>
      <c r="JX34" s="117"/>
      <c r="JY34" s="117"/>
      <c r="JZ34" s="117"/>
      <c r="KA34" s="117"/>
      <c r="KB34" s="117"/>
      <c r="KC34" s="117"/>
      <c r="KD34" s="117"/>
      <c r="KE34" s="117"/>
      <c r="KF34" s="117"/>
      <c r="KG34" s="117"/>
      <c r="KH34" s="117"/>
      <c r="KI34" s="117"/>
      <c r="KJ34" s="117"/>
      <c r="KK34" s="117"/>
      <c r="KL34" s="117"/>
      <c r="KM34" s="117"/>
      <c r="KN34" s="117"/>
      <c r="KO34" s="117"/>
      <c r="KP34" s="117"/>
      <c r="KQ34" s="117"/>
      <c r="KR34" s="117"/>
      <c r="KS34" s="117"/>
      <c r="KT34" s="117"/>
      <c r="KU34" s="117"/>
      <c r="KV34" s="117"/>
      <c r="KW34" s="117"/>
      <c r="KX34" s="117"/>
      <c r="KY34" s="117"/>
      <c r="KZ34" s="117"/>
      <c r="LA34" s="117"/>
      <c r="LB34" s="117"/>
      <c r="LC34" s="117"/>
      <c r="LD34" s="117"/>
      <c r="LE34" s="117"/>
      <c r="LF34" s="117"/>
      <c r="LG34" s="117"/>
      <c r="LH34" s="117"/>
      <c r="LI34" s="117"/>
      <c r="LJ34" s="117"/>
    </row>
    <row r="35" spans="1:322" x14ac:dyDescent="0.3">
      <c r="A35" s="109">
        <v>43208</v>
      </c>
      <c r="B35" s="118">
        <v>0.919756944444445</v>
      </c>
      <c r="C35" s="112">
        <v>14106.007</v>
      </c>
      <c r="D35" s="112">
        <v>100667.379</v>
      </c>
      <c r="E35" s="112">
        <v>21516.762999999999</v>
      </c>
      <c r="F35" s="112">
        <v>30469.037</v>
      </c>
      <c r="G35" s="112">
        <v>39.79</v>
      </c>
      <c r="H35" s="112">
        <v>15</v>
      </c>
      <c r="I35" s="119">
        <v>0.249305555555556</v>
      </c>
      <c r="J35" s="112">
        <v>60.8</v>
      </c>
      <c r="K35" s="112">
        <v>60.8</v>
      </c>
      <c r="L35" s="120">
        <f t="shared" si="0"/>
        <v>24.788000000001411</v>
      </c>
      <c r="M35" s="116">
        <f t="shared" si="1"/>
        <v>-2.0100000000002183</v>
      </c>
      <c r="N35" s="116">
        <f t="shared" si="2"/>
        <v>-12.99199999999837</v>
      </c>
      <c r="O35" s="116">
        <f t="shared" si="3"/>
        <v>114.01699999999983</v>
      </c>
      <c r="P35" s="121">
        <f t="shared" si="4"/>
        <v>-74.226999999999833</v>
      </c>
      <c r="Q35" s="30">
        <f t="shared" si="5"/>
        <v>2.865468710731335</v>
      </c>
      <c r="R35" s="124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  <c r="FL35" s="117"/>
      <c r="FM35" s="117"/>
      <c r="FN35" s="117"/>
      <c r="FO35" s="117"/>
      <c r="FP35" s="117"/>
      <c r="FQ35" s="117"/>
      <c r="FR35" s="117"/>
      <c r="FS35" s="117"/>
      <c r="FT35" s="117"/>
      <c r="FU35" s="117"/>
      <c r="FV35" s="117"/>
      <c r="FW35" s="117"/>
      <c r="FX35" s="117"/>
      <c r="FY35" s="117"/>
      <c r="FZ35" s="117"/>
      <c r="GA35" s="117"/>
      <c r="GB35" s="117"/>
      <c r="GC35" s="117"/>
      <c r="GD35" s="117"/>
      <c r="GE35" s="117"/>
      <c r="GF35" s="117"/>
      <c r="GG35" s="117"/>
      <c r="GH35" s="117"/>
      <c r="GI35" s="117"/>
      <c r="GJ35" s="117"/>
      <c r="GK35" s="117"/>
      <c r="GL35" s="117"/>
      <c r="GM35" s="117"/>
      <c r="GN35" s="117"/>
      <c r="GO35" s="117"/>
      <c r="GP35" s="117"/>
      <c r="GQ35" s="117"/>
      <c r="GR35" s="117"/>
      <c r="GS35" s="117"/>
      <c r="GT35" s="117"/>
      <c r="GU35" s="117"/>
      <c r="GV35" s="117"/>
      <c r="GW35" s="117"/>
      <c r="GX35" s="117"/>
      <c r="GY35" s="117"/>
      <c r="GZ35" s="117"/>
      <c r="HA35" s="117"/>
      <c r="HB35" s="117"/>
      <c r="HC35" s="117"/>
      <c r="HD35" s="117"/>
      <c r="HE35" s="117"/>
      <c r="HF35" s="117"/>
      <c r="HG35" s="117"/>
      <c r="HH35" s="117"/>
      <c r="HI35" s="117"/>
      <c r="HJ35" s="117"/>
      <c r="HK35" s="117"/>
      <c r="HL35" s="117"/>
      <c r="HM35" s="117"/>
      <c r="HN35" s="117"/>
      <c r="HO35" s="117"/>
      <c r="HP35" s="117"/>
      <c r="HQ35" s="117"/>
      <c r="HR35" s="117"/>
      <c r="HS35" s="117"/>
      <c r="HT35" s="117"/>
      <c r="HU35" s="117"/>
      <c r="HV35" s="117"/>
      <c r="HW35" s="117"/>
      <c r="HX35" s="117"/>
      <c r="HY35" s="117"/>
      <c r="HZ35" s="117"/>
      <c r="IA35" s="117"/>
      <c r="IB35" s="117"/>
      <c r="IC35" s="117"/>
      <c r="ID35" s="117"/>
      <c r="IE35" s="117"/>
      <c r="IF35" s="117"/>
      <c r="IG35" s="117"/>
      <c r="IH35" s="117"/>
      <c r="II35" s="117"/>
      <c r="IJ35" s="117"/>
      <c r="IK35" s="117"/>
      <c r="IL35" s="117"/>
      <c r="IM35" s="117"/>
      <c r="IN35" s="117"/>
      <c r="IO35" s="117"/>
      <c r="IP35" s="117"/>
      <c r="IQ35" s="117"/>
      <c r="IR35" s="117"/>
      <c r="IS35" s="117"/>
      <c r="IT35" s="117"/>
      <c r="IU35" s="117"/>
      <c r="IV35" s="117"/>
      <c r="IW35" s="117"/>
      <c r="IX35" s="117"/>
      <c r="IY35" s="117"/>
      <c r="IZ35" s="117"/>
      <c r="JA35" s="117"/>
      <c r="JB35" s="117"/>
      <c r="JC35" s="117"/>
      <c r="JD35" s="117"/>
      <c r="JE35" s="117"/>
      <c r="JF35" s="117"/>
      <c r="JG35" s="117"/>
      <c r="JH35" s="117"/>
      <c r="JI35" s="117"/>
      <c r="JJ35" s="117"/>
      <c r="JK35" s="117"/>
      <c r="JL35" s="117"/>
      <c r="JM35" s="117"/>
      <c r="JN35" s="117"/>
      <c r="JO35" s="117"/>
      <c r="JP35" s="117"/>
      <c r="JQ35" s="117"/>
      <c r="JR35" s="117"/>
      <c r="JS35" s="117"/>
      <c r="JT35" s="117"/>
      <c r="JU35" s="117"/>
      <c r="JV35" s="117"/>
      <c r="JW35" s="117"/>
      <c r="JX35" s="117"/>
      <c r="JY35" s="117"/>
      <c r="JZ35" s="117"/>
      <c r="KA35" s="117"/>
      <c r="KB35" s="117"/>
      <c r="KC35" s="117"/>
      <c r="KD35" s="117"/>
      <c r="KE35" s="117"/>
      <c r="KF35" s="117"/>
      <c r="KG35" s="117"/>
      <c r="KH35" s="117"/>
      <c r="KI35" s="117"/>
      <c r="KJ35" s="117"/>
      <c r="KK35" s="117"/>
      <c r="KL35" s="117"/>
      <c r="KM35" s="117"/>
      <c r="KN35" s="117"/>
      <c r="KO35" s="117"/>
      <c r="KP35" s="117"/>
      <c r="KQ35" s="117"/>
      <c r="KR35" s="117"/>
      <c r="KS35" s="117"/>
      <c r="KT35" s="117"/>
      <c r="KU35" s="117"/>
      <c r="KV35" s="117"/>
      <c r="KW35" s="117"/>
      <c r="KX35" s="117"/>
      <c r="KY35" s="117"/>
      <c r="KZ35" s="117"/>
      <c r="LA35" s="117"/>
      <c r="LB35" s="117"/>
      <c r="LC35" s="117"/>
      <c r="LD35" s="117"/>
      <c r="LE35" s="117"/>
      <c r="LF35" s="117"/>
      <c r="LG35" s="117"/>
      <c r="LH35" s="117"/>
      <c r="LI35" s="117"/>
      <c r="LJ35" s="117"/>
    </row>
    <row r="36" spans="1:322" x14ac:dyDescent="0.3">
      <c r="A36" s="109">
        <v>43209</v>
      </c>
      <c r="B36" s="118">
        <v>0.919756944444445</v>
      </c>
      <c r="C36" s="112">
        <v>14107.686</v>
      </c>
      <c r="D36" s="112">
        <v>100680.539</v>
      </c>
      <c r="E36" s="112">
        <v>21550.611000000001</v>
      </c>
      <c r="F36" s="112">
        <v>30508.493999999999</v>
      </c>
      <c r="G36" s="112">
        <v>39.457000000000001</v>
      </c>
      <c r="H36" s="112">
        <v>16</v>
      </c>
      <c r="I36" s="119">
        <v>0.249305555555556</v>
      </c>
      <c r="J36" s="112">
        <v>60.8</v>
      </c>
      <c r="K36" s="112">
        <v>60.8</v>
      </c>
      <c r="L36" s="120">
        <f t="shared" si="0"/>
        <v>24.617999999996421</v>
      </c>
      <c r="M36" s="116">
        <f t="shared" si="1"/>
        <v>-1.6790000000000873</v>
      </c>
      <c r="N36" s="116">
        <f t="shared" si="2"/>
        <v>-13.160000000003492</v>
      </c>
      <c r="O36" s="116">
        <f t="shared" si="3"/>
        <v>33.848000000001775</v>
      </c>
      <c r="P36" s="121">
        <f t="shared" si="4"/>
        <v>5.6089999999982254</v>
      </c>
      <c r="Q36" s="30">
        <f t="shared" si="5"/>
        <v>0.85784524925873162</v>
      </c>
      <c r="R36" s="124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/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7"/>
      <c r="FL36" s="117"/>
      <c r="FM36" s="117"/>
      <c r="FN36" s="117"/>
      <c r="FO36" s="117"/>
      <c r="FP36" s="117"/>
      <c r="FQ36" s="117"/>
      <c r="FR36" s="117"/>
      <c r="FS36" s="117"/>
      <c r="FT36" s="117"/>
      <c r="FU36" s="117"/>
      <c r="FV36" s="117"/>
      <c r="FW36" s="117"/>
      <c r="FX36" s="117"/>
      <c r="FY36" s="117"/>
      <c r="FZ36" s="117"/>
      <c r="GA36" s="117"/>
      <c r="GB36" s="117"/>
      <c r="GC36" s="117"/>
      <c r="GD36" s="117"/>
      <c r="GE36" s="117"/>
      <c r="GF36" s="117"/>
      <c r="GG36" s="117"/>
      <c r="GH36" s="117"/>
      <c r="GI36" s="117"/>
      <c r="GJ36" s="117"/>
      <c r="GK36" s="117"/>
      <c r="GL36" s="117"/>
      <c r="GM36" s="117"/>
      <c r="GN36" s="117"/>
      <c r="GO36" s="117"/>
      <c r="GP36" s="117"/>
      <c r="GQ36" s="117"/>
      <c r="GR36" s="117"/>
      <c r="GS36" s="117"/>
      <c r="GT36" s="117"/>
      <c r="GU36" s="117"/>
      <c r="GV36" s="117"/>
      <c r="GW36" s="117"/>
      <c r="GX36" s="117"/>
      <c r="GY36" s="117"/>
      <c r="GZ36" s="117"/>
      <c r="HA36" s="117"/>
      <c r="HB36" s="117"/>
      <c r="HC36" s="117"/>
      <c r="HD36" s="117"/>
      <c r="HE36" s="117"/>
      <c r="HF36" s="117"/>
      <c r="HG36" s="117"/>
      <c r="HH36" s="117"/>
      <c r="HI36" s="117"/>
      <c r="HJ36" s="117"/>
      <c r="HK36" s="117"/>
      <c r="HL36" s="117"/>
      <c r="HM36" s="117"/>
      <c r="HN36" s="117"/>
      <c r="HO36" s="117"/>
      <c r="HP36" s="117"/>
      <c r="HQ36" s="117"/>
      <c r="HR36" s="117"/>
      <c r="HS36" s="117"/>
      <c r="HT36" s="117"/>
      <c r="HU36" s="117"/>
      <c r="HV36" s="117"/>
      <c r="HW36" s="117"/>
      <c r="HX36" s="117"/>
      <c r="HY36" s="117"/>
      <c r="HZ36" s="117"/>
      <c r="IA36" s="117"/>
      <c r="IB36" s="117"/>
      <c r="IC36" s="117"/>
      <c r="ID36" s="117"/>
      <c r="IE36" s="117"/>
      <c r="IF36" s="117"/>
      <c r="IG36" s="117"/>
      <c r="IH36" s="117"/>
      <c r="II36" s="117"/>
      <c r="IJ36" s="117"/>
      <c r="IK36" s="117"/>
      <c r="IL36" s="117"/>
      <c r="IM36" s="117"/>
      <c r="IN36" s="117"/>
      <c r="IO36" s="117"/>
      <c r="IP36" s="117"/>
      <c r="IQ36" s="117"/>
      <c r="IR36" s="117"/>
      <c r="IS36" s="117"/>
      <c r="IT36" s="117"/>
      <c r="IU36" s="117"/>
      <c r="IV36" s="117"/>
      <c r="IW36" s="117"/>
      <c r="IX36" s="117"/>
      <c r="IY36" s="117"/>
      <c r="IZ36" s="117"/>
      <c r="JA36" s="117"/>
      <c r="JB36" s="117"/>
      <c r="JC36" s="117"/>
      <c r="JD36" s="117"/>
      <c r="JE36" s="117"/>
      <c r="JF36" s="117"/>
      <c r="JG36" s="117"/>
      <c r="JH36" s="117"/>
      <c r="JI36" s="117"/>
      <c r="JJ36" s="117"/>
      <c r="JK36" s="117"/>
      <c r="JL36" s="117"/>
      <c r="JM36" s="117"/>
      <c r="JN36" s="117"/>
      <c r="JO36" s="117"/>
      <c r="JP36" s="117"/>
      <c r="JQ36" s="117"/>
      <c r="JR36" s="117"/>
      <c r="JS36" s="117"/>
      <c r="JT36" s="117"/>
      <c r="JU36" s="117"/>
      <c r="JV36" s="117"/>
      <c r="JW36" s="117"/>
      <c r="JX36" s="117"/>
      <c r="JY36" s="117"/>
      <c r="JZ36" s="117"/>
      <c r="KA36" s="117"/>
      <c r="KB36" s="117"/>
      <c r="KC36" s="117"/>
      <c r="KD36" s="117"/>
      <c r="KE36" s="117"/>
      <c r="KF36" s="117"/>
      <c r="KG36" s="117"/>
      <c r="KH36" s="117"/>
      <c r="KI36" s="117"/>
      <c r="KJ36" s="117"/>
      <c r="KK36" s="117"/>
      <c r="KL36" s="117"/>
      <c r="KM36" s="117"/>
      <c r="KN36" s="117"/>
      <c r="KO36" s="117"/>
      <c r="KP36" s="117"/>
      <c r="KQ36" s="117"/>
      <c r="KR36" s="117"/>
      <c r="KS36" s="117"/>
      <c r="KT36" s="117"/>
      <c r="KU36" s="117"/>
      <c r="KV36" s="117"/>
      <c r="KW36" s="117"/>
      <c r="KX36" s="117"/>
      <c r="KY36" s="117"/>
      <c r="KZ36" s="117"/>
      <c r="LA36" s="117"/>
      <c r="LB36" s="117"/>
      <c r="LC36" s="117"/>
      <c r="LD36" s="117"/>
      <c r="LE36" s="117"/>
      <c r="LF36" s="117"/>
      <c r="LG36" s="117"/>
      <c r="LH36" s="117"/>
      <c r="LI36" s="117"/>
      <c r="LJ36" s="117"/>
    </row>
    <row r="37" spans="1:322" x14ac:dyDescent="0.3">
      <c r="A37" s="109">
        <v>43210</v>
      </c>
      <c r="B37" s="118">
        <v>0.919756944444445</v>
      </c>
      <c r="C37" s="112">
        <v>14109.382</v>
      </c>
      <c r="D37" s="112">
        <v>100688.74800000001</v>
      </c>
      <c r="E37" s="112">
        <v>21584.056</v>
      </c>
      <c r="F37" s="112">
        <v>30547.704000000002</v>
      </c>
      <c r="G37" s="112">
        <v>39.21</v>
      </c>
      <c r="H37" s="112">
        <v>16.5</v>
      </c>
      <c r="I37" s="119">
        <v>0.249305555555556</v>
      </c>
      <c r="J37" s="112">
        <v>60.8</v>
      </c>
      <c r="K37" s="112">
        <v>60.8</v>
      </c>
      <c r="L37" s="120">
        <f t="shared" si="0"/>
        <v>29.304999999997527</v>
      </c>
      <c r="M37" s="116">
        <f t="shared" si="1"/>
        <v>-1.6959999999999127</v>
      </c>
      <c r="N37" s="116">
        <f t="shared" si="2"/>
        <v>-8.2090000000025611</v>
      </c>
      <c r="O37" s="116">
        <f t="shared" si="3"/>
        <v>33.444999999999709</v>
      </c>
      <c r="P37" s="121">
        <f t="shared" si="4"/>
        <v>5.7650000000002919</v>
      </c>
      <c r="Q37" s="30">
        <f t="shared" si="5"/>
        <v>0.85297118082121159</v>
      </c>
      <c r="R37" s="124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/>
      <c r="DR37" s="117"/>
      <c r="DS37" s="117"/>
      <c r="DT37" s="117"/>
      <c r="DU37" s="117"/>
      <c r="DV37" s="117"/>
      <c r="DW37" s="117"/>
      <c r="DX37" s="117"/>
      <c r="DY37" s="117"/>
      <c r="DZ37" s="117"/>
      <c r="EA37" s="117"/>
      <c r="EB37" s="117"/>
      <c r="EC37" s="117"/>
      <c r="ED37" s="117"/>
      <c r="EE37" s="117"/>
      <c r="EF37" s="117"/>
      <c r="EG37" s="117"/>
      <c r="EH37" s="117"/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/>
      <c r="EX37" s="117"/>
      <c r="EY37" s="117"/>
      <c r="EZ37" s="117"/>
      <c r="FA37" s="117"/>
      <c r="FB37" s="117"/>
      <c r="FC37" s="117"/>
      <c r="FD37" s="117"/>
      <c r="FE37" s="117"/>
      <c r="FF37" s="117"/>
      <c r="FG37" s="117"/>
      <c r="FH37" s="117"/>
      <c r="FI37" s="117"/>
      <c r="FJ37" s="117"/>
      <c r="FK37" s="117"/>
      <c r="FL37" s="117"/>
      <c r="FM37" s="117"/>
      <c r="FN37" s="117"/>
      <c r="FO37" s="117"/>
      <c r="FP37" s="117"/>
      <c r="FQ37" s="117"/>
      <c r="FR37" s="117"/>
      <c r="FS37" s="117"/>
      <c r="FT37" s="117"/>
      <c r="FU37" s="117"/>
      <c r="FV37" s="117"/>
      <c r="FW37" s="117"/>
      <c r="FX37" s="117"/>
      <c r="FY37" s="117"/>
      <c r="FZ37" s="117"/>
      <c r="GA37" s="117"/>
      <c r="GB37" s="117"/>
      <c r="GC37" s="117"/>
      <c r="GD37" s="117"/>
      <c r="GE37" s="117"/>
      <c r="GF37" s="117"/>
      <c r="GG37" s="117"/>
      <c r="GH37" s="117"/>
      <c r="GI37" s="117"/>
      <c r="GJ37" s="117"/>
      <c r="GK37" s="117"/>
      <c r="GL37" s="117"/>
      <c r="GM37" s="117"/>
      <c r="GN37" s="117"/>
      <c r="GO37" s="117"/>
      <c r="GP37" s="117"/>
      <c r="GQ37" s="117"/>
      <c r="GR37" s="117"/>
      <c r="GS37" s="117"/>
      <c r="GT37" s="117"/>
      <c r="GU37" s="117"/>
      <c r="GV37" s="117"/>
      <c r="GW37" s="117"/>
      <c r="GX37" s="117"/>
      <c r="GY37" s="117"/>
      <c r="GZ37" s="117"/>
      <c r="HA37" s="117"/>
      <c r="HB37" s="117"/>
      <c r="HC37" s="117"/>
      <c r="HD37" s="117"/>
      <c r="HE37" s="117"/>
      <c r="HF37" s="117"/>
      <c r="HG37" s="117"/>
      <c r="HH37" s="117"/>
      <c r="HI37" s="117"/>
      <c r="HJ37" s="117"/>
      <c r="HK37" s="117"/>
      <c r="HL37" s="117"/>
      <c r="HM37" s="117"/>
      <c r="HN37" s="117"/>
      <c r="HO37" s="117"/>
      <c r="HP37" s="117"/>
      <c r="HQ37" s="117"/>
      <c r="HR37" s="117"/>
      <c r="HS37" s="117"/>
      <c r="HT37" s="117"/>
      <c r="HU37" s="117"/>
      <c r="HV37" s="117"/>
      <c r="HW37" s="117"/>
      <c r="HX37" s="117"/>
      <c r="HY37" s="117"/>
      <c r="HZ37" s="117"/>
      <c r="IA37" s="117"/>
      <c r="IB37" s="117"/>
      <c r="IC37" s="117"/>
      <c r="ID37" s="117"/>
      <c r="IE37" s="117"/>
      <c r="IF37" s="117"/>
      <c r="IG37" s="117"/>
      <c r="IH37" s="117"/>
      <c r="II37" s="117"/>
      <c r="IJ37" s="117"/>
      <c r="IK37" s="117"/>
      <c r="IL37" s="117"/>
      <c r="IM37" s="117"/>
      <c r="IN37" s="117"/>
      <c r="IO37" s="117"/>
      <c r="IP37" s="117"/>
      <c r="IQ37" s="117"/>
      <c r="IR37" s="117"/>
      <c r="IS37" s="117"/>
      <c r="IT37" s="117"/>
      <c r="IU37" s="117"/>
      <c r="IV37" s="117"/>
      <c r="IW37" s="117"/>
      <c r="IX37" s="117"/>
      <c r="IY37" s="117"/>
      <c r="IZ37" s="117"/>
      <c r="JA37" s="117"/>
      <c r="JB37" s="117"/>
      <c r="JC37" s="117"/>
      <c r="JD37" s="117"/>
      <c r="JE37" s="117"/>
      <c r="JF37" s="117"/>
      <c r="JG37" s="117"/>
      <c r="JH37" s="117"/>
      <c r="JI37" s="117"/>
      <c r="JJ37" s="117"/>
      <c r="JK37" s="117"/>
      <c r="JL37" s="117"/>
      <c r="JM37" s="117"/>
      <c r="JN37" s="117"/>
      <c r="JO37" s="117"/>
      <c r="JP37" s="117"/>
      <c r="JQ37" s="117"/>
      <c r="JR37" s="117"/>
      <c r="JS37" s="117"/>
      <c r="JT37" s="117"/>
      <c r="JU37" s="117"/>
      <c r="JV37" s="117"/>
      <c r="JW37" s="117"/>
      <c r="JX37" s="117"/>
      <c r="JY37" s="117"/>
      <c r="JZ37" s="117"/>
      <c r="KA37" s="117"/>
      <c r="KB37" s="117"/>
      <c r="KC37" s="117"/>
      <c r="KD37" s="117"/>
      <c r="KE37" s="117"/>
      <c r="KF37" s="117"/>
      <c r="KG37" s="117"/>
      <c r="KH37" s="117"/>
      <c r="KI37" s="117"/>
      <c r="KJ37" s="117"/>
      <c r="KK37" s="117"/>
      <c r="KL37" s="117"/>
      <c r="KM37" s="117"/>
      <c r="KN37" s="117"/>
      <c r="KO37" s="117"/>
      <c r="KP37" s="117"/>
      <c r="KQ37" s="117"/>
      <c r="KR37" s="117"/>
      <c r="KS37" s="117"/>
      <c r="KT37" s="117"/>
      <c r="KU37" s="117"/>
      <c r="KV37" s="117"/>
      <c r="KW37" s="117"/>
      <c r="KX37" s="117"/>
      <c r="KY37" s="117"/>
      <c r="KZ37" s="117"/>
      <c r="LA37" s="117"/>
      <c r="LB37" s="117"/>
      <c r="LC37" s="117"/>
      <c r="LD37" s="117"/>
      <c r="LE37" s="117"/>
      <c r="LF37" s="117"/>
      <c r="LG37" s="117"/>
      <c r="LH37" s="117"/>
      <c r="LI37" s="117"/>
      <c r="LJ37" s="117"/>
    </row>
    <row r="38" spans="1:322" x14ac:dyDescent="0.3">
      <c r="A38" s="109">
        <v>43211</v>
      </c>
      <c r="B38" s="118">
        <v>0.919756944444445</v>
      </c>
      <c r="C38" s="112">
        <v>14112.02</v>
      </c>
      <c r="D38" s="112">
        <v>100699.489</v>
      </c>
      <c r="E38" s="112">
        <v>21614.987000000001</v>
      </c>
      <c r="F38" s="112">
        <v>30584.457999999999</v>
      </c>
      <c r="G38" s="112">
        <v>36.753999999999998</v>
      </c>
      <c r="H38" s="112">
        <v>18</v>
      </c>
      <c r="I38" s="119">
        <v>0.249305555555556</v>
      </c>
      <c r="J38" s="112">
        <v>60.8</v>
      </c>
      <c r="K38" s="112">
        <v>60.8</v>
      </c>
      <c r="L38" s="120">
        <f t="shared" si="0"/>
        <v>23.37500000000464</v>
      </c>
      <c r="M38" s="116">
        <f t="shared" si="1"/>
        <v>-2.6380000000008295</v>
      </c>
      <c r="N38" s="116">
        <f t="shared" si="2"/>
        <v>-10.740999999994528</v>
      </c>
      <c r="O38" s="116">
        <f t="shared" si="3"/>
        <v>30.931000000000495</v>
      </c>
      <c r="P38" s="121">
        <f t="shared" si="4"/>
        <v>5.822999999999503</v>
      </c>
      <c r="Q38" s="30">
        <f t="shared" si="5"/>
        <v>0.84156826467868795</v>
      </c>
      <c r="R38" s="124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/>
      <c r="DR38" s="117"/>
      <c r="DS38" s="117"/>
      <c r="DT38" s="117"/>
      <c r="DU38" s="117"/>
      <c r="DV38" s="117"/>
      <c r="DW38" s="117"/>
      <c r="DX38" s="117"/>
      <c r="DY38" s="117"/>
      <c r="DZ38" s="117"/>
      <c r="EA38" s="117"/>
      <c r="EB38" s="117"/>
      <c r="EC38" s="117"/>
      <c r="ED38" s="117"/>
      <c r="EE38" s="117"/>
      <c r="EF38" s="117"/>
      <c r="EG38" s="117"/>
      <c r="EH38" s="117"/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/>
      <c r="EX38" s="117"/>
      <c r="EY38" s="117"/>
      <c r="EZ38" s="117"/>
      <c r="FA38" s="117"/>
      <c r="FB38" s="117"/>
      <c r="FC38" s="117"/>
      <c r="FD38" s="117"/>
      <c r="FE38" s="117"/>
      <c r="FF38" s="117"/>
      <c r="FG38" s="117"/>
      <c r="FH38" s="117"/>
      <c r="FI38" s="117"/>
      <c r="FJ38" s="117"/>
      <c r="FK38" s="117"/>
      <c r="FL38" s="117"/>
      <c r="FM38" s="117"/>
      <c r="FN38" s="117"/>
      <c r="FO38" s="117"/>
      <c r="FP38" s="117"/>
      <c r="FQ38" s="117"/>
      <c r="FR38" s="117"/>
      <c r="FS38" s="117"/>
      <c r="FT38" s="117"/>
      <c r="FU38" s="117"/>
      <c r="FV38" s="117"/>
      <c r="FW38" s="117"/>
      <c r="FX38" s="117"/>
      <c r="FY38" s="117"/>
      <c r="FZ38" s="117"/>
      <c r="GA38" s="117"/>
      <c r="GB38" s="117"/>
      <c r="GC38" s="117"/>
      <c r="GD38" s="117"/>
      <c r="GE38" s="117"/>
      <c r="GF38" s="117"/>
      <c r="GG38" s="117"/>
      <c r="GH38" s="117"/>
      <c r="GI38" s="117"/>
      <c r="GJ38" s="117"/>
      <c r="GK38" s="117"/>
      <c r="GL38" s="117"/>
      <c r="GM38" s="117"/>
      <c r="GN38" s="117"/>
      <c r="GO38" s="117"/>
      <c r="GP38" s="117"/>
      <c r="GQ38" s="117"/>
      <c r="GR38" s="117"/>
      <c r="GS38" s="117"/>
      <c r="GT38" s="117"/>
      <c r="GU38" s="117"/>
      <c r="GV38" s="117"/>
      <c r="GW38" s="117"/>
      <c r="GX38" s="117"/>
      <c r="GY38" s="117"/>
      <c r="GZ38" s="117"/>
      <c r="HA38" s="117"/>
      <c r="HB38" s="117"/>
      <c r="HC38" s="117"/>
      <c r="HD38" s="117"/>
      <c r="HE38" s="117"/>
      <c r="HF38" s="117"/>
      <c r="HG38" s="117"/>
      <c r="HH38" s="117"/>
      <c r="HI38" s="117"/>
      <c r="HJ38" s="117"/>
      <c r="HK38" s="117"/>
      <c r="HL38" s="117"/>
      <c r="HM38" s="117"/>
      <c r="HN38" s="117"/>
      <c r="HO38" s="117"/>
      <c r="HP38" s="117"/>
      <c r="HQ38" s="117"/>
      <c r="HR38" s="117"/>
      <c r="HS38" s="117"/>
      <c r="HT38" s="117"/>
      <c r="HU38" s="117"/>
      <c r="HV38" s="117"/>
      <c r="HW38" s="117"/>
      <c r="HX38" s="117"/>
      <c r="HY38" s="117"/>
      <c r="HZ38" s="117"/>
      <c r="IA38" s="117"/>
      <c r="IB38" s="117"/>
      <c r="IC38" s="117"/>
      <c r="ID38" s="117"/>
      <c r="IE38" s="117"/>
      <c r="IF38" s="117"/>
      <c r="IG38" s="117"/>
      <c r="IH38" s="117"/>
      <c r="II38" s="117"/>
      <c r="IJ38" s="117"/>
      <c r="IK38" s="117"/>
      <c r="IL38" s="117"/>
      <c r="IM38" s="117"/>
      <c r="IN38" s="117"/>
      <c r="IO38" s="117"/>
      <c r="IP38" s="117"/>
      <c r="IQ38" s="117"/>
      <c r="IR38" s="117"/>
      <c r="IS38" s="117"/>
      <c r="IT38" s="117"/>
      <c r="IU38" s="117"/>
      <c r="IV38" s="117"/>
      <c r="IW38" s="117"/>
      <c r="IX38" s="117"/>
      <c r="IY38" s="117"/>
      <c r="IZ38" s="117"/>
      <c r="JA38" s="117"/>
      <c r="JB38" s="117"/>
      <c r="JC38" s="117"/>
      <c r="JD38" s="117"/>
      <c r="JE38" s="117"/>
      <c r="JF38" s="117"/>
      <c r="JG38" s="117"/>
      <c r="JH38" s="117"/>
      <c r="JI38" s="117"/>
      <c r="JJ38" s="117"/>
      <c r="JK38" s="117"/>
      <c r="JL38" s="117"/>
      <c r="JM38" s="117"/>
      <c r="JN38" s="117"/>
      <c r="JO38" s="117"/>
      <c r="JP38" s="117"/>
      <c r="JQ38" s="117"/>
      <c r="JR38" s="117"/>
      <c r="JS38" s="117"/>
      <c r="JT38" s="117"/>
      <c r="JU38" s="117"/>
      <c r="JV38" s="117"/>
      <c r="JW38" s="117"/>
      <c r="JX38" s="117"/>
      <c r="JY38" s="117"/>
      <c r="JZ38" s="117"/>
      <c r="KA38" s="117"/>
      <c r="KB38" s="117"/>
      <c r="KC38" s="117"/>
      <c r="KD38" s="117"/>
      <c r="KE38" s="117"/>
      <c r="KF38" s="117"/>
      <c r="KG38" s="117"/>
      <c r="KH38" s="117"/>
      <c r="KI38" s="117"/>
      <c r="KJ38" s="117"/>
      <c r="KK38" s="117"/>
      <c r="KL38" s="117"/>
      <c r="KM38" s="117"/>
      <c r="KN38" s="117"/>
      <c r="KO38" s="117"/>
      <c r="KP38" s="117"/>
      <c r="KQ38" s="117"/>
      <c r="KR38" s="117"/>
      <c r="KS38" s="117"/>
      <c r="KT38" s="117"/>
      <c r="KU38" s="117"/>
      <c r="KV38" s="117"/>
      <c r="KW38" s="117"/>
      <c r="KX38" s="117"/>
      <c r="KY38" s="117"/>
      <c r="KZ38" s="117"/>
      <c r="LA38" s="117"/>
      <c r="LB38" s="117"/>
      <c r="LC38" s="117"/>
      <c r="LD38" s="117"/>
      <c r="LE38" s="117"/>
      <c r="LF38" s="117"/>
      <c r="LG38" s="117"/>
      <c r="LH38" s="117"/>
      <c r="LI38" s="117"/>
      <c r="LJ38" s="117"/>
    </row>
    <row r="39" spans="1:322" x14ac:dyDescent="0.3">
      <c r="A39" s="109">
        <v>43212</v>
      </c>
      <c r="B39" s="118">
        <v>0.919756944444445</v>
      </c>
      <c r="C39" s="112">
        <v>14113.918</v>
      </c>
      <c r="D39" s="112">
        <v>100708.86</v>
      </c>
      <c r="E39" s="112">
        <v>21644.496999999999</v>
      </c>
      <c r="F39" s="112">
        <v>30618.833999999999</v>
      </c>
      <c r="G39" s="112">
        <v>34.375999999999998</v>
      </c>
      <c r="H39" s="112">
        <v>16.5</v>
      </c>
      <c r="I39" s="119">
        <v>0.249305555555556</v>
      </c>
      <c r="J39" s="112">
        <v>60.8</v>
      </c>
      <c r="K39" s="112">
        <v>60.8</v>
      </c>
      <c r="L39" s="120">
        <f t="shared" si="0"/>
        <v>23.107000000001584</v>
      </c>
      <c r="M39" s="116">
        <f t="shared" si="1"/>
        <v>-1.8979999999992287</v>
      </c>
      <c r="N39" s="116">
        <f t="shared" si="2"/>
        <v>-9.3709999999991851</v>
      </c>
      <c r="O39" s="116">
        <f t="shared" si="3"/>
        <v>29.509999999998399</v>
      </c>
      <c r="P39" s="121">
        <f t="shared" si="4"/>
        <v>4.8660000000015984</v>
      </c>
      <c r="Q39" s="30">
        <f t="shared" si="5"/>
        <v>0.85844775424710262</v>
      </c>
      <c r="R39" s="124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/>
      <c r="DR39" s="117"/>
      <c r="DS39" s="117"/>
      <c r="DT39" s="117"/>
      <c r="DU39" s="117"/>
      <c r="DV39" s="11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/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117"/>
      <c r="FA39" s="117"/>
      <c r="FB39" s="117"/>
      <c r="FC39" s="117"/>
      <c r="FD39" s="117"/>
      <c r="FE39" s="117"/>
      <c r="FF39" s="117"/>
      <c r="FG39" s="117"/>
      <c r="FH39" s="117"/>
      <c r="FI39" s="117"/>
      <c r="FJ39" s="117"/>
      <c r="FK39" s="117"/>
      <c r="FL39" s="117"/>
      <c r="FM39" s="117"/>
      <c r="FN39" s="117"/>
      <c r="FO39" s="117"/>
      <c r="FP39" s="117"/>
      <c r="FQ39" s="117"/>
      <c r="FR39" s="117"/>
      <c r="FS39" s="117"/>
      <c r="FT39" s="117"/>
      <c r="FU39" s="117"/>
      <c r="FV39" s="117"/>
      <c r="FW39" s="117"/>
      <c r="FX39" s="117"/>
      <c r="FY39" s="117"/>
      <c r="FZ39" s="117"/>
      <c r="GA39" s="117"/>
      <c r="GB39" s="117"/>
      <c r="GC39" s="117"/>
      <c r="GD39" s="117"/>
      <c r="GE39" s="117"/>
      <c r="GF39" s="117"/>
      <c r="GG39" s="117"/>
      <c r="GH39" s="117"/>
      <c r="GI39" s="117"/>
      <c r="GJ39" s="117"/>
      <c r="GK39" s="117"/>
      <c r="GL39" s="117"/>
      <c r="GM39" s="117"/>
      <c r="GN39" s="117"/>
      <c r="GO39" s="117"/>
      <c r="GP39" s="117"/>
      <c r="GQ39" s="117"/>
      <c r="GR39" s="117"/>
      <c r="GS39" s="117"/>
      <c r="GT39" s="117"/>
      <c r="GU39" s="117"/>
      <c r="GV39" s="117"/>
      <c r="GW39" s="117"/>
      <c r="GX39" s="117"/>
      <c r="GY39" s="117"/>
      <c r="GZ39" s="117"/>
      <c r="HA39" s="117"/>
      <c r="HB39" s="117"/>
      <c r="HC39" s="117"/>
      <c r="HD39" s="117"/>
      <c r="HE39" s="117"/>
      <c r="HF39" s="117"/>
      <c r="HG39" s="117"/>
      <c r="HH39" s="117"/>
      <c r="HI39" s="117"/>
      <c r="HJ39" s="117"/>
      <c r="HK39" s="117"/>
      <c r="HL39" s="117"/>
      <c r="HM39" s="117"/>
      <c r="HN39" s="117"/>
      <c r="HO39" s="117"/>
      <c r="HP39" s="117"/>
      <c r="HQ39" s="117"/>
      <c r="HR39" s="117"/>
      <c r="HS39" s="117"/>
      <c r="HT39" s="117"/>
      <c r="HU39" s="117"/>
      <c r="HV39" s="117"/>
      <c r="HW39" s="117"/>
      <c r="HX39" s="117"/>
      <c r="HY39" s="117"/>
      <c r="HZ39" s="117"/>
      <c r="IA39" s="117"/>
      <c r="IB39" s="117"/>
      <c r="IC39" s="117"/>
      <c r="ID39" s="117"/>
      <c r="IE39" s="117"/>
      <c r="IF39" s="117"/>
      <c r="IG39" s="117"/>
      <c r="IH39" s="117"/>
      <c r="II39" s="117"/>
      <c r="IJ39" s="117"/>
      <c r="IK39" s="117"/>
      <c r="IL39" s="117"/>
      <c r="IM39" s="117"/>
      <c r="IN39" s="117"/>
      <c r="IO39" s="117"/>
      <c r="IP39" s="117"/>
      <c r="IQ39" s="117"/>
      <c r="IR39" s="117"/>
      <c r="IS39" s="117"/>
      <c r="IT39" s="117"/>
      <c r="IU39" s="117"/>
      <c r="IV39" s="117"/>
      <c r="IW39" s="117"/>
      <c r="IX39" s="117"/>
      <c r="IY39" s="117"/>
      <c r="IZ39" s="117"/>
      <c r="JA39" s="117"/>
      <c r="JB39" s="117"/>
      <c r="JC39" s="117"/>
      <c r="JD39" s="117"/>
      <c r="JE39" s="117"/>
      <c r="JF39" s="117"/>
      <c r="JG39" s="117"/>
      <c r="JH39" s="117"/>
      <c r="JI39" s="117"/>
      <c r="JJ39" s="117"/>
      <c r="JK39" s="117"/>
      <c r="JL39" s="117"/>
      <c r="JM39" s="117"/>
      <c r="JN39" s="117"/>
      <c r="JO39" s="117"/>
      <c r="JP39" s="117"/>
      <c r="JQ39" s="117"/>
      <c r="JR39" s="117"/>
      <c r="JS39" s="117"/>
      <c r="JT39" s="117"/>
      <c r="JU39" s="117"/>
      <c r="JV39" s="117"/>
      <c r="JW39" s="117"/>
      <c r="JX39" s="117"/>
      <c r="JY39" s="117"/>
      <c r="JZ39" s="117"/>
      <c r="KA39" s="117"/>
      <c r="KB39" s="117"/>
      <c r="KC39" s="117"/>
      <c r="KD39" s="117"/>
      <c r="KE39" s="117"/>
      <c r="KF39" s="117"/>
      <c r="KG39" s="117"/>
      <c r="KH39" s="117"/>
      <c r="KI39" s="117"/>
      <c r="KJ39" s="117"/>
      <c r="KK39" s="117"/>
      <c r="KL39" s="117"/>
      <c r="KM39" s="117"/>
      <c r="KN39" s="117"/>
      <c r="KO39" s="117"/>
      <c r="KP39" s="117"/>
      <c r="KQ39" s="117"/>
      <c r="KR39" s="117"/>
      <c r="KS39" s="117"/>
      <c r="KT39" s="117"/>
      <c r="KU39" s="117"/>
      <c r="KV39" s="117"/>
      <c r="KW39" s="117"/>
      <c r="KX39" s="117"/>
      <c r="KY39" s="117"/>
      <c r="KZ39" s="117"/>
      <c r="LA39" s="117"/>
      <c r="LB39" s="117"/>
      <c r="LC39" s="117"/>
      <c r="LD39" s="117"/>
      <c r="LE39" s="117"/>
      <c r="LF39" s="117"/>
      <c r="LG39" s="117"/>
      <c r="LH39" s="117"/>
      <c r="LI39" s="117"/>
      <c r="LJ39" s="117"/>
    </row>
    <row r="40" spans="1:322" x14ac:dyDescent="0.3">
      <c r="A40" s="109">
        <v>43213</v>
      </c>
      <c r="B40" s="118">
        <v>0.91534722222222198</v>
      </c>
      <c r="C40" s="112">
        <v>14116.130999999999</v>
      </c>
      <c r="D40" s="112">
        <v>100717.55</v>
      </c>
      <c r="E40" s="112">
        <v>21654.606</v>
      </c>
      <c r="F40" s="112">
        <v>30634.332999999999</v>
      </c>
      <c r="G40" s="112">
        <v>15.499000000000001</v>
      </c>
      <c r="H40" s="112">
        <v>14</v>
      </c>
      <c r="I40" s="119">
        <v>0.249305555555556</v>
      </c>
      <c r="J40" s="112">
        <v>60.8</v>
      </c>
      <c r="K40" s="112">
        <v>60.8</v>
      </c>
      <c r="L40" s="120">
        <f t="shared" si="0"/>
        <v>4.5959999999979342</v>
      </c>
      <c r="M40" s="116">
        <f t="shared" si="1"/>
        <v>-2.2129999999997381</v>
      </c>
      <c r="N40" s="116">
        <f t="shared" si="2"/>
        <v>-8.6900000000023283</v>
      </c>
      <c r="O40" s="116">
        <f t="shared" si="3"/>
        <v>10.109000000000378</v>
      </c>
      <c r="P40" s="121">
        <f t="shared" si="4"/>
        <v>5.3899999999996222</v>
      </c>
      <c r="Q40" s="30">
        <f t="shared" si="5"/>
        <v>0.65223562810506341</v>
      </c>
      <c r="R40" s="124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7"/>
      <c r="DO40" s="117"/>
      <c r="DP40" s="117"/>
      <c r="DQ40" s="117"/>
      <c r="DR40" s="117"/>
      <c r="DS40" s="117"/>
      <c r="DT40" s="117"/>
      <c r="DU40" s="117"/>
      <c r="DV40" s="117"/>
      <c r="DW40" s="117"/>
      <c r="DX40" s="117"/>
      <c r="DY40" s="117"/>
      <c r="DZ40" s="117"/>
      <c r="EA40" s="117"/>
      <c r="EB40" s="117"/>
      <c r="EC40" s="117"/>
      <c r="ED40" s="117"/>
      <c r="EE40" s="117"/>
      <c r="EF40" s="117"/>
      <c r="EG40" s="117"/>
      <c r="EH40" s="117"/>
      <c r="EI40" s="117"/>
      <c r="EJ40" s="117"/>
      <c r="EK40" s="117"/>
      <c r="EL40" s="117"/>
      <c r="EM40" s="117"/>
      <c r="EN40" s="117"/>
      <c r="EO40" s="117"/>
      <c r="EP40" s="117"/>
      <c r="EQ40" s="117"/>
      <c r="ER40" s="117"/>
      <c r="ES40" s="117"/>
      <c r="ET40" s="117"/>
      <c r="EU40" s="117"/>
      <c r="EV40" s="117"/>
      <c r="EW40" s="117"/>
      <c r="EX40" s="117"/>
      <c r="EY40" s="117"/>
      <c r="EZ40" s="117"/>
      <c r="FA40" s="117"/>
      <c r="FB40" s="117"/>
      <c r="FC40" s="117"/>
      <c r="FD40" s="117"/>
      <c r="FE40" s="117"/>
      <c r="FF40" s="117"/>
      <c r="FG40" s="117"/>
      <c r="FH40" s="117"/>
      <c r="FI40" s="117"/>
      <c r="FJ40" s="117"/>
      <c r="FK40" s="117"/>
      <c r="FL40" s="117"/>
      <c r="FM40" s="117"/>
      <c r="FN40" s="117"/>
      <c r="FO40" s="117"/>
      <c r="FP40" s="117"/>
      <c r="FQ40" s="117"/>
      <c r="FR40" s="117"/>
      <c r="FS40" s="117"/>
      <c r="FT40" s="117"/>
      <c r="FU40" s="117"/>
      <c r="FV40" s="117"/>
      <c r="FW40" s="117"/>
      <c r="FX40" s="117"/>
      <c r="FY40" s="117"/>
      <c r="FZ40" s="117"/>
      <c r="GA40" s="117"/>
      <c r="GB40" s="117"/>
      <c r="GC40" s="117"/>
      <c r="GD40" s="117"/>
      <c r="GE40" s="117"/>
      <c r="GF40" s="117"/>
      <c r="GG40" s="117"/>
      <c r="GH40" s="117"/>
      <c r="GI40" s="117"/>
      <c r="GJ40" s="117"/>
      <c r="GK40" s="117"/>
      <c r="GL40" s="117"/>
      <c r="GM40" s="117"/>
      <c r="GN40" s="117"/>
      <c r="GO40" s="117"/>
      <c r="GP40" s="117"/>
      <c r="GQ40" s="117"/>
      <c r="GR40" s="117"/>
      <c r="GS40" s="117"/>
      <c r="GT40" s="117"/>
      <c r="GU40" s="117"/>
      <c r="GV40" s="117"/>
      <c r="GW40" s="117"/>
      <c r="GX40" s="117"/>
      <c r="GY40" s="117"/>
      <c r="GZ40" s="117"/>
      <c r="HA40" s="117"/>
      <c r="HB40" s="117"/>
      <c r="HC40" s="117"/>
      <c r="HD40" s="117"/>
      <c r="HE40" s="117"/>
      <c r="HF40" s="117"/>
      <c r="HG40" s="117"/>
      <c r="HH40" s="117"/>
      <c r="HI40" s="117"/>
      <c r="HJ40" s="117"/>
      <c r="HK40" s="117"/>
      <c r="HL40" s="117"/>
      <c r="HM40" s="117"/>
      <c r="HN40" s="117"/>
      <c r="HO40" s="117"/>
      <c r="HP40" s="117"/>
      <c r="HQ40" s="117"/>
      <c r="HR40" s="117"/>
      <c r="HS40" s="117"/>
      <c r="HT40" s="117"/>
      <c r="HU40" s="117"/>
      <c r="HV40" s="117"/>
      <c r="HW40" s="117"/>
      <c r="HX40" s="117"/>
      <c r="HY40" s="117"/>
      <c r="HZ40" s="117"/>
      <c r="IA40" s="117"/>
      <c r="IB40" s="117"/>
      <c r="IC40" s="117"/>
      <c r="ID40" s="117"/>
      <c r="IE40" s="117"/>
      <c r="IF40" s="117"/>
      <c r="IG40" s="117"/>
      <c r="IH40" s="117"/>
      <c r="II40" s="117"/>
      <c r="IJ40" s="117"/>
      <c r="IK40" s="117"/>
      <c r="IL40" s="117"/>
      <c r="IM40" s="117"/>
      <c r="IN40" s="117"/>
      <c r="IO40" s="117"/>
      <c r="IP40" s="117"/>
      <c r="IQ40" s="117"/>
      <c r="IR40" s="117"/>
      <c r="IS40" s="117"/>
      <c r="IT40" s="117"/>
      <c r="IU40" s="117"/>
      <c r="IV40" s="117"/>
      <c r="IW40" s="117"/>
      <c r="IX40" s="117"/>
      <c r="IY40" s="117"/>
      <c r="IZ40" s="117"/>
      <c r="JA40" s="117"/>
      <c r="JB40" s="117"/>
      <c r="JC40" s="117"/>
      <c r="JD40" s="117"/>
      <c r="JE40" s="117"/>
      <c r="JF40" s="117"/>
      <c r="JG40" s="117"/>
      <c r="JH40" s="117"/>
      <c r="JI40" s="117"/>
      <c r="JJ40" s="117"/>
      <c r="JK40" s="117"/>
      <c r="JL40" s="117"/>
      <c r="JM40" s="117"/>
      <c r="JN40" s="117"/>
      <c r="JO40" s="117"/>
      <c r="JP40" s="117"/>
      <c r="JQ40" s="117"/>
      <c r="JR40" s="117"/>
      <c r="JS40" s="117"/>
      <c r="JT40" s="117"/>
      <c r="JU40" s="117"/>
      <c r="JV40" s="117"/>
      <c r="JW40" s="117"/>
      <c r="JX40" s="117"/>
      <c r="JY40" s="117"/>
      <c r="JZ40" s="117"/>
      <c r="KA40" s="117"/>
      <c r="KB40" s="117"/>
      <c r="KC40" s="117"/>
      <c r="KD40" s="117"/>
      <c r="KE40" s="117"/>
      <c r="KF40" s="117"/>
      <c r="KG40" s="117"/>
      <c r="KH40" s="117"/>
      <c r="KI40" s="117"/>
      <c r="KJ40" s="117"/>
      <c r="KK40" s="117"/>
      <c r="KL40" s="117"/>
      <c r="KM40" s="117"/>
      <c r="KN40" s="117"/>
      <c r="KO40" s="117"/>
      <c r="KP40" s="117"/>
      <c r="KQ40" s="117"/>
      <c r="KR40" s="117"/>
      <c r="KS40" s="117"/>
      <c r="KT40" s="117"/>
      <c r="KU40" s="117"/>
      <c r="KV40" s="117"/>
      <c r="KW40" s="117"/>
      <c r="KX40" s="117"/>
      <c r="KY40" s="117"/>
      <c r="KZ40" s="117"/>
      <c r="LA40" s="117"/>
      <c r="LB40" s="117"/>
      <c r="LC40" s="117"/>
      <c r="LD40" s="117"/>
      <c r="LE40" s="117"/>
      <c r="LF40" s="117"/>
      <c r="LG40" s="117"/>
      <c r="LH40" s="117"/>
      <c r="LI40" s="117"/>
      <c r="LJ40" s="117"/>
    </row>
    <row r="41" spans="1:322" x14ac:dyDescent="0.3">
      <c r="A41" s="109">
        <v>43214</v>
      </c>
      <c r="B41" s="118">
        <v>0.91543981481481496</v>
      </c>
      <c r="C41" s="112">
        <v>14117.61</v>
      </c>
      <c r="D41" s="112">
        <v>100741.556</v>
      </c>
      <c r="E41" s="112">
        <v>21682.613000000001</v>
      </c>
      <c r="F41" s="112">
        <v>30669.656999999999</v>
      </c>
      <c r="G41" s="112">
        <v>35.323999999999998</v>
      </c>
      <c r="H41" s="112">
        <v>14</v>
      </c>
      <c r="I41" s="119">
        <v>0.249305555555556</v>
      </c>
      <c r="J41" s="112">
        <v>60.8</v>
      </c>
      <c r="K41" s="112">
        <v>60.8</v>
      </c>
      <c r="L41" s="120">
        <f t="shared" si="0"/>
        <v>9.839000000004873</v>
      </c>
      <c r="M41" s="116">
        <f t="shared" si="1"/>
        <v>-1.4790000000011787</v>
      </c>
      <c r="N41" s="116">
        <f t="shared" si="2"/>
        <v>-24.005999999993946</v>
      </c>
      <c r="O41" s="116">
        <f t="shared" si="3"/>
        <v>28.007000000001426</v>
      </c>
      <c r="P41" s="121">
        <f t="shared" si="4"/>
        <v>7.316999999998572</v>
      </c>
      <c r="Q41" s="30">
        <f t="shared" si="5"/>
        <v>0.79286037821315336</v>
      </c>
      <c r="R41" s="124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  <c r="FL41" s="117"/>
      <c r="FM41" s="117"/>
      <c r="FN41" s="117"/>
      <c r="FO41" s="117"/>
      <c r="FP41" s="117"/>
      <c r="FQ41" s="117"/>
      <c r="FR41" s="117"/>
      <c r="FS41" s="117"/>
      <c r="FT41" s="117"/>
      <c r="FU41" s="117"/>
      <c r="FV41" s="117"/>
      <c r="FW41" s="117"/>
      <c r="FX41" s="117"/>
      <c r="FY41" s="117"/>
      <c r="FZ41" s="117"/>
      <c r="GA41" s="117"/>
      <c r="GB41" s="117"/>
      <c r="GC41" s="117"/>
      <c r="GD41" s="117"/>
      <c r="GE41" s="117"/>
      <c r="GF41" s="117"/>
      <c r="GG41" s="117"/>
      <c r="GH41" s="117"/>
      <c r="GI41" s="117"/>
      <c r="GJ41" s="117"/>
      <c r="GK41" s="117"/>
      <c r="GL41" s="117"/>
      <c r="GM41" s="117"/>
      <c r="GN41" s="117"/>
      <c r="GO41" s="117"/>
      <c r="GP41" s="117"/>
      <c r="GQ41" s="117"/>
      <c r="GR41" s="117"/>
      <c r="GS41" s="117"/>
      <c r="GT41" s="117"/>
      <c r="GU41" s="117"/>
      <c r="GV41" s="117"/>
      <c r="GW41" s="117"/>
      <c r="GX41" s="117"/>
      <c r="GY41" s="117"/>
      <c r="GZ41" s="117"/>
      <c r="HA41" s="117"/>
      <c r="HB41" s="117"/>
      <c r="HC41" s="117"/>
      <c r="HD41" s="117"/>
      <c r="HE41" s="117"/>
      <c r="HF41" s="117"/>
      <c r="HG41" s="117"/>
      <c r="HH41" s="117"/>
      <c r="HI41" s="117"/>
      <c r="HJ41" s="117"/>
      <c r="HK41" s="117"/>
      <c r="HL41" s="117"/>
      <c r="HM41" s="117"/>
      <c r="HN41" s="117"/>
      <c r="HO41" s="117"/>
      <c r="HP41" s="117"/>
      <c r="HQ41" s="117"/>
      <c r="HR41" s="117"/>
      <c r="HS41" s="117"/>
      <c r="HT41" s="117"/>
      <c r="HU41" s="117"/>
      <c r="HV41" s="117"/>
      <c r="HW41" s="117"/>
      <c r="HX41" s="117"/>
      <c r="HY41" s="117"/>
      <c r="HZ41" s="117"/>
      <c r="IA41" s="117"/>
      <c r="IB41" s="117"/>
      <c r="IC41" s="117"/>
      <c r="ID41" s="117"/>
      <c r="IE41" s="117"/>
      <c r="IF41" s="117"/>
      <c r="IG41" s="117"/>
      <c r="IH41" s="117"/>
      <c r="II41" s="117"/>
      <c r="IJ41" s="117"/>
      <c r="IK41" s="117"/>
      <c r="IL41" s="117"/>
      <c r="IM41" s="117"/>
      <c r="IN41" s="117"/>
      <c r="IO41" s="117"/>
      <c r="IP41" s="117"/>
      <c r="IQ41" s="117"/>
      <c r="IR41" s="117"/>
      <c r="IS41" s="117"/>
      <c r="IT41" s="117"/>
      <c r="IU41" s="117"/>
      <c r="IV41" s="117"/>
      <c r="IW41" s="117"/>
      <c r="IX41" s="117"/>
      <c r="IY41" s="117"/>
      <c r="IZ41" s="117"/>
      <c r="JA41" s="117"/>
      <c r="JB41" s="117"/>
      <c r="JC41" s="117"/>
      <c r="JD41" s="117"/>
      <c r="JE41" s="117"/>
      <c r="JF41" s="117"/>
      <c r="JG41" s="117"/>
      <c r="JH41" s="117"/>
      <c r="JI41" s="117"/>
      <c r="JJ41" s="117"/>
      <c r="JK41" s="117"/>
      <c r="JL41" s="117"/>
      <c r="JM41" s="117"/>
      <c r="JN41" s="117"/>
      <c r="JO41" s="117"/>
      <c r="JP41" s="117"/>
      <c r="JQ41" s="117"/>
      <c r="JR41" s="117"/>
      <c r="JS41" s="117"/>
      <c r="JT41" s="117"/>
      <c r="JU41" s="117"/>
      <c r="JV41" s="117"/>
      <c r="JW41" s="117"/>
      <c r="JX41" s="117"/>
      <c r="JY41" s="117"/>
      <c r="JZ41" s="117"/>
      <c r="KA41" s="117"/>
      <c r="KB41" s="117"/>
      <c r="KC41" s="117"/>
      <c r="KD41" s="117"/>
      <c r="KE41" s="117"/>
      <c r="KF41" s="117"/>
      <c r="KG41" s="117"/>
      <c r="KH41" s="117"/>
      <c r="KI41" s="117"/>
      <c r="KJ41" s="117"/>
      <c r="KK41" s="117"/>
      <c r="KL41" s="117"/>
      <c r="KM41" s="117"/>
      <c r="KN41" s="117"/>
      <c r="KO41" s="117"/>
      <c r="KP41" s="117"/>
      <c r="KQ41" s="117"/>
      <c r="KR41" s="117"/>
      <c r="KS41" s="117"/>
      <c r="KT41" s="117"/>
      <c r="KU41" s="117"/>
      <c r="KV41" s="117"/>
      <c r="KW41" s="117"/>
      <c r="KX41" s="117"/>
      <c r="KY41" s="117"/>
      <c r="KZ41" s="117"/>
      <c r="LA41" s="117"/>
      <c r="LB41" s="117"/>
      <c r="LC41" s="117"/>
      <c r="LD41" s="117"/>
      <c r="LE41" s="117"/>
      <c r="LF41" s="117"/>
      <c r="LG41" s="117"/>
      <c r="LH41" s="117"/>
      <c r="LI41" s="117"/>
      <c r="LJ41" s="117"/>
    </row>
    <row r="42" spans="1:322" x14ac:dyDescent="0.3">
      <c r="A42" s="109">
        <v>43215</v>
      </c>
      <c r="B42" s="118">
        <v>0.91549768518518504</v>
      </c>
      <c r="C42" s="112">
        <v>14119.485000000001</v>
      </c>
      <c r="D42" s="112">
        <v>100757.40399999999</v>
      </c>
      <c r="E42" s="112">
        <v>21708.202000000001</v>
      </c>
      <c r="F42" s="112">
        <v>30701.925999999999</v>
      </c>
      <c r="G42" s="112">
        <v>32.268999999999998</v>
      </c>
      <c r="H42" s="112">
        <v>9</v>
      </c>
      <c r="I42" s="119">
        <v>0.14560185185185201</v>
      </c>
      <c r="J42" s="112">
        <v>60.8</v>
      </c>
      <c r="K42" s="112">
        <v>60.8</v>
      </c>
      <c r="L42" s="120">
        <f t="shared" si="0"/>
        <v>14.546000000001861</v>
      </c>
      <c r="M42" s="116">
        <f t="shared" si="1"/>
        <v>-1.875</v>
      </c>
      <c r="N42" s="116">
        <f t="shared" si="2"/>
        <v>-15.847999999998137</v>
      </c>
      <c r="O42" s="116">
        <f t="shared" si="3"/>
        <v>25.588999999999942</v>
      </c>
      <c r="P42" s="121">
        <f t="shared" si="4"/>
        <v>6.6800000000000566</v>
      </c>
      <c r="Q42" s="30">
        <f t="shared" si="5"/>
        <v>0.79299017633022229</v>
      </c>
      <c r="R42" s="124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/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17"/>
      <c r="EP42" s="117"/>
      <c r="EQ42" s="117"/>
      <c r="ER42" s="117"/>
      <c r="ES42" s="117"/>
      <c r="ET42" s="117"/>
      <c r="EU42" s="117"/>
      <c r="EV42" s="117"/>
      <c r="EW42" s="117"/>
      <c r="EX42" s="117"/>
      <c r="EY42" s="117"/>
      <c r="EZ42" s="117"/>
      <c r="FA42" s="117"/>
      <c r="FB42" s="117"/>
      <c r="FC42" s="117"/>
      <c r="FD42" s="117"/>
      <c r="FE42" s="117"/>
      <c r="FF42" s="117"/>
      <c r="FG42" s="117"/>
      <c r="FH42" s="117"/>
      <c r="FI42" s="117"/>
      <c r="FJ42" s="117"/>
      <c r="FK42" s="117"/>
      <c r="FL42" s="117"/>
      <c r="FM42" s="117"/>
      <c r="FN42" s="117"/>
      <c r="FO42" s="117"/>
      <c r="FP42" s="117"/>
      <c r="FQ42" s="117"/>
      <c r="FR42" s="117"/>
      <c r="FS42" s="117"/>
      <c r="FT42" s="117"/>
      <c r="FU42" s="117"/>
      <c r="FV42" s="117"/>
      <c r="FW42" s="117"/>
      <c r="FX42" s="117"/>
      <c r="FY42" s="117"/>
      <c r="FZ42" s="117"/>
      <c r="GA42" s="117"/>
      <c r="GB42" s="117"/>
      <c r="GC42" s="117"/>
      <c r="GD42" s="117"/>
      <c r="GE42" s="117"/>
      <c r="GF42" s="117"/>
      <c r="GG42" s="117"/>
      <c r="GH42" s="117"/>
      <c r="GI42" s="117"/>
      <c r="GJ42" s="117"/>
      <c r="GK42" s="117"/>
      <c r="GL42" s="117"/>
      <c r="GM42" s="117"/>
      <c r="GN42" s="117"/>
      <c r="GO42" s="117"/>
      <c r="GP42" s="117"/>
      <c r="GQ42" s="117"/>
      <c r="GR42" s="117"/>
      <c r="GS42" s="117"/>
      <c r="GT42" s="117"/>
      <c r="GU42" s="117"/>
      <c r="GV42" s="117"/>
      <c r="GW42" s="117"/>
      <c r="GX42" s="117"/>
      <c r="GY42" s="117"/>
      <c r="GZ42" s="117"/>
      <c r="HA42" s="117"/>
      <c r="HB42" s="117"/>
      <c r="HC42" s="117"/>
      <c r="HD42" s="117"/>
      <c r="HE42" s="117"/>
      <c r="HF42" s="117"/>
      <c r="HG42" s="117"/>
      <c r="HH42" s="117"/>
      <c r="HI42" s="117"/>
      <c r="HJ42" s="117"/>
      <c r="HK42" s="117"/>
      <c r="HL42" s="117"/>
      <c r="HM42" s="117"/>
      <c r="HN42" s="117"/>
      <c r="HO42" s="117"/>
      <c r="HP42" s="117"/>
      <c r="HQ42" s="117"/>
      <c r="HR42" s="117"/>
      <c r="HS42" s="117"/>
      <c r="HT42" s="117"/>
      <c r="HU42" s="117"/>
      <c r="HV42" s="117"/>
      <c r="HW42" s="117"/>
      <c r="HX42" s="117"/>
      <c r="HY42" s="117"/>
      <c r="HZ42" s="117"/>
      <c r="IA42" s="117"/>
      <c r="IB42" s="117"/>
      <c r="IC42" s="117"/>
      <c r="ID42" s="117"/>
      <c r="IE42" s="117"/>
      <c r="IF42" s="117"/>
      <c r="IG42" s="117"/>
      <c r="IH42" s="117"/>
      <c r="II42" s="117"/>
      <c r="IJ42" s="117"/>
      <c r="IK42" s="117"/>
      <c r="IL42" s="117"/>
      <c r="IM42" s="117"/>
      <c r="IN42" s="117"/>
      <c r="IO42" s="117"/>
      <c r="IP42" s="117"/>
      <c r="IQ42" s="117"/>
      <c r="IR42" s="117"/>
      <c r="IS42" s="117"/>
      <c r="IT42" s="117"/>
      <c r="IU42" s="117"/>
      <c r="IV42" s="117"/>
      <c r="IW42" s="117"/>
      <c r="IX42" s="117"/>
      <c r="IY42" s="117"/>
      <c r="IZ42" s="117"/>
      <c r="JA42" s="117"/>
      <c r="JB42" s="117"/>
      <c r="JC42" s="117"/>
      <c r="JD42" s="117"/>
      <c r="JE42" s="117"/>
      <c r="JF42" s="117"/>
      <c r="JG42" s="117"/>
      <c r="JH42" s="117"/>
      <c r="JI42" s="117"/>
      <c r="JJ42" s="117"/>
      <c r="JK42" s="117"/>
      <c r="JL42" s="117"/>
      <c r="JM42" s="117"/>
      <c r="JN42" s="117"/>
      <c r="JO42" s="117"/>
      <c r="JP42" s="117"/>
      <c r="JQ42" s="117"/>
      <c r="JR42" s="117"/>
      <c r="JS42" s="117"/>
      <c r="JT42" s="117"/>
      <c r="JU42" s="117"/>
      <c r="JV42" s="117"/>
      <c r="JW42" s="117"/>
      <c r="JX42" s="117"/>
      <c r="JY42" s="117"/>
      <c r="JZ42" s="117"/>
      <c r="KA42" s="117"/>
      <c r="KB42" s="117"/>
      <c r="KC42" s="117"/>
      <c r="KD42" s="117"/>
      <c r="KE42" s="117"/>
      <c r="KF42" s="117"/>
      <c r="KG42" s="117"/>
      <c r="KH42" s="117"/>
      <c r="KI42" s="117"/>
      <c r="KJ42" s="117"/>
      <c r="KK42" s="117"/>
      <c r="KL42" s="117"/>
      <c r="KM42" s="117"/>
      <c r="KN42" s="117"/>
      <c r="KO42" s="117"/>
      <c r="KP42" s="117"/>
      <c r="KQ42" s="117"/>
      <c r="KR42" s="117"/>
      <c r="KS42" s="117"/>
      <c r="KT42" s="117"/>
      <c r="KU42" s="117"/>
      <c r="KV42" s="117"/>
      <c r="KW42" s="117"/>
      <c r="KX42" s="117"/>
      <c r="KY42" s="117"/>
      <c r="KZ42" s="117"/>
      <c r="LA42" s="117"/>
      <c r="LB42" s="117"/>
      <c r="LC42" s="117"/>
      <c r="LD42" s="117"/>
      <c r="LE42" s="117"/>
      <c r="LF42" s="117"/>
      <c r="LG42" s="117"/>
      <c r="LH42" s="117"/>
      <c r="LI42" s="117"/>
      <c r="LJ42" s="117"/>
    </row>
    <row r="43" spans="1:322" x14ac:dyDescent="0.3">
      <c r="A43" s="109">
        <v>43216</v>
      </c>
      <c r="B43" s="118">
        <v>0.91550925925925897</v>
      </c>
      <c r="C43" s="112">
        <v>14121.179</v>
      </c>
      <c r="D43" s="112">
        <v>100804.304</v>
      </c>
      <c r="E43" s="112">
        <v>21725.687999999998</v>
      </c>
      <c r="F43" s="112">
        <v>30735.119999999999</v>
      </c>
      <c r="G43" s="112">
        <v>33.194000000000003</v>
      </c>
      <c r="H43" s="112">
        <v>12</v>
      </c>
      <c r="I43" s="119">
        <v>0.20763888888888901</v>
      </c>
      <c r="J43" s="112">
        <v>60.8</v>
      </c>
      <c r="K43" s="112">
        <v>60.8</v>
      </c>
      <c r="L43" s="120">
        <f t="shared" si="0"/>
        <v>-15.400000000008234</v>
      </c>
      <c r="M43" s="116">
        <f t="shared" si="1"/>
        <v>-1.6939999999995052</v>
      </c>
      <c r="N43" s="116">
        <f t="shared" si="2"/>
        <v>-46.900000000008731</v>
      </c>
      <c r="O43" s="116">
        <f t="shared" si="3"/>
        <v>17.485999999997148</v>
      </c>
      <c r="P43" s="121">
        <f t="shared" si="4"/>
        <v>15.708000000002855</v>
      </c>
      <c r="Q43" s="30">
        <f t="shared" si="5"/>
        <v>0.52678194854483174</v>
      </c>
      <c r="R43" s="124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/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/>
      <c r="EX43" s="117"/>
      <c r="EY43" s="117"/>
      <c r="EZ43" s="117"/>
      <c r="FA43" s="117"/>
      <c r="FB43" s="117"/>
      <c r="FC43" s="117"/>
      <c r="FD43" s="117"/>
      <c r="FE43" s="117"/>
      <c r="FF43" s="117"/>
      <c r="FG43" s="117"/>
      <c r="FH43" s="117"/>
      <c r="FI43" s="117"/>
      <c r="FJ43" s="117"/>
      <c r="FK43" s="117"/>
      <c r="FL43" s="117"/>
      <c r="FM43" s="117"/>
      <c r="FN43" s="117"/>
      <c r="FO43" s="117"/>
      <c r="FP43" s="117"/>
      <c r="FQ43" s="117"/>
      <c r="FR43" s="117"/>
      <c r="FS43" s="117"/>
      <c r="FT43" s="117"/>
      <c r="FU43" s="117"/>
      <c r="FV43" s="117"/>
      <c r="FW43" s="117"/>
      <c r="FX43" s="117"/>
      <c r="FY43" s="117"/>
      <c r="FZ43" s="117"/>
      <c r="GA43" s="117"/>
      <c r="GB43" s="117"/>
      <c r="GC43" s="117"/>
      <c r="GD43" s="117"/>
      <c r="GE43" s="117"/>
      <c r="GF43" s="117"/>
      <c r="GG43" s="117"/>
      <c r="GH43" s="117"/>
      <c r="GI43" s="117"/>
      <c r="GJ43" s="117"/>
      <c r="GK43" s="117"/>
      <c r="GL43" s="117"/>
      <c r="GM43" s="117"/>
      <c r="GN43" s="117"/>
      <c r="GO43" s="117"/>
      <c r="GP43" s="117"/>
      <c r="GQ43" s="117"/>
      <c r="GR43" s="117"/>
      <c r="GS43" s="117"/>
      <c r="GT43" s="117"/>
      <c r="GU43" s="117"/>
      <c r="GV43" s="117"/>
      <c r="GW43" s="117"/>
      <c r="GX43" s="117"/>
      <c r="GY43" s="117"/>
      <c r="GZ43" s="117"/>
      <c r="HA43" s="117"/>
      <c r="HB43" s="117"/>
      <c r="HC43" s="117"/>
      <c r="HD43" s="117"/>
      <c r="HE43" s="117"/>
      <c r="HF43" s="117"/>
      <c r="HG43" s="117"/>
      <c r="HH43" s="117"/>
      <c r="HI43" s="117"/>
      <c r="HJ43" s="117"/>
      <c r="HK43" s="117"/>
      <c r="HL43" s="117"/>
      <c r="HM43" s="117"/>
      <c r="HN43" s="117"/>
      <c r="HO43" s="117"/>
      <c r="HP43" s="117"/>
      <c r="HQ43" s="117"/>
      <c r="HR43" s="117"/>
      <c r="HS43" s="117"/>
      <c r="HT43" s="117"/>
      <c r="HU43" s="117"/>
      <c r="HV43" s="117"/>
      <c r="HW43" s="117"/>
      <c r="HX43" s="117"/>
      <c r="HY43" s="117"/>
      <c r="HZ43" s="117"/>
      <c r="IA43" s="117"/>
      <c r="IB43" s="117"/>
      <c r="IC43" s="117"/>
      <c r="ID43" s="117"/>
      <c r="IE43" s="117"/>
      <c r="IF43" s="117"/>
      <c r="IG43" s="117"/>
      <c r="IH43" s="117"/>
      <c r="II43" s="117"/>
      <c r="IJ43" s="117"/>
      <c r="IK43" s="117"/>
      <c r="IL43" s="117"/>
      <c r="IM43" s="117"/>
      <c r="IN43" s="117"/>
      <c r="IO43" s="117"/>
      <c r="IP43" s="117"/>
      <c r="IQ43" s="117"/>
      <c r="IR43" s="117"/>
      <c r="IS43" s="117"/>
      <c r="IT43" s="117"/>
      <c r="IU43" s="117"/>
      <c r="IV43" s="117"/>
      <c r="IW43" s="117"/>
      <c r="IX43" s="117"/>
      <c r="IY43" s="117"/>
      <c r="IZ43" s="117"/>
      <c r="JA43" s="117"/>
      <c r="JB43" s="117"/>
      <c r="JC43" s="117"/>
      <c r="JD43" s="117"/>
      <c r="JE43" s="117"/>
      <c r="JF43" s="117"/>
      <c r="JG43" s="117"/>
      <c r="JH43" s="117"/>
      <c r="JI43" s="117"/>
      <c r="JJ43" s="117"/>
      <c r="JK43" s="117"/>
      <c r="JL43" s="117"/>
      <c r="JM43" s="117"/>
      <c r="JN43" s="117"/>
      <c r="JO43" s="117"/>
      <c r="JP43" s="117"/>
      <c r="JQ43" s="117"/>
      <c r="JR43" s="117"/>
      <c r="JS43" s="117"/>
      <c r="JT43" s="117"/>
      <c r="JU43" s="117"/>
      <c r="JV43" s="117"/>
      <c r="JW43" s="117"/>
      <c r="JX43" s="117"/>
      <c r="JY43" s="117"/>
      <c r="JZ43" s="117"/>
      <c r="KA43" s="117"/>
      <c r="KB43" s="117"/>
      <c r="KC43" s="117"/>
      <c r="KD43" s="117"/>
      <c r="KE43" s="117"/>
      <c r="KF43" s="117"/>
      <c r="KG43" s="117"/>
      <c r="KH43" s="117"/>
      <c r="KI43" s="117"/>
      <c r="KJ43" s="117"/>
      <c r="KK43" s="117"/>
      <c r="KL43" s="117"/>
      <c r="KM43" s="117"/>
      <c r="KN43" s="117"/>
      <c r="KO43" s="117"/>
      <c r="KP43" s="117"/>
      <c r="KQ43" s="117"/>
      <c r="KR43" s="117"/>
      <c r="KS43" s="117"/>
      <c r="KT43" s="117"/>
      <c r="KU43" s="117"/>
      <c r="KV43" s="117"/>
      <c r="KW43" s="117"/>
      <c r="KX43" s="117"/>
      <c r="KY43" s="117"/>
      <c r="KZ43" s="117"/>
      <c r="LA43" s="117"/>
      <c r="LB43" s="117"/>
      <c r="LC43" s="117"/>
      <c r="LD43" s="117"/>
      <c r="LE43" s="117"/>
      <c r="LF43" s="117"/>
      <c r="LG43" s="117"/>
      <c r="LH43" s="117"/>
      <c r="LI43" s="117"/>
      <c r="LJ43" s="117"/>
    </row>
    <row r="44" spans="1:322" x14ac:dyDescent="0.3">
      <c r="A44" s="109">
        <v>43217</v>
      </c>
      <c r="B44" s="118">
        <v>0.91590277777777795</v>
      </c>
      <c r="C44" s="112">
        <v>14122.450999999999</v>
      </c>
      <c r="D44" s="112">
        <v>100819</v>
      </c>
      <c r="E44" s="115">
        <v>21769.751</v>
      </c>
      <c r="F44" s="115">
        <v>30776.755000000001</v>
      </c>
      <c r="G44" s="112">
        <v>41.634999999999998</v>
      </c>
      <c r="H44" s="112">
        <v>12.5</v>
      </c>
      <c r="I44" s="119">
        <v>0.22430555555555601</v>
      </c>
      <c r="J44" s="112">
        <v>60.8</v>
      </c>
      <c r="K44" s="112">
        <v>60.8</v>
      </c>
      <c r="L44" s="120">
        <f t="shared" si="0"/>
        <v>25.667000000004698</v>
      </c>
      <c r="M44" s="116">
        <f t="shared" si="1"/>
        <v>-1.271999999999025</v>
      </c>
      <c r="N44" s="116">
        <f t="shared" si="2"/>
        <v>-14.695999999996275</v>
      </c>
      <c r="O44" s="116">
        <f t="shared" si="3"/>
        <v>44.063000000001921</v>
      </c>
      <c r="P44" s="121">
        <f t="shared" si="4"/>
        <v>-2.4280000000019228</v>
      </c>
      <c r="Q44" s="30">
        <f t="shared" si="5"/>
        <v>1.0583163204035528</v>
      </c>
      <c r="R44" s="124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117"/>
      <c r="AR44" s="117"/>
      <c r="AS44" s="117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/>
      <c r="BG44" s="117"/>
      <c r="BH44" s="117"/>
      <c r="BI44" s="117"/>
      <c r="BJ44" s="117"/>
      <c r="BK44" s="117"/>
      <c r="BL44" s="117"/>
      <c r="BM44" s="117"/>
      <c r="BN44" s="117"/>
      <c r="BO44" s="117"/>
      <c r="BP44" s="117"/>
      <c r="BQ44" s="117"/>
      <c r="BR44" s="117"/>
      <c r="BS44" s="117"/>
      <c r="BT44" s="117"/>
      <c r="BU44" s="117"/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/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/>
      <c r="DB44" s="117"/>
      <c r="DC44" s="117"/>
      <c r="DD44" s="117"/>
      <c r="DE44" s="117"/>
      <c r="DF44" s="117"/>
      <c r="DG44" s="117"/>
      <c r="DH44" s="117"/>
      <c r="DI44" s="117"/>
      <c r="DJ44" s="117"/>
      <c r="DK44" s="117"/>
      <c r="DL44" s="117"/>
      <c r="DM44" s="117"/>
      <c r="DN44" s="117"/>
      <c r="DO44" s="117"/>
      <c r="DP44" s="117"/>
      <c r="DQ44" s="117"/>
      <c r="DR44" s="117"/>
      <c r="DS44" s="117"/>
      <c r="DT44" s="117"/>
      <c r="DU44" s="117"/>
      <c r="DV44" s="117"/>
      <c r="DW44" s="117"/>
      <c r="DX44" s="117"/>
      <c r="DY44" s="117"/>
      <c r="DZ44" s="117"/>
      <c r="EA44" s="117"/>
      <c r="EB44" s="117"/>
      <c r="EC44" s="117"/>
      <c r="ED44" s="117"/>
      <c r="EE44" s="117"/>
      <c r="EF44" s="117"/>
      <c r="EG44" s="117"/>
      <c r="EH44" s="117"/>
      <c r="EI44" s="117"/>
      <c r="EJ44" s="117"/>
      <c r="EK44" s="117"/>
      <c r="EL44" s="117"/>
      <c r="EM44" s="117"/>
      <c r="EN44" s="117"/>
      <c r="EO44" s="117"/>
      <c r="EP44" s="117"/>
      <c r="EQ44" s="117"/>
      <c r="ER44" s="117"/>
      <c r="ES44" s="117"/>
      <c r="ET44" s="117"/>
      <c r="EU44" s="117"/>
      <c r="EV44" s="117"/>
      <c r="EW44" s="117"/>
      <c r="EX44" s="117"/>
      <c r="EY44" s="117"/>
      <c r="EZ44" s="117"/>
      <c r="FA44" s="117"/>
      <c r="FB44" s="117"/>
      <c r="FC44" s="117"/>
      <c r="FD44" s="117"/>
      <c r="FE44" s="117"/>
      <c r="FF44" s="117"/>
      <c r="FG44" s="117"/>
      <c r="FH44" s="117"/>
      <c r="FI44" s="117"/>
      <c r="FJ44" s="117"/>
      <c r="FK44" s="117"/>
      <c r="FL44" s="117"/>
      <c r="FM44" s="117"/>
      <c r="FN44" s="117"/>
      <c r="FO44" s="117"/>
      <c r="FP44" s="117"/>
      <c r="FQ44" s="117"/>
      <c r="FR44" s="117"/>
      <c r="FS44" s="117"/>
      <c r="FT44" s="117"/>
      <c r="FU44" s="117"/>
      <c r="FV44" s="117"/>
      <c r="FW44" s="117"/>
      <c r="FX44" s="117"/>
      <c r="FY44" s="117"/>
      <c r="FZ44" s="117"/>
      <c r="GA44" s="117"/>
      <c r="GB44" s="117"/>
      <c r="GC44" s="117"/>
      <c r="GD44" s="117"/>
      <c r="GE44" s="117"/>
      <c r="GF44" s="117"/>
      <c r="GG44" s="117"/>
      <c r="GH44" s="117"/>
      <c r="GI44" s="117"/>
      <c r="GJ44" s="117"/>
      <c r="GK44" s="117"/>
      <c r="GL44" s="117"/>
      <c r="GM44" s="117"/>
      <c r="GN44" s="117"/>
      <c r="GO44" s="117"/>
      <c r="GP44" s="117"/>
      <c r="GQ44" s="117"/>
      <c r="GR44" s="117"/>
      <c r="GS44" s="117"/>
      <c r="GT44" s="117"/>
      <c r="GU44" s="117"/>
      <c r="GV44" s="117"/>
      <c r="GW44" s="117"/>
      <c r="GX44" s="117"/>
      <c r="GY44" s="117"/>
      <c r="GZ44" s="117"/>
      <c r="HA44" s="117"/>
      <c r="HB44" s="117"/>
      <c r="HC44" s="117"/>
      <c r="HD44" s="117"/>
      <c r="HE44" s="117"/>
      <c r="HF44" s="117"/>
      <c r="HG44" s="117"/>
      <c r="HH44" s="117"/>
      <c r="HI44" s="117"/>
      <c r="HJ44" s="117"/>
      <c r="HK44" s="117"/>
      <c r="HL44" s="117"/>
      <c r="HM44" s="117"/>
      <c r="HN44" s="117"/>
      <c r="HO44" s="117"/>
      <c r="HP44" s="117"/>
      <c r="HQ44" s="117"/>
      <c r="HR44" s="117"/>
      <c r="HS44" s="117"/>
      <c r="HT44" s="117"/>
      <c r="HU44" s="117"/>
      <c r="HV44" s="117"/>
      <c r="HW44" s="117"/>
      <c r="HX44" s="117"/>
      <c r="HY44" s="117"/>
      <c r="HZ44" s="117"/>
      <c r="IA44" s="117"/>
      <c r="IB44" s="117"/>
      <c r="IC44" s="117"/>
      <c r="ID44" s="117"/>
      <c r="IE44" s="117"/>
      <c r="IF44" s="117"/>
      <c r="IG44" s="117"/>
      <c r="IH44" s="117"/>
      <c r="II44" s="117"/>
      <c r="IJ44" s="117"/>
      <c r="IK44" s="117"/>
      <c r="IL44" s="117"/>
      <c r="IM44" s="117"/>
      <c r="IN44" s="117"/>
      <c r="IO44" s="117"/>
      <c r="IP44" s="117"/>
      <c r="IQ44" s="117"/>
      <c r="IR44" s="117"/>
      <c r="IS44" s="117"/>
      <c r="IT44" s="117"/>
      <c r="IU44" s="117"/>
      <c r="IV44" s="117"/>
      <c r="IW44" s="117"/>
      <c r="IX44" s="117"/>
      <c r="IY44" s="117"/>
      <c r="IZ44" s="117"/>
      <c r="JA44" s="117"/>
      <c r="JB44" s="117"/>
      <c r="JC44" s="117"/>
      <c r="JD44" s="117"/>
      <c r="JE44" s="117"/>
      <c r="JF44" s="117"/>
      <c r="JG44" s="117"/>
      <c r="JH44" s="117"/>
      <c r="JI44" s="117"/>
      <c r="JJ44" s="117"/>
      <c r="JK44" s="117"/>
      <c r="JL44" s="117"/>
      <c r="JM44" s="117"/>
      <c r="JN44" s="117"/>
      <c r="JO44" s="117"/>
      <c r="JP44" s="117"/>
      <c r="JQ44" s="117"/>
      <c r="JR44" s="117"/>
      <c r="JS44" s="117"/>
      <c r="JT44" s="117"/>
      <c r="JU44" s="117"/>
      <c r="JV44" s="117"/>
      <c r="JW44" s="117"/>
      <c r="JX44" s="117"/>
      <c r="JY44" s="117"/>
      <c r="JZ44" s="117"/>
      <c r="KA44" s="117"/>
      <c r="KB44" s="117"/>
      <c r="KC44" s="117"/>
      <c r="KD44" s="117"/>
      <c r="KE44" s="117"/>
      <c r="KF44" s="117"/>
      <c r="KG44" s="117"/>
      <c r="KH44" s="117"/>
      <c r="KI44" s="117"/>
      <c r="KJ44" s="117"/>
      <c r="KK44" s="117"/>
      <c r="KL44" s="117"/>
      <c r="KM44" s="117"/>
      <c r="KN44" s="117"/>
      <c r="KO44" s="117"/>
      <c r="KP44" s="117"/>
      <c r="KQ44" s="117"/>
      <c r="KR44" s="117"/>
      <c r="KS44" s="117"/>
      <c r="KT44" s="117"/>
      <c r="KU44" s="117"/>
      <c r="KV44" s="117"/>
      <c r="KW44" s="117"/>
      <c r="KX44" s="117"/>
      <c r="KY44" s="117"/>
      <c r="KZ44" s="117"/>
      <c r="LA44" s="117"/>
      <c r="LB44" s="117"/>
      <c r="LC44" s="117"/>
      <c r="LD44" s="117"/>
      <c r="LE44" s="117"/>
      <c r="LF44" s="117"/>
      <c r="LG44" s="117"/>
      <c r="LH44" s="117"/>
      <c r="LI44" s="117"/>
      <c r="LJ44" s="117"/>
    </row>
    <row r="45" spans="1:322" x14ac:dyDescent="0.3">
      <c r="A45" s="109">
        <v>43218</v>
      </c>
      <c r="B45" s="118">
        <v>0.81869212962963001</v>
      </c>
      <c r="C45" s="112">
        <v>14123.339</v>
      </c>
      <c r="D45" s="112">
        <v>100828.1</v>
      </c>
      <c r="E45" s="115">
        <v>21789.905999999999</v>
      </c>
      <c r="F45" s="115">
        <v>30802.835999999999</v>
      </c>
      <c r="G45" s="112">
        <v>26.035</v>
      </c>
      <c r="H45" s="112">
        <v>16.5</v>
      </c>
      <c r="I45" s="119">
        <v>0.249305555555556</v>
      </c>
      <c r="J45" s="112">
        <v>60.8</v>
      </c>
      <c r="K45" s="112">
        <v>60.8</v>
      </c>
      <c r="L45" s="120">
        <f t="shared" si="0"/>
        <v>16.04699999999335</v>
      </c>
      <c r="M45" s="116">
        <f t="shared" si="1"/>
        <v>-0.88800000000082946</v>
      </c>
      <c r="N45" s="116">
        <f t="shared" si="2"/>
        <v>-9.1000000000058208</v>
      </c>
      <c r="O45" s="116">
        <f t="shared" si="3"/>
        <v>20.154999999998836</v>
      </c>
      <c r="P45" s="121">
        <f t="shared" si="4"/>
        <v>5.8800000000011643</v>
      </c>
      <c r="Q45" s="30">
        <f t="shared" si="5"/>
        <v>0.77415018244666167</v>
      </c>
      <c r="R45" s="124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17"/>
      <c r="AD45" s="117"/>
      <c r="AE45" s="117"/>
      <c r="AF45" s="117"/>
      <c r="AG45" s="117"/>
      <c r="AH45" s="117"/>
      <c r="AI45" s="117"/>
      <c r="AJ45" s="117"/>
      <c r="AK45" s="117"/>
      <c r="AL45" s="117"/>
      <c r="AM45" s="117"/>
      <c r="AN45" s="117"/>
      <c r="AO45" s="117"/>
      <c r="AP45" s="117"/>
      <c r="AQ45" s="117"/>
      <c r="AR45" s="117"/>
      <c r="AS45" s="117"/>
      <c r="AT45" s="117"/>
      <c r="AU45" s="117"/>
      <c r="AV45" s="117"/>
      <c r="AW45" s="117"/>
      <c r="AX45" s="117"/>
      <c r="AY45" s="117"/>
      <c r="AZ45" s="117"/>
      <c r="BA45" s="117"/>
      <c r="BB45" s="117"/>
      <c r="BC45" s="117"/>
      <c r="BD45" s="117"/>
      <c r="BE45" s="117"/>
      <c r="BF45" s="117"/>
      <c r="BG45" s="117"/>
      <c r="BH45" s="117"/>
      <c r="BI45" s="117"/>
      <c r="BJ45" s="117"/>
      <c r="BK45" s="117"/>
      <c r="BL45" s="117"/>
      <c r="BM45" s="117"/>
      <c r="BN45" s="117"/>
      <c r="BO45" s="117"/>
      <c r="BP45" s="117"/>
      <c r="BQ45" s="117"/>
      <c r="BR45" s="117"/>
      <c r="BS45" s="117"/>
      <c r="BT45" s="117"/>
      <c r="BU45" s="117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/>
      <c r="DB45" s="117"/>
      <c r="DC45" s="117"/>
      <c r="DD45" s="117"/>
      <c r="DE45" s="117"/>
      <c r="DF45" s="117"/>
      <c r="DG45" s="117"/>
      <c r="DH45" s="117"/>
      <c r="DI45" s="117"/>
      <c r="DJ45" s="117"/>
      <c r="DK45" s="117"/>
      <c r="DL45" s="117"/>
      <c r="DM45" s="117"/>
      <c r="DN45" s="117"/>
      <c r="DO45" s="117"/>
      <c r="DP45" s="117"/>
      <c r="DQ45" s="117"/>
      <c r="DR45" s="117"/>
      <c r="DS45" s="117"/>
      <c r="DT45" s="117"/>
      <c r="DU45" s="117"/>
      <c r="DV45" s="117"/>
      <c r="DW45" s="117"/>
      <c r="DX45" s="117"/>
      <c r="DY45" s="117"/>
      <c r="DZ45" s="117"/>
      <c r="EA45" s="117"/>
      <c r="EB45" s="117"/>
      <c r="EC45" s="117"/>
      <c r="ED45" s="117"/>
      <c r="EE45" s="117"/>
      <c r="EF45" s="117"/>
      <c r="EG45" s="117"/>
      <c r="EH45" s="117"/>
      <c r="EI45" s="117"/>
      <c r="EJ45" s="117"/>
      <c r="EK45" s="117"/>
      <c r="EL45" s="117"/>
      <c r="EM45" s="117"/>
      <c r="EN45" s="117"/>
      <c r="EO45" s="117"/>
      <c r="EP45" s="117"/>
      <c r="EQ45" s="117"/>
      <c r="ER45" s="117"/>
      <c r="ES45" s="117"/>
      <c r="ET45" s="117"/>
      <c r="EU45" s="117"/>
      <c r="EV45" s="117"/>
      <c r="EW45" s="117"/>
      <c r="EX45" s="117"/>
      <c r="EY45" s="117"/>
      <c r="EZ45" s="117"/>
      <c r="FA45" s="117"/>
      <c r="FB45" s="117"/>
      <c r="FC45" s="117"/>
      <c r="FD45" s="117"/>
      <c r="FE45" s="117"/>
      <c r="FF45" s="117"/>
      <c r="FG45" s="117"/>
      <c r="FH45" s="117"/>
      <c r="FI45" s="117"/>
      <c r="FJ45" s="117"/>
      <c r="FK45" s="117"/>
      <c r="FL45" s="117"/>
      <c r="FM45" s="117"/>
      <c r="FN45" s="117"/>
      <c r="FO45" s="117"/>
      <c r="FP45" s="117"/>
      <c r="FQ45" s="117"/>
      <c r="FR45" s="117"/>
      <c r="FS45" s="117"/>
      <c r="FT45" s="117"/>
      <c r="FU45" s="117"/>
      <c r="FV45" s="117"/>
      <c r="FW45" s="117"/>
      <c r="FX45" s="117"/>
      <c r="FY45" s="117"/>
      <c r="FZ45" s="117"/>
      <c r="GA45" s="117"/>
      <c r="GB45" s="117"/>
      <c r="GC45" s="117"/>
      <c r="GD45" s="117"/>
      <c r="GE45" s="117"/>
      <c r="GF45" s="117"/>
      <c r="GG45" s="117"/>
      <c r="GH45" s="117"/>
      <c r="GI45" s="117"/>
      <c r="GJ45" s="117"/>
      <c r="GK45" s="117"/>
      <c r="GL45" s="117"/>
      <c r="GM45" s="117"/>
      <c r="GN45" s="117"/>
      <c r="GO45" s="117"/>
      <c r="GP45" s="117"/>
      <c r="GQ45" s="117"/>
      <c r="GR45" s="117"/>
      <c r="GS45" s="117"/>
      <c r="GT45" s="117"/>
      <c r="GU45" s="117"/>
      <c r="GV45" s="117"/>
      <c r="GW45" s="117"/>
      <c r="GX45" s="117"/>
      <c r="GY45" s="117"/>
      <c r="GZ45" s="117"/>
      <c r="HA45" s="117"/>
      <c r="HB45" s="117"/>
      <c r="HC45" s="117"/>
      <c r="HD45" s="117"/>
      <c r="HE45" s="117"/>
      <c r="HF45" s="117"/>
      <c r="HG45" s="117"/>
      <c r="HH45" s="117"/>
      <c r="HI45" s="117"/>
      <c r="HJ45" s="117"/>
      <c r="HK45" s="117"/>
      <c r="HL45" s="117"/>
      <c r="HM45" s="117"/>
      <c r="HN45" s="117"/>
      <c r="HO45" s="117"/>
      <c r="HP45" s="117"/>
      <c r="HQ45" s="117"/>
      <c r="HR45" s="117"/>
      <c r="HS45" s="117"/>
      <c r="HT45" s="117"/>
      <c r="HU45" s="117"/>
      <c r="HV45" s="117"/>
      <c r="HW45" s="117"/>
      <c r="HX45" s="117"/>
      <c r="HY45" s="117"/>
      <c r="HZ45" s="117"/>
      <c r="IA45" s="117"/>
      <c r="IB45" s="117"/>
      <c r="IC45" s="117"/>
      <c r="ID45" s="117"/>
      <c r="IE45" s="117"/>
      <c r="IF45" s="117"/>
      <c r="IG45" s="117"/>
      <c r="IH45" s="117"/>
      <c r="II45" s="117"/>
      <c r="IJ45" s="117"/>
      <c r="IK45" s="117"/>
      <c r="IL45" s="117"/>
      <c r="IM45" s="117"/>
      <c r="IN45" s="117"/>
      <c r="IO45" s="117"/>
      <c r="IP45" s="117"/>
      <c r="IQ45" s="117"/>
      <c r="IR45" s="117"/>
      <c r="IS45" s="117"/>
      <c r="IT45" s="117"/>
      <c r="IU45" s="117"/>
      <c r="IV45" s="117"/>
      <c r="IW45" s="117"/>
      <c r="IX45" s="117"/>
      <c r="IY45" s="117"/>
      <c r="IZ45" s="117"/>
      <c r="JA45" s="117"/>
      <c r="JB45" s="117"/>
      <c r="JC45" s="117"/>
      <c r="JD45" s="117"/>
      <c r="JE45" s="117"/>
      <c r="JF45" s="117"/>
      <c r="JG45" s="117"/>
      <c r="JH45" s="117"/>
      <c r="JI45" s="117"/>
      <c r="JJ45" s="117"/>
      <c r="JK45" s="117"/>
      <c r="JL45" s="117"/>
      <c r="JM45" s="117"/>
      <c r="JN45" s="117"/>
      <c r="JO45" s="117"/>
      <c r="JP45" s="117"/>
      <c r="JQ45" s="117"/>
      <c r="JR45" s="117"/>
      <c r="JS45" s="117"/>
      <c r="JT45" s="117"/>
      <c r="JU45" s="117"/>
      <c r="JV45" s="117"/>
      <c r="JW45" s="117"/>
      <c r="JX45" s="117"/>
      <c r="JY45" s="117"/>
      <c r="JZ45" s="117"/>
      <c r="KA45" s="117"/>
      <c r="KB45" s="117"/>
      <c r="KC45" s="117"/>
      <c r="KD45" s="117"/>
      <c r="KE45" s="117"/>
      <c r="KF45" s="117"/>
      <c r="KG45" s="117"/>
      <c r="KH45" s="117"/>
      <c r="KI45" s="117"/>
      <c r="KJ45" s="117"/>
      <c r="KK45" s="117"/>
      <c r="KL45" s="117"/>
      <c r="KM45" s="117"/>
      <c r="KN45" s="117"/>
      <c r="KO45" s="117"/>
      <c r="KP45" s="117"/>
      <c r="KQ45" s="117"/>
      <c r="KR45" s="117"/>
      <c r="KS45" s="117"/>
      <c r="KT45" s="117"/>
      <c r="KU45" s="117"/>
      <c r="KV45" s="117"/>
      <c r="KW45" s="117"/>
      <c r="KX45" s="117"/>
      <c r="KY45" s="117"/>
      <c r="KZ45" s="117"/>
      <c r="LA45" s="117"/>
      <c r="LB45" s="117"/>
      <c r="LC45" s="117"/>
      <c r="LD45" s="117"/>
      <c r="LE45" s="117"/>
      <c r="LF45" s="117"/>
      <c r="LG45" s="117"/>
      <c r="LH45" s="117"/>
      <c r="LI45" s="117"/>
      <c r="LJ45" s="117"/>
    </row>
    <row r="46" spans="1:322" x14ac:dyDescent="0.3">
      <c r="A46" s="109">
        <v>43219</v>
      </c>
      <c r="B46" s="118">
        <v>0.91666666666666696</v>
      </c>
      <c r="C46" s="112">
        <v>14126.407999999999</v>
      </c>
      <c r="D46" s="112">
        <v>100836.69500000001</v>
      </c>
      <c r="E46" s="115">
        <v>21821.116000000002</v>
      </c>
      <c r="F46" s="115">
        <v>30841.006000000001</v>
      </c>
      <c r="G46" s="112">
        <v>38.17</v>
      </c>
      <c r="H46" s="112">
        <v>11.5</v>
      </c>
      <c r="I46" s="119">
        <v>0.16099537037037001</v>
      </c>
      <c r="J46" s="112">
        <v>30.3</v>
      </c>
      <c r="K46" s="112">
        <v>25.6</v>
      </c>
      <c r="L46" s="120">
        <f t="shared" si="0"/>
        <v>26.505999999999332</v>
      </c>
      <c r="M46" s="116">
        <f t="shared" si="1"/>
        <v>-3.0689999999995052</v>
      </c>
      <c r="N46" s="116">
        <f t="shared" si="2"/>
        <v>-8.5950000000011642</v>
      </c>
      <c r="O46" s="116">
        <f t="shared" si="3"/>
        <v>31.210000000002765</v>
      </c>
      <c r="P46" s="121">
        <f t="shared" si="4"/>
        <v>6.9599999999972368</v>
      </c>
      <c r="Q46" s="30">
        <f t="shared" si="5"/>
        <v>0.81765784647636264</v>
      </c>
      <c r="R46" s="124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117"/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/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/>
      <c r="DB46" s="117"/>
      <c r="DC46" s="117"/>
      <c r="DD46" s="117"/>
      <c r="DE46" s="117"/>
      <c r="DF46" s="117"/>
      <c r="DG46" s="117"/>
      <c r="DH46" s="117"/>
      <c r="DI46" s="117"/>
      <c r="DJ46" s="117"/>
      <c r="DK46" s="117"/>
      <c r="DL46" s="117"/>
      <c r="DM46" s="117"/>
      <c r="DN46" s="117"/>
      <c r="DO46" s="117"/>
      <c r="DP46" s="117"/>
      <c r="DQ46" s="117"/>
      <c r="DR46" s="117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/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/>
      <c r="EX46" s="117"/>
      <c r="EY46" s="117"/>
      <c r="EZ46" s="117"/>
      <c r="FA46" s="117"/>
      <c r="FB46" s="117"/>
      <c r="FC46" s="117"/>
      <c r="FD46" s="117"/>
      <c r="FE46" s="117"/>
      <c r="FF46" s="117"/>
      <c r="FG46" s="117"/>
      <c r="FH46" s="117"/>
      <c r="FI46" s="117"/>
      <c r="FJ46" s="117"/>
      <c r="FK46" s="117"/>
      <c r="FL46" s="117"/>
      <c r="FM46" s="117"/>
      <c r="FN46" s="117"/>
      <c r="FO46" s="117"/>
      <c r="FP46" s="117"/>
      <c r="FQ46" s="117"/>
      <c r="FR46" s="117"/>
      <c r="FS46" s="117"/>
      <c r="FT46" s="117"/>
      <c r="FU46" s="117"/>
      <c r="FV46" s="117"/>
      <c r="FW46" s="117"/>
      <c r="FX46" s="117"/>
      <c r="FY46" s="117"/>
      <c r="FZ46" s="117"/>
      <c r="GA46" s="117"/>
      <c r="GB46" s="117"/>
      <c r="GC46" s="117"/>
      <c r="GD46" s="117"/>
      <c r="GE46" s="117"/>
      <c r="GF46" s="117"/>
      <c r="GG46" s="117"/>
      <c r="GH46" s="117"/>
      <c r="GI46" s="117"/>
      <c r="GJ46" s="117"/>
      <c r="GK46" s="117"/>
      <c r="GL46" s="117"/>
      <c r="GM46" s="117"/>
      <c r="GN46" s="117"/>
      <c r="GO46" s="117"/>
      <c r="GP46" s="117"/>
      <c r="GQ46" s="117"/>
      <c r="GR46" s="117"/>
      <c r="GS46" s="117"/>
      <c r="GT46" s="117"/>
      <c r="GU46" s="117"/>
      <c r="GV46" s="117"/>
      <c r="GW46" s="117"/>
      <c r="GX46" s="117"/>
      <c r="GY46" s="117"/>
      <c r="GZ46" s="117"/>
      <c r="HA46" s="117"/>
      <c r="HB46" s="117"/>
      <c r="HC46" s="117"/>
      <c r="HD46" s="117"/>
      <c r="HE46" s="117"/>
      <c r="HF46" s="117"/>
      <c r="HG46" s="117"/>
      <c r="HH46" s="117"/>
      <c r="HI46" s="117"/>
      <c r="HJ46" s="117"/>
      <c r="HK46" s="117"/>
      <c r="HL46" s="117"/>
      <c r="HM46" s="117"/>
      <c r="HN46" s="117"/>
      <c r="HO46" s="117"/>
      <c r="HP46" s="117"/>
      <c r="HQ46" s="117"/>
      <c r="HR46" s="117"/>
      <c r="HS46" s="117"/>
      <c r="HT46" s="117"/>
      <c r="HU46" s="117"/>
      <c r="HV46" s="117"/>
      <c r="HW46" s="117"/>
      <c r="HX46" s="117"/>
      <c r="HY46" s="117"/>
      <c r="HZ46" s="117"/>
      <c r="IA46" s="117"/>
      <c r="IB46" s="117"/>
      <c r="IC46" s="117"/>
      <c r="ID46" s="117"/>
      <c r="IE46" s="117"/>
      <c r="IF46" s="117"/>
      <c r="IG46" s="117"/>
      <c r="IH46" s="117"/>
      <c r="II46" s="117"/>
      <c r="IJ46" s="117"/>
      <c r="IK46" s="117"/>
      <c r="IL46" s="117"/>
      <c r="IM46" s="117"/>
      <c r="IN46" s="117"/>
      <c r="IO46" s="117"/>
      <c r="IP46" s="117"/>
      <c r="IQ46" s="117"/>
      <c r="IR46" s="117"/>
      <c r="IS46" s="117"/>
      <c r="IT46" s="117"/>
      <c r="IU46" s="117"/>
      <c r="IV46" s="117"/>
      <c r="IW46" s="117"/>
      <c r="IX46" s="117"/>
      <c r="IY46" s="117"/>
      <c r="IZ46" s="117"/>
      <c r="JA46" s="117"/>
      <c r="JB46" s="117"/>
      <c r="JC46" s="117"/>
      <c r="JD46" s="117"/>
      <c r="JE46" s="117"/>
      <c r="JF46" s="117"/>
      <c r="JG46" s="117"/>
      <c r="JH46" s="117"/>
      <c r="JI46" s="117"/>
      <c r="JJ46" s="117"/>
      <c r="JK46" s="117"/>
      <c r="JL46" s="117"/>
      <c r="JM46" s="117"/>
      <c r="JN46" s="117"/>
      <c r="JO46" s="117"/>
      <c r="JP46" s="117"/>
      <c r="JQ46" s="117"/>
      <c r="JR46" s="117"/>
      <c r="JS46" s="117"/>
      <c r="JT46" s="117"/>
      <c r="JU46" s="117"/>
      <c r="JV46" s="117"/>
      <c r="JW46" s="117"/>
      <c r="JX46" s="117"/>
      <c r="JY46" s="117"/>
      <c r="JZ46" s="117"/>
      <c r="KA46" s="117"/>
      <c r="KB46" s="117"/>
      <c r="KC46" s="117"/>
      <c r="KD46" s="117"/>
      <c r="KE46" s="117"/>
      <c r="KF46" s="117"/>
      <c r="KG46" s="117"/>
      <c r="KH46" s="117"/>
      <c r="KI46" s="117"/>
      <c r="KJ46" s="117"/>
      <c r="KK46" s="117"/>
      <c r="KL46" s="117"/>
      <c r="KM46" s="117"/>
      <c r="KN46" s="117"/>
      <c r="KO46" s="117"/>
      <c r="KP46" s="117"/>
      <c r="KQ46" s="117"/>
      <c r="KR46" s="117"/>
      <c r="KS46" s="117"/>
      <c r="KT46" s="117"/>
      <c r="KU46" s="117"/>
      <c r="KV46" s="117"/>
      <c r="KW46" s="117"/>
      <c r="KX46" s="117"/>
      <c r="KY46" s="117"/>
      <c r="KZ46" s="117"/>
      <c r="LA46" s="117"/>
      <c r="LB46" s="117"/>
      <c r="LC46" s="117"/>
      <c r="LD46" s="117"/>
      <c r="LE46" s="117"/>
      <c r="LF46" s="117"/>
      <c r="LG46" s="117"/>
      <c r="LH46" s="117"/>
      <c r="LI46" s="117"/>
      <c r="LJ46" s="117"/>
    </row>
    <row r="47" spans="1:322" x14ac:dyDescent="0.3">
      <c r="A47" s="109">
        <v>43220</v>
      </c>
      <c r="B47" s="118">
        <v>0.91491898148148199</v>
      </c>
      <c r="C47" s="115">
        <v>14127.904</v>
      </c>
      <c r="D47" s="115">
        <v>100869.10400000001</v>
      </c>
      <c r="E47" s="115">
        <v>21856.106</v>
      </c>
      <c r="F47" s="115">
        <v>30880.596000000001</v>
      </c>
      <c r="G47" s="115">
        <v>39.590000000000003</v>
      </c>
      <c r="H47" s="74">
        <v>9</v>
      </c>
      <c r="I47" s="74">
        <v>14.9477611940299</v>
      </c>
      <c r="J47" s="112"/>
      <c r="K47" s="112"/>
      <c r="L47" s="120">
        <f t="shared" si="0"/>
        <v>5.6849999999993486</v>
      </c>
      <c r="M47" s="116">
        <f t="shared" si="1"/>
        <v>-1.4960000000010041</v>
      </c>
      <c r="N47" s="116">
        <f t="shared" si="2"/>
        <v>-32.408999999999651</v>
      </c>
      <c r="O47" s="116">
        <f t="shared" si="3"/>
        <v>34.989999999997963</v>
      </c>
      <c r="P47" s="121">
        <f t="shared" si="4"/>
        <v>4.6000000000020407</v>
      </c>
      <c r="Q47" s="30">
        <f t="shared" si="5"/>
        <v>0.88380904268749583</v>
      </c>
      <c r="R47" s="124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17"/>
      <c r="AD47" s="117"/>
      <c r="AE47" s="117"/>
      <c r="AF47" s="117"/>
      <c r="AG47" s="117"/>
      <c r="AH47" s="117"/>
      <c r="AI47" s="117"/>
      <c r="AJ47" s="117"/>
      <c r="AK47" s="117"/>
      <c r="AL47" s="117"/>
      <c r="AM47" s="117"/>
      <c r="AN47" s="117"/>
      <c r="AO47" s="117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/>
      <c r="DB47" s="117"/>
      <c r="DC47" s="117"/>
      <c r="DD47" s="117"/>
      <c r="DE47" s="117"/>
      <c r="DF47" s="117"/>
      <c r="DG47" s="117"/>
      <c r="DH47" s="117"/>
      <c r="DI47" s="117"/>
      <c r="DJ47" s="117"/>
      <c r="DK47" s="117"/>
      <c r="DL47" s="117"/>
      <c r="DM47" s="117"/>
      <c r="DN47" s="117"/>
      <c r="DO47" s="117"/>
      <c r="DP47" s="117"/>
      <c r="DQ47" s="117"/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/>
      <c r="EX47" s="117"/>
      <c r="EY47" s="117"/>
      <c r="EZ47" s="117"/>
      <c r="FA47" s="117"/>
      <c r="FB47" s="117"/>
      <c r="FC47" s="117"/>
      <c r="FD47" s="117"/>
      <c r="FE47" s="117"/>
      <c r="FF47" s="117"/>
      <c r="FG47" s="117"/>
      <c r="FH47" s="117"/>
      <c r="FI47" s="117"/>
      <c r="FJ47" s="117"/>
      <c r="FK47" s="117"/>
      <c r="FL47" s="117"/>
      <c r="FM47" s="117"/>
      <c r="FN47" s="117"/>
      <c r="FO47" s="117"/>
      <c r="FP47" s="117"/>
      <c r="FQ47" s="117"/>
      <c r="FR47" s="117"/>
      <c r="FS47" s="117"/>
      <c r="FT47" s="117"/>
      <c r="FU47" s="117"/>
      <c r="FV47" s="117"/>
      <c r="FW47" s="117"/>
      <c r="FX47" s="117"/>
      <c r="FY47" s="117"/>
      <c r="FZ47" s="117"/>
      <c r="GA47" s="117"/>
      <c r="GB47" s="117"/>
      <c r="GC47" s="117"/>
      <c r="GD47" s="117"/>
      <c r="GE47" s="117"/>
      <c r="GF47" s="117"/>
      <c r="GG47" s="117"/>
      <c r="GH47" s="117"/>
      <c r="GI47" s="117"/>
      <c r="GJ47" s="117"/>
      <c r="GK47" s="117"/>
      <c r="GL47" s="117"/>
      <c r="GM47" s="117"/>
      <c r="GN47" s="117"/>
      <c r="GO47" s="117"/>
      <c r="GP47" s="117"/>
      <c r="GQ47" s="117"/>
      <c r="GR47" s="117"/>
      <c r="GS47" s="117"/>
      <c r="GT47" s="117"/>
      <c r="GU47" s="117"/>
      <c r="GV47" s="117"/>
      <c r="GW47" s="117"/>
      <c r="GX47" s="117"/>
      <c r="GY47" s="117"/>
      <c r="GZ47" s="117"/>
      <c r="HA47" s="117"/>
      <c r="HB47" s="117"/>
      <c r="HC47" s="117"/>
      <c r="HD47" s="117"/>
      <c r="HE47" s="117"/>
      <c r="HF47" s="117"/>
      <c r="HG47" s="117"/>
      <c r="HH47" s="117"/>
      <c r="HI47" s="117"/>
      <c r="HJ47" s="117"/>
      <c r="HK47" s="117"/>
      <c r="HL47" s="117"/>
      <c r="HM47" s="117"/>
      <c r="HN47" s="117"/>
      <c r="HO47" s="117"/>
      <c r="HP47" s="117"/>
      <c r="HQ47" s="117"/>
      <c r="HR47" s="117"/>
      <c r="HS47" s="117"/>
      <c r="HT47" s="117"/>
      <c r="HU47" s="117"/>
      <c r="HV47" s="117"/>
      <c r="HW47" s="117"/>
      <c r="HX47" s="117"/>
      <c r="HY47" s="117"/>
      <c r="HZ47" s="117"/>
      <c r="IA47" s="117"/>
      <c r="IB47" s="117"/>
      <c r="IC47" s="117"/>
      <c r="ID47" s="117"/>
      <c r="IE47" s="117"/>
      <c r="IF47" s="117"/>
      <c r="IG47" s="117"/>
      <c r="IH47" s="117"/>
      <c r="II47" s="117"/>
      <c r="IJ47" s="117"/>
      <c r="IK47" s="117"/>
      <c r="IL47" s="117"/>
      <c r="IM47" s="117"/>
      <c r="IN47" s="117"/>
      <c r="IO47" s="117"/>
      <c r="IP47" s="117"/>
      <c r="IQ47" s="117"/>
      <c r="IR47" s="117"/>
      <c r="IS47" s="117"/>
      <c r="IT47" s="117"/>
      <c r="IU47" s="117"/>
      <c r="IV47" s="117"/>
      <c r="IW47" s="117"/>
      <c r="IX47" s="117"/>
      <c r="IY47" s="117"/>
      <c r="IZ47" s="117"/>
      <c r="JA47" s="117"/>
      <c r="JB47" s="117"/>
      <c r="JC47" s="117"/>
      <c r="JD47" s="117"/>
      <c r="JE47" s="117"/>
      <c r="JF47" s="117"/>
      <c r="JG47" s="117"/>
      <c r="JH47" s="117"/>
      <c r="JI47" s="117"/>
      <c r="JJ47" s="117"/>
      <c r="JK47" s="117"/>
      <c r="JL47" s="117"/>
      <c r="JM47" s="117"/>
      <c r="JN47" s="117"/>
      <c r="JO47" s="117"/>
      <c r="JP47" s="117"/>
      <c r="JQ47" s="117"/>
      <c r="JR47" s="117"/>
      <c r="JS47" s="117"/>
      <c r="JT47" s="117"/>
      <c r="JU47" s="117"/>
      <c r="JV47" s="117"/>
      <c r="JW47" s="117"/>
      <c r="JX47" s="117"/>
      <c r="JY47" s="117"/>
      <c r="JZ47" s="117"/>
      <c r="KA47" s="117"/>
      <c r="KB47" s="117"/>
      <c r="KC47" s="117"/>
      <c r="KD47" s="117"/>
      <c r="KE47" s="117"/>
      <c r="KF47" s="117"/>
      <c r="KG47" s="117"/>
      <c r="KH47" s="117"/>
      <c r="KI47" s="117"/>
      <c r="KJ47" s="117"/>
      <c r="KK47" s="117"/>
      <c r="KL47" s="117"/>
      <c r="KM47" s="117"/>
      <c r="KN47" s="117"/>
      <c r="KO47" s="117"/>
      <c r="KP47" s="117"/>
      <c r="KQ47" s="117"/>
      <c r="KR47" s="117"/>
      <c r="KS47" s="117"/>
      <c r="KT47" s="117"/>
      <c r="KU47" s="117"/>
      <c r="KV47" s="117"/>
      <c r="KW47" s="117"/>
      <c r="KX47" s="117"/>
      <c r="KY47" s="117"/>
      <c r="KZ47" s="117"/>
      <c r="LA47" s="117"/>
      <c r="LB47" s="117"/>
      <c r="LC47" s="117"/>
      <c r="LD47" s="117"/>
      <c r="LE47" s="117"/>
      <c r="LF47" s="117"/>
      <c r="LG47" s="117"/>
      <c r="LH47" s="117"/>
      <c r="LI47" s="117"/>
      <c r="LJ47" s="117"/>
    </row>
    <row r="48" spans="1:322" x14ac:dyDescent="0.3">
      <c r="A48" s="109">
        <v>43221</v>
      </c>
      <c r="B48" s="118">
        <v>0.91481481481481497</v>
      </c>
      <c r="C48" s="115">
        <v>14130</v>
      </c>
      <c r="D48" s="115">
        <v>100905.276</v>
      </c>
      <c r="E48" s="115">
        <v>21878.436000000002</v>
      </c>
      <c r="F48" s="115">
        <v>30908.985000000001</v>
      </c>
      <c r="G48" s="115">
        <v>26</v>
      </c>
      <c r="H48" s="74">
        <v>10.5</v>
      </c>
      <c r="I48" s="74">
        <v>10.3555555555556</v>
      </c>
      <c r="J48" s="112"/>
      <c r="K48" s="112"/>
      <c r="L48" s="120">
        <f t="shared" si="0"/>
        <v>-12.267999999990934</v>
      </c>
      <c r="M48" s="116">
        <f t="shared" si="1"/>
        <v>-2.0959999999995489</v>
      </c>
      <c r="N48" s="116">
        <f t="shared" si="2"/>
        <v>-36.171999999991385</v>
      </c>
      <c r="O48" s="116">
        <f t="shared" si="3"/>
        <v>22.330000000001746</v>
      </c>
      <c r="P48" s="121">
        <f t="shared" si="4"/>
        <v>3.6699999999982538</v>
      </c>
      <c r="Q48" s="30">
        <f t="shared" si="5"/>
        <v>0.85884615384622098</v>
      </c>
      <c r="R48" s="124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117"/>
      <c r="BQ48" s="117"/>
      <c r="BR48" s="117"/>
      <c r="BS48" s="117"/>
      <c r="BT48" s="117"/>
      <c r="BU48" s="117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/>
      <c r="DB48" s="117"/>
      <c r="DC48" s="117"/>
      <c r="DD48" s="117"/>
      <c r="DE48" s="117"/>
      <c r="DF48" s="117"/>
      <c r="DG48" s="117"/>
      <c r="DH48" s="117"/>
      <c r="DI48" s="117"/>
      <c r="DJ48" s="117"/>
      <c r="DK48" s="117"/>
      <c r="DL48" s="117"/>
      <c r="DM48" s="117"/>
      <c r="DN48" s="117"/>
      <c r="DO48" s="117"/>
      <c r="DP48" s="117"/>
      <c r="DQ48" s="117"/>
      <c r="DR48" s="117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/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/>
      <c r="EX48" s="117"/>
      <c r="EY48" s="117"/>
      <c r="EZ48" s="117"/>
      <c r="FA48" s="117"/>
      <c r="FB48" s="117"/>
      <c r="FC48" s="117"/>
      <c r="FD48" s="117"/>
      <c r="FE48" s="117"/>
      <c r="FF48" s="117"/>
      <c r="FG48" s="117"/>
      <c r="FH48" s="117"/>
      <c r="FI48" s="117"/>
      <c r="FJ48" s="117"/>
      <c r="FK48" s="117"/>
      <c r="FL48" s="117"/>
      <c r="FM48" s="117"/>
      <c r="FN48" s="117"/>
      <c r="FO48" s="117"/>
      <c r="FP48" s="117"/>
      <c r="FQ48" s="117"/>
      <c r="FR48" s="117"/>
      <c r="FS48" s="117"/>
      <c r="FT48" s="117"/>
      <c r="FU48" s="117"/>
      <c r="FV48" s="117"/>
      <c r="FW48" s="117"/>
      <c r="FX48" s="117"/>
      <c r="FY48" s="117"/>
      <c r="FZ48" s="117"/>
      <c r="GA48" s="117"/>
      <c r="GB48" s="117"/>
      <c r="GC48" s="117"/>
      <c r="GD48" s="117"/>
      <c r="GE48" s="117"/>
      <c r="GF48" s="117"/>
      <c r="GG48" s="117"/>
      <c r="GH48" s="117"/>
      <c r="GI48" s="117"/>
      <c r="GJ48" s="117"/>
      <c r="GK48" s="117"/>
      <c r="GL48" s="117"/>
      <c r="GM48" s="117"/>
      <c r="GN48" s="117"/>
      <c r="GO48" s="117"/>
      <c r="GP48" s="117"/>
      <c r="GQ48" s="117"/>
      <c r="GR48" s="117"/>
      <c r="GS48" s="117"/>
      <c r="GT48" s="117"/>
      <c r="GU48" s="117"/>
      <c r="GV48" s="117"/>
      <c r="GW48" s="117"/>
      <c r="GX48" s="117"/>
      <c r="GY48" s="117"/>
      <c r="GZ48" s="117"/>
      <c r="HA48" s="117"/>
      <c r="HB48" s="117"/>
      <c r="HC48" s="117"/>
      <c r="HD48" s="117"/>
      <c r="HE48" s="117"/>
      <c r="HF48" s="117"/>
      <c r="HG48" s="117"/>
      <c r="HH48" s="117"/>
      <c r="HI48" s="117"/>
      <c r="HJ48" s="117"/>
      <c r="HK48" s="117"/>
      <c r="HL48" s="117"/>
      <c r="HM48" s="117"/>
      <c r="HN48" s="117"/>
      <c r="HO48" s="117"/>
      <c r="HP48" s="117"/>
      <c r="HQ48" s="117"/>
      <c r="HR48" s="117"/>
      <c r="HS48" s="117"/>
      <c r="HT48" s="117"/>
      <c r="HU48" s="117"/>
      <c r="HV48" s="117"/>
      <c r="HW48" s="117"/>
      <c r="HX48" s="117"/>
      <c r="HY48" s="117"/>
      <c r="HZ48" s="117"/>
      <c r="IA48" s="117"/>
      <c r="IB48" s="117"/>
      <c r="IC48" s="117"/>
      <c r="ID48" s="117"/>
      <c r="IE48" s="117"/>
      <c r="IF48" s="117"/>
      <c r="IG48" s="117"/>
      <c r="IH48" s="117"/>
      <c r="II48" s="117"/>
      <c r="IJ48" s="117"/>
      <c r="IK48" s="117"/>
      <c r="IL48" s="117"/>
      <c r="IM48" s="117"/>
      <c r="IN48" s="117"/>
      <c r="IO48" s="117"/>
      <c r="IP48" s="117"/>
      <c r="IQ48" s="117"/>
      <c r="IR48" s="117"/>
      <c r="IS48" s="117"/>
      <c r="IT48" s="117"/>
      <c r="IU48" s="117"/>
      <c r="IV48" s="117"/>
      <c r="IW48" s="117"/>
      <c r="IX48" s="117"/>
      <c r="IY48" s="117"/>
      <c r="IZ48" s="117"/>
      <c r="JA48" s="117"/>
      <c r="JB48" s="117"/>
      <c r="JC48" s="117"/>
      <c r="JD48" s="117"/>
      <c r="JE48" s="117"/>
      <c r="JF48" s="117"/>
      <c r="JG48" s="117"/>
      <c r="JH48" s="117"/>
      <c r="JI48" s="117"/>
      <c r="JJ48" s="117"/>
      <c r="JK48" s="117"/>
      <c r="JL48" s="117"/>
      <c r="JM48" s="117"/>
      <c r="JN48" s="117"/>
      <c r="JO48" s="117"/>
      <c r="JP48" s="117"/>
      <c r="JQ48" s="117"/>
      <c r="JR48" s="117"/>
      <c r="JS48" s="117"/>
      <c r="JT48" s="117"/>
      <c r="JU48" s="117"/>
      <c r="JV48" s="117"/>
      <c r="JW48" s="117"/>
      <c r="JX48" s="117"/>
      <c r="JY48" s="117"/>
      <c r="JZ48" s="117"/>
      <c r="KA48" s="117"/>
      <c r="KB48" s="117"/>
      <c r="KC48" s="117"/>
      <c r="KD48" s="117"/>
      <c r="KE48" s="117"/>
      <c r="KF48" s="117"/>
      <c r="KG48" s="117"/>
      <c r="KH48" s="117"/>
      <c r="KI48" s="117"/>
      <c r="KJ48" s="117"/>
      <c r="KK48" s="117"/>
      <c r="KL48" s="117"/>
      <c r="KM48" s="117"/>
      <c r="KN48" s="117"/>
      <c r="KO48" s="117"/>
      <c r="KP48" s="117"/>
      <c r="KQ48" s="117"/>
      <c r="KR48" s="117"/>
      <c r="KS48" s="117"/>
      <c r="KT48" s="117"/>
      <c r="KU48" s="117"/>
      <c r="KV48" s="117"/>
      <c r="KW48" s="117"/>
      <c r="KX48" s="117"/>
      <c r="KY48" s="117"/>
      <c r="KZ48" s="117"/>
      <c r="LA48" s="117"/>
      <c r="LB48" s="117"/>
      <c r="LC48" s="117"/>
      <c r="LD48" s="117"/>
      <c r="LE48" s="117"/>
      <c r="LF48" s="117"/>
      <c r="LG48" s="117"/>
      <c r="LH48" s="117"/>
      <c r="LI48" s="117"/>
      <c r="LJ48" s="117"/>
    </row>
    <row r="49" spans="1:322" x14ac:dyDescent="0.3">
      <c r="A49" s="109">
        <v>43222</v>
      </c>
      <c r="B49" s="118">
        <v>0.89756944444444398</v>
      </c>
      <c r="C49" s="115">
        <v>14131.338</v>
      </c>
      <c r="D49" s="115">
        <v>100913.99400000001</v>
      </c>
      <c r="E49" s="115">
        <v>21894.421999999999</v>
      </c>
      <c r="F49" s="115">
        <v>30929.996999999999</v>
      </c>
      <c r="G49" s="115">
        <v>21.012</v>
      </c>
      <c r="H49" s="74">
        <v>11</v>
      </c>
      <c r="I49" s="74">
        <v>11.6481481481482</v>
      </c>
      <c r="J49" s="112"/>
      <c r="K49" s="112"/>
      <c r="L49" s="120">
        <f t="shared" si="0"/>
        <v>10.95599999999223</v>
      </c>
      <c r="M49" s="116">
        <f t="shared" si="1"/>
        <v>-1.3379999999997381</v>
      </c>
      <c r="N49" s="116">
        <f t="shared" si="2"/>
        <v>-8.7180000000080327</v>
      </c>
      <c r="O49" s="116">
        <f t="shared" si="3"/>
        <v>15.985999999997148</v>
      </c>
      <c r="P49" s="121">
        <f t="shared" si="4"/>
        <v>5.0260000000028526</v>
      </c>
      <c r="Q49" s="30">
        <f t="shared" si="5"/>
        <v>0.76080335046626435</v>
      </c>
      <c r="R49" s="124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17"/>
      <c r="AD49" s="117"/>
      <c r="AE49" s="117"/>
      <c r="AF49" s="117"/>
      <c r="AG49" s="117"/>
      <c r="AH49" s="117"/>
      <c r="AI49" s="117"/>
      <c r="AJ49" s="117"/>
      <c r="AK49" s="117"/>
      <c r="AL49" s="117"/>
      <c r="AM49" s="117"/>
      <c r="AN49" s="117"/>
      <c r="AO49" s="117"/>
      <c r="AP49" s="117"/>
      <c r="AQ49" s="117"/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/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/>
      <c r="DB49" s="117"/>
      <c r="DC49" s="117"/>
      <c r="DD49" s="117"/>
      <c r="DE49" s="117"/>
      <c r="DF49" s="117"/>
      <c r="DG49" s="117"/>
      <c r="DH49" s="117"/>
      <c r="DI49" s="117"/>
      <c r="DJ49" s="117"/>
      <c r="DK49" s="117"/>
      <c r="DL49" s="117"/>
      <c r="DM49" s="117"/>
      <c r="DN49" s="117"/>
      <c r="DO49" s="117"/>
      <c r="DP49" s="117"/>
      <c r="DQ49" s="117"/>
      <c r="DR49" s="117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/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/>
      <c r="EX49" s="117"/>
      <c r="EY49" s="117"/>
      <c r="EZ49" s="117"/>
      <c r="FA49" s="117"/>
      <c r="FB49" s="117"/>
      <c r="FC49" s="117"/>
      <c r="FD49" s="117"/>
      <c r="FE49" s="117"/>
      <c r="FF49" s="117"/>
      <c r="FG49" s="117"/>
      <c r="FH49" s="117"/>
      <c r="FI49" s="117"/>
      <c r="FJ49" s="117"/>
      <c r="FK49" s="117"/>
      <c r="FL49" s="117"/>
      <c r="FM49" s="117"/>
      <c r="FN49" s="117"/>
      <c r="FO49" s="117"/>
      <c r="FP49" s="117"/>
      <c r="FQ49" s="117"/>
      <c r="FR49" s="117"/>
      <c r="FS49" s="117"/>
      <c r="FT49" s="117"/>
      <c r="FU49" s="117"/>
      <c r="FV49" s="117"/>
      <c r="FW49" s="117"/>
      <c r="FX49" s="117"/>
      <c r="FY49" s="117"/>
      <c r="FZ49" s="117"/>
      <c r="GA49" s="117"/>
      <c r="GB49" s="117"/>
      <c r="GC49" s="117"/>
      <c r="GD49" s="117"/>
      <c r="GE49" s="117"/>
      <c r="GF49" s="117"/>
      <c r="GG49" s="117"/>
      <c r="GH49" s="117"/>
      <c r="GI49" s="117"/>
      <c r="GJ49" s="117"/>
      <c r="GK49" s="117"/>
      <c r="GL49" s="117"/>
      <c r="GM49" s="117"/>
      <c r="GN49" s="117"/>
      <c r="GO49" s="117"/>
      <c r="GP49" s="117"/>
      <c r="GQ49" s="117"/>
      <c r="GR49" s="117"/>
      <c r="GS49" s="117"/>
      <c r="GT49" s="117"/>
      <c r="GU49" s="117"/>
      <c r="GV49" s="117"/>
      <c r="GW49" s="117"/>
      <c r="GX49" s="117"/>
      <c r="GY49" s="117"/>
      <c r="GZ49" s="117"/>
      <c r="HA49" s="117"/>
      <c r="HB49" s="117"/>
      <c r="HC49" s="117"/>
      <c r="HD49" s="117"/>
      <c r="HE49" s="117"/>
      <c r="HF49" s="117"/>
      <c r="HG49" s="117"/>
      <c r="HH49" s="117"/>
      <c r="HI49" s="117"/>
      <c r="HJ49" s="117"/>
      <c r="HK49" s="117"/>
      <c r="HL49" s="117"/>
      <c r="HM49" s="117"/>
      <c r="HN49" s="117"/>
      <c r="HO49" s="117"/>
      <c r="HP49" s="117"/>
      <c r="HQ49" s="117"/>
      <c r="HR49" s="117"/>
      <c r="HS49" s="117"/>
      <c r="HT49" s="117"/>
      <c r="HU49" s="117"/>
      <c r="HV49" s="117"/>
      <c r="HW49" s="117"/>
      <c r="HX49" s="117"/>
      <c r="HY49" s="117"/>
      <c r="HZ49" s="117"/>
      <c r="IA49" s="117"/>
      <c r="IB49" s="117"/>
      <c r="IC49" s="117"/>
      <c r="ID49" s="117"/>
      <c r="IE49" s="117"/>
      <c r="IF49" s="117"/>
      <c r="IG49" s="117"/>
      <c r="IH49" s="117"/>
      <c r="II49" s="117"/>
      <c r="IJ49" s="117"/>
      <c r="IK49" s="117"/>
      <c r="IL49" s="117"/>
      <c r="IM49" s="117"/>
      <c r="IN49" s="117"/>
      <c r="IO49" s="117"/>
      <c r="IP49" s="117"/>
      <c r="IQ49" s="117"/>
      <c r="IR49" s="117"/>
      <c r="IS49" s="117"/>
      <c r="IT49" s="117"/>
      <c r="IU49" s="117"/>
      <c r="IV49" s="117"/>
      <c r="IW49" s="117"/>
      <c r="IX49" s="117"/>
      <c r="IY49" s="117"/>
      <c r="IZ49" s="117"/>
      <c r="JA49" s="117"/>
      <c r="JB49" s="117"/>
      <c r="JC49" s="117"/>
      <c r="JD49" s="117"/>
      <c r="JE49" s="117"/>
      <c r="JF49" s="117"/>
      <c r="JG49" s="117"/>
      <c r="JH49" s="117"/>
      <c r="JI49" s="117"/>
      <c r="JJ49" s="117"/>
      <c r="JK49" s="117"/>
      <c r="JL49" s="117"/>
      <c r="JM49" s="117"/>
      <c r="JN49" s="117"/>
      <c r="JO49" s="117"/>
      <c r="JP49" s="117"/>
      <c r="JQ49" s="117"/>
      <c r="JR49" s="117"/>
      <c r="JS49" s="117"/>
      <c r="JT49" s="117"/>
      <c r="JU49" s="117"/>
      <c r="JV49" s="117"/>
      <c r="JW49" s="117"/>
      <c r="JX49" s="117"/>
      <c r="JY49" s="117"/>
      <c r="JZ49" s="117"/>
      <c r="KA49" s="117"/>
      <c r="KB49" s="117"/>
      <c r="KC49" s="117"/>
      <c r="KD49" s="117"/>
      <c r="KE49" s="117"/>
      <c r="KF49" s="117"/>
      <c r="KG49" s="117"/>
      <c r="KH49" s="117"/>
      <c r="KI49" s="117"/>
      <c r="KJ49" s="117"/>
      <c r="KK49" s="117"/>
      <c r="KL49" s="117"/>
      <c r="KM49" s="117"/>
      <c r="KN49" s="117"/>
      <c r="KO49" s="117"/>
      <c r="KP49" s="117"/>
      <c r="KQ49" s="117"/>
      <c r="KR49" s="117"/>
      <c r="KS49" s="117"/>
      <c r="KT49" s="117"/>
      <c r="KU49" s="117"/>
      <c r="KV49" s="117"/>
      <c r="KW49" s="117"/>
      <c r="KX49" s="117"/>
      <c r="KY49" s="117"/>
      <c r="KZ49" s="117"/>
      <c r="LA49" s="117"/>
      <c r="LB49" s="117"/>
      <c r="LC49" s="117"/>
      <c r="LD49" s="117"/>
      <c r="LE49" s="117"/>
      <c r="LF49" s="117"/>
      <c r="LG49" s="117"/>
      <c r="LH49" s="117"/>
      <c r="LI49" s="117"/>
      <c r="LJ49" s="117"/>
    </row>
    <row r="50" spans="1:322" x14ac:dyDescent="0.3">
      <c r="A50" s="109">
        <v>43223</v>
      </c>
      <c r="B50" s="118">
        <v>0.91589120370370403</v>
      </c>
      <c r="C50" s="115">
        <v>14132.831</v>
      </c>
      <c r="D50" s="115">
        <v>100921.995</v>
      </c>
      <c r="E50" s="115">
        <v>21907.518</v>
      </c>
      <c r="F50" s="115">
        <v>30947.502</v>
      </c>
      <c r="G50" s="115">
        <v>17.504999999999999</v>
      </c>
      <c r="H50" s="74">
        <v>13</v>
      </c>
      <c r="I50" s="74" t="e">
        <f>#DIV/0!</f>
        <v>#DIV/0!</v>
      </c>
      <c r="J50" s="112"/>
      <c r="K50" s="112"/>
      <c r="L50" s="120">
        <f t="shared" si="0"/>
        <v>8.0110000000103163</v>
      </c>
      <c r="M50" s="116">
        <f t="shared" si="1"/>
        <v>-1.4930000000003929</v>
      </c>
      <c r="N50" s="116">
        <f t="shared" si="2"/>
        <v>-8.0009999999892898</v>
      </c>
      <c r="O50" s="116">
        <f t="shared" si="3"/>
        <v>13.096000000001368</v>
      </c>
      <c r="P50" s="121">
        <f t="shared" si="4"/>
        <v>4.4089999999986311</v>
      </c>
      <c r="Q50" s="30">
        <f t="shared" si="5"/>
        <v>0.74812910596980109</v>
      </c>
      <c r="R50" s="124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/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/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/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/>
      <c r="EX50" s="117"/>
      <c r="EY50" s="117"/>
      <c r="EZ50" s="117"/>
      <c r="FA50" s="117"/>
      <c r="FB50" s="117"/>
      <c r="FC50" s="117"/>
      <c r="FD50" s="117"/>
      <c r="FE50" s="117"/>
      <c r="FF50" s="117"/>
      <c r="FG50" s="117"/>
      <c r="FH50" s="117"/>
      <c r="FI50" s="117"/>
      <c r="FJ50" s="117"/>
      <c r="FK50" s="117"/>
      <c r="FL50" s="117"/>
      <c r="FM50" s="117"/>
      <c r="FN50" s="117"/>
      <c r="FO50" s="117"/>
      <c r="FP50" s="117"/>
      <c r="FQ50" s="117"/>
      <c r="FR50" s="117"/>
      <c r="FS50" s="117"/>
      <c r="FT50" s="117"/>
      <c r="FU50" s="117"/>
      <c r="FV50" s="117"/>
      <c r="FW50" s="117"/>
      <c r="FX50" s="117"/>
      <c r="FY50" s="117"/>
      <c r="FZ50" s="117"/>
      <c r="GA50" s="117"/>
      <c r="GB50" s="117"/>
      <c r="GC50" s="117"/>
      <c r="GD50" s="117"/>
      <c r="GE50" s="117"/>
      <c r="GF50" s="117"/>
      <c r="GG50" s="117"/>
      <c r="GH50" s="117"/>
      <c r="GI50" s="117"/>
      <c r="GJ50" s="117"/>
      <c r="GK50" s="117"/>
      <c r="GL50" s="117"/>
      <c r="GM50" s="117"/>
      <c r="GN50" s="117"/>
      <c r="GO50" s="117"/>
      <c r="GP50" s="117"/>
      <c r="GQ50" s="117"/>
      <c r="GR50" s="117"/>
      <c r="GS50" s="117"/>
      <c r="GT50" s="117"/>
      <c r="GU50" s="117"/>
      <c r="GV50" s="117"/>
      <c r="GW50" s="117"/>
      <c r="GX50" s="117"/>
      <c r="GY50" s="117"/>
      <c r="GZ50" s="117"/>
      <c r="HA50" s="117"/>
      <c r="HB50" s="117"/>
      <c r="HC50" s="117"/>
      <c r="HD50" s="117"/>
      <c r="HE50" s="117"/>
      <c r="HF50" s="117"/>
      <c r="HG50" s="117"/>
      <c r="HH50" s="117"/>
      <c r="HI50" s="117"/>
      <c r="HJ50" s="117"/>
      <c r="HK50" s="117"/>
      <c r="HL50" s="117"/>
      <c r="HM50" s="117"/>
      <c r="HN50" s="117"/>
      <c r="HO50" s="117"/>
      <c r="HP50" s="117"/>
      <c r="HQ50" s="117"/>
      <c r="HR50" s="117"/>
      <c r="HS50" s="117"/>
      <c r="HT50" s="117"/>
      <c r="HU50" s="117"/>
      <c r="HV50" s="117"/>
      <c r="HW50" s="117"/>
      <c r="HX50" s="117"/>
      <c r="HY50" s="117"/>
      <c r="HZ50" s="117"/>
      <c r="IA50" s="117"/>
      <c r="IB50" s="117"/>
      <c r="IC50" s="117"/>
      <c r="ID50" s="117"/>
      <c r="IE50" s="117"/>
      <c r="IF50" s="117"/>
      <c r="IG50" s="117"/>
      <c r="IH50" s="117"/>
      <c r="II50" s="117"/>
      <c r="IJ50" s="117"/>
      <c r="IK50" s="117"/>
      <c r="IL50" s="117"/>
      <c r="IM50" s="117"/>
      <c r="IN50" s="117"/>
      <c r="IO50" s="117"/>
      <c r="IP50" s="117"/>
      <c r="IQ50" s="117"/>
      <c r="IR50" s="117"/>
      <c r="IS50" s="117"/>
      <c r="IT50" s="117"/>
      <c r="IU50" s="117"/>
      <c r="IV50" s="117"/>
      <c r="IW50" s="117"/>
      <c r="IX50" s="117"/>
      <c r="IY50" s="117"/>
      <c r="IZ50" s="117"/>
      <c r="JA50" s="117"/>
      <c r="JB50" s="117"/>
      <c r="JC50" s="117"/>
      <c r="JD50" s="117"/>
      <c r="JE50" s="117"/>
      <c r="JF50" s="117"/>
      <c r="JG50" s="117"/>
      <c r="JH50" s="117"/>
      <c r="JI50" s="117"/>
      <c r="JJ50" s="117"/>
      <c r="JK50" s="117"/>
      <c r="JL50" s="117"/>
      <c r="JM50" s="117"/>
      <c r="JN50" s="117"/>
      <c r="JO50" s="117"/>
      <c r="JP50" s="117"/>
      <c r="JQ50" s="117"/>
      <c r="JR50" s="117"/>
      <c r="JS50" s="117"/>
      <c r="JT50" s="117"/>
      <c r="JU50" s="117"/>
      <c r="JV50" s="117"/>
      <c r="JW50" s="117"/>
      <c r="JX50" s="117"/>
      <c r="JY50" s="117"/>
      <c r="JZ50" s="117"/>
      <c r="KA50" s="117"/>
      <c r="KB50" s="117"/>
      <c r="KC50" s="117"/>
      <c r="KD50" s="117"/>
      <c r="KE50" s="117"/>
      <c r="KF50" s="117"/>
      <c r="KG50" s="117"/>
      <c r="KH50" s="117"/>
      <c r="KI50" s="117"/>
      <c r="KJ50" s="117"/>
      <c r="KK50" s="117"/>
      <c r="KL50" s="117"/>
      <c r="KM50" s="117"/>
      <c r="KN50" s="117"/>
      <c r="KO50" s="117"/>
      <c r="KP50" s="117"/>
      <c r="KQ50" s="117"/>
      <c r="KR50" s="117"/>
      <c r="KS50" s="117"/>
      <c r="KT50" s="117"/>
      <c r="KU50" s="117"/>
      <c r="KV50" s="117"/>
      <c r="KW50" s="117"/>
      <c r="KX50" s="117"/>
      <c r="KY50" s="117"/>
      <c r="KZ50" s="117"/>
      <c r="LA50" s="117"/>
      <c r="LB50" s="117"/>
      <c r="LC50" s="117"/>
      <c r="LD50" s="117"/>
      <c r="LE50" s="117"/>
      <c r="LF50" s="117"/>
      <c r="LG50" s="117"/>
      <c r="LH50" s="117"/>
      <c r="LI50" s="117"/>
      <c r="LJ50" s="117"/>
    </row>
    <row r="51" spans="1:322" x14ac:dyDescent="0.3">
      <c r="A51" s="109">
        <v>43224</v>
      </c>
      <c r="B51" s="118">
        <v>0.89766203703703695</v>
      </c>
      <c r="C51" s="115">
        <v>14133.752</v>
      </c>
      <c r="D51" s="115">
        <v>100930.276</v>
      </c>
      <c r="E51" s="115">
        <v>21936.297999999999</v>
      </c>
      <c r="F51" s="115">
        <v>30983.355</v>
      </c>
      <c r="G51" s="115">
        <v>35.853000000000002</v>
      </c>
      <c r="H51" s="74">
        <v>15</v>
      </c>
      <c r="I51" s="74">
        <v>16.2646341463415</v>
      </c>
      <c r="J51" s="112"/>
      <c r="K51" s="112"/>
      <c r="L51" s="120">
        <f t="shared" si="0"/>
        <v>26.650999999997047</v>
      </c>
      <c r="M51" s="116">
        <f t="shared" si="1"/>
        <v>-0.92100000000027649</v>
      </c>
      <c r="N51" s="116">
        <f t="shared" si="2"/>
        <v>-8.2810000000026776</v>
      </c>
      <c r="O51" s="116">
        <f t="shared" si="3"/>
        <v>28.779999999998836</v>
      </c>
      <c r="P51" s="121">
        <f t="shared" si="4"/>
        <v>7.0730000000011657</v>
      </c>
      <c r="Q51" s="30">
        <f t="shared" si="5"/>
        <v>0.80272222687080119</v>
      </c>
      <c r="R51" s="124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/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7"/>
      <c r="BR51" s="117"/>
      <c r="BS51" s="117"/>
      <c r="BT51" s="117"/>
      <c r="BU51" s="117"/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/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/>
      <c r="DB51" s="117"/>
      <c r="DC51" s="117"/>
      <c r="DD51" s="117"/>
      <c r="DE51" s="117"/>
      <c r="DF51" s="117"/>
      <c r="DG51" s="117"/>
      <c r="DH51" s="117"/>
      <c r="DI51" s="117"/>
      <c r="DJ51" s="117"/>
      <c r="DK51" s="117"/>
      <c r="DL51" s="117"/>
      <c r="DM51" s="117"/>
      <c r="DN51" s="117"/>
      <c r="DO51" s="117"/>
      <c r="DP51" s="117"/>
      <c r="DQ51" s="117"/>
      <c r="DR51" s="117"/>
      <c r="DS51" s="117"/>
      <c r="DT51" s="117"/>
      <c r="DU51" s="117"/>
      <c r="DV51" s="117"/>
      <c r="DW51" s="117"/>
      <c r="DX51" s="117"/>
      <c r="DY51" s="117"/>
      <c r="DZ51" s="117"/>
      <c r="EA51" s="117"/>
      <c r="EB51" s="117"/>
      <c r="EC51" s="117"/>
      <c r="ED51" s="117"/>
      <c r="EE51" s="117"/>
      <c r="EF51" s="117"/>
      <c r="EG51" s="117"/>
      <c r="EH51" s="117"/>
      <c r="EI51" s="117"/>
      <c r="EJ51" s="117"/>
      <c r="EK51" s="117"/>
      <c r="EL51" s="117"/>
      <c r="EM51" s="117"/>
      <c r="EN51" s="117"/>
      <c r="EO51" s="117"/>
      <c r="EP51" s="117"/>
      <c r="EQ51" s="117"/>
      <c r="ER51" s="117"/>
      <c r="ES51" s="117"/>
      <c r="ET51" s="117"/>
      <c r="EU51" s="117"/>
      <c r="EV51" s="117"/>
      <c r="EW51" s="117"/>
      <c r="EX51" s="117"/>
      <c r="EY51" s="117"/>
      <c r="EZ51" s="117"/>
      <c r="FA51" s="117"/>
      <c r="FB51" s="117"/>
      <c r="FC51" s="117"/>
      <c r="FD51" s="117"/>
      <c r="FE51" s="117"/>
      <c r="FF51" s="117"/>
      <c r="FG51" s="117"/>
      <c r="FH51" s="117"/>
      <c r="FI51" s="117"/>
      <c r="FJ51" s="117"/>
      <c r="FK51" s="117"/>
      <c r="FL51" s="117"/>
      <c r="FM51" s="117"/>
      <c r="FN51" s="117"/>
      <c r="FO51" s="117"/>
      <c r="FP51" s="117"/>
      <c r="FQ51" s="117"/>
      <c r="FR51" s="117"/>
      <c r="FS51" s="117"/>
      <c r="FT51" s="117"/>
      <c r="FU51" s="117"/>
      <c r="FV51" s="117"/>
      <c r="FW51" s="117"/>
      <c r="FX51" s="117"/>
      <c r="FY51" s="117"/>
      <c r="FZ51" s="117"/>
      <c r="GA51" s="117"/>
      <c r="GB51" s="117"/>
      <c r="GC51" s="117"/>
      <c r="GD51" s="117"/>
      <c r="GE51" s="117"/>
      <c r="GF51" s="117"/>
      <c r="GG51" s="117"/>
      <c r="GH51" s="117"/>
      <c r="GI51" s="117"/>
      <c r="GJ51" s="117"/>
      <c r="GK51" s="117"/>
      <c r="GL51" s="117"/>
      <c r="GM51" s="117"/>
      <c r="GN51" s="117"/>
      <c r="GO51" s="117"/>
      <c r="GP51" s="117"/>
      <c r="GQ51" s="117"/>
      <c r="GR51" s="117"/>
      <c r="GS51" s="117"/>
      <c r="GT51" s="117"/>
      <c r="GU51" s="117"/>
      <c r="GV51" s="117"/>
      <c r="GW51" s="117"/>
      <c r="GX51" s="117"/>
      <c r="GY51" s="117"/>
      <c r="GZ51" s="117"/>
      <c r="HA51" s="117"/>
      <c r="HB51" s="117"/>
      <c r="HC51" s="117"/>
      <c r="HD51" s="117"/>
      <c r="HE51" s="117"/>
      <c r="HF51" s="117"/>
      <c r="HG51" s="117"/>
      <c r="HH51" s="117"/>
      <c r="HI51" s="117"/>
      <c r="HJ51" s="117"/>
      <c r="HK51" s="117"/>
      <c r="HL51" s="117"/>
      <c r="HM51" s="117"/>
      <c r="HN51" s="117"/>
      <c r="HO51" s="117"/>
      <c r="HP51" s="117"/>
      <c r="HQ51" s="117"/>
      <c r="HR51" s="117"/>
      <c r="HS51" s="117"/>
      <c r="HT51" s="117"/>
      <c r="HU51" s="117"/>
      <c r="HV51" s="117"/>
      <c r="HW51" s="117"/>
      <c r="HX51" s="117"/>
      <c r="HY51" s="117"/>
      <c r="HZ51" s="117"/>
      <c r="IA51" s="117"/>
      <c r="IB51" s="117"/>
      <c r="IC51" s="117"/>
      <c r="ID51" s="117"/>
      <c r="IE51" s="117"/>
      <c r="IF51" s="117"/>
      <c r="IG51" s="117"/>
      <c r="IH51" s="117"/>
      <c r="II51" s="117"/>
      <c r="IJ51" s="117"/>
      <c r="IK51" s="117"/>
      <c r="IL51" s="117"/>
      <c r="IM51" s="117"/>
      <c r="IN51" s="117"/>
      <c r="IO51" s="117"/>
      <c r="IP51" s="117"/>
      <c r="IQ51" s="117"/>
      <c r="IR51" s="117"/>
      <c r="IS51" s="117"/>
      <c r="IT51" s="117"/>
      <c r="IU51" s="117"/>
      <c r="IV51" s="117"/>
      <c r="IW51" s="117"/>
      <c r="IX51" s="117"/>
      <c r="IY51" s="117"/>
      <c r="IZ51" s="117"/>
      <c r="JA51" s="117"/>
      <c r="JB51" s="117"/>
      <c r="JC51" s="117"/>
      <c r="JD51" s="117"/>
      <c r="JE51" s="117"/>
      <c r="JF51" s="117"/>
      <c r="JG51" s="117"/>
      <c r="JH51" s="117"/>
      <c r="JI51" s="117"/>
      <c r="JJ51" s="117"/>
      <c r="JK51" s="117"/>
      <c r="JL51" s="117"/>
      <c r="JM51" s="117"/>
      <c r="JN51" s="117"/>
      <c r="JO51" s="117"/>
      <c r="JP51" s="117"/>
      <c r="JQ51" s="117"/>
      <c r="JR51" s="117"/>
      <c r="JS51" s="117"/>
      <c r="JT51" s="117"/>
      <c r="JU51" s="117"/>
      <c r="JV51" s="117"/>
      <c r="JW51" s="117"/>
      <c r="JX51" s="117"/>
      <c r="JY51" s="117"/>
      <c r="JZ51" s="117"/>
      <c r="KA51" s="117"/>
      <c r="KB51" s="117"/>
      <c r="KC51" s="117"/>
      <c r="KD51" s="117"/>
      <c r="KE51" s="117"/>
      <c r="KF51" s="117"/>
      <c r="KG51" s="117"/>
      <c r="KH51" s="117"/>
      <c r="KI51" s="117"/>
      <c r="KJ51" s="117"/>
      <c r="KK51" s="117"/>
      <c r="KL51" s="117"/>
      <c r="KM51" s="117"/>
      <c r="KN51" s="117"/>
      <c r="KO51" s="117"/>
      <c r="KP51" s="117"/>
      <c r="KQ51" s="117"/>
      <c r="KR51" s="117"/>
      <c r="KS51" s="117"/>
      <c r="KT51" s="117"/>
      <c r="KU51" s="117"/>
      <c r="KV51" s="117"/>
      <c r="KW51" s="117"/>
      <c r="KX51" s="117"/>
      <c r="KY51" s="117"/>
      <c r="KZ51" s="117"/>
      <c r="LA51" s="117"/>
      <c r="LB51" s="117"/>
      <c r="LC51" s="117"/>
      <c r="LD51" s="117"/>
      <c r="LE51" s="117"/>
      <c r="LF51" s="117"/>
      <c r="LG51" s="117"/>
      <c r="LH51" s="117"/>
      <c r="LI51" s="117"/>
      <c r="LJ51" s="117"/>
    </row>
    <row r="52" spans="1:322" x14ac:dyDescent="0.3">
      <c r="A52" s="109">
        <v>43225</v>
      </c>
      <c r="B52" s="118">
        <v>0.90553240740740704</v>
      </c>
      <c r="C52" s="115">
        <v>14135.54</v>
      </c>
      <c r="D52" s="115">
        <v>100940.145</v>
      </c>
      <c r="E52" s="115">
        <v>21971.438999999998</v>
      </c>
      <c r="F52" s="115">
        <v>31023.940999999999</v>
      </c>
      <c r="G52" s="115">
        <v>40.585999999999999</v>
      </c>
      <c r="H52" s="74">
        <v>15</v>
      </c>
      <c r="I52" s="74">
        <v>18.1956989247312</v>
      </c>
      <c r="J52" s="112"/>
      <c r="K52" s="112"/>
      <c r="L52" s="120">
        <f t="shared" si="0"/>
        <v>28.928999999993479</v>
      </c>
      <c r="M52" s="116">
        <f t="shared" si="1"/>
        <v>-1.7880000000004657</v>
      </c>
      <c r="N52" s="116">
        <f t="shared" si="2"/>
        <v>-9.8690000000060536</v>
      </c>
      <c r="O52" s="116">
        <f t="shared" si="3"/>
        <v>35.140999999999622</v>
      </c>
      <c r="P52" s="121">
        <f t="shared" si="4"/>
        <v>5.4450000000003769</v>
      </c>
      <c r="Q52" s="30">
        <f t="shared" si="5"/>
        <v>0.86584043758930718</v>
      </c>
      <c r="R52" s="124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/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/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/>
      <c r="DB52" s="117"/>
      <c r="DC52" s="117"/>
      <c r="DD52" s="117"/>
      <c r="DE52" s="117"/>
      <c r="DF52" s="117"/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/>
      <c r="DR52" s="117"/>
      <c r="DS52" s="117"/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7"/>
      <c r="EF52" s="117"/>
      <c r="EG52" s="117"/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7"/>
      <c r="ES52" s="117"/>
      <c r="ET52" s="117"/>
      <c r="EU52" s="117"/>
      <c r="EV52" s="117"/>
      <c r="EW52" s="117"/>
      <c r="EX52" s="117"/>
      <c r="EY52" s="117"/>
      <c r="EZ52" s="117"/>
      <c r="FA52" s="117"/>
      <c r="FB52" s="117"/>
      <c r="FC52" s="117"/>
      <c r="FD52" s="117"/>
      <c r="FE52" s="117"/>
      <c r="FF52" s="117"/>
      <c r="FG52" s="117"/>
      <c r="FH52" s="117"/>
      <c r="FI52" s="117"/>
      <c r="FJ52" s="117"/>
      <c r="FK52" s="117"/>
      <c r="FL52" s="117"/>
      <c r="FM52" s="117"/>
      <c r="FN52" s="117"/>
      <c r="FO52" s="117"/>
      <c r="FP52" s="117"/>
      <c r="FQ52" s="117"/>
      <c r="FR52" s="117"/>
      <c r="FS52" s="117"/>
      <c r="FT52" s="117"/>
      <c r="FU52" s="117"/>
      <c r="FV52" s="117"/>
      <c r="FW52" s="117"/>
      <c r="FX52" s="117"/>
      <c r="FY52" s="117"/>
      <c r="FZ52" s="117"/>
      <c r="GA52" s="117"/>
      <c r="GB52" s="117"/>
      <c r="GC52" s="117"/>
      <c r="GD52" s="117"/>
      <c r="GE52" s="117"/>
      <c r="GF52" s="117"/>
      <c r="GG52" s="117"/>
      <c r="GH52" s="117"/>
      <c r="GI52" s="117"/>
      <c r="GJ52" s="117"/>
      <c r="GK52" s="117"/>
      <c r="GL52" s="117"/>
      <c r="GM52" s="117"/>
      <c r="GN52" s="117"/>
      <c r="GO52" s="117"/>
      <c r="GP52" s="117"/>
      <c r="GQ52" s="117"/>
      <c r="GR52" s="117"/>
      <c r="GS52" s="117"/>
      <c r="GT52" s="117"/>
      <c r="GU52" s="117"/>
      <c r="GV52" s="117"/>
      <c r="GW52" s="117"/>
      <c r="GX52" s="117"/>
      <c r="GY52" s="117"/>
      <c r="GZ52" s="117"/>
      <c r="HA52" s="117"/>
      <c r="HB52" s="117"/>
      <c r="HC52" s="117"/>
      <c r="HD52" s="117"/>
      <c r="HE52" s="117"/>
      <c r="HF52" s="117"/>
      <c r="HG52" s="117"/>
      <c r="HH52" s="117"/>
      <c r="HI52" s="117"/>
      <c r="HJ52" s="117"/>
      <c r="HK52" s="117"/>
      <c r="HL52" s="117"/>
      <c r="HM52" s="117"/>
      <c r="HN52" s="117"/>
      <c r="HO52" s="117"/>
      <c r="HP52" s="117"/>
      <c r="HQ52" s="117"/>
      <c r="HR52" s="117"/>
      <c r="HS52" s="117"/>
      <c r="HT52" s="117"/>
      <c r="HU52" s="117"/>
      <c r="HV52" s="117"/>
      <c r="HW52" s="117"/>
      <c r="HX52" s="117"/>
      <c r="HY52" s="117"/>
      <c r="HZ52" s="117"/>
      <c r="IA52" s="117"/>
      <c r="IB52" s="117"/>
      <c r="IC52" s="117"/>
      <c r="ID52" s="117"/>
      <c r="IE52" s="117"/>
      <c r="IF52" s="117"/>
      <c r="IG52" s="117"/>
      <c r="IH52" s="117"/>
      <c r="II52" s="117"/>
      <c r="IJ52" s="117"/>
      <c r="IK52" s="117"/>
      <c r="IL52" s="117"/>
      <c r="IM52" s="117"/>
      <c r="IN52" s="117"/>
      <c r="IO52" s="117"/>
      <c r="IP52" s="117"/>
      <c r="IQ52" s="117"/>
      <c r="IR52" s="117"/>
      <c r="IS52" s="117"/>
      <c r="IT52" s="117"/>
      <c r="IU52" s="117"/>
      <c r="IV52" s="117"/>
      <c r="IW52" s="117"/>
      <c r="IX52" s="117"/>
      <c r="IY52" s="117"/>
      <c r="IZ52" s="117"/>
      <c r="JA52" s="117"/>
      <c r="JB52" s="117"/>
      <c r="JC52" s="117"/>
      <c r="JD52" s="117"/>
      <c r="JE52" s="117"/>
      <c r="JF52" s="117"/>
      <c r="JG52" s="117"/>
      <c r="JH52" s="117"/>
      <c r="JI52" s="117"/>
      <c r="JJ52" s="117"/>
      <c r="JK52" s="117"/>
      <c r="JL52" s="117"/>
      <c r="JM52" s="117"/>
      <c r="JN52" s="117"/>
      <c r="JO52" s="117"/>
      <c r="JP52" s="117"/>
      <c r="JQ52" s="117"/>
      <c r="JR52" s="117"/>
      <c r="JS52" s="117"/>
      <c r="JT52" s="117"/>
      <c r="JU52" s="117"/>
      <c r="JV52" s="117"/>
      <c r="JW52" s="117"/>
      <c r="JX52" s="117"/>
      <c r="JY52" s="117"/>
      <c r="JZ52" s="117"/>
      <c r="KA52" s="117"/>
      <c r="KB52" s="117"/>
      <c r="KC52" s="117"/>
      <c r="KD52" s="117"/>
      <c r="KE52" s="117"/>
      <c r="KF52" s="117"/>
      <c r="KG52" s="117"/>
      <c r="KH52" s="117"/>
      <c r="KI52" s="117"/>
      <c r="KJ52" s="117"/>
      <c r="KK52" s="117"/>
      <c r="KL52" s="117"/>
      <c r="KM52" s="117"/>
      <c r="KN52" s="117"/>
      <c r="KO52" s="117"/>
      <c r="KP52" s="117"/>
      <c r="KQ52" s="117"/>
      <c r="KR52" s="117"/>
      <c r="KS52" s="117"/>
      <c r="KT52" s="117"/>
      <c r="KU52" s="117"/>
      <c r="KV52" s="117"/>
      <c r="KW52" s="117"/>
      <c r="KX52" s="117"/>
      <c r="KY52" s="117"/>
      <c r="KZ52" s="117"/>
      <c r="LA52" s="117"/>
      <c r="LB52" s="117"/>
      <c r="LC52" s="117"/>
      <c r="LD52" s="117"/>
      <c r="LE52" s="117"/>
      <c r="LF52" s="117"/>
      <c r="LG52" s="117"/>
      <c r="LH52" s="117"/>
      <c r="LI52" s="117"/>
      <c r="LJ52" s="117"/>
    </row>
    <row r="53" spans="1:322" x14ac:dyDescent="0.3">
      <c r="A53" s="109">
        <v>43226</v>
      </c>
      <c r="B53" s="118">
        <v>0.91478009259259296</v>
      </c>
      <c r="C53" s="115">
        <v>14137.717000000001</v>
      </c>
      <c r="D53" s="115">
        <v>100960.07799999999</v>
      </c>
      <c r="E53" s="115">
        <v>22007.71</v>
      </c>
      <c r="F53" s="115">
        <v>31067.603999999999</v>
      </c>
      <c r="G53" s="115">
        <v>43.662999999999997</v>
      </c>
      <c r="H53" s="74">
        <v>15</v>
      </c>
      <c r="I53" s="74">
        <v>19.849397590361399</v>
      </c>
      <c r="J53" s="112"/>
      <c r="K53" s="112"/>
      <c r="L53" s="120">
        <f t="shared" si="0"/>
        <v>21.553000000010329</v>
      </c>
      <c r="M53" s="116">
        <f t="shared" si="1"/>
        <v>-2.1769999999996799</v>
      </c>
      <c r="N53" s="116">
        <f t="shared" si="2"/>
        <v>-19.932999999989988</v>
      </c>
      <c r="O53" s="116">
        <f t="shared" si="3"/>
        <v>36.27100000000064</v>
      </c>
      <c r="P53" s="121">
        <f t="shared" si="4"/>
        <v>7.3919999999993564</v>
      </c>
      <c r="Q53" s="30">
        <f t="shared" si="5"/>
        <v>0.83070334150197289</v>
      </c>
      <c r="R53" s="124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17"/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/>
      <c r="BC53" s="117"/>
      <c r="BD53" s="117"/>
      <c r="BE53" s="117"/>
      <c r="BF53" s="117"/>
      <c r="BG53" s="117"/>
      <c r="BH53" s="117"/>
      <c r="BI53" s="117"/>
      <c r="BJ53" s="117"/>
      <c r="BK53" s="117"/>
      <c r="BL53" s="117"/>
      <c r="BM53" s="117"/>
      <c r="BN53" s="117"/>
      <c r="BO53" s="117"/>
      <c r="BP53" s="117"/>
      <c r="BQ53" s="117"/>
      <c r="BR53" s="117"/>
      <c r="BS53" s="117"/>
      <c r="BT53" s="117"/>
      <c r="BU53" s="117"/>
      <c r="BV53" s="117"/>
      <c r="BW53" s="117"/>
      <c r="BX53" s="117"/>
      <c r="BY53" s="117"/>
      <c r="BZ53" s="117"/>
      <c r="CA53" s="117"/>
      <c r="CB53" s="117"/>
      <c r="CC53" s="117"/>
      <c r="CD53" s="117"/>
      <c r="CE53" s="117"/>
      <c r="CF53" s="117"/>
      <c r="CG53" s="117"/>
      <c r="CH53" s="117"/>
      <c r="CI53" s="117"/>
      <c r="CJ53" s="117"/>
      <c r="CK53" s="117"/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/>
      <c r="DB53" s="117"/>
      <c r="DC53" s="117"/>
      <c r="DD53" s="117"/>
      <c r="DE53" s="117"/>
      <c r="DF53" s="117"/>
      <c r="DG53" s="117"/>
      <c r="DH53" s="117"/>
      <c r="DI53" s="117"/>
      <c r="DJ53" s="117"/>
      <c r="DK53" s="117"/>
      <c r="DL53" s="117"/>
      <c r="DM53" s="117"/>
      <c r="DN53" s="117"/>
      <c r="DO53" s="117"/>
      <c r="DP53" s="117"/>
      <c r="DQ53" s="117"/>
      <c r="DR53" s="117"/>
      <c r="DS53" s="117"/>
      <c r="DT53" s="117"/>
      <c r="DU53" s="117"/>
      <c r="DV53" s="117"/>
      <c r="DW53" s="117"/>
      <c r="DX53" s="117"/>
      <c r="DY53" s="117"/>
      <c r="DZ53" s="117"/>
      <c r="EA53" s="117"/>
      <c r="EB53" s="117"/>
      <c r="EC53" s="117"/>
      <c r="ED53" s="117"/>
      <c r="EE53" s="117"/>
      <c r="EF53" s="117"/>
      <c r="EG53" s="117"/>
      <c r="EH53" s="117"/>
      <c r="EI53" s="117"/>
      <c r="EJ53" s="117"/>
      <c r="EK53" s="117"/>
      <c r="EL53" s="117"/>
      <c r="EM53" s="117"/>
      <c r="EN53" s="117"/>
      <c r="EO53" s="117"/>
      <c r="EP53" s="117"/>
      <c r="EQ53" s="117"/>
      <c r="ER53" s="117"/>
      <c r="ES53" s="117"/>
      <c r="ET53" s="117"/>
      <c r="EU53" s="117"/>
      <c r="EV53" s="117"/>
      <c r="EW53" s="117"/>
      <c r="EX53" s="117"/>
      <c r="EY53" s="117"/>
      <c r="EZ53" s="117"/>
      <c r="FA53" s="117"/>
      <c r="FB53" s="117"/>
      <c r="FC53" s="117"/>
      <c r="FD53" s="117"/>
      <c r="FE53" s="117"/>
      <c r="FF53" s="117"/>
      <c r="FG53" s="117"/>
      <c r="FH53" s="117"/>
      <c r="FI53" s="117"/>
      <c r="FJ53" s="117"/>
      <c r="FK53" s="117"/>
      <c r="FL53" s="117"/>
      <c r="FM53" s="117"/>
      <c r="FN53" s="117"/>
      <c r="FO53" s="117"/>
      <c r="FP53" s="117"/>
      <c r="FQ53" s="117"/>
      <c r="FR53" s="117"/>
      <c r="FS53" s="117"/>
      <c r="FT53" s="117"/>
      <c r="FU53" s="117"/>
      <c r="FV53" s="117"/>
      <c r="FW53" s="117"/>
      <c r="FX53" s="117"/>
      <c r="FY53" s="117"/>
      <c r="FZ53" s="117"/>
      <c r="GA53" s="117"/>
      <c r="GB53" s="117"/>
      <c r="GC53" s="117"/>
      <c r="GD53" s="117"/>
      <c r="GE53" s="117"/>
      <c r="GF53" s="117"/>
      <c r="GG53" s="117"/>
      <c r="GH53" s="117"/>
      <c r="GI53" s="117"/>
      <c r="GJ53" s="117"/>
      <c r="GK53" s="117"/>
      <c r="GL53" s="117"/>
      <c r="GM53" s="117"/>
      <c r="GN53" s="117"/>
      <c r="GO53" s="117"/>
      <c r="GP53" s="117"/>
      <c r="GQ53" s="117"/>
      <c r="GR53" s="117"/>
      <c r="GS53" s="117"/>
      <c r="GT53" s="117"/>
      <c r="GU53" s="117"/>
      <c r="GV53" s="117"/>
      <c r="GW53" s="117"/>
      <c r="GX53" s="117"/>
      <c r="GY53" s="117"/>
      <c r="GZ53" s="117"/>
      <c r="HA53" s="117"/>
      <c r="HB53" s="117"/>
      <c r="HC53" s="117"/>
      <c r="HD53" s="117"/>
      <c r="HE53" s="117"/>
      <c r="HF53" s="117"/>
      <c r="HG53" s="117"/>
      <c r="HH53" s="117"/>
      <c r="HI53" s="117"/>
      <c r="HJ53" s="117"/>
      <c r="HK53" s="117"/>
      <c r="HL53" s="117"/>
      <c r="HM53" s="117"/>
      <c r="HN53" s="117"/>
      <c r="HO53" s="117"/>
      <c r="HP53" s="117"/>
      <c r="HQ53" s="117"/>
      <c r="HR53" s="117"/>
      <c r="HS53" s="117"/>
      <c r="HT53" s="117"/>
      <c r="HU53" s="117"/>
      <c r="HV53" s="117"/>
      <c r="HW53" s="117"/>
      <c r="HX53" s="117"/>
      <c r="HY53" s="117"/>
      <c r="HZ53" s="117"/>
      <c r="IA53" s="117"/>
      <c r="IB53" s="117"/>
      <c r="IC53" s="117"/>
      <c r="ID53" s="117"/>
      <c r="IE53" s="117"/>
      <c r="IF53" s="117"/>
      <c r="IG53" s="117"/>
      <c r="IH53" s="117"/>
      <c r="II53" s="117"/>
      <c r="IJ53" s="117"/>
      <c r="IK53" s="117"/>
      <c r="IL53" s="117"/>
      <c r="IM53" s="117"/>
      <c r="IN53" s="117"/>
      <c r="IO53" s="117"/>
      <c r="IP53" s="117"/>
      <c r="IQ53" s="117"/>
      <c r="IR53" s="117"/>
      <c r="IS53" s="117"/>
      <c r="IT53" s="117"/>
      <c r="IU53" s="117"/>
      <c r="IV53" s="117"/>
      <c r="IW53" s="117"/>
      <c r="IX53" s="117"/>
      <c r="IY53" s="117"/>
      <c r="IZ53" s="117"/>
      <c r="JA53" s="117"/>
      <c r="JB53" s="117"/>
      <c r="JC53" s="117"/>
      <c r="JD53" s="117"/>
      <c r="JE53" s="117"/>
      <c r="JF53" s="117"/>
      <c r="JG53" s="117"/>
      <c r="JH53" s="117"/>
      <c r="JI53" s="117"/>
      <c r="JJ53" s="117"/>
      <c r="JK53" s="117"/>
      <c r="JL53" s="117"/>
      <c r="JM53" s="117"/>
      <c r="JN53" s="117"/>
      <c r="JO53" s="117"/>
      <c r="JP53" s="117"/>
      <c r="JQ53" s="117"/>
      <c r="JR53" s="117"/>
      <c r="JS53" s="117"/>
      <c r="JT53" s="117"/>
      <c r="JU53" s="117"/>
      <c r="JV53" s="117"/>
      <c r="JW53" s="117"/>
      <c r="JX53" s="117"/>
      <c r="JY53" s="117"/>
      <c r="JZ53" s="117"/>
      <c r="KA53" s="117"/>
      <c r="KB53" s="117"/>
      <c r="KC53" s="117"/>
      <c r="KD53" s="117"/>
      <c r="KE53" s="117"/>
      <c r="KF53" s="117"/>
      <c r="KG53" s="117"/>
      <c r="KH53" s="117"/>
      <c r="KI53" s="117"/>
      <c r="KJ53" s="117"/>
      <c r="KK53" s="117"/>
      <c r="KL53" s="117"/>
      <c r="KM53" s="117"/>
      <c r="KN53" s="117"/>
      <c r="KO53" s="117"/>
      <c r="KP53" s="117"/>
      <c r="KQ53" s="117"/>
      <c r="KR53" s="117"/>
      <c r="KS53" s="117"/>
      <c r="KT53" s="117"/>
      <c r="KU53" s="117"/>
      <c r="KV53" s="117"/>
      <c r="KW53" s="117"/>
      <c r="KX53" s="117"/>
      <c r="KY53" s="117"/>
      <c r="KZ53" s="117"/>
      <c r="LA53" s="117"/>
      <c r="LB53" s="117"/>
      <c r="LC53" s="117"/>
      <c r="LD53" s="117"/>
      <c r="LE53" s="117"/>
      <c r="LF53" s="117"/>
      <c r="LG53" s="117"/>
      <c r="LH53" s="117"/>
      <c r="LI53" s="117"/>
      <c r="LJ53" s="117"/>
    </row>
    <row r="54" spans="1:322" x14ac:dyDescent="0.3">
      <c r="A54" s="109">
        <v>43227</v>
      </c>
      <c r="B54" s="118">
        <v>0.91467592592592595</v>
      </c>
      <c r="C54" s="115">
        <v>14138.83</v>
      </c>
      <c r="D54" s="115">
        <v>100968.311</v>
      </c>
      <c r="E54" s="115">
        <v>22046.733</v>
      </c>
      <c r="F54" s="115">
        <v>31112.337</v>
      </c>
      <c r="G54" s="115">
        <v>44.732999999999997</v>
      </c>
      <c r="H54" s="74">
        <v>16</v>
      </c>
      <c r="I54" s="74">
        <v>22</v>
      </c>
      <c r="J54" s="112"/>
      <c r="K54" s="112"/>
      <c r="L54" s="120">
        <f t="shared" si="0"/>
        <v>35.386999999993172</v>
      </c>
      <c r="M54" s="116">
        <f t="shared" si="1"/>
        <v>-1.1129999999993743</v>
      </c>
      <c r="N54" s="116">
        <f t="shared" si="2"/>
        <v>-8.2330000000074506</v>
      </c>
      <c r="O54" s="116">
        <f t="shared" si="3"/>
        <v>39.023000000001048</v>
      </c>
      <c r="P54" s="121">
        <f t="shared" si="4"/>
        <v>5.7099999999989492</v>
      </c>
      <c r="Q54" s="30">
        <f t="shared" si="5"/>
        <v>0.87235374332150872</v>
      </c>
      <c r="R54" s="124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17"/>
      <c r="AD54" s="117"/>
      <c r="AE54" s="117"/>
      <c r="AF54" s="117"/>
      <c r="AG54" s="117"/>
      <c r="AH54" s="117"/>
      <c r="AI54" s="117"/>
      <c r="AJ54" s="117"/>
      <c r="AK54" s="117"/>
      <c r="AL54" s="117"/>
      <c r="AM54" s="117"/>
      <c r="AN54" s="117"/>
      <c r="AO54" s="117"/>
      <c r="AP54" s="117"/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7"/>
      <c r="BB54" s="117"/>
      <c r="BC54" s="117"/>
      <c r="BD54" s="117"/>
      <c r="BE54" s="117"/>
      <c r="BF54" s="117"/>
      <c r="BG54" s="117"/>
      <c r="BH54" s="117"/>
      <c r="BI54" s="117"/>
      <c r="BJ54" s="117"/>
      <c r="BK54" s="117"/>
      <c r="BL54" s="117"/>
      <c r="BM54" s="117"/>
      <c r="BN54" s="117"/>
      <c r="BO54" s="117"/>
      <c r="BP54" s="117"/>
      <c r="BQ54" s="117"/>
      <c r="BR54" s="117"/>
      <c r="BS54" s="117"/>
      <c r="BT54" s="117"/>
      <c r="BU54" s="117"/>
      <c r="BV54" s="117"/>
      <c r="BW54" s="117"/>
      <c r="BX54" s="117"/>
      <c r="BY54" s="117"/>
      <c r="BZ54" s="117"/>
      <c r="CA54" s="117"/>
      <c r="CB54" s="117"/>
      <c r="CC54" s="117"/>
      <c r="CD54" s="117"/>
      <c r="CE54" s="117"/>
      <c r="CF54" s="117"/>
      <c r="CG54" s="117"/>
      <c r="CH54" s="117"/>
      <c r="CI54" s="117"/>
      <c r="CJ54" s="117"/>
      <c r="CK54" s="117"/>
      <c r="CL54" s="117"/>
      <c r="CM54" s="117"/>
      <c r="CN54" s="117"/>
      <c r="CO54" s="117"/>
      <c r="CP54" s="117"/>
      <c r="CQ54" s="117"/>
      <c r="CR54" s="117"/>
      <c r="CS54" s="117"/>
      <c r="CT54" s="117"/>
      <c r="CU54" s="117"/>
      <c r="CV54" s="117"/>
      <c r="CW54" s="117"/>
      <c r="CX54" s="117"/>
      <c r="CY54" s="117"/>
      <c r="CZ54" s="117"/>
      <c r="DA54" s="117"/>
      <c r="DB54" s="117"/>
      <c r="DC54" s="117"/>
      <c r="DD54" s="117"/>
      <c r="DE54" s="117"/>
      <c r="DF54" s="117"/>
      <c r="DG54" s="117"/>
      <c r="DH54" s="117"/>
      <c r="DI54" s="117"/>
      <c r="DJ54" s="117"/>
      <c r="DK54" s="117"/>
      <c r="DL54" s="117"/>
      <c r="DM54" s="117"/>
      <c r="DN54" s="117"/>
      <c r="DO54" s="117"/>
      <c r="DP54" s="117"/>
      <c r="DQ54" s="117"/>
      <c r="DR54" s="117"/>
      <c r="DS54" s="117"/>
      <c r="DT54" s="117"/>
      <c r="DU54" s="117"/>
      <c r="DV54" s="117"/>
      <c r="DW54" s="117"/>
      <c r="DX54" s="117"/>
      <c r="DY54" s="117"/>
      <c r="DZ54" s="117"/>
      <c r="EA54" s="117"/>
      <c r="EB54" s="117"/>
      <c r="EC54" s="117"/>
      <c r="ED54" s="117"/>
      <c r="EE54" s="117"/>
      <c r="EF54" s="117"/>
      <c r="EG54" s="117"/>
      <c r="EH54" s="117"/>
      <c r="EI54" s="117"/>
      <c r="EJ54" s="117"/>
      <c r="EK54" s="117"/>
      <c r="EL54" s="117"/>
      <c r="EM54" s="117"/>
      <c r="EN54" s="117"/>
      <c r="EO54" s="117"/>
      <c r="EP54" s="117"/>
      <c r="EQ54" s="117"/>
      <c r="ER54" s="117"/>
      <c r="ES54" s="117"/>
      <c r="ET54" s="117"/>
      <c r="EU54" s="117"/>
      <c r="EV54" s="117"/>
      <c r="EW54" s="117"/>
      <c r="EX54" s="117"/>
      <c r="EY54" s="117"/>
      <c r="EZ54" s="117"/>
      <c r="FA54" s="117"/>
      <c r="FB54" s="117"/>
      <c r="FC54" s="117"/>
      <c r="FD54" s="117"/>
      <c r="FE54" s="117"/>
      <c r="FF54" s="117"/>
      <c r="FG54" s="117"/>
      <c r="FH54" s="117"/>
      <c r="FI54" s="117"/>
      <c r="FJ54" s="117"/>
      <c r="FK54" s="117"/>
      <c r="FL54" s="117"/>
      <c r="FM54" s="117"/>
      <c r="FN54" s="117"/>
      <c r="FO54" s="117"/>
      <c r="FP54" s="117"/>
      <c r="FQ54" s="117"/>
      <c r="FR54" s="117"/>
      <c r="FS54" s="117"/>
      <c r="FT54" s="117"/>
      <c r="FU54" s="117"/>
      <c r="FV54" s="117"/>
      <c r="FW54" s="117"/>
      <c r="FX54" s="117"/>
      <c r="FY54" s="117"/>
      <c r="FZ54" s="117"/>
      <c r="GA54" s="117"/>
      <c r="GB54" s="117"/>
      <c r="GC54" s="117"/>
      <c r="GD54" s="117"/>
      <c r="GE54" s="117"/>
      <c r="GF54" s="117"/>
      <c r="GG54" s="117"/>
      <c r="GH54" s="117"/>
      <c r="GI54" s="117"/>
      <c r="GJ54" s="117"/>
      <c r="GK54" s="117"/>
      <c r="GL54" s="117"/>
      <c r="GM54" s="117"/>
      <c r="GN54" s="117"/>
      <c r="GO54" s="117"/>
      <c r="GP54" s="117"/>
      <c r="GQ54" s="117"/>
      <c r="GR54" s="117"/>
      <c r="GS54" s="117"/>
      <c r="GT54" s="117"/>
      <c r="GU54" s="117"/>
      <c r="GV54" s="117"/>
      <c r="GW54" s="117"/>
      <c r="GX54" s="117"/>
      <c r="GY54" s="117"/>
      <c r="GZ54" s="117"/>
      <c r="HA54" s="117"/>
      <c r="HB54" s="117"/>
      <c r="HC54" s="117"/>
      <c r="HD54" s="117"/>
      <c r="HE54" s="117"/>
      <c r="HF54" s="117"/>
      <c r="HG54" s="117"/>
      <c r="HH54" s="117"/>
      <c r="HI54" s="117"/>
      <c r="HJ54" s="117"/>
      <c r="HK54" s="117"/>
      <c r="HL54" s="117"/>
      <c r="HM54" s="117"/>
      <c r="HN54" s="117"/>
      <c r="HO54" s="117"/>
      <c r="HP54" s="117"/>
      <c r="HQ54" s="117"/>
      <c r="HR54" s="117"/>
      <c r="HS54" s="117"/>
      <c r="HT54" s="117"/>
      <c r="HU54" s="117"/>
      <c r="HV54" s="117"/>
      <c r="HW54" s="117"/>
      <c r="HX54" s="117"/>
      <c r="HY54" s="117"/>
      <c r="HZ54" s="117"/>
      <c r="IA54" s="117"/>
      <c r="IB54" s="117"/>
      <c r="IC54" s="117"/>
      <c r="ID54" s="117"/>
      <c r="IE54" s="117"/>
      <c r="IF54" s="117"/>
      <c r="IG54" s="117"/>
      <c r="IH54" s="117"/>
      <c r="II54" s="117"/>
      <c r="IJ54" s="117"/>
      <c r="IK54" s="117"/>
      <c r="IL54" s="117"/>
      <c r="IM54" s="117"/>
      <c r="IN54" s="117"/>
      <c r="IO54" s="117"/>
      <c r="IP54" s="117"/>
      <c r="IQ54" s="117"/>
      <c r="IR54" s="117"/>
      <c r="IS54" s="117"/>
      <c r="IT54" s="117"/>
      <c r="IU54" s="117"/>
      <c r="IV54" s="117"/>
      <c r="IW54" s="117"/>
      <c r="IX54" s="117"/>
      <c r="IY54" s="117"/>
      <c r="IZ54" s="117"/>
      <c r="JA54" s="117"/>
      <c r="JB54" s="117"/>
      <c r="JC54" s="117"/>
      <c r="JD54" s="117"/>
      <c r="JE54" s="117"/>
      <c r="JF54" s="117"/>
      <c r="JG54" s="117"/>
      <c r="JH54" s="117"/>
      <c r="JI54" s="117"/>
      <c r="JJ54" s="117"/>
      <c r="JK54" s="117"/>
      <c r="JL54" s="117"/>
      <c r="JM54" s="117"/>
      <c r="JN54" s="117"/>
      <c r="JO54" s="117"/>
      <c r="JP54" s="117"/>
      <c r="JQ54" s="117"/>
      <c r="JR54" s="117"/>
      <c r="JS54" s="117"/>
      <c r="JT54" s="117"/>
      <c r="JU54" s="117"/>
      <c r="JV54" s="117"/>
      <c r="JW54" s="117"/>
      <c r="JX54" s="117"/>
      <c r="JY54" s="117"/>
      <c r="JZ54" s="117"/>
      <c r="KA54" s="117"/>
      <c r="KB54" s="117"/>
      <c r="KC54" s="117"/>
      <c r="KD54" s="117"/>
      <c r="KE54" s="117"/>
      <c r="KF54" s="117"/>
      <c r="KG54" s="117"/>
      <c r="KH54" s="117"/>
      <c r="KI54" s="117"/>
      <c r="KJ54" s="117"/>
      <c r="KK54" s="117"/>
      <c r="KL54" s="117"/>
      <c r="KM54" s="117"/>
      <c r="KN54" s="117"/>
      <c r="KO54" s="117"/>
      <c r="KP54" s="117"/>
      <c r="KQ54" s="117"/>
      <c r="KR54" s="117"/>
      <c r="KS54" s="117"/>
      <c r="KT54" s="117"/>
      <c r="KU54" s="117"/>
      <c r="KV54" s="117"/>
      <c r="KW54" s="117"/>
      <c r="KX54" s="117"/>
      <c r="KY54" s="117"/>
      <c r="KZ54" s="117"/>
      <c r="LA54" s="117"/>
      <c r="LB54" s="117"/>
      <c r="LC54" s="117"/>
      <c r="LD54" s="117"/>
      <c r="LE54" s="117"/>
      <c r="LF54" s="117"/>
      <c r="LG54" s="117"/>
      <c r="LH54" s="117"/>
      <c r="LI54" s="117"/>
      <c r="LJ54" s="117"/>
    </row>
    <row r="55" spans="1:322" x14ac:dyDescent="0.3">
      <c r="A55" s="109">
        <v>43228</v>
      </c>
      <c r="B55" s="118">
        <v>0.91245370370370404</v>
      </c>
      <c r="C55" s="115">
        <v>14146.296</v>
      </c>
      <c r="D55" s="115">
        <v>100989.80899999999</v>
      </c>
      <c r="E55" s="115">
        <v>22058.023000000001</v>
      </c>
      <c r="F55" s="115">
        <v>31157.427</v>
      </c>
      <c r="G55" s="115">
        <v>45.09</v>
      </c>
      <c r="H55" s="74">
        <v>16</v>
      </c>
      <c r="I55" s="74">
        <v>22.426666666666701</v>
      </c>
      <c r="J55" s="112"/>
      <c r="K55" s="112"/>
      <c r="L55" s="120">
        <f t="shared" si="0"/>
        <v>16.126000000007338</v>
      </c>
      <c r="M55" s="116">
        <f t="shared" si="1"/>
        <v>-7.4660000000003492</v>
      </c>
      <c r="N55" s="116">
        <f t="shared" si="2"/>
        <v>-21.497999999992317</v>
      </c>
      <c r="O55" s="116">
        <f t="shared" si="3"/>
        <v>11.290000000000873</v>
      </c>
      <c r="P55" s="121">
        <f t="shared" si="4"/>
        <v>33.79999999999913</v>
      </c>
      <c r="Q55" s="30">
        <f t="shared" si="5"/>
        <v>0.25038811266358113</v>
      </c>
      <c r="R55" s="124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17"/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  <c r="AR55" s="117"/>
      <c r="AS55" s="117"/>
      <c r="AT55" s="117"/>
      <c r="AU55" s="117"/>
      <c r="AV55" s="117"/>
      <c r="AW55" s="117"/>
      <c r="AX55" s="117"/>
      <c r="AY55" s="117"/>
      <c r="AZ55" s="117"/>
      <c r="BA55" s="117"/>
      <c r="BB55" s="117"/>
      <c r="BC55" s="117"/>
      <c r="BD55" s="117"/>
      <c r="BE55" s="117"/>
      <c r="BF55" s="117"/>
      <c r="BG55" s="117"/>
      <c r="BH55" s="117"/>
      <c r="BI55" s="117"/>
      <c r="BJ55" s="117"/>
      <c r="BK55" s="117"/>
      <c r="BL55" s="117"/>
      <c r="BM55" s="117"/>
      <c r="BN55" s="117"/>
      <c r="BO55" s="117"/>
      <c r="BP55" s="117"/>
      <c r="BQ55" s="117"/>
      <c r="BR55" s="117"/>
      <c r="BS55" s="117"/>
      <c r="BT55" s="117"/>
      <c r="BU55" s="117"/>
      <c r="BV55" s="117"/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/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/>
      <c r="DB55" s="117"/>
      <c r="DC55" s="117"/>
      <c r="DD55" s="117"/>
      <c r="DE55" s="117"/>
      <c r="DF55" s="117"/>
      <c r="DG55" s="117"/>
      <c r="DH55" s="117"/>
      <c r="DI55" s="117"/>
      <c r="DJ55" s="117"/>
      <c r="DK55" s="117"/>
      <c r="DL55" s="117"/>
      <c r="DM55" s="117"/>
      <c r="DN55" s="117"/>
      <c r="DO55" s="117"/>
      <c r="DP55" s="117"/>
      <c r="DQ55" s="117"/>
      <c r="DR55" s="117"/>
      <c r="DS55" s="117"/>
      <c r="DT55" s="117"/>
      <c r="DU55" s="117"/>
      <c r="DV55" s="117"/>
      <c r="DW55" s="117"/>
      <c r="DX55" s="117"/>
      <c r="DY55" s="117"/>
      <c r="DZ55" s="117"/>
      <c r="EA55" s="117"/>
      <c r="EB55" s="117"/>
      <c r="EC55" s="117"/>
      <c r="ED55" s="117"/>
      <c r="EE55" s="117"/>
      <c r="EF55" s="117"/>
      <c r="EG55" s="117"/>
      <c r="EH55" s="117"/>
      <c r="EI55" s="117"/>
      <c r="EJ55" s="117"/>
      <c r="EK55" s="117"/>
      <c r="EL55" s="117"/>
      <c r="EM55" s="117"/>
      <c r="EN55" s="117"/>
      <c r="EO55" s="117"/>
      <c r="EP55" s="117"/>
      <c r="EQ55" s="117"/>
      <c r="ER55" s="117"/>
      <c r="ES55" s="117"/>
      <c r="ET55" s="117"/>
      <c r="EU55" s="117"/>
      <c r="EV55" s="117"/>
      <c r="EW55" s="117"/>
      <c r="EX55" s="117"/>
      <c r="EY55" s="117"/>
      <c r="EZ55" s="117"/>
      <c r="FA55" s="117"/>
      <c r="FB55" s="117"/>
      <c r="FC55" s="117"/>
      <c r="FD55" s="117"/>
      <c r="FE55" s="117"/>
      <c r="FF55" s="117"/>
      <c r="FG55" s="117"/>
      <c r="FH55" s="117"/>
      <c r="FI55" s="117"/>
      <c r="FJ55" s="117"/>
      <c r="FK55" s="117"/>
      <c r="FL55" s="117"/>
      <c r="FM55" s="117"/>
      <c r="FN55" s="117"/>
      <c r="FO55" s="117"/>
      <c r="FP55" s="117"/>
      <c r="FQ55" s="117"/>
      <c r="FR55" s="117"/>
      <c r="FS55" s="117"/>
      <c r="FT55" s="117"/>
      <c r="FU55" s="117"/>
      <c r="FV55" s="117"/>
      <c r="FW55" s="117"/>
      <c r="FX55" s="117"/>
      <c r="FY55" s="117"/>
      <c r="FZ55" s="117"/>
      <c r="GA55" s="117"/>
      <c r="GB55" s="117"/>
      <c r="GC55" s="117"/>
      <c r="GD55" s="117"/>
      <c r="GE55" s="117"/>
      <c r="GF55" s="117"/>
      <c r="GG55" s="117"/>
      <c r="GH55" s="117"/>
      <c r="GI55" s="117"/>
      <c r="GJ55" s="117"/>
      <c r="GK55" s="117"/>
      <c r="GL55" s="117"/>
      <c r="GM55" s="117"/>
      <c r="GN55" s="117"/>
      <c r="GO55" s="117"/>
      <c r="GP55" s="117"/>
      <c r="GQ55" s="117"/>
      <c r="GR55" s="117"/>
      <c r="GS55" s="117"/>
      <c r="GT55" s="117"/>
      <c r="GU55" s="117"/>
      <c r="GV55" s="117"/>
      <c r="GW55" s="117"/>
      <c r="GX55" s="117"/>
      <c r="GY55" s="117"/>
      <c r="GZ55" s="117"/>
      <c r="HA55" s="117"/>
      <c r="HB55" s="117"/>
      <c r="HC55" s="117"/>
      <c r="HD55" s="117"/>
      <c r="HE55" s="117"/>
      <c r="HF55" s="117"/>
      <c r="HG55" s="117"/>
      <c r="HH55" s="117"/>
      <c r="HI55" s="117"/>
      <c r="HJ55" s="117"/>
      <c r="HK55" s="117"/>
      <c r="HL55" s="117"/>
      <c r="HM55" s="117"/>
      <c r="HN55" s="117"/>
      <c r="HO55" s="117"/>
      <c r="HP55" s="117"/>
      <c r="HQ55" s="117"/>
      <c r="HR55" s="117"/>
      <c r="HS55" s="117"/>
      <c r="HT55" s="117"/>
      <c r="HU55" s="117"/>
      <c r="HV55" s="117"/>
      <c r="HW55" s="117"/>
      <c r="HX55" s="117"/>
      <c r="HY55" s="117"/>
      <c r="HZ55" s="117"/>
      <c r="IA55" s="117"/>
      <c r="IB55" s="117"/>
      <c r="IC55" s="117"/>
      <c r="ID55" s="117"/>
      <c r="IE55" s="117"/>
      <c r="IF55" s="117"/>
      <c r="IG55" s="117"/>
      <c r="IH55" s="117"/>
      <c r="II55" s="117"/>
      <c r="IJ55" s="117"/>
      <c r="IK55" s="117"/>
      <c r="IL55" s="117"/>
      <c r="IM55" s="117"/>
      <c r="IN55" s="117"/>
      <c r="IO55" s="117"/>
      <c r="IP55" s="117"/>
      <c r="IQ55" s="117"/>
      <c r="IR55" s="117"/>
      <c r="IS55" s="117"/>
      <c r="IT55" s="117"/>
      <c r="IU55" s="117"/>
      <c r="IV55" s="117"/>
      <c r="IW55" s="117"/>
      <c r="IX55" s="117"/>
      <c r="IY55" s="117"/>
      <c r="IZ55" s="117"/>
      <c r="JA55" s="117"/>
      <c r="JB55" s="117"/>
      <c r="JC55" s="117"/>
      <c r="JD55" s="117"/>
      <c r="JE55" s="117"/>
      <c r="JF55" s="117"/>
      <c r="JG55" s="117"/>
      <c r="JH55" s="117"/>
      <c r="JI55" s="117"/>
      <c r="JJ55" s="117"/>
      <c r="JK55" s="117"/>
      <c r="JL55" s="117"/>
      <c r="JM55" s="117"/>
      <c r="JN55" s="117"/>
      <c r="JO55" s="117"/>
      <c r="JP55" s="117"/>
      <c r="JQ55" s="117"/>
      <c r="JR55" s="117"/>
      <c r="JS55" s="117"/>
      <c r="JT55" s="117"/>
      <c r="JU55" s="117"/>
      <c r="JV55" s="117"/>
      <c r="JW55" s="117"/>
      <c r="JX55" s="117"/>
      <c r="JY55" s="117"/>
      <c r="JZ55" s="117"/>
      <c r="KA55" s="117"/>
      <c r="KB55" s="117"/>
      <c r="KC55" s="117"/>
      <c r="KD55" s="117"/>
      <c r="KE55" s="117"/>
      <c r="KF55" s="117"/>
      <c r="KG55" s="117"/>
      <c r="KH55" s="117"/>
      <c r="KI55" s="117"/>
      <c r="KJ55" s="117"/>
      <c r="KK55" s="117"/>
      <c r="KL55" s="117"/>
      <c r="KM55" s="117"/>
      <c r="KN55" s="117"/>
      <c r="KO55" s="117"/>
      <c r="KP55" s="117"/>
      <c r="KQ55" s="117"/>
      <c r="KR55" s="117"/>
      <c r="KS55" s="117"/>
      <c r="KT55" s="117"/>
      <c r="KU55" s="117"/>
      <c r="KV55" s="117"/>
      <c r="KW55" s="117"/>
      <c r="KX55" s="117"/>
      <c r="KY55" s="117"/>
      <c r="KZ55" s="117"/>
      <c r="LA55" s="117"/>
      <c r="LB55" s="117"/>
      <c r="LC55" s="117"/>
      <c r="LD55" s="117"/>
      <c r="LE55" s="117"/>
      <c r="LF55" s="117"/>
      <c r="LG55" s="117"/>
      <c r="LH55" s="117"/>
      <c r="LI55" s="117"/>
      <c r="LJ55" s="117"/>
    </row>
    <row r="56" spans="1:322" x14ac:dyDescent="0.3">
      <c r="A56" s="109">
        <v>43229</v>
      </c>
      <c r="B56" s="118">
        <v>0.91122685185185204</v>
      </c>
      <c r="C56" s="115">
        <v>14147.244000000001</v>
      </c>
      <c r="D56" s="115">
        <v>100998.554</v>
      </c>
      <c r="E56" s="115">
        <v>22092.096000000001</v>
      </c>
      <c r="F56" s="115">
        <v>31196.839</v>
      </c>
      <c r="G56" s="115">
        <v>39.411999999999999</v>
      </c>
      <c r="H56" s="74">
        <v>13</v>
      </c>
      <c r="I56" s="74">
        <v>18.851394422310801</v>
      </c>
      <c r="J56" s="112"/>
      <c r="K56" s="112"/>
      <c r="L56" s="120">
        <f t="shared" si="0"/>
        <v>29.718999999989784</v>
      </c>
      <c r="M56" s="116">
        <f t="shared" si="1"/>
        <v>-0.94800000000032014</v>
      </c>
      <c r="N56" s="116">
        <f t="shared" si="2"/>
        <v>-8.7450000000098953</v>
      </c>
      <c r="O56" s="116">
        <f t="shared" si="3"/>
        <v>34.07300000000032</v>
      </c>
      <c r="P56" s="121">
        <f t="shared" si="4"/>
        <v>5.3389999999996789</v>
      </c>
      <c r="Q56" s="30">
        <f t="shared" si="5"/>
        <v>0.86453364457526438</v>
      </c>
      <c r="R56" s="124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17"/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7"/>
      <c r="BB56" s="117"/>
      <c r="BC56" s="117"/>
      <c r="BD56" s="117"/>
      <c r="BE56" s="117"/>
      <c r="BF56" s="117"/>
      <c r="BG56" s="117"/>
      <c r="BH56" s="117"/>
      <c r="BI56" s="117"/>
      <c r="BJ56" s="117"/>
      <c r="BK56" s="117"/>
      <c r="BL56" s="117"/>
      <c r="BM56" s="117"/>
      <c r="BN56" s="117"/>
      <c r="BO56" s="117"/>
      <c r="BP56" s="117"/>
      <c r="BQ56" s="117"/>
      <c r="BR56" s="117"/>
      <c r="BS56" s="117"/>
      <c r="BT56" s="117"/>
      <c r="BU56" s="117"/>
      <c r="BV56" s="117"/>
      <c r="BW56" s="117"/>
      <c r="BX56" s="117"/>
      <c r="BY56" s="117"/>
      <c r="BZ56" s="117"/>
      <c r="CA56" s="117"/>
      <c r="CB56" s="117"/>
      <c r="CC56" s="117"/>
      <c r="CD56" s="117"/>
      <c r="CE56" s="117"/>
      <c r="CF56" s="117"/>
      <c r="CG56" s="117"/>
      <c r="CH56" s="117"/>
      <c r="CI56" s="117"/>
      <c r="CJ56" s="117"/>
      <c r="CK56" s="117"/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/>
      <c r="DB56" s="117"/>
      <c r="DC56" s="117"/>
      <c r="DD56" s="117"/>
      <c r="DE56" s="117"/>
      <c r="DF56" s="117"/>
      <c r="DG56" s="117"/>
      <c r="DH56" s="117"/>
      <c r="DI56" s="117"/>
      <c r="DJ56" s="117"/>
      <c r="DK56" s="117"/>
      <c r="DL56" s="117"/>
      <c r="DM56" s="117"/>
      <c r="DN56" s="117"/>
      <c r="DO56" s="117"/>
      <c r="DP56" s="117"/>
      <c r="DQ56" s="117"/>
      <c r="DR56" s="117"/>
      <c r="DS56" s="117"/>
      <c r="DT56" s="117"/>
      <c r="DU56" s="117"/>
      <c r="DV56" s="117"/>
      <c r="DW56" s="117"/>
      <c r="DX56" s="117"/>
      <c r="DY56" s="117"/>
      <c r="DZ56" s="117"/>
      <c r="EA56" s="117"/>
      <c r="EB56" s="117"/>
      <c r="EC56" s="117"/>
      <c r="ED56" s="117"/>
      <c r="EE56" s="117"/>
      <c r="EF56" s="117"/>
      <c r="EG56" s="117"/>
      <c r="EH56" s="117"/>
      <c r="EI56" s="117"/>
      <c r="EJ56" s="117"/>
      <c r="EK56" s="117"/>
      <c r="EL56" s="117"/>
      <c r="EM56" s="117"/>
      <c r="EN56" s="117"/>
      <c r="EO56" s="117"/>
      <c r="EP56" s="117"/>
      <c r="EQ56" s="117"/>
      <c r="ER56" s="117"/>
      <c r="ES56" s="117"/>
      <c r="ET56" s="117"/>
      <c r="EU56" s="117"/>
      <c r="EV56" s="117"/>
      <c r="EW56" s="117"/>
      <c r="EX56" s="117"/>
      <c r="EY56" s="117"/>
      <c r="EZ56" s="117"/>
      <c r="FA56" s="117"/>
      <c r="FB56" s="117"/>
      <c r="FC56" s="117"/>
      <c r="FD56" s="117"/>
      <c r="FE56" s="117"/>
      <c r="FF56" s="117"/>
      <c r="FG56" s="117"/>
      <c r="FH56" s="117"/>
      <c r="FI56" s="117"/>
      <c r="FJ56" s="117"/>
      <c r="FK56" s="117"/>
      <c r="FL56" s="117"/>
      <c r="FM56" s="117"/>
      <c r="FN56" s="117"/>
      <c r="FO56" s="117"/>
      <c r="FP56" s="117"/>
      <c r="FQ56" s="117"/>
      <c r="FR56" s="117"/>
      <c r="FS56" s="117"/>
      <c r="FT56" s="117"/>
      <c r="FU56" s="117"/>
      <c r="FV56" s="117"/>
      <c r="FW56" s="117"/>
      <c r="FX56" s="117"/>
      <c r="FY56" s="117"/>
      <c r="FZ56" s="117"/>
      <c r="GA56" s="117"/>
      <c r="GB56" s="117"/>
      <c r="GC56" s="117"/>
      <c r="GD56" s="117"/>
      <c r="GE56" s="117"/>
      <c r="GF56" s="117"/>
      <c r="GG56" s="117"/>
      <c r="GH56" s="117"/>
      <c r="GI56" s="117"/>
      <c r="GJ56" s="117"/>
      <c r="GK56" s="117"/>
      <c r="GL56" s="117"/>
      <c r="GM56" s="117"/>
      <c r="GN56" s="117"/>
      <c r="GO56" s="117"/>
      <c r="GP56" s="117"/>
      <c r="GQ56" s="117"/>
      <c r="GR56" s="117"/>
      <c r="GS56" s="117"/>
      <c r="GT56" s="117"/>
      <c r="GU56" s="117"/>
      <c r="GV56" s="117"/>
      <c r="GW56" s="117"/>
      <c r="GX56" s="117"/>
      <c r="GY56" s="117"/>
      <c r="GZ56" s="117"/>
      <c r="HA56" s="117"/>
      <c r="HB56" s="117"/>
      <c r="HC56" s="117"/>
      <c r="HD56" s="117"/>
      <c r="HE56" s="117"/>
      <c r="HF56" s="117"/>
      <c r="HG56" s="117"/>
      <c r="HH56" s="117"/>
      <c r="HI56" s="117"/>
      <c r="HJ56" s="117"/>
      <c r="HK56" s="117"/>
      <c r="HL56" s="117"/>
      <c r="HM56" s="117"/>
      <c r="HN56" s="117"/>
      <c r="HO56" s="117"/>
      <c r="HP56" s="117"/>
      <c r="HQ56" s="117"/>
      <c r="HR56" s="117"/>
      <c r="HS56" s="117"/>
      <c r="HT56" s="117"/>
      <c r="HU56" s="117"/>
      <c r="HV56" s="117"/>
      <c r="HW56" s="117"/>
      <c r="HX56" s="117"/>
      <c r="HY56" s="117"/>
      <c r="HZ56" s="117"/>
      <c r="IA56" s="117"/>
      <c r="IB56" s="117"/>
      <c r="IC56" s="117"/>
      <c r="ID56" s="117"/>
      <c r="IE56" s="117"/>
      <c r="IF56" s="117"/>
      <c r="IG56" s="117"/>
      <c r="IH56" s="117"/>
      <c r="II56" s="117"/>
      <c r="IJ56" s="117"/>
      <c r="IK56" s="117"/>
      <c r="IL56" s="117"/>
      <c r="IM56" s="117"/>
      <c r="IN56" s="117"/>
      <c r="IO56" s="117"/>
      <c r="IP56" s="117"/>
      <c r="IQ56" s="117"/>
      <c r="IR56" s="117"/>
      <c r="IS56" s="117"/>
      <c r="IT56" s="117"/>
      <c r="IU56" s="117"/>
      <c r="IV56" s="117"/>
      <c r="IW56" s="117"/>
      <c r="IX56" s="117"/>
      <c r="IY56" s="117"/>
      <c r="IZ56" s="117"/>
      <c r="JA56" s="117"/>
      <c r="JB56" s="117"/>
      <c r="JC56" s="117"/>
      <c r="JD56" s="117"/>
      <c r="JE56" s="117"/>
      <c r="JF56" s="117"/>
      <c r="JG56" s="117"/>
      <c r="JH56" s="117"/>
      <c r="JI56" s="117"/>
      <c r="JJ56" s="117"/>
      <c r="JK56" s="117"/>
      <c r="JL56" s="117"/>
      <c r="JM56" s="117"/>
      <c r="JN56" s="117"/>
      <c r="JO56" s="117"/>
      <c r="JP56" s="117"/>
      <c r="JQ56" s="117"/>
      <c r="JR56" s="117"/>
      <c r="JS56" s="117"/>
      <c r="JT56" s="117"/>
      <c r="JU56" s="117"/>
      <c r="JV56" s="117"/>
      <c r="JW56" s="117"/>
      <c r="JX56" s="117"/>
      <c r="JY56" s="117"/>
      <c r="JZ56" s="117"/>
      <c r="KA56" s="117"/>
      <c r="KB56" s="117"/>
      <c r="KC56" s="117"/>
      <c r="KD56" s="117"/>
      <c r="KE56" s="117"/>
      <c r="KF56" s="117"/>
      <c r="KG56" s="117"/>
      <c r="KH56" s="117"/>
      <c r="KI56" s="117"/>
      <c r="KJ56" s="117"/>
      <c r="KK56" s="117"/>
      <c r="KL56" s="117"/>
      <c r="KM56" s="117"/>
      <c r="KN56" s="117"/>
      <c r="KO56" s="117"/>
      <c r="KP56" s="117"/>
      <c r="KQ56" s="117"/>
      <c r="KR56" s="117"/>
      <c r="KS56" s="117"/>
      <c r="KT56" s="117"/>
      <c r="KU56" s="117"/>
      <c r="KV56" s="117"/>
      <c r="KW56" s="117"/>
      <c r="KX56" s="117"/>
      <c r="KY56" s="117"/>
      <c r="KZ56" s="117"/>
      <c r="LA56" s="117"/>
      <c r="LB56" s="117"/>
      <c r="LC56" s="117"/>
      <c r="LD56" s="117"/>
      <c r="LE56" s="117"/>
      <c r="LF56" s="117"/>
      <c r="LG56" s="117"/>
      <c r="LH56" s="117"/>
      <c r="LI56" s="117"/>
      <c r="LJ56" s="117"/>
    </row>
    <row r="57" spans="1:322" x14ac:dyDescent="0.3">
      <c r="A57" s="109">
        <v>43230</v>
      </c>
      <c r="B57" s="118">
        <v>0.91243055555555597</v>
      </c>
      <c r="C57" s="115">
        <v>14150.374</v>
      </c>
      <c r="D57" s="115">
        <v>101007.466</v>
      </c>
      <c r="E57" s="115">
        <v>22100.207999999999</v>
      </c>
      <c r="F57" s="115">
        <v>31208.993999999999</v>
      </c>
      <c r="G57" s="115">
        <v>12.154999999999999</v>
      </c>
      <c r="H57" s="74">
        <v>12.5</v>
      </c>
      <c r="I57" s="74">
        <v>13.623125</v>
      </c>
      <c r="J57" s="112"/>
      <c r="K57" s="112"/>
      <c r="L57" s="120">
        <f t="shared" si="0"/>
        <v>0.11300000000417576</v>
      </c>
      <c r="M57" s="116">
        <f t="shared" si="1"/>
        <v>-3.1299999999991996</v>
      </c>
      <c r="N57" s="116">
        <f t="shared" si="2"/>
        <v>-8.911999999996624</v>
      </c>
      <c r="O57" s="116">
        <f t="shared" si="3"/>
        <v>8.1119999999973516</v>
      </c>
      <c r="P57" s="121">
        <f t="shared" si="4"/>
        <v>4.0430000000026478</v>
      </c>
      <c r="Q57" s="30">
        <f t="shared" si="5"/>
        <v>0.66737967914416718</v>
      </c>
      <c r="R57" s="124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17"/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17"/>
      <c r="AX57" s="117"/>
      <c r="AY57" s="117"/>
      <c r="AZ57" s="117"/>
      <c r="BA57" s="117"/>
      <c r="BB57" s="117"/>
      <c r="BC57" s="117"/>
      <c r="BD57" s="117"/>
      <c r="BE57" s="117"/>
      <c r="BF57" s="117"/>
      <c r="BG57" s="117"/>
      <c r="BH57" s="117"/>
      <c r="BI57" s="117"/>
      <c r="BJ57" s="117"/>
      <c r="BK57" s="117"/>
      <c r="BL57" s="117"/>
      <c r="BM57" s="117"/>
      <c r="BN57" s="117"/>
      <c r="BO57" s="117"/>
      <c r="BP57" s="117"/>
      <c r="BQ57" s="117"/>
      <c r="BR57" s="117"/>
      <c r="BS57" s="117"/>
      <c r="BT57" s="117"/>
      <c r="BU57" s="117"/>
      <c r="BV57" s="117"/>
      <c r="BW57" s="117"/>
      <c r="BX57" s="117"/>
      <c r="BY57" s="117"/>
      <c r="BZ57" s="117"/>
      <c r="CA57" s="117"/>
      <c r="CB57" s="117"/>
      <c r="CC57" s="117"/>
      <c r="CD57" s="117"/>
      <c r="CE57" s="117"/>
      <c r="CF57" s="117"/>
      <c r="CG57" s="117"/>
      <c r="CH57" s="117"/>
      <c r="CI57" s="117"/>
      <c r="CJ57" s="117"/>
      <c r="CK57" s="117"/>
      <c r="CL57" s="117"/>
      <c r="CM57" s="117"/>
      <c r="CN57" s="117"/>
      <c r="CO57" s="117"/>
      <c r="CP57" s="117"/>
      <c r="CQ57" s="117"/>
      <c r="CR57" s="117"/>
      <c r="CS57" s="117"/>
      <c r="CT57" s="117"/>
      <c r="CU57" s="117"/>
      <c r="CV57" s="117"/>
      <c r="CW57" s="117"/>
      <c r="CX57" s="117"/>
      <c r="CY57" s="117"/>
      <c r="CZ57" s="117"/>
      <c r="DA57" s="117"/>
      <c r="DB57" s="117"/>
      <c r="DC57" s="117"/>
      <c r="DD57" s="117"/>
      <c r="DE57" s="117"/>
      <c r="DF57" s="117"/>
      <c r="DG57" s="117"/>
      <c r="DH57" s="117"/>
      <c r="DI57" s="117"/>
      <c r="DJ57" s="117"/>
      <c r="DK57" s="117"/>
      <c r="DL57" s="117"/>
      <c r="DM57" s="117"/>
      <c r="DN57" s="117"/>
      <c r="DO57" s="117"/>
      <c r="DP57" s="117"/>
      <c r="DQ57" s="117"/>
      <c r="DR57" s="117"/>
      <c r="DS57" s="117"/>
      <c r="DT57" s="117"/>
      <c r="DU57" s="117"/>
      <c r="DV57" s="117"/>
      <c r="DW57" s="117"/>
      <c r="DX57" s="117"/>
      <c r="DY57" s="117"/>
      <c r="DZ57" s="117"/>
      <c r="EA57" s="117"/>
      <c r="EB57" s="117"/>
      <c r="EC57" s="117"/>
      <c r="ED57" s="117"/>
      <c r="EE57" s="117"/>
      <c r="EF57" s="117"/>
      <c r="EG57" s="117"/>
      <c r="EH57" s="117"/>
      <c r="EI57" s="117"/>
      <c r="EJ57" s="117"/>
      <c r="EK57" s="117"/>
      <c r="EL57" s="117"/>
      <c r="EM57" s="117"/>
      <c r="EN57" s="117"/>
      <c r="EO57" s="117"/>
      <c r="EP57" s="117"/>
      <c r="EQ57" s="117"/>
      <c r="ER57" s="117"/>
      <c r="ES57" s="117"/>
      <c r="ET57" s="117"/>
      <c r="EU57" s="117"/>
      <c r="EV57" s="117"/>
      <c r="EW57" s="117"/>
      <c r="EX57" s="117"/>
      <c r="EY57" s="117"/>
      <c r="EZ57" s="117"/>
      <c r="FA57" s="117"/>
      <c r="FB57" s="117"/>
      <c r="FC57" s="117"/>
      <c r="FD57" s="117"/>
      <c r="FE57" s="117"/>
      <c r="FF57" s="117"/>
      <c r="FG57" s="117"/>
      <c r="FH57" s="117"/>
      <c r="FI57" s="117"/>
      <c r="FJ57" s="117"/>
      <c r="FK57" s="117"/>
      <c r="FL57" s="117"/>
      <c r="FM57" s="117"/>
      <c r="FN57" s="117"/>
      <c r="FO57" s="117"/>
      <c r="FP57" s="117"/>
      <c r="FQ57" s="117"/>
      <c r="FR57" s="117"/>
      <c r="FS57" s="117"/>
      <c r="FT57" s="117"/>
      <c r="FU57" s="117"/>
      <c r="FV57" s="117"/>
      <c r="FW57" s="117"/>
      <c r="FX57" s="117"/>
      <c r="FY57" s="117"/>
      <c r="FZ57" s="117"/>
      <c r="GA57" s="117"/>
      <c r="GB57" s="117"/>
      <c r="GC57" s="117"/>
      <c r="GD57" s="117"/>
      <c r="GE57" s="117"/>
      <c r="GF57" s="117"/>
      <c r="GG57" s="117"/>
      <c r="GH57" s="117"/>
      <c r="GI57" s="117"/>
      <c r="GJ57" s="117"/>
      <c r="GK57" s="117"/>
      <c r="GL57" s="117"/>
      <c r="GM57" s="117"/>
      <c r="GN57" s="117"/>
      <c r="GO57" s="117"/>
      <c r="GP57" s="117"/>
      <c r="GQ57" s="117"/>
      <c r="GR57" s="117"/>
      <c r="GS57" s="117"/>
      <c r="GT57" s="117"/>
      <c r="GU57" s="117"/>
      <c r="GV57" s="117"/>
      <c r="GW57" s="117"/>
      <c r="GX57" s="117"/>
      <c r="GY57" s="117"/>
      <c r="GZ57" s="117"/>
      <c r="HA57" s="117"/>
      <c r="HB57" s="117"/>
      <c r="HC57" s="117"/>
      <c r="HD57" s="117"/>
      <c r="HE57" s="117"/>
      <c r="HF57" s="117"/>
      <c r="HG57" s="117"/>
      <c r="HH57" s="117"/>
      <c r="HI57" s="117"/>
      <c r="HJ57" s="117"/>
      <c r="HK57" s="117"/>
      <c r="HL57" s="117"/>
      <c r="HM57" s="117"/>
      <c r="HN57" s="117"/>
      <c r="HO57" s="117"/>
      <c r="HP57" s="117"/>
      <c r="HQ57" s="117"/>
      <c r="HR57" s="117"/>
      <c r="HS57" s="117"/>
      <c r="HT57" s="117"/>
      <c r="HU57" s="117"/>
      <c r="HV57" s="117"/>
      <c r="HW57" s="117"/>
      <c r="HX57" s="117"/>
      <c r="HY57" s="117"/>
      <c r="HZ57" s="117"/>
      <c r="IA57" s="117"/>
      <c r="IB57" s="117"/>
      <c r="IC57" s="117"/>
      <c r="ID57" s="117"/>
      <c r="IE57" s="117"/>
      <c r="IF57" s="117"/>
      <c r="IG57" s="117"/>
      <c r="IH57" s="117"/>
      <c r="II57" s="117"/>
      <c r="IJ57" s="117"/>
      <c r="IK57" s="117"/>
      <c r="IL57" s="117"/>
      <c r="IM57" s="117"/>
      <c r="IN57" s="117"/>
      <c r="IO57" s="117"/>
      <c r="IP57" s="117"/>
      <c r="IQ57" s="117"/>
      <c r="IR57" s="117"/>
      <c r="IS57" s="117"/>
      <c r="IT57" s="117"/>
      <c r="IU57" s="117"/>
      <c r="IV57" s="117"/>
      <c r="IW57" s="117"/>
      <c r="IX57" s="117"/>
      <c r="IY57" s="117"/>
      <c r="IZ57" s="117"/>
      <c r="JA57" s="117"/>
      <c r="JB57" s="117"/>
      <c r="JC57" s="117"/>
      <c r="JD57" s="117"/>
      <c r="JE57" s="117"/>
      <c r="JF57" s="117"/>
      <c r="JG57" s="117"/>
      <c r="JH57" s="117"/>
      <c r="JI57" s="117"/>
      <c r="JJ57" s="117"/>
      <c r="JK57" s="117"/>
      <c r="JL57" s="117"/>
      <c r="JM57" s="117"/>
      <c r="JN57" s="117"/>
      <c r="JO57" s="117"/>
      <c r="JP57" s="117"/>
      <c r="JQ57" s="117"/>
      <c r="JR57" s="117"/>
      <c r="JS57" s="117"/>
      <c r="JT57" s="117"/>
      <c r="JU57" s="117"/>
      <c r="JV57" s="117"/>
      <c r="JW57" s="117"/>
      <c r="JX57" s="117"/>
      <c r="JY57" s="117"/>
      <c r="JZ57" s="117"/>
      <c r="KA57" s="117"/>
      <c r="KB57" s="117"/>
      <c r="KC57" s="117"/>
      <c r="KD57" s="117"/>
      <c r="KE57" s="117"/>
      <c r="KF57" s="117"/>
      <c r="KG57" s="117"/>
      <c r="KH57" s="117"/>
      <c r="KI57" s="117"/>
      <c r="KJ57" s="117"/>
      <c r="KK57" s="117"/>
      <c r="KL57" s="117"/>
      <c r="KM57" s="117"/>
      <c r="KN57" s="117"/>
      <c r="KO57" s="117"/>
      <c r="KP57" s="117"/>
      <c r="KQ57" s="117"/>
      <c r="KR57" s="117"/>
      <c r="KS57" s="117"/>
      <c r="KT57" s="117"/>
      <c r="KU57" s="117"/>
      <c r="KV57" s="117"/>
      <c r="KW57" s="117"/>
      <c r="KX57" s="117"/>
      <c r="KY57" s="117"/>
      <c r="KZ57" s="117"/>
      <c r="LA57" s="117"/>
      <c r="LB57" s="117"/>
      <c r="LC57" s="117"/>
      <c r="LD57" s="117"/>
      <c r="LE57" s="117"/>
      <c r="LF57" s="117"/>
      <c r="LG57" s="117"/>
      <c r="LH57" s="117"/>
      <c r="LI57" s="117"/>
      <c r="LJ57" s="117"/>
    </row>
    <row r="58" spans="1:322" x14ac:dyDescent="0.3">
      <c r="A58" s="109">
        <v>43231</v>
      </c>
      <c r="B58" s="118">
        <v>0.78364583333333304</v>
      </c>
      <c r="C58" s="115">
        <v>14151.708000000001</v>
      </c>
      <c r="D58" s="115">
        <v>101015.039</v>
      </c>
      <c r="E58" s="115">
        <v>22132.165000000001</v>
      </c>
      <c r="F58" s="115">
        <v>31247.053</v>
      </c>
      <c r="G58" s="115">
        <v>38.058999999999997</v>
      </c>
      <c r="H58" s="74">
        <v>12.5</v>
      </c>
      <c r="I58" s="74">
        <v>18.364851485148499</v>
      </c>
      <c r="J58" s="112"/>
      <c r="K58" s="112"/>
      <c r="L58" s="120">
        <f t="shared" si="0"/>
        <v>29.151999999995297</v>
      </c>
      <c r="M58" s="116">
        <f t="shared" si="1"/>
        <v>-1.3340000000007421</v>
      </c>
      <c r="N58" s="116">
        <f t="shared" si="2"/>
        <v>-7.5730000000039581</v>
      </c>
      <c r="O58" s="116">
        <f t="shared" si="3"/>
        <v>31.957000000002154</v>
      </c>
      <c r="P58" s="121">
        <f t="shared" si="4"/>
        <v>6.1019999999978438</v>
      </c>
      <c r="Q58" s="30">
        <f t="shared" si="5"/>
        <v>0.83966998607430976</v>
      </c>
      <c r="R58" s="124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17"/>
      <c r="AD58" s="117"/>
      <c r="AE58" s="117"/>
      <c r="AF58" s="117"/>
      <c r="AG58" s="117"/>
      <c r="AH58" s="117"/>
      <c r="AI58" s="117"/>
      <c r="AJ58" s="117"/>
      <c r="AK58" s="117"/>
      <c r="AL58" s="117"/>
      <c r="AM58" s="117"/>
      <c r="AN58" s="117"/>
      <c r="AO58" s="117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7"/>
      <c r="BB58" s="117"/>
      <c r="BC58" s="117"/>
      <c r="BD58" s="117"/>
      <c r="BE58" s="117"/>
      <c r="BF58" s="117"/>
      <c r="BG58" s="117"/>
      <c r="BH58" s="117"/>
      <c r="BI58" s="117"/>
      <c r="BJ58" s="117"/>
      <c r="BK58" s="117"/>
      <c r="BL58" s="117"/>
      <c r="BM58" s="117"/>
      <c r="BN58" s="117"/>
      <c r="BO58" s="117"/>
      <c r="BP58" s="117"/>
      <c r="BQ58" s="117"/>
      <c r="BR58" s="117"/>
      <c r="BS58" s="117"/>
      <c r="BT58" s="117"/>
      <c r="BU58" s="117"/>
      <c r="BV58" s="117"/>
      <c r="BW58" s="117"/>
      <c r="BX58" s="117"/>
      <c r="BY58" s="117"/>
      <c r="BZ58" s="117"/>
      <c r="CA58" s="117"/>
      <c r="CB58" s="117"/>
      <c r="CC58" s="117"/>
      <c r="CD58" s="117"/>
      <c r="CE58" s="117"/>
      <c r="CF58" s="117"/>
      <c r="CG58" s="117"/>
      <c r="CH58" s="117"/>
      <c r="CI58" s="117"/>
      <c r="CJ58" s="117"/>
      <c r="CK58" s="117"/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/>
      <c r="DB58" s="117"/>
      <c r="DC58" s="117"/>
      <c r="DD58" s="117"/>
      <c r="DE58" s="117"/>
      <c r="DF58" s="117"/>
      <c r="DG58" s="117"/>
      <c r="DH58" s="117"/>
      <c r="DI58" s="117"/>
      <c r="DJ58" s="117"/>
      <c r="DK58" s="117"/>
      <c r="DL58" s="117"/>
      <c r="DM58" s="117"/>
      <c r="DN58" s="117"/>
      <c r="DO58" s="117"/>
      <c r="DP58" s="117"/>
      <c r="DQ58" s="117"/>
      <c r="DR58" s="117"/>
      <c r="DS58" s="117"/>
      <c r="DT58" s="117"/>
      <c r="DU58" s="117"/>
      <c r="DV58" s="117"/>
      <c r="DW58" s="117"/>
      <c r="DX58" s="117"/>
      <c r="DY58" s="117"/>
      <c r="DZ58" s="117"/>
      <c r="EA58" s="117"/>
      <c r="EB58" s="117"/>
      <c r="EC58" s="117"/>
      <c r="ED58" s="117"/>
      <c r="EE58" s="117"/>
      <c r="EF58" s="117"/>
      <c r="EG58" s="117"/>
      <c r="EH58" s="117"/>
      <c r="EI58" s="117"/>
      <c r="EJ58" s="117"/>
      <c r="EK58" s="117"/>
      <c r="EL58" s="117"/>
      <c r="EM58" s="117"/>
      <c r="EN58" s="117"/>
      <c r="EO58" s="117"/>
      <c r="EP58" s="117"/>
      <c r="EQ58" s="117"/>
      <c r="ER58" s="117"/>
      <c r="ES58" s="117"/>
      <c r="ET58" s="117"/>
      <c r="EU58" s="117"/>
      <c r="EV58" s="117"/>
      <c r="EW58" s="117"/>
      <c r="EX58" s="117"/>
      <c r="EY58" s="117"/>
      <c r="EZ58" s="117"/>
      <c r="FA58" s="117"/>
      <c r="FB58" s="117"/>
      <c r="FC58" s="117"/>
      <c r="FD58" s="117"/>
      <c r="FE58" s="117"/>
      <c r="FF58" s="117"/>
      <c r="FG58" s="117"/>
      <c r="FH58" s="117"/>
      <c r="FI58" s="117"/>
      <c r="FJ58" s="117"/>
      <c r="FK58" s="117"/>
      <c r="FL58" s="117"/>
      <c r="FM58" s="117"/>
      <c r="FN58" s="117"/>
      <c r="FO58" s="117"/>
      <c r="FP58" s="117"/>
      <c r="FQ58" s="117"/>
      <c r="FR58" s="117"/>
      <c r="FS58" s="117"/>
      <c r="FT58" s="117"/>
      <c r="FU58" s="117"/>
      <c r="FV58" s="117"/>
      <c r="FW58" s="117"/>
      <c r="FX58" s="117"/>
      <c r="FY58" s="117"/>
      <c r="FZ58" s="117"/>
      <c r="GA58" s="117"/>
      <c r="GB58" s="117"/>
      <c r="GC58" s="117"/>
      <c r="GD58" s="117"/>
      <c r="GE58" s="117"/>
      <c r="GF58" s="117"/>
      <c r="GG58" s="117"/>
      <c r="GH58" s="117"/>
      <c r="GI58" s="117"/>
      <c r="GJ58" s="117"/>
      <c r="GK58" s="117"/>
      <c r="GL58" s="117"/>
      <c r="GM58" s="117"/>
      <c r="GN58" s="117"/>
      <c r="GO58" s="117"/>
      <c r="GP58" s="117"/>
      <c r="GQ58" s="117"/>
      <c r="GR58" s="117"/>
      <c r="GS58" s="117"/>
      <c r="GT58" s="117"/>
      <c r="GU58" s="117"/>
      <c r="GV58" s="117"/>
      <c r="GW58" s="117"/>
      <c r="GX58" s="117"/>
      <c r="GY58" s="117"/>
      <c r="GZ58" s="117"/>
      <c r="HA58" s="117"/>
      <c r="HB58" s="117"/>
      <c r="HC58" s="117"/>
      <c r="HD58" s="117"/>
      <c r="HE58" s="117"/>
      <c r="HF58" s="117"/>
      <c r="HG58" s="117"/>
      <c r="HH58" s="117"/>
      <c r="HI58" s="117"/>
      <c r="HJ58" s="117"/>
      <c r="HK58" s="117"/>
      <c r="HL58" s="117"/>
      <c r="HM58" s="117"/>
      <c r="HN58" s="117"/>
      <c r="HO58" s="117"/>
      <c r="HP58" s="117"/>
      <c r="HQ58" s="117"/>
      <c r="HR58" s="117"/>
      <c r="HS58" s="117"/>
      <c r="HT58" s="117"/>
      <c r="HU58" s="117"/>
      <c r="HV58" s="117"/>
      <c r="HW58" s="117"/>
      <c r="HX58" s="117"/>
      <c r="HY58" s="117"/>
      <c r="HZ58" s="117"/>
      <c r="IA58" s="117"/>
      <c r="IB58" s="117"/>
      <c r="IC58" s="117"/>
      <c r="ID58" s="117"/>
      <c r="IE58" s="117"/>
      <c r="IF58" s="117"/>
      <c r="IG58" s="117"/>
      <c r="IH58" s="117"/>
      <c r="II58" s="117"/>
      <c r="IJ58" s="117"/>
      <c r="IK58" s="117"/>
      <c r="IL58" s="117"/>
      <c r="IM58" s="117"/>
      <c r="IN58" s="117"/>
      <c r="IO58" s="117"/>
      <c r="IP58" s="117"/>
      <c r="IQ58" s="117"/>
      <c r="IR58" s="117"/>
      <c r="IS58" s="117"/>
      <c r="IT58" s="117"/>
      <c r="IU58" s="117"/>
      <c r="IV58" s="117"/>
      <c r="IW58" s="117"/>
      <c r="IX58" s="117"/>
      <c r="IY58" s="117"/>
      <c r="IZ58" s="117"/>
      <c r="JA58" s="117"/>
      <c r="JB58" s="117"/>
      <c r="JC58" s="117"/>
      <c r="JD58" s="117"/>
      <c r="JE58" s="117"/>
      <c r="JF58" s="117"/>
      <c r="JG58" s="117"/>
      <c r="JH58" s="117"/>
      <c r="JI58" s="117"/>
      <c r="JJ58" s="117"/>
      <c r="JK58" s="117"/>
      <c r="JL58" s="117"/>
      <c r="JM58" s="117"/>
      <c r="JN58" s="117"/>
      <c r="JO58" s="117"/>
      <c r="JP58" s="117"/>
      <c r="JQ58" s="117"/>
      <c r="JR58" s="117"/>
      <c r="JS58" s="117"/>
      <c r="JT58" s="117"/>
      <c r="JU58" s="117"/>
      <c r="JV58" s="117"/>
      <c r="JW58" s="117"/>
      <c r="JX58" s="117"/>
      <c r="JY58" s="117"/>
      <c r="JZ58" s="117"/>
      <c r="KA58" s="117"/>
      <c r="KB58" s="117"/>
      <c r="KC58" s="117"/>
      <c r="KD58" s="117"/>
      <c r="KE58" s="117"/>
      <c r="KF58" s="117"/>
      <c r="KG58" s="117"/>
      <c r="KH58" s="117"/>
      <c r="KI58" s="117"/>
      <c r="KJ58" s="117"/>
      <c r="KK58" s="117"/>
      <c r="KL58" s="117"/>
      <c r="KM58" s="117"/>
      <c r="KN58" s="117"/>
      <c r="KO58" s="117"/>
      <c r="KP58" s="117"/>
      <c r="KQ58" s="117"/>
      <c r="KR58" s="117"/>
      <c r="KS58" s="117"/>
      <c r="KT58" s="117"/>
      <c r="KU58" s="117"/>
      <c r="KV58" s="117"/>
      <c r="KW58" s="117"/>
      <c r="KX58" s="117"/>
      <c r="KY58" s="117"/>
      <c r="KZ58" s="117"/>
      <c r="LA58" s="117"/>
      <c r="LB58" s="117"/>
      <c r="LC58" s="117"/>
      <c r="LD58" s="117"/>
      <c r="LE58" s="117"/>
      <c r="LF58" s="117"/>
      <c r="LG58" s="117"/>
      <c r="LH58" s="117"/>
      <c r="LI58" s="117"/>
      <c r="LJ58" s="117"/>
    </row>
    <row r="59" spans="1:322" x14ac:dyDescent="0.3">
      <c r="A59" s="109">
        <v>43232</v>
      </c>
      <c r="B59" s="118">
        <v>0.91206018518518495</v>
      </c>
      <c r="C59" s="115">
        <v>14152.933999999999</v>
      </c>
      <c r="D59" s="115">
        <v>101023.643</v>
      </c>
      <c r="E59" s="115">
        <v>22166.196</v>
      </c>
      <c r="F59" s="115">
        <v>31287.177</v>
      </c>
      <c r="G59" s="115">
        <v>40.124000000000002</v>
      </c>
      <c r="H59" s="74">
        <v>14.5</v>
      </c>
      <c r="I59" s="74">
        <v>19.070731707317101</v>
      </c>
      <c r="J59" s="112"/>
      <c r="K59" s="112"/>
      <c r="L59" s="120">
        <f t="shared" si="0"/>
        <v>30.29400000000917</v>
      </c>
      <c r="M59" s="116">
        <f t="shared" si="1"/>
        <v>-1.2259999999987485</v>
      </c>
      <c r="N59" s="116">
        <f t="shared" si="2"/>
        <v>-8.6039999999920838</v>
      </c>
      <c r="O59" s="116">
        <f t="shared" si="3"/>
        <v>34.03099999999904</v>
      </c>
      <c r="P59" s="121">
        <f t="shared" si="4"/>
        <v>6.0930000000009628</v>
      </c>
      <c r="Q59" s="30">
        <f t="shared" si="5"/>
        <v>0.84814574818061605</v>
      </c>
      <c r="R59" s="124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  <c r="AO59" s="117"/>
      <c r="AP59" s="117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7"/>
      <c r="BB59" s="117"/>
      <c r="BC59" s="117"/>
      <c r="BD59" s="117"/>
      <c r="BE59" s="117"/>
      <c r="BF59" s="117"/>
      <c r="BG59" s="117"/>
      <c r="BH59" s="117"/>
      <c r="BI59" s="117"/>
      <c r="BJ59" s="117"/>
      <c r="BK59" s="117"/>
      <c r="BL59" s="117"/>
      <c r="BM59" s="117"/>
      <c r="BN59" s="117"/>
      <c r="BO59" s="117"/>
      <c r="BP59" s="117"/>
      <c r="BQ59" s="117"/>
      <c r="BR59" s="117"/>
      <c r="BS59" s="117"/>
      <c r="BT59" s="117"/>
      <c r="BU59" s="117"/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/>
      <c r="CG59" s="117"/>
      <c r="CH59" s="117"/>
      <c r="CI59" s="117"/>
      <c r="CJ59" s="117"/>
      <c r="CK59" s="117"/>
      <c r="CL59" s="117"/>
      <c r="CM59" s="117"/>
      <c r="CN59" s="117"/>
      <c r="CO59" s="117"/>
      <c r="CP59" s="117"/>
      <c r="CQ59" s="117"/>
      <c r="CR59" s="117"/>
      <c r="CS59" s="117"/>
      <c r="CT59" s="117"/>
      <c r="CU59" s="117"/>
      <c r="CV59" s="117"/>
      <c r="CW59" s="117"/>
      <c r="CX59" s="117"/>
      <c r="CY59" s="117"/>
      <c r="CZ59" s="117"/>
      <c r="DA59" s="117"/>
      <c r="DB59" s="117"/>
      <c r="DC59" s="117"/>
      <c r="DD59" s="117"/>
      <c r="DE59" s="117"/>
      <c r="DF59" s="117"/>
      <c r="DG59" s="117"/>
      <c r="DH59" s="117"/>
      <c r="DI59" s="117"/>
      <c r="DJ59" s="117"/>
      <c r="DK59" s="117"/>
      <c r="DL59" s="117"/>
      <c r="DM59" s="117"/>
      <c r="DN59" s="117"/>
      <c r="DO59" s="117"/>
      <c r="DP59" s="117"/>
      <c r="DQ59" s="117"/>
      <c r="DR59" s="117"/>
      <c r="DS59" s="117"/>
      <c r="DT59" s="117"/>
      <c r="DU59" s="117"/>
      <c r="DV59" s="117"/>
      <c r="DW59" s="117"/>
      <c r="DX59" s="117"/>
      <c r="DY59" s="117"/>
      <c r="DZ59" s="117"/>
      <c r="EA59" s="117"/>
      <c r="EB59" s="117"/>
      <c r="EC59" s="117"/>
      <c r="ED59" s="117"/>
      <c r="EE59" s="117"/>
      <c r="EF59" s="117"/>
      <c r="EG59" s="117"/>
      <c r="EH59" s="117"/>
      <c r="EI59" s="117"/>
      <c r="EJ59" s="117"/>
      <c r="EK59" s="117"/>
      <c r="EL59" s="117"/>
      <c r="EM59" s="117"/>
      <c r="EN59" s="117"/>
      <c r="EO59" s="117"/>
      <c r="EP59" s="117"/>
      <c r="EQ59" s="117"/>
      <c r="ER59" s="117"/>
      <c r="ES59" s="117"/>
      <c r="ET59" s="117"/>
      <c r="EU59" s="117"/>
      <c r="EV59" s="117"/>
      <c r="EW59" s="117"/>
      <c r="EX59" s="117"/>
      <c r="EY59" s="117"/>
      <c r="EZ59" s="117"/>
      <c r="FA59" s="117"/>
      <c r="FB59" s="117"/>
      <c r="FC59" s="117"/>
      <c r="FD59" s="117"/>
      <c r="FE59" s="117"/>
      <c r="FF59" s="117"/>
      <c r="FG59" s="117"/>
      <c r="FH59" s="117"/>
      <c r="FI59" s="117"/>
      <c r="FJ59" s="117"/>
      <c r="FK59" s="117"/>
      <c r="FL59" s="117"/>
      <c r="FM59" s="117"/>
      <c r="FN59" s="117"/>
      <c r="FO59" s="117"/>
      <c r="FP59" s="117"/>
      <c r="FQ59" s="117"/>
      <c r="FR59" s="117"/>
      <c r="FS59" s="117"/>
      <c r="FT59" s="117"/>
      <c r="FU59" s="117"/>
      <c r="FV59" s="117"/>
      <c r="FW59" s="117"/>
      <c r="FX59" s="117"/>
      <c r="FY59" s="117"/>
      <c r="FZ59" s="117"/>
      <c r="GA59" s="117"/>
      <c r="GB59" s="117"/>
      <c r="GC59" s="117"/>
      <c r="GD59" s="117"/>
      <c r="GE59" s="117"/>
      <c r="GF59" s="117"/>
      <c r="GG59" s="117"/>
      <c r="GH59" s="117"/>
      <c r="GI59" s="117"/>
      <c r="GJ59" s="117"/>
      <c r="GK59" s="117"/>
      <c r="GL59" s="117"/>
      <c r="GM59" s="117"/>
      <c r="GN59" s="117"/>
      <c r="GO59" s="117"/>
      <c r="GP59" s="117"/>
      <c r="GQ59" s="117"/>
      <c r="GR59" s="117"/>
      <c r="GS59" s="117"/>
      <c r="GT59" s="117"/>
      <c r="GU59" s="117"/>
      <c r="GV59" s="117"/>
      <c r="GW59" s="117"/>
      <c r="GX59" s="117"/>
      <c r="GY59" s="117"/>
      <c r="GZ59" s="117"/>
      <c r="HA59" s="117"/>
      <c r="HB59" s="117"/>
      <c r="HC59" s="117"/>
      <c r="HD59" s="117"/>
      <c r="HE59" s="117"/>
      <c r="HF59" s="117"/>
      <c r="HG59" s="117"/>
      <c r="HH59" s="117"/>
      <c r="HI59" s="117"/>
      <c r="HJ59" s="117"/>
      <c r="HK59" s="117"/>
      <c r="HL59" s="117"/>
      <c r="HM59" s="117"/>
      <c r="HN59" s="117"/>
      <c r="HO59" s="117"/>
      <c r="HP59" s="117"/>
      <c r="HQ59" s="117"/>
      <c r="HR59" s="117"/>
      <c r="HS59" s="117"/>
      <c r="HT59" s="117"/>
      <c r="HU59" s="117"/>
      <c r="HV59" s="117"/>
      <c r="HW59" s="117"/>
      <c r="HX59" s="117"/>
      <c r="HY59" s="117"/>
      <c r="HZ59" s="117"/>
      <c r="IA59" s="117"/>
      <c r="IB59" s="117"/>
      <c r="IC59" s="117"/>
      <c r="ID59" s="117"/>
      <c r="IE59" s="117"/>
      <c r="IF59" s="117"/>
      <c r="IG59" s="117"/>
      <c r="IH59" s="117"/>
      <c r="II59" s="117"/>
      <c r="IJ59" s="117"/>
      <c r="IK59" s="117"/>
      <c r="IL59" s="117"/>
      <c r="IM59" s="117"/>
      <c r="IN59" s="117"/>
      <c r="IO59" s="117"/>
      <c r="IP59" s="117"/>
      <c r="IQ59" s="117"/>
      <c r="IR59" s="117"/>
      <c r="IS59" s="117"/>
      <c r="IT59" s="117"/>
      <c r="IU59" s="117"/>
      <c r="IV59" s="117"/>
      <c r="IW59" s="117"/>
      <c r="IX59" s="117"/>
      <c r="IY59" s="117"/>
      <c r="IZ59" s="117"/>
      <c r="JA59" s="117"/>
      <c r="JB59" s="117"/>
      <c r="JC59" s="117"/>
      <c r="JD59" s="117"/>
      <c r="JE59" s="117"/>
      <c r="JF59" s="117"/>
      <c r="JG59" s="117"/>
      <c r="JH59" s="117"/>
      <c r="JI59" s="117"/>
      <c r="JJ59" s="117"/>
      <c r="JK59" s="117"/>
      <c r="JL59" s="117"/>
      <c r="JM59" s="117"/>
      <c r="JN59" s="117"/>
      <c r="JO59" s="117"/>
      <c r="JP59" s="117"/>
      <c r="JQ59" s="117"/>
      <c r="JR59" s="117"/>
      <c r="JS59" s="117"/>
      <c r="JT59" s="117"/>
      <c r="JU59" s="117"/>
      <c r="JV59" s="117"/>
      <c r="JW59" s="117"/>
      <c r="JX59" s="117"/>
      <c r="JY59" s="117"/>
      <c r="JZ59" s="117"/>
      <c r="KA59" s="117"/>
      <c r="KB59" s="117"/>
      <c r="KC59" s="117"/>
      <c r="KD59" s="117"/>
      <c r="KE59" s="117"/>
      <c r="KF59" s="117"/>
      <c r="KG59" s="117"/>
      <c r="KH59" s="117"/>
      <c r="KI59" s="117"/>
      <c r="KJ59" s="117"/>
      <c r="KK59" s="117"/>
      <c r="KL59" s="117"/>
      <c r="KM59" s="117"/>
      <c r="KN59" s="117"/>
      <c r="KO59" s="117"/>
      <c r="KP59" s="117"/>
      <c r="KQ59" s="117"/>
      <c r="KR59" s="117"/>
      <c r="KS59" s="117"/>
      <c r="KT59" s="117"/>
      <c r="KU59" s="117"/>
      <c r="KV59" s="117"/>
      <c r="KW59" s="117"/>
      <c r="KX59" s="117"/>
      <c r="KY59" s="117"/>
      <c r="KZ59" s="117"/>
      <c r="LA59" s="117"/>
      <c r="LB59" s="117"/>
      <c r="LC59" s="117"/>
      <c r="LD59" s="117"/>
      <c r="LE59" s="117"/>
      <c r="LF59" s="117"/>
      <c r="LG59" s="117"/>
      <c r="LH59" s="117"/>
      <c r="LI59" s="117"/>
      <c r="LJ59" s="117"/>
    </row>
    <row r="60" spans="1:322" x14ac:dyDescent="0.3">
      <c r="A60" s="109">
        <v>43233</v>
      </c>
      <c r="B60" s="118">
        <v>0.83565972222222196</v>
      </c>
      <c r="C60" s="115">
        <v>14154.472</v>
      </c>
      <c r="D60" s="115">
        <v>101031.743</v>
      </c>
      <c r="E60" s="115">
        <v>22179.294999999998</v>
      </c>
      <c r="F60" s="115">
        <v>31305.489000000001</v>
      </c>
      <c r="G60" s="115">
        <v>18.312000000000001</v>
      </c>
      <c r="H60" s="74">
        <v>13.5</v>
      </c>
      <c r="I60" s="74">
        <v>16.282945736434101</v>
      </c>
      <c r="J60" s="112"/>
      <c r="K60" s="112"/>
      <c r="L60" s="120">
        <f t="shared" si="0"/>
        <v>8.6739999999937147</v>
      </c>
      <c r="M60" s="116">
        <f t="shared" si="1"/>
        <v>-1.5380000000004657</v>
      </c>
      <c r="N60" s="116">
        <f t="shared" si="2"/>
        <v>-8.1000000000058208</v>
      </c>
      <c r="O60" s="116">
        <f t="shared" si="3"/>
        <v>13.098999999998341</v>
      </c>
      <c r="P60" s="121">
        <f t="shared" si="4"/>
        <v>5.2130000000016601</v>
      </c>
      <c r="Q60" s="30">
        <f t="shared" si="5"/>
        <v>0.71532328527732303</v>
      </c>
      <c r="R60" s="124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17"/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/>
      <c r="BG60" s="117"/>
      <c r="BH60" s="117"/>
      <c r="BI60" s="117"/>
      <c r="BJ60" s="117"/>
      <c r="BK60" s="117"/>
      <c r="BL60" s="117"/>
      <c r="BM60" s="117"/>
      <c r="BN60" s="117"/>
      <c r="BO60" s="117"/>
      <c r="BP60" s="117"/>
      <c r="BQ60" s="117"/>
      <c r="BR60" s="117"/>
      <c r="BS60" s="117"/>
      <c r="BT60" s="117"/>
      <c r="BU60" s="117"/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  <c r="CJ60" s="117"/>
      <c r="CK60" s="117"/>
      <c r="CL60" s="117"/>
      <c r="CM60" s="117"/>
      <c r="CN60" s="117"/>
      <c r="CO60" s="117"/>
      <c r="CP60" s="117"/>
      <c r="CQ60" s="117"/>
      <c r="CR60" s="117"/>
      <c r="CS60" s="117"/>
      <c r="CT60" s="117"/>
      <c r="CU60" s="117"/>
      <c r="CV60" s="117"/>
      <c r="CW60" s="117"/>
      <c r="CX60" s="117"/>
      <c r="CY60" s="117"/>
      <c r="CZ60" s="117"/>
      <c r="DA60" s="117"/>
      <c r="DB60" s="117"/>
      <c r="DC60" s="117"/>
      <c r="DD60" s="117"/>
      <c r="DE60" s="117"/>
      <c r="DF60" s="117"/>
      <c r="DG60" s="117"/>
      <c r="DH60" s="117"/>
      <c r="DI60" s="117"/>
      <c r="DJ60" s="117"/>
      <c r="DK60" s="117"/>
      <c r="DL60" s="117"/>
      <c r="DM60" s="117"/>
      <c r="DN60" s="117"/>
      <c r="DO60" s="117"/>
      <c r="DP60" s="117"/>
      <c r="DQ60" s="117"/>
      <c r="DR60" s="117"/>
      <c r="DS60" s="117"/>
      <c r="DT60" s="117"/>
      <c r="DU60" s="117"/>
      <c r="DV60" s="117"/>
      <c r="DW60" s="117"/>
      <c r="DX60" s="117"/>
      <c r="DY60" s="117"/>
      <c r="DZ60" s="117"/>
      <c r="EA60" s="117"/>
      <c r="EB60" s="117"/>
      <c r="EC60" s="117"/>
      <c r="ED60" s="117"/>
      <c r="EE60" s="117"/>
      <c r="EF60" s="117"/>
      <c r="EG60" s="117"/>
      <c r="EH60" s="117"/>
      <c r="EI60" s="117"/>
      <c r="EJ60" s="117"/>
      <c r="EK60" s="117"/>
      <c r="EL60" s="117"/>
      <c r="EM60" s="117"/>
      <c r="EN60" s="117"/>
      <c r="EO60" s="117"/>
      <c r="EP60" s="117"/>
      <c r="EQ60" s="117"/>
      <c r="ER60" s="117"/>
      <c r="ES60" s="117"/>
      <c r="ET60" s="117"/>
      <c r="EU60" s="117"/>
      <c r="EV60" s="117"/>
      <c r="EW60" s="117"/>
      <c r="EX60" s="117"/>
      <c r="EY60" s="117"/>
      <c r="EZ60" s="117"/>
      <c r="FA60" s="117"/>
      <c r="FB60" s="117"/>
      <c r="FC60" s="117"/>
      <c r="FD60" s="117"/>
      <c r="FE60" s="117"/>
      <c r="FF60" s="117"/>
      <c r="FG60" s="117"/>
      <c r="FH60" s="117"/>
      <c r="FI60" s="117"/>
      <c r="FJ60" s="117"/>
      <c r="FK60" s="117"/>
      <c r="FL60" s="117"/>
      <c r="FM60" s="117"/>
      <c r="FN60" s="117"/>
      <c r="FO60" s="117"/>
      <c r="FP60" s="117"/>
      <c r="FQ60" s="117"/>
      <c r="FR60" s="117"/>
      <c r="FS60" s="117"/>
      <c r="FT60" s="117"/>
      <c r="FU60" s="117"/>
      <c r="FV60" s="117"/>
      <c r="FW60" s="117"/>
      <c r="FX60" s="117"/>
      <c r="FY60" s="117"/>
      <c r="FZ60" s="117"/>
      <c r="GA60" s="117"/>
      <c r="GB60" s="117"/>
      <c r="GC60" s="117"/>
      <c r="GD60" s="117"/>
      <c r="GE60" s="117"/>
      <c r="GF60" s="117"/>
      <c r="GG60" s="117"/>
      <c r="GH60" s="117"/>
      <c r="GI60" s="117"/>
      <c r="GJ60" s="117"/>
      <c r="GK60" s="117"/>
      <c r="GL60" s="117"/>
      <c r="GM60" s="117"/>
      <c r="GN60" s="117"/>
      <c r="GO60" s="117"/>
      <c r="GP60" s="117"/>
      <c r="GQ60" s="117"/>
      <c r="GR60" s="117"/>
      <c r="GS60" s="117"/>
      <c r="GT60" s="117"/>
      <c r="GU60" s="117"/>
      <c r="GV60" s="117"/>
      <c r="GW60" s="117"/>
      <c r="GX60" s="117"/>
      <c r="GY60" s="117"/>
      <c r="GZ60" s="117"/>
      <c r="HA60" s="117"/>
      <c r="HB60" s="117"/>
      <c r="HC60" s="117"/>
      <c r="HD60" s="117"/>
      <c r="HE60" s="117"/>
      <c r="HF60" s="117"/>
      <c r="HG60" s="117"/>
      <c r="HH60" s="117"/>
      <c r="HI60" s="117"/>
      <c r="HJ60" s="117"/>
      <c r="HK60" s="117"/>
      <c r="HL60" s="117"/>
      <c r="HM60" s="117"/>
      <c r="HN60" s="117"/>
      <c r="HO60" s="117"/>
      <c r="HP60" s="117"/>
      <c r="HQ60" s="117"/>
      <c r="HR60" s="117"/>
      <c r="HS60" s="117"/>
      <c r="HT60" s="117"/>
      <c r="HU60" s="117"/>
      <c r="HV60" s="117"/>
      <c r="HW60" s="117"/>
      <c r="HX60" s="117"/>
      <c r="HY60" s="117"/>
      <c r="HZ60" s="117"/>
      <c r="IA60" s="117"/>
      <c r="IB60" s="117"/>
      <c r="IC60" s="117"/>
      <c r="ID60" s="117"/>
      <c r="IE60" s="117"/>
      <c r="IF60" s="117"/>
      <c r="IG60" s="117"/>
      <c r="IH60" s="117"/>
      <c r="II60" s="117"/>
      <c r="IJ60" s="117"/>
      <c r="IK60" s="117"/>
      <c r="IL60" s="117"/>
      <c r="IM60" s="117"/>
      <c r="IN60" s="117"/>
      <c r="IO60" s="117"/>
      <c r="IP60" s="117"/>
      <c r="IQ60" s="117"/>
      <c r="IR60" s="117"/>
      <c r="IS60" s="117"/>
      <c r="IT60" s="117"/>
      <c r="IU60" s="117"/>
      <c r="IV60" s="117"/>
      <c r="IW60" s="117"/>
      <c r="IX60" s="117"/>
      <c r="IY60" s="117"/>
      <c r="IZ60" s="117"/>
      <c r="JA60" s="117"/>
      <c r="JB60" s="117"/>
      <c r="JC60" s="117"/>
      <c r="JD60" s="117"/>
      <c r="JE60" s="117"/>
      <c r="JF60" s="117"/>
      <c r="JG60" s="117"/>
      <c r="JH60" s="117"/>
      <c r="JI60" s="117"/>
      <c r="JJ60" s="117"/>
      <c r="JK60" s="117"/>
      <c r="JL60" s="117"/>
      <c r="JM60" s="117"/>
      <c r="JN60" s="117"/>
      <c r="JO60" s="117"/>
      <c r="JP60" s="117"/>
      <c r="JQ60" s="117"/>
      <c r="JR60" s="117"/>
      <c r="JS60" s="117"/>
      <c r="JT60" s="117"/>
      <c r="JU60" s="117"/>
      <c r="JV60" s="117"/>
      <c r="JW60" s="117"/>
      <c r="JX60" s="117"/>
      <c r="JY60" s="117"/>
      <c r="JZ60" s="117"/>
      <c r="KA60" s="117"/>
      <c r="KB60" s="117"/>
      <c r="KC60" s="117"/>
      <c r="KD60" s="117"/>
      <c r="KE60" s="117"/>
      <c r="KF60" s="117"/>
      <c r="KG60" s="117"/>
      <c r="KH60" s="117"/>
      <c r="KI60" s="117"/>
      <c r="KJ60" s="117"/>
      <c r="KK60" s="117"/>
      <c r="KL60" s="117"/>
      <c r="KM60" s="117"/>
      <c r="KN60" s="117"/>
      <c r="KO60" s="117"/>
      <c r="KP60" s="117"/>
      <c r="KQ60" s="117"/>
      <c r="KR60" s="117"/>
      <c r="KS60" s="117"/>
      <c r="KT60" s="117"/>
      <c r="KU60" s="117"/>
      <c r="KV60" s="117"/>
      <c r="KW60" s="117"/>
      <c r="KX60" s="117"/>
      <c r="KY60" s="117"/>
      <c r="KZ60" s="117"/>
      <c r="LA60" s="117"/>
      <c r="LB60" s="117"/>
      <c r="LC60" s="117"/>
      <c r="LD60" s="117"/>
      <c r="LE60" s="117"/>
      <c r="LF60" s="117"/>
      <c r="LG60" s="117"/>
      <c r="LH60" s="117"/>
      <c r="LI60" s="117"/>
      <c r="LJ60" s="117"/>
    </row>
    <row r="61" spans="1:322" x14ac:dyDescent="0.3">
      <c r="A61" s="109">
        <v>43234</v>
      </c>
      <c r="B61" s="118">
        <v>0.999305555555556</v>
      </c>
      <c r="C61" s="115">
        <v>14157.85</v>
      </c>
      <c r="D61" s="115">
        <v>101045.51</v>
      </c>
      <c r="E61" s="115">
        <v>22186.38</v>
      </c>
      <c r="F61" s="115">
        <v>31316.880000000001</v>
      </c>
      <c r="G61" s="115">
        <v>11.39</v>
      </c>
      <c r="H61" s="74">
        <v>12.5</v>
      </c>
      <c r="I61" s="74">
        <v>16</v>
      </c>
      <c r="J61" s="112"/>
      <c r="K61" s="112"/>
      <c r="L61" s="120">
        <f t="shared" si="0"/>
        <v>-5.75499999999316</v>
      </c>
      <c r="M61" s="116">
        <f t="shared" si="1"/>
        <v>-3.3780000000006112</v>
      </c>
      <c r="N61" s="116">
        <f t="shared" si="2"/>
        <v>-13.766999999992549</v>
      </c>
      <c r="O61" s="116">
        <f t="shared" si="3"/>
        <v>7.0850000000027649</v>
      </c>
      <c r="P61" s="121">
        <f t="shared" si="4"/>
        <v>4.3049999999972357</v>
      </c>
      <c r="Q61" s="30">
        <f t="shared" si="5"/>
        <v>0.62203687445151579</v>
      </c>
      <c r="R61" s="124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17"/>
      <c r="AD61" s="117"/>
      <c r="AE61" s="117"/>
      <c r="AF61" s="117"/>
      <c r="AG61" s="117"/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7"/>
      <c r="BB61" s="117"/>
      <c r="BC61" s="117"/>
      <c r="BD61" s="117"/>
      <c r="BE61" s="117"/>
      <c r="BF61" s="117"/>
      <c r="BG61" s="117"/>
      <c r="BH61" s="117"/>
      <c r="BI61" s="117"/>
      <c r="BJ61" s="117"/>
      <c r="BK61" s="117"/>
      <c r="BL61" s="117"/>
      <c r="BM61" s="117"/>
      <c r="BN61" s="117"/>
      <c r="BO61" s="117"/>
      <c r="BP61" s="117"/>
      <c r="BQ61" s="117"/>
      <c r="BR61" s="117"/>
      <c r="BS61" s="117"/>
      <c r="BT61" s="117"/>
      <c r="BU61" s="117"/>
      <c r="BV61" s="117"/>
      <c r="BW61" s="117"/>
      <c r="BX61" s="117"/>
      <c r="BY61" s="117"/>
      <c r="BZ61" s="117"/>
      <c r="CA61" s="117"/>
      <c r="CB61" s="117"/>
      <c r="CC61" s="117"/>
      <c r="CD61" s="117"/>
      <c r="CE61" s="117"/>
      <c r="CF61" s="117"/>
      <c r="CG61" s="117"/>
      <c r="CH61" s="117"/>
      <c r="CI61" s="117"/>
      <c r="CJ61" s="117"/>
      <c r="CK61" s="117"/>
      <c r="CL61" s="117"/>
      <c r="CM61" s="117"/>
      <c r="CN61" s="117"/>
      <c r="CO61" s="117"/>
      <c r="CP61" s="117"/>
      <c r="CQ61" s="117"/>
      <c r="CR61" s="117"/>
      <c r="CS61" s="117"/>
      <c r="CT61" s="117"/>
      <c r="CU61" s="117"/>
      <c r="CV61" s="117"/>
      <c r="CW61" s="117"/>
      <c r="CX61" s="117"/>
      <c r="CY61" s="117"/>
      <c r="CZ61" s="117"/>
      <c r="DA61" s="117"/>
      <c r="DB61" s="117"/>
      <c r="DC61" s="117"/>
      <c r="DD61" s="117"/>
      <c r="DE61" s="117"/>
      <c r="DF61" s="117"/>
      <c r="DG61" s="117"/>
      <c r="DH61" s="117"/>
      <c r="DI61" s="117"/>
      <c r="DJ61" s="117"/>
      <c r="DK61" s="117"/>
      <c r="DL61" s="117"/>
      <c r="DM61" s="117"/>
      <c r="DN61" s="117"/>
      <c r="DO61" s="117"/>
      <c r="DP61" s="117"/>
      <c r="DQ61" s="117"/>
      <c r="DR61" s="117"/>
      <c r="DS61" s="117"/>
      <c r="DT61" s="117"/>
      <c r="DU61" s="117"/>
      <c r="DV61" s="117"/>
      <c r="DW61" s="117"/>
      <c r="DX61" s="117"/>
      <c r="DY61" s="117"/>
      <c r="DZ61" s="117"/>
      <c r="EA61" s="117"/>
      <c r="EB61" s="117"/>
      <c r="EC61" s="117"/>
      <c r="ED61" s="117"/>
      <c r="EE61" s="117"/>
      <c r="EF61" s="117"/>
      <c r="EG61" s="117"/>
      <c r="EH61" s="117"/>
      <c r="EI61" s="117"/>
      <c r="EJ61" s="117"/>
      <c r="EK61" s="117"/>
      <c r="EL61" s="117"/>
      <c r="EM61" s="117"/>
      <c r="EN61" s="117"/>
      <c r="EO61" s="117"/>
      <c r="EP61" s="117"/>
      <c r="EQ61" s="117"/>
      <c r="ER61" s="117"/>
      <c r="ES61" s="117"/>
      <c r="ET61" s="117"/>
      <c r="EU61" s="117"/>
      <c r="EV61" s="117"/>
      <c r="EW61" s="117"/>
      <c r="EX61" s="117"/>
      <c r="EY61" s="117"/>
      <c r="EZ61" s="117"/>
      <c r="FA61" s="117"/>
      <c r="FB61" s="117"/>
      <c r="FC61" s="117"/>
      <c r="FD61" s="117"/>
      <c r="FE61" s="117"/>
      <c r="FF61" s="117"/>
      <c r="FG61" s="117"/>
      <c r="FH61" s="117"/>
      <c r="FI61" s="117"/>
      <c r="FJ61" s="117"/>
      <c r="FK61" s="117"/>
      <c r="FL61" s="117"/>
      <c r="FM61" s="117"/>
      <c r="FN61" s="117"/>
      <c r="FO61" s="117"/>
      <c r="FP61" s="117"/>
      <c r="FQ61" s="117"/>
      <c r="FR61" s="117"/>
      <c r="FS61" s="117"/>
      <c r="FT61" s="117"/>
      <c r="FU61" s="117"/>
      <c r="FV61" s="117"/>
      <c r="FW61" s="117"/>
      <c r="FX61" s="117"/>
      <c r="FY61" s="117"/>
      <c r="FZ61" s="117"/>
      <c r="GA61" s="117"/>
      <c r="GB61" s="117"/>
      <c r="GC61" s="117"/>
      <c r="GD61" s="117"/>
      <c r="GE61" s="117"/>
      <c r="GF61" s="117"/>
      <c r="GG61" s="117"/>
      <c r="GH61" s="117"/>
      <c r="GI61" s="117"/>
      <c r="GJ61" s="117"/>
      <c r="GK61" s="117"/>
      <c r="GL61" s="117"/>
      <c r="GM61" s="117"/>
      <c r="GN61" s="117"/>
      <c r="GO61" s="117"/>
      <c r="GP61" s="117"/>
      <c r="GQ61" s="117"/>
      <c r="GR61" s="117"/>
      <c r="GS61" s="117"/>
      <c r="GT61" s="117"/>
      <c r="GU61" s="117"/>
      <c r="GV61" s="117"/>
      <c r="GW61" s="117"/>
      <c r="GX61" s="117"/>
      <c r="GY61" s="117"/>
      <c r="GZ61" s="117"/>
      <c r="HA61" s="117"/>
      <c r="HB61" s="117"/>
      <c r="HC61" s="117"/>
      <c r="HD61" s="117"/>
      <c r="HE61" s="117"/>
      <c r="HF61" s="117"/>
      <c r="HG61" s="117"/>
      <c r="HH61" s="117"/>
      <c r="HI61" s="117"/>
      <c r="HJ61" s="117"/>
      <c r="HK61" s="117"/>
      <c r="HL61" s="117"/>
      <c r="HM61" s="117"/>
      <c r="HN61" s="117"/>
      <c r="HO61" s="117"/>
      <c r="HP61" s="117"/>
      <c r="HQ61" s="117"/>
      <c r="HR61" s="117"/>
      <c r="HS61" s="117"/>
      <c r="HT61" s="117"/>
      <c r="HU61" s="117"/>
      <c r="HV61" s="117"/>
      <c r="HW61" s="117"/>
      <c r="HX61" s="117"/>
      <c r="HY61" s="117"/>
      <c r="HZ61" s="117"/>
      <c r="IA61" s="117"/>
      <c r="IB61" s="117"/>
      <c r="IC61" s="117"/>
      <c r="ID61" s="117"/>
      <c r="IE61" s="117"/>
      <c r="IF61" s="117"/>
      <c r="IG61" s="117"/>
      <c r="IH61" s="117"/>
      <c r="II61" s="117"/>
      <c r="IJ61" s="117"/>
      <c r="IK61" s="117"/>
      <c r="IL61" s="117"/>
      <c r="IM61" s="117"/>
      <c r="IN61" s="117"/>
      <c r="IO61" s="117"/>
      <c r="IP61" s="117"/>
      <c r="IQ61" s="117"/>
      <c r="IR61" s="117"/>
      <c r="IS61" s="117"/>
      <c r="IT61" s="117"/>
      <c r="IU61" s="117"/>
      <c r="IV61" s="117"/>
      <c r="IW61" s="117"/>
      <c r="IX61" s="117"/>
      <c r="IY61" s="117"/>
      <c r="IZ61" s="117"/>
      <c r="JA61" s="117"/>
      <c r="JB61" s="117"/>
      <c r="JC61" s="117"/>
      <c r="JD61" s="117"/>
      <c r="JE61" s="117"/>
      <c r="JF61" s="117"/>
      <c r="JG61" s="117"/>
      <c r="JH61" s="117"/>
      <c r="JI61" s="117"/>
      <c r="JJ61" s="117"/>
      <c r="JK61" s="117"/>
      <c r="JL61" s="117"/>
      <c r="JM61" s="117"/>
      <c r="JN61" s="117"/>
      <c r="JO61" s="117"/>
      <c r="JP61" s="117"/>
      <c r="JQ61" s="117"/>
      <c r="JR61" s="117"/>
      <c r="JS61" s="117"/>
      <c r="JT61" s="117"/>
      <c r="JU61" s="117"/>
      <c r="JV61" s="117"/>
      <c r="JW61" s="117"/>
      <c r="JX61" s="117"/>
      <c r="JY61" s="117"/>
      <c r="JZ61" s="117"/>
      <c r="KA61" s="117"/>
      <c r="KB61" s="117"/>
      <c r="KC61" s="117"/>
      <c r="KD61" s="117"/>
      <c r="KE61" s="117"/>
      <c r="KF61" s="117"/>
      <c r="KG61" s="117"/>
      <c r="KH61" s="117"/>
      <c r="KI61" s="117"/>
      <c r="KJ61" s="117"/>
      <c r="KK61" s="117"/>
      <c r="KL61" s="117"/>
      <c r="KM61" s="117"/>
      <c r="KN61" s="117"/>
      <c r="KO61" s="117"/>
      <c r="KP61" s="117"/>
      <c r="KQ61" s="117"/>
      <c r="KR61" s="117"/>
      <c r="KS61" s="117"/>
      <c r="KT61" s="117"/>
      <c r="KU61" s="117"/>
      <c r="KV61" s="117"/>
      <c r="KW61" s="117"/>
      <c r="KX61" s="117"/>
      <c r="KY61" s="117"/>
      <c r="KZ61" s="117"/>
      <c r="LA61" s="117"/>
      <c r="LB61" s="117"/>
      <c r="LC61" s="117"/>
      <c r="LD61" s="117"/>
      <c r="LE61" s="117"/>
      <c r="LF61" s="117"/>
      <c r="LG61" s="117"/>
      <c r="LH61" s="117"/>
      <c r="LI61" s="117"/>
      <c r="LJ61" s="117"/>
    </row>
    <row r="62" spans="1:322" x14ac:dyDescent="0.3">
      <c r="A62" s="109">
        <v>43235</v>
      </c>
      <c r="B62" s="118">
        <v>0.99583333333333302</v>
      </c>
      <c r="C62" s="115">
        <v>14159.27</v>
      </c>
      <c r="D62" s="115">
        <v>101053.99</v>
      </c>
      <c r="E62" s="115">
        <v>22210.02</v>
      </c>
      <c r="F62" s="115">
        <v>31346.54</v>
      </c>
      <c r="G62" s="115">
        <v>29.65</v>
      </c>
      <c r="H62" s="74">
        <v>11.5</v>
      </c>
      <c r="I62" s="74">
        <v>13.6</v>
      </c>
      <c r="J62" s="112"/>
      <c r="K62" s="112"/>
      <c r="L62" s="120">
        <f t="shared" si="0"/>
        <v>19.749999999989448</v>
      </c>
      <c r="M62" s="116">
        <f t="shared" si="1"/>
        <v>-1.4200000000000728</v>
      </c>
      <c r="N62" s="116">
        <f t="shared" si="2"/>
        <v>-8.4800000000104774</v>
      </c>
      <c r="O62" s="116">
        <f t="shared" si="3"/>
        <v>23.639999999999418</v>
      </c>
      <c r="P62" s="121">
        <f t="shared" si="4"/>
        <v>6.0100000000005807</v>
      </c>
      <c r="Q62" s="30">
        <f t="shared" si="5"/>
        <v>0.79730185497468531</v>
      </c>
      <c r="R62" s="124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17"/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7"/>
      <c r="BB62" s="117"/>
      <c r="BC62" s="117"/>
      <c r="BD62" s="117"/>
      <c r="BE62" s="117"/>
      <c r="BF62" s="117"/>
      <c r="BG62" s="117"/>
      <c r="BH62" s="117"/>
      <c r="BI62" s="117"/>
      <c r="BJ62" s="117"/>
      <c r="BK62" s="117"/>
      <c r="BL62" s="117"/>
      <c r="BM62" s="117"/>
      <c r="BN62" s="117"/>
      <c r="BO62" s="117"/>
      <c r="BP62" s="117"/>
      <c r="BQ62" s="117"/>
      <c r="BR62" s="117"/>
      <c r="BS62" s="117"/>
      <c r="BT62" s="117"/>
      <c r="BU62" s="117"/>
      <c r="BV62" s="117"/>
      <c r="BW62" s="117"/>
      <c r="BX62" s="117"/>
      <c r="BY62" s="117"/>
      <c r="BZ62" s="117"/>
      <c r="CA62" s="117"/>
      <c r="CB62" s="117"/>
      <c r="CC62" s="117"/>
      <c r="CD62" s="117"/>
      <c r="CE62" s="117"/>
      <c r="CF62" s="117"/>
      <c r="CG62" s="117"/>
      <c r="CH62" s="117"/>
      <c r="CI62" s="117"/>
      <c r="CJ62" s="117"/>
      <c r="CK62" s="117"/>
      <c r="CL62" s="117"/>
      <c r="CM62" s="117"/>
      <c r="CN62" s="117"/>
      <c r="CO62" s="117"/>
      <c r="CP62" s="117"/>
      <c r="CQ62" s="117"/>
      <c r="CR62" s="117"/>
      <c r="CS62" s="117"/>
      <c r="CT62" s="117"/>
      <c r="CU62" s="117"/>
      <c r="CV62" s="117"/>
      <c r="CW62" s="117"/>
      <c r="CX62" s="117"/>
      <c r="CY62" s="117"/>
      <c r="CZ62" s="117"/>
      <c r="DA62" s="117"/>
      <c r="DB62" s="117"/>
      <c r="DC62" s="117"/>
      <c r="DD62" s="117"/>
      <c r="DE62" s="117"/>
      <c r="DF62" s="117"/>
      <c r="DG62" s="117"/>
      <c r="DH62" s="117"/>
      <c r="DI62" s="117"/>
      <c r="DJ62" s="117"/>
      <c r="DK62" s="117"/>
      <c r="DL62" s="117"/>
      <c r="DM62" s="117"/>
      <c r="DN62" s="117"/>
      <c r="DO62" s="117"/>
      <c r="DP62" s="117"/>
      <c r="DQ62" s="117"/>
      <c r="DR62" s="117"/>
      <c r="DS62" s="117"/>
      <c r="DT62" s="117"/>
      <c r="DU62" s="117"/>
      <c r="DV62" s="117"/>
      <c r="DW62" s="117"/>
      <c r="DX62" s="117"/>
      <c r="DY62" s="117"/>
      <c r="DZ62" s="117"/>
      <c r="EA62" s="117"/>
      <c r="EB62" s="117"/>
      <c r="EC62" s="117"/>
      <c r="ED62" s="117"/>
      <c r="EE62" s="117"/>
      <c r="EF62" s="117"/>
      <c r="EG62" s="117"/>
      <c r="EH62" s="117"/>
      <c r="EI62" s="117"/>
      <c r="EJ62" s="117"/>
      <c r="EK62" s="117"/>
      <c r="EL62" s="117"/>
      <c r="EM62" s="117"/>
      <c r="EN62" s="117"/>
      <c r="EO62" s="117"/>
      <c r="EP62" s="117"/>
      <c r="EQ62" s="117"/>
      <c r="ER62" s="117"/>
      <c r="ES62" s="117"/>
      <c r="ET62" s="117"/>
      <c r="EU62" s="117"/>
      <c r="EV62" s="117"/>
      <c r="EW62" s="117"/>
      <c r="EX62" s="117"/>
      <c r="EY62" s="117"/>
      <c r="EZ62" s="117"/>
      <c r="FA62" s="117"/>
      <c r="FB62" s="117"/>
      <c r="FC62" s="117"/>
      <c r="FD62" s="117"/>
      <c r="FE62" s="117"/>
      <c r="FF62" s="117"/>
      <c r="FG62" s="117"/>
      <c r="FH62" s="117"/>
      <c r="FI62" s="117"/>
      <c r="FJ62" s="117"/>
      <c r="FK62" s="117"/>
      <c r="FL62" s="117"/>
      <c r="FM62" s="117"/>
      <c r="FN62" s="117"/>
      <c r="FO62" s="117"/>
      <c r="FP62" s="117"/>
      <c r="FQ62" s="117"/>
      <c r="FR62" s="117"/>
      <c r="FS62" s="117"/>
      <c r="FT62" s="117"/>
      <c r="FU62" s="117"/>
      <c r="FV62" s="117"/>
      <c r="FW62" s="117"/>
      <c r="FX62" s="117"/>
      <c r="FY62" s="117"/>
      <c r="FZ62" s="117"/>
      <c r="GA62" s="117"/>
      <c r="GB62" s="117"/>
      <c r="GC62" s="117"/>
      <c r="GD62" s="117"/>
      <c r="GE62" s="117"/>
      <c r="GF62" s="117"/>
      <c r="GG62" s="117"/>
      <c r="GH62" s="117"/>
      <c r="GI62" s="117"/>
      <c r="GJ62" s="117"/>
      <c r="GK62" s="117"/>
      <c r="GL62" s="117"/>
      <c r="GM62" s="117"/>
      <c r="GN62" s="117"/>
      <c r="GO62" s="117"/>
      <c r="GP62" s="117"/>
      <c r="GQ62" s="117"/>
      <c r="GR62" s="117"/>
      <c r="GS62" s="117"/>
      <c r="GT62" s="117"/>
      <c r="GU62" s="117"/>
      <c r="GV62" s="117"/>
      <c r="GW62" s="117"/>
      <c r="GX62" s="117"/>
      <c r="GY62" s="117"/>
      <c r="GZ62" s="117"/>
      <c r="HA62" s="117"/>
      <c r="HB62" s="117"/>
      <c r="HC62" s="117"/>
      <c r="HD62" s="117"/>
      <c r="HE62" s="117"/>
      <c r="HF62" s="117"/>
      <c r="HG62" s="117"/>
      <c r="HH62" s="117"/>
      <c r="HI62" s="117"/>
      <c r="HJ62" s="117"/>
      <c r="HK62" s="117"/>
      <c r="HL62" s="117"/>
      <c r="HM62" s="117"/>
      <c r="HN62" s="117"/>
      <c r="HO62" s="117"/>
      <c r="HP62" s="117"/>
      <c r="HQ62" s="117"/>
      <c r="HR62" s="117"/>
      <c r="HS62" s="117"/>
      <c r="HT62" s="117"/>
      <c r="HU62" s="117"/>
      <c r="HV62" s="117"/>
      <c r="HW62" s="117"/>
      <c r="HX62" s="117"/>
      <c r="HY62" s="117"/>
      <c r="HZ62" s="117"/>
      <c r="IA62" s="117"/>
      <c r="IB62" s="117"/>
      <c r="IC62" s="117"/>
      <c r="ID62" s="117"/>
      <c r="IE62" s="117"/>
      <c r="IF62" s="117"/>
      <c r="IG62" s="117"/>
      <c r="IH62" s="117"/>
      <c r="II62" s="117"/>
      <c r="IJ62" s="117"/>
      <c r="IK62" s="117"/>
      <c r="IL62" s="117"/>
      <c r="IM62" s="117"/>
      <c r="IN62" s="117"/>
      <c r="IO62" s="117"/>
      <c r="IP62" s="117"/>
      <c r="IQ62" s="117"/>
      <c r="IR62" s="117"/>
      <c r="IS62" s="117"/>
      <c r="IT62" s="117"/>
      <c r="IU62" s="117"/>
      <c r="IV62" s="117"/>
      <c r="IW62" s="117"/>
      <c r="IX62" s="117"/>
      <c r="IY62" s="117"/>
      <c r="IZ62" s="117"/>
      <c r="JA62" s="117"/>
      <c r="JB62" s="117"/>
      <c r="JC62" s="117"/>
      <c r="JD62" s="117"/>
      <c r="JE62" s="117"/>
      <c r="JF62" s="117"/>
      <c r="JG62" s="117"/>
      <c r="JH62" s="117"/>
      <c r="JI62" s="117"/>
      <c r="JJ62" s="117"/>
      <c r="JK62" s="117"/>
      <c r="JL62" s="117"/>
      <c r="JM62" s="117"/>
      <c r="JN62" s="117"/>
      <c r="JO62" s="117"/>
      <c r="JP62" s="117"/>
      <c r="JQ62" s="117"/>
      <c r="JR62" s="117"/>
      <c r="JS62" s="117"/>
      <c r="JT62" s="117"/>
      <c r="JU62" s="117"/>
      <c r="JV62" s="117"/>
      <c r="JW62" s="117"/>
      <c r="JX62" s="117"/>
      <c r="JY62" s="117"/>
      <c r="JZ62" s="117"/>
      <c r="KA62" s="117"/>
      <c r="KB62" s="117"/>
      <c r="KC62" s="117"/>
      <c r="KD62" s="117"/>
      <c r="KE62" s="117"/>
      <c r="KF62" s="117"/>
      <c r="KG62" s="117"/>
      <c r="KH62" s="117"/>
      <c r="KI62" s="117"/>
      <c r="KJ62" s="117"/>
      <c r="KK62" s="117"/>
      <c r="KL62" s="117"/>
      <c r="KM62" s="117"/>
      <c r="KN62" s="117"/>
      <c r="KO62" s="117"/>
      <c r="KP62" s="117"/>
      <c r="KQ62" s="117"/>
      <c r="KR62" s="117"/>
      <c r="KS62" s="117"/>
      <c r="KT62" s="117"/>
      <c r="KU62" s="117"/>
      <c r="KV62" s="117"/>
      <c r="KW62" s="117"/>
      <c r="KX62" s="117"/>
      <c r="KY62" s="117"/>
      <c r="KZ62" s="117"/>
      <c r="LA62" s="117"/>
      <c r="LB62" s="117"/>
      <c r="LC62" s="117"/>
      <c r="LD62" s="117"/>
      <c r="LE62" s="117"/>
      <c r="LF62" s="117"/>
      <c r="LG62" s="117"/>
      <c r="LH62" s="117"/>
      <c r="LI62" s="117"/>
      <c r="LJ62" s="117"/>
    </row>
    <row r="63" spans="1:322" x14ac:dyDescent="0.3">
      <c r="A63" s="109">
        <v>43236</v>
      </c>
      <c r="B63" s="118">
        <v>0.99861111111111101</v>
      </c>
      <c r="C63" s="115">
        <v>14160.75</v>
      </c>
      <c r="D63" s="115">
        <v>101062.12</v>
      </c>
      <c r="E63" s="115">
        <v>22227.55</v>
      </c>
      <c r="F63" s="115">
        <v>31368.5</v>
      </c>
      <c r="G63" s="115">
        <v>21.96</v>
      </c>
      <c r="H63" s="74">
        <v>11.5</v>
      </c>
      <c r="I63" s="74">
        <v>13.1</v>
      </c>
      <c r="J63" s="112"/>
      <c r="K63" s="112"/>
      <c r="L63" s="120">
        <f t="shared" si="0"/>
        <v>12.350000000010333</v>
      </c>
      <c r="M63" s="116">
        <f t="shared" si="1"/>
        <v>-1.4799999999995634</v>
      </c>
      <c r="N63" s="116">
        <f t="shared" si="2"/>
        <v>-8.1299999999901047</v>
      </c>
      <c r="O63" s="116">
        <f t="shared" si="3"/>
        <v>17.529999999998836</v>
      </c>
      <c r="P63" s="121">
        <f t="shared" si="4"/>
        <v>4.430000000001165</v>
      </c>
      <c r="Q63" s="30">
        <f t="shared" si="5"/>
        <v>0.79826958105641321</v>
      </c>
      <c r="R63" s="124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17"/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17"/>
      <c r="CD63" s="117"/>
      <c r="CE63" s="117"/>
      <c r="CF63" s="117"/>
      <c r="CG63" s="117"/>
      <c r="CH63" s="117"/>
      <c r="CI63" s="117"/>
      <c r="CJ63" s="117"/>
      <c r="CK63" s="117"/>
      <c r="CL63" s="117"/>
      <c r="CM63" s="117"/>
      <c r="CN63" s="117"/>
      <c r="CO63" s="117"/>
      <c r="CP63" s="117"/>
      <c r="CQ63" s="117"/>
      <c r="CR63" s="117"/>
      <c r="CS63" s="117"/>
      <c r="CT63" s="117"/>
      <c r="CU63" s="117"/>
      <c r="CV63" s="117"/>
      <c r="CW63" s="117"/>
      <c r="CX63" s="117"/>
      <c r="CY63" s="117"/>
      <c r="CZ63" s="117"/>
      <c r="DA63" s="117"/>
      <c r="DB63" s="117"/>
      <c r="DC63" s="117"/>
      <c r="DD63" s="117"/>
      <c r="DE63" s="117"/>
      <c r="DF63" s="117"/>
      <c r="DG63" s="117"/>
      <c r="DH63" s="117"/>
      <c r="DI63" s="117"/>
      <c r="DJ63" s="117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117"/>
      <c r="FA63" s="117"/>
      <c r="FB63" s="117"/>
      <c r="FC63" s="117"/>
      <c r="FD63" s="117"/>
      <c r="FE63" s="117"/>
      <c r="FF63" s="117"/>
      <c r="FG63" s="117"/>
      <c r="FH63" s="117"/>
      <c r="FI63" s="117"/>
      <c r="FJ63" s="117"/>
      <c r="FK63" s="117"/>
      <c r="FL63" s="117"/>
      <c r="FM63" s="117"/>
      <c r="FN63" s="117"/>
      <c r="FO63" s="117"/>
      <c r="FP63" s="117"/>
      <c r="FQ63" s="117"/>
      <c r="FR63" s="117"/>
      <c r="FS63" s="117"/>
      <c r="FT63" s="117"/>
      <c r="FU63" s="117"/>
      <c r="FV63" s="117"/>
      <c r="FW63" s="117"/>
      <c r="FX63" s="117"/>
      <c r="FY63" s="117"/>
      <c r="FZ63" s="117"/>
      <c r="GA63" s="117"/>
      <c r="GB63" s="117"/>
      <c r="GC63" s="117"/>
      <c r="GD63" s="117"/>
      <c r="GE63" s="117"/>
      <c r="GF63" s="117"/>
      <c r="GG63" s="117"/>
      <c r="GH63" s="117"/>
      <c r="GI63" s="117"/>
      <c r="GJ63" s="117"/>
      <c r="GK63" s="117"/>
      <c r="GL63" s="117"/>
      <c r="GM63" s="117"/>
      <c r="GN63" s="117"/>
      <c r="GO63" s="117"/>
      <c r="GP63" s="117"/>
      <c r="GQ63" s="117"/>
      <c r="GR63" s="117"/>
      <c r="GS63" s="117"/>
      <c r="GT63" s="117"/>
      <c r="GU63" s="117"/>
      <c r="GV63" s="117"/>
      <c r="GW63" s="117"/>
      <c r="GX63" s="117"/>
      <c r="GY63" s="117"/>
      <c r="GZ63" s="117"/>
      <c r="HA63" s="117"/>
      <c r="HB63" s="117"/>
      <c r="HC63" s="117"/>
      <c r="HD63" s="117"/>
      <c r="HE63" s="117"/>
      <c r="HF63" s="117"/>
      <c r="HG63" s="117"/>
      <c r="HH63" s="117"/>
      <c r="HI63" s="117"/>
      <c r="HJ63" s="117"/>
      <c r="HK63" s="117"/>
      <c r="HL63" s="117"/>
      <c r="HM63" s="117"/>
      <c r="HN63" s="117"/>
      <c r="HO63" s="117"/>
      <c r="HP63" s="117"/>
      <c r="HQ63" s="117"/>
      <c r="HR63" s="117"/>
      <c r="HS63" s="117"/>
      <c r="HT63" s="117"/>
      <c r="HU63" s="117"/>
      <c r="HV63" s="117"/>
      <c r="HW63" s="117"/>
      <c r="HX63" s="117"/>
      <c r="HY63" s="117"/>
      <c r="HZ63" s="117"/>
      <c r="IA63" s="117"/>
      <c r="IB63" s="117"/>
      <c r="IC63" s="117"/>
      <c r="ID63" s="117"/>
      <c r="IE63" s="117"/>
      <c r="IF63" s="117"/>
      <c r="IG63" s="117"/>
      <c r="IH63" s="117"/>
      <c r="II63" s="117"/>
      <c r="IJ63" s="117"/>
      <c r="IK63" s="117"/>
      <c r="IL63" s="117"/>
      <c r="IM63" s="117"/>
      <c r="IN63" s="117"/>
      <c r="IO63" s="117"/>
      <c r="IP63" s="117"/>
      <c r="IQ63" s="117"/>
      <c r="IR63" s="117"/>
      <c r="IS63" s="117"/>
      <c r="IT63" s="117"/>
      <c r="IU63" s="117"/>
      <c r="IV63" s="117"/>
      <c r="IW63" s="117"/>
      <c r="IX63" s="117"/>
      <c r="IY63" s="117"/>
      <c r="IZ63" s="117"/>
      <c r="JA63" s="117"/>
      <c r="JB63" s="117"/>
      <c r="JC63" s="117"/>
      <c r="JD63" s="117"/>
      <c r="JE63" s="117"/>
      <c r="JF63" s="117"/>
      <c r="JG63" s="117"/>
      <c r="JH63" s="117"/>
      <c r="JI63" s="117"/>
      <c r="JJ63" s="117"/>
      <c r="JK63" s="117"/>
      <c r="JL63" s="117"/>
      <c r="JM63" s="117"/>
      <c r="JN63" s="117"/>
      <c r="JO63" s="117"/>
      <c r="JP63" s="117"/>
      <c r="JQ63" s="117"/>
      <c r="JR63" s="117"/>
      <c r="JS63" s="117"/>
      <c r="JT63" s="117"/>
      <c r="JU63" s="117"/>
      <c r="JV63" s="117"/>
      <c r="JW63" s="117"/>
      <c r="JX63" s="117"/>
      <c r="JY63" s="117"/>
      <c r="JZ63" s="117"/>
      <c r="KA63" s="117"/>
      <c r="KB63" s="117"/>
      <c r="KC63" s="117"/>
      <c r="KD63" s="117"/>
      <c r="KE63" s="117"/>
      <c r="KF63" s="117"/>
      <c r="KG63" s="117"/>
      <c r="KH63" s="117"/>
      <c r="KI63" s="117"/>
      <c r="KJ63" s="117"/>
      <c r="KK63" s="117"/>
      <c r="KL63" s="117"/>
      <c r="KM63" s="117"/>
      <c r="KN63" s="117"/>
      <c r="KO63" s="117"/>
      <c r="KP63" s="117"/>
      <c r="KQ63" s="117"/>
      <c r="KR63" s="117"/>
      <c r="KS63" s="117"/>
      <c r="KT63" s="117"/>
      <c r="KU63" s="117"/>
      <c r="KV63" s="117"/>
      <c r="KW63" s="117"/>
      <c r="KX63" s="117"/>
      <c r="KY63" s="117"/>
      <c r="KZ63" s="117"/>
      <c r="LA63" s="117"/>
      <c r="LB63" s="117"/>
      <c r="LC63" s="117"/>
      <c r="LD63" s="117"/>
      <c r="LE63" s="117"/>
      <c r="LF63" s="117"/>
      <c r="LG63" s="117"/>
      <c r="LH63" s="117"/>
      <c r="LI63" s="117"/>
      <c r="LJ63" s="117"/>
    </row>
    <row r="64" spans="1:322" x14ac:dyDescent="0.3">
      <c r="A64" s="109">
        <v>43237</v>
      </c>
      <c r="B64" s="118">
        <v>0.99791666666666701</v>
      </c>
      <c r="C64" s="115">
        <v>14163.07</v>
      </c>
      <c r="D64" s="115">
        <v>101120.56</v>
      </c>
      <c r="E64" s="115">
        <v>22242.61</v>
      </c>
      <c r="F64" s="115">
        <v>31388.799999999999</v>
      </c>
      <c r="G64" s="115">
        <v>20.3</v>
      </c>
      <c r="H64" s="74">
        <v>11</v>
      </c>
      <c r="I64" s="74">
        <v>11.5</v>
      </c>
      <c r="J64" s="112"/>
      <c r="K64" s="112"/>
      <c r="L64" s="120">
        <f t="shared" si="0"/>
        <v>-40.46000000000204</v>
      </c>
      <c r="M64" s="116">
        <f t="shared" si="1"/>
        <v>-2.319999999999709</v>
      </c>
      <c r="N64" s="116">
        <f t="shared" si="2"/>
        <v>-58.440000000002328</v>
      </c>
      <c r="O64" s="116">
        <f t="shared" si="3"/>
        <v>15.06000000000131</v>
      </c>
      <c r="P64" s="121">
        <f t="shared" si="4"/>
        <v>5.239999999998691</v>
      </c>
      <c r="Q64" s="30">
        <f t="shared" si="5"/>
        <v>0.74187192118233047</v>
      </c>
      <c r="R64" s="124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17"/>
      <c r="AD64" s="117"/>
      <c r="AE64" s="117"/>
      <c r="AF64" s="117"/>
      <c r="AG64" s="117"/>
      <c r="AH64" s="117"/>
      <c r="AI64" s="117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7"/>
      <c r="BB64" s="117"/>
      <c r="BC64" s="117"/>
      <c r="BD64" s="117"/>
      <c r="BE64" s="117"/>
      <c r="BF64" s="117"/>
      <c r="BG64" s="117"/>
      <c r="BH64" s="117"/>
      <c r="BI64" s="117"/>
      <c r="BJ64" s="117"/>
      <c r="BK64" s="117"/>
      <c r="BL64" s="117"/>
      <c r="BM64" s="117"/>
      <c r="BN64" s="117"/>
      <c r="BO64" s="117"/>
      <c r="BP64" s="117"/>
      <c r="BQ64" s="117"/>
      <c r="BR64" s="117"/>
      <c r="BS64" s="117"/>
      <c r="BT64" s="117"/>
      <c r="BU64" s="117"/>
      <c r="BV64" s="117"/>
      <c r="BW64" s="117"/>
      <c r="BX64" s="117"/>
      <c r="BY64" s="117"/>
      <c r="BZ64" s="117"/>
      <c r="CA64" s="117"/>
      <c r="CB64" s="117"/>
      <c r="CC64" s="117"/>
      <c r="CD64" s="117"/>
      <c r="CE64" s="117"/>
      <c r="CF64" s="117"/>
      <c r="CG64" s="117"/>
      <c r="CH64" s="117"/>
      <c r="CI64" s="117"/>
      <c r="CJ64" s="117"/>
      <c r="CK64" s="117"/>
      <c r="CL64" s="117"/>
      <c r="CM64" s="117"/>
      <c r="CN64" s="117"/>
      <c r="CO64" s="117"/>
      <c r="CP64" s="117"/>
      <c r="CQ64" s="117"/>
      <c r="CR64" s="117"/>
      <c r="CS64" s="117"/>
      <c r="CT64" s="117"/>
      <c r="CU64" s="117"/>
      <c r="CV64" s="117"/>
      <c r="CW64" s="117"/>
      <c r="CX64" s="117"/>
      <c r="CY64" s="117"/>
      <c r="CZ64" s="117"/>
      <c r="DA64" s="117"/>
      <c r="DB64" s="117"/>
      <c r="DC64" s="117"/>
      <c r="DD64" s="117"/>
      <c r="DE64" s="117"/>
      <c r="DF64" s="117"/>
      <c r="DG64" s="117"/>
      <c r="DH64" s="117"/>
      <c r="DI64" s="117"/>
      <c r="DJ64" s="117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117"/>
      <c r="FA64" s="117"/>
      <c r="FB64" s="117"/>
      <c r="FC64" s="117"/>
      <c r="FD64" s="117"/>
      <c r="FE64" s="117"/>
      <c r="FF64" s="117"/>
      <c r="FG64" s="117"/>
      <c r="FH64" s="117"/>
      <c r="FI64" s="117"/>
      <c r="FJ64" s="117"/>
      <c r="FK64" s="117"/>
      <c r="FL64" s="117"/>
      <c r="FM64" s="117"/>
      <c r="FN64" s="117"/>
      <c r="FO64" s="117"/>
      <c r="FP64" s="117"/>
      <c r="FQ64" s="117"/>
      <c r="FR64" s="117"/>
      <c r="FS64" s="117"/>
      <c r="FT64" s="117"/>
      <c r="FU64" s="117"/>
      <c r="FV64" s="117"/>
      <c r="FW64" s="117"/>
      <c r="FX64" s="117"/>
      <c r="FY64" s="117"/>
      <c r="FZ64" s="117"/>
      <c r="GA64" s="117"/>
      <c r="GB64" s="117"/>
      <c r="GC64" s="117"/>
      <c r="GD64" s="117"/>
      <c r="GE64" s="117"/>
      <c r="GF64" s="117"/>
      <c r="GG64" s="117"/>
      <c r="GH64" s="117"/>
      <c r="GI64" s="117"/>
      <c r="GJ64" s="117"/>
      <c r="GK64" s="117"/>
      <c r="GL64" s="117"/>
      <c r="GM64" s="117"/>
      <c r="GN64" s="117"/>
      <c r="GO64" s="117"/>
      <c r="GP64" s="117"/>
      <c r="GQ64" s="117"/>
      <c r="GR64" s="117"/>
      <c r="GS64" s="117"/>
      <c r="GT64" s="117"/>
      <c r="GU64" s="117"/>
      <c r="GV64" s="117"/>
      <c r="GW64" s="117"/>
      <c r="GX64" s="117"/>
      <c r="GY64" s="117"/>
      <c r="GZ64" s="117"/>
      <c r="HA64" s="117"/>
      <c r="HB64" s="117"/>
      <c r="HC64" s="117"/>
      <c r="HD64" s="117"/>
      <c r="HE64" s="117"/>
      <c r="HF64" s="117"/>
      <c r="HG64" s="117"/>
      <c r="HH64" s="117"/>
      <c r="HI64" s="117"/>
      <c r="HJ64" s="117"/>
      <c r="HK64" s="117"/>
      <c r="HL64" s="117"/>
      <c r="HM64" s="117"/>
      <c r="HN64" s="117"/>
      <c r="HO64" s="117"/>
      <c r="HP64" s="117"/>
      <c r="HQ64" s="117"/>
      <c r="HR64" s="117"/>
      <c r="HS64" s="117"/>
      <c r="HT64" s="117"/>
      <c r="HU64" s="117"/>
      <c r="HV64" s="117"/>
      <c r="HW64" s="117"/>
      <c r="HX64" s="117"/>
      <c r="HY64" s="117"/>
      <c r="HZ64" s="117"/>
      <c r="IA64" s="117"/>
      <c r="IB64" s="117"/>
      <c r="IC64" s="117"/>
      <c r="ID64" s="117"/>
      <c r="IE64" s="117"/>
      <c r="IF64" s="117"/>
      <c r="IG64" s="117"/>
      <c r="IH64" s="117"/>
      <c r="II64" s="117"/>
      <c r="IJ64" s="117"/>
      <c r="IK64" s="117"/>
      <c r="IL64" s="117"/>
      <c r="IM64" s="117"/>
      <c r="IN64" s="117"/>
      <c r="IO64" s="117"/>
      <c r="IP64" s="117"/>
      <c r="IQ64" s="117"/>
      <c r="IR64" s="117"/>
      <c r="IS64" s="117"/>
      <c r="IT64" s="117"/>
      <c r="IU64" s="117"/>
      <c r="IV64" s="117"/>
      <c r="IW64" s="117"/>
      <c r="IX64" s="117"/>
      <c r="IY64" s="117"/>
      <c r="IZ64" s="117"/>
      <c r="JA64" s="117"/>
      <c r="JB64" s="117"/>
      <c r="JC64" s="117"/>
      <c r="JD64" s="117"/>
      <c r="JE64" s="117"/>
      <c r="JF64" s="117"/>
      <c r="JG64" s="117"/>
      <c r="JH64" s="117"/>
      <c r="JI64" s="117"/>
      <c r="JJ64" s="117"/>
      <c r="JK64" s="117"/>
      <c r="JL64" s="117"/>
      <c r="JM64" s="117"/>
      <c r="JN64" s="117"/>
      <c r="JO64" s="117"/>
      <c r="JP64" s="117"/>
      <c r="JQ64" s="117"/>
      <c r="JR64" s="117"/>
      <c r="JS64" s="117"/>
      <c r="JT64" s="117"/>
      <c r="JU64" s="117"/>
      <c r="JV64" s="117"/>
      <c r="JW64" s="117"/>
      <c r="JX64" s="117"/>
      <c r="JY64" s="117"/>
      <c r="JZ64" s="117"/>
      <c r="KA64" s="117"/>
      <c r="KB64" s="117"/>
      <c r="KC64" s="117"/>
      <c r="KD64" s="117"/>
      <c r="KE64" s="117"/>
      <c r="KF64" s="117"/>
      <c r="KG64" s="117"/>
      <c r="KH64" s="117"/>
      <c r="KI64" s="117"/>
      <c r="KJ64" s="117"/>
      <c r="KK64" s="117"/>
      <c r="KL64" s="117"/>
      <c r="KM64" s="117"/>
      <c r="KN64" s="117"/>
      <c r="KO64" s="117"/>
      <c r="KP64" s="117"/>
      <c r="KQ64" s="117"/>
      <c r="KR64" s="117"/>
      <c r="KS64" s="117"/>
      <c r="KT64" s="117"/>
      <c r="KU64" s="117"/>
      <c r="KV64" s="117"/>
      <c r="KW64" s="117"/>
      <c r="KX64" s="117"/>
      <c r="KY64" s="117"/>
      <c r="KZ64" s="117"/>
      <c r="LA64" s="117"/>
      <c r="LB64" s="117"/>
      <c r="LC64" s="117"/>
      <c r="LD64" s="117"/>
      <c r="LE64" s="117"/>
      <c r="LF64" s="117"/>
      <c r="LG64" s="117"/>
      <c r="LH64" s="117"/>
      <c r="LI64" s="117"/>
      <c r="LJ64" s="117"/>
    </row>
    <row r="65" spans="1:322" x14ac:dyDescent="0.3">
      <c r="A65" s="109">
        <v>43238</v>
      </c>
      <c r="B65" s="118">
        <v>0.99513888888888902</v>
      </c>
      <c r="C65" s="115">
        <v>14164.83</v>
      </c>
      <c r="D65" s="115">
        <v>101154.26</v>
      </c>
      <c r="E65" s="115">
        <v>22278.15</v>
      </c>
      <c r="F65" s="115">
        <v>31431.52</v>
      </c>
      <c r="G65" s="115">
        <v>42.72</v>
      </c>
      <c r="H65" s="74">
        <v>12.5</v>
      </c>
      <c r="I65" s="74">
        <v>14.6</v>
      </c>
      <c r="J65" s="112"/>
      <c r="K65" s="112"/>
      <c r="L65" s="120">
        <f t="shared" si="0"/>
        <v>7.260000000002691</v>
      </c>
      <c r="M65" s="116">
        <f t="shared" si="1"/>
        <v>-1.7600000000002183</v>
      </c>
      <c r="N65" s="116">
        <f t="shared" si="2"/>
        <v>-33.69999999999709</v>
      </c>
      <c r="O65" s="116">
        <f t="shared" si="3"/>
        <v>35.540000000000873</v>
      </c>
      <c r="P65" s="121">
        <f t="shared" si="4"/>
        <v>7.1799999999991257</v>
      </c>
      <c r="Q65" s="30">
        <f t="shared" si="5"/>
        <v>0.8319288389513313</v>
      </c>
      <c r="R65" s="124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17"/>
      <c r="AD65" s="117"/>
      <c r="AE65" s="117"/>
      <c r="AF65" s="117"/>
      <c r="AG65" s="117"/>
      <c r="AH65" s="117"/>
      <c r="AI65" s="117"/>
      <c r="AJ65" s="117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7"/>
      <c r="BH65" s="117"/>
      <c r="BI65" s="117"/>
      <c r="BJ65" s="117"/>
      <c r="BK65" s="117"/>
      <c r="BL65" s="117"/>
      <c r="BM65" s="117"/>
      <c r="BN65" s="117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7"/>
      <c r="CH65" s="117"/>
      <c r="CI65" s="117"/>
      <c r="CJ65" s="117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17"/>
      <c r="DG65" s="117"/>
      <c r="DH65" s="117"/>
      <c r="DI65" s="117"/>
      <c r="DJ65" s="117"/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117"/>
      <c r="FA65" s="117"/>
      <c r="FB65" s="117"/>
      <c r="FC65" s="117"/>
      <c r="FD65" s="117"/>
      <c r="FE65" s="117"/>
      <c r="FF65" s="117"/>
      <c r="FG65" s="117"/>
      <c r="FH65" s="117"/>
      <c r="FI65" s="117"/>
      <c r="FJ65" s="117"/>
      <c r="FK65" s="117"/>
      <c r="FL65" s="117"/>
      <c r="FM65" s="117"/>
      <c r="FN65" s="117"/>
      <c r="FO65" s="117"/>
      <c r="FP65" s="117"/>
      <c r="FQ65" s="117"/>
      <c r="FR65" s="117"/>
      <c r="FS65" s="117"/>
      <c r="FT65" s="117"/>
      <c r="FU65" s="117"/>
      <c r="FV65" s="117"/>
      <c r="FW65" s="117"/>
      <c r="FX65" s="117"/>
      <c r="FY65" s="117"/>
      <c r="FZ65" s="117"/>
      <c r="GA65" s="117"/>
      <c r="GB65" s="117"/>
      <c r="GC65" s="117"/>
      <c r="GD65" s="117"/>
      <c r="GE65" s="117"/>
      <c r="GF65" s="117"/>
      <c r="GG65" s="117"/>
      <c r="GH65" s="117"/>
      <c r="GI65" s="117"/>
      <c r="GJ65" s="117"/>
      <c r="GK65" s="117"/>
      <c r="GL65" s="117"/>
      <c r="GM65" s="117"/>
      <c r="GN65" s="117"/>
      <c r="GO65" s="117"/>
      <c r="GP65" s="117"/>
      <c r="GQ65" s="117"/>
      <c r="GR65" s="117"/>
      <c r="GS65" s="117"/>
      <c r="GT65" s="117"/>
      <c r="GU65" s="117"/>
      <c r="GV65" s="117"/>
      <c r="GW65" s="117"/>
      <c r="GX65" s="117"/>
      <c r="GY65" s="117"/>
      <c r="GZ65" s="117"/>
      <c r="HA65" s="117"/>
      <c r="HB65" s="117"/>
      <c r="HC65" s="117"/>
      <c r="HD65" s="117"/>
      <c r="HE65" s="117"/>
      <c r="HF65" s="117"/>
      <c r="HG65" s="117"/>
      <c r="HH65" s="117"/>
      <c r="HI65" s="117"/>
      <c r="HJ65" s="117"/>
      <c r="HK65" s="117"/>
      <c r="HL65" s="117"/>
      <c r="HM65" s="117"/>
      <c r="HN65" s="117"/>
      <c r="HO65" s="117"/>
      <c r="HP65" s="117"/>
      <c r="HQ65" s="117"/>
      <c r="HR65" s="117"/>
      <c r="HS65" s="117"/>
      <c r="HT65" s="117"/>
      <c r="HU65" s="117"/>
      <c r="HV65" s="117"/>
      <c r="HW65" s="117"/>
      <c r="HX65" s="117"/>
      <c r="HY65" s="117"/>
      <c r="HZ65" s="117"/>
      <c r="IA65" s="117"/>
      <c r="IB65" s="117"/>
      <c r="IC65" s="117"/>
      <c r="ID65" s="117"/>
      <c r="IE65" s="117"/>
      <c r="IF65" s="117"/>
      <c r="IG65" s="117"/>
      <c r="IH65" s="117"/>
      <c r="II65" s="117"/>
      <c r="IJ65" s="117"/>
      <c r="IK65" s="117"/>
      <c r="IL65" s="117"/>
      <c r="IM65" s="117"/>
      <c r="IN65" s="117"/>
      <c r="IO65" s="117"/>
      <c r="IP65" s="117"/>
      <c r="IQ65" s="117"/>
      <c r="IR65" s="117"/>
      <c r="IS65" s="117"/>
      <c r="IT65" s="117"/>
      <c r="IU65" s="117"/>
      <c r="IV65" s="117"/>
      <c r="IW65" s="117"/>
      <c r="IX65" s="117"/>
      <c r="IY65" s="117"/>
      <c r="IZ65" s="117"/>
      <c r="JA65" s="117"/>
      <c r="JB65" s="117"/>
      <c r="JC65" s="117"/>
      <c r="JD65" s="117"/>
      <c r="JE65" s="117"/>
      <c r="JF65" s="117"/>
      <c r="JG65" s="117"/>
      <c r="JH65" s="117"/>
      <c r="JI65" s="117"/>
      <c r="JJ65" s="117"/>
      <c r="JK65" s="117"/>
      <c r="JL65" s="117"/>
      <c r="JM65" s="117"/>
      <c r="JN65" s="117"/>
      <c r="JO65" s="117"/>
      <c r="JP65" s="117"/>
      <c r="JQ65" s="117"/>
      <c r="JR65" s="117"/>
      <c r="JS65" s="117"/>
      <c r="JT65" s="117"/>
      <c r="JU65" s="117"/>
      <c r="JV65" s="117"/>
      <c r="JW65" s="117"/>
      <c r="JX65" s="117"/>
      <c r="JY65" s="117"/>
      <c r="JZ65" s="117"/>
      <c r="KA65" s="117"/>
      <c r="KB65" s="117"/>
      <c r="KC65" s="117"/>
      <c r="KD65" s="117"/>
      <c r="KE65" s="117"/>
      <c r="KF65" s="117"/>
      <c r="KG65" s="117"/>
      <c r="KH65" s="117"/>
      <c r="KI65" s="117"/>
      <c r="KJ65" s="117"/>
      <c r="KK65" s="117"/>
      <c r="KL65" s="117"/>
      <c r="KM65" s="117"/>
      <c r="KN65" s="117"/>
      <c r="KO65" s="117"/>
      <c r="KP65" s="117"/>
      <c r="KQ65" s="117"/>
      <c r="KR65" s="117"/>
      <c r="KS65" s="117"/>
      <c r="KT65" s="117"/>
      <c r="KU65" s="117"/>
      <c r="KV65" s="117"/>
      <c r="KW65" s="117"/>
      <c r="KX65" s="117"/>
      <c r="KY65" s="117"/>
      <c r="KZ65" s="117"/>
      <c r="LA65" s="117"/>
      <c r="LB65" s="117"/>
      <c r="LC65" s="117"/>
      <c r="LD65" s="117"/>
      <c r="LE65" s="117"/>
      <c r="LF65" s="117"/>
      <c r="LG65" s="117"/>
      <c r="LH65" s="117"/>
      <c r="LI65" s="117"/>
      <c r="LJ65" s="117"/>
    </row>
    <row r="66" spans="1:322" x14ac:dyDescent="0.3">
      <c r="A66" s="109">
        <v>43239</v>
      </c>
      <c r="B66" s="118">
        <v>0.97430555555555598</v>
      </c>
      <c r="C66" s="115">
        <v>14165.58</v>
      </c>
      <c r="D66" s="115">
        <v>101141.3</v>
      </c>
      <c r="E66" s="115">
        <v>22302.58</v>
      </c>
      <c r="F66" s="115">
        <v>31465.94</v>
      </c>
      <c r="G66" s="115">
        <v>34.42</v>
      </c>
      <c r="H66" s="74">
        <v>12</v>
      </c>
      <c r="I66" s="74">
        <v>14.8</v>
      </c>
      <c r="J66" s="112"/>
      <c r="K66" s="112"/>
      <c r="L66" s="120">
        <f t="shared" si="0"/>
        <v>46.629999999991853</v>
      </c>
      <c r="M66" s="116">
        <f t="shared" si="1"/>
        <v>-0.75</v>
      </c>
      <c r="N66" s="116">
        <f t="shared" si="2"/>
        <v>12.959999999991851</v>
      </c>
      <c r="O66" s="116">
        <f t="shared" si="3"/>
        <v>24.430000000000291</v>
      </c>
      <c r="P66" s="121">
        <f t="shared" si="4"/>
        <v>9.9899999999997107</v>
      </c>
      <c r="Q66" s="30">
        <f t="shared" si="5"/>
        <v>0.70976176641488353</v>
      </c>
      <c r="R66" s="124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17"/>
      <c r="AD66" s="117"/>
      <c r="AE66" s="117"/>
      <c r="AF66" s="117"/>
      <c r="AG66" s="117"/>
      <c r="AH66" s="117"/>
      <c r="AI66" s="117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17"/>
      <c r="BI66" s="117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/>
      <c r="CG66" s="117"/>
      <c r="CH66" s="117"/>
      <c r="CI66" s="117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17"/>
      <c r="DG66" s="117"/>
      <c r="DH66" s="117"/>
      <c r="DI66" s="117"/>
      <c r="DJ66" s="117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117"/>
      <c r="FA66" s="117"/>
      <c r="FB66" s="117"/>
      <c r="FC66" s="117"/>
      <c r="FD66" s="117"/>
      <c r="FE66" s="117"/>
      <c r="FF66" s="117"/>
      <c r="FG66" s="117"/>
      <c r="FH66" s="117"/>
      <c r="FI66" s="117"/>
      <c r="FJ66" s="117"/>
      <c r="FK66" s="117"/>
      <c r="FL66" s="117"/>
      <c r="FM66" s="117"/>
      <c r="FN66" s="117"/>
      <c r="FO66" s="117"/>
      <c r="FP66" s="117"/>
      <c r="FQ66" s="117"/>
      <c r="FR66" s="117"/>
      <c r="FS66" s="117"/>
      <c r="FT66" s="117"/>
      <c r="FU66" s="117"/>
      <c r="FV66" s="117"/>
      <c r="FW66" s="117"/>
      <c r="FX66" s="117"/>
      <c r="FY66" s="117"/>
      <c r="FZ66" s="117"/>
      <c r="GA66" s="117"/>
      <c r="GB66" s="117"/>
      <c r="GC66" s="117"/>
      <c r="GD66" s="117"/>
      <c r="GE66" s="117"/>
      <c r="GF66" s="117"/>
      <c r="GG66" s="117"/>
      <c r="GH66" s="117"/>
      <c r="GI66" s="117"/>
      <c r="GJ66" s="117"/>
      <c r="GK66" s="117"/>
      <c r="GL66" s="117"/>
      <c r="GM66" s="117"/>
      <c r="GN66" s="117"/>
      <c r="GO66" s="117"/>
      <c r="GP66" s="117"/>
      <c r="GQ66" s="117"/>
      <c r="GR66" s="117"/>
      <c r="GS66" s="117"/>
      <c r="GT66" s="117"/>
      <c r="GU66" s="117"/>
      <c r="GV66" s="117"/>
      <c r="GW66" s="117"/>
      <c r="GX66" s="117"/>
      <c r="GY66" s="117"/>
      <c r="GZ66" s="117"/>
      <c r="HA66" s="117"/>
      <c r="HB66" s="117"/>
      <c r="HC66" s="117"/>
      <c r="HD66" s="117"/>
      <c r="HE66" s="117"/>
      <c r="HF66" s="117"/>
      <c r="HG66" s="117"/>
      <c r="HH66" s="117"/>
      <c r="HI66" s="117"/>
      <c r="HJ66" s="117"/>
      <c r="HK66" s="117"/>
      <c r="HL66" s="117"/>
      <c r="HM66" s="117"/>
      <c r="HN66" s="117"/>
      <c r="HO66" s="117"/>
      <c r="HP66" s="117"/>
      <c r="HQ66" s="117"/>
      <c r="HR66" s="117"/>
      <c r="HS66" s="117"/>
      <c r="HT66" s="117"/>
      <c r="HU66" s="117"/>
      <c r="HV66" s="117"/>
      <c r="HW66" s="117"/>
      <c r="HX66" s="117"/>
      <c r="HY66" s="117"/>
      <c r="HZ66" s="117"/>
      <c r="IA66" s="117"/>
      <c r="IB66" s="117"/>
      <c r="IC66" s="117"/>
      <c r="ID66" s="117"/>
      <c r="IE66" s="117"/>
      <c r="IF66" s="117"/>
      <c r="IG66" s="117"/>
      <c r="IH66" s="117"/>
      <c r="II66" s="117"/>
      <c r="IJ66" s="117"/>
      <c r="IK66" s="117"/>
      <c r="IL66" s="117"/>
      <c r="IM66" s="117"/>
      <c r="IN66" s="117"/>
      <c r="IO66" s="117"/>
      <c r="IP66" s="117"/>
      <c r="IQ66" s="117"/>
      <c r="IR66" s="117"/>
      <c r="IS66" s="117"/>
      <c r="IT66" s="117"/>
      <c r="IU66" s="117"/>
      <c r="IV66" s="117"/>
      <c r="IW66" s="117"/>
      <c r="IX66" s="117"/>
      <c r="IY66" s="117"/>
      <c r="IZ66" s="117"/>
      <c r="JA66" s="117"/>
      <c r="JB66" s="117"/>
      <c r="JC66" s="117"/>
      <c r="JD66" s="117"/>
      <c r="JE66" s="117"/>
      <c r="JF66" s="117"/>
      <c r="JG66" s="117"/>
      <c r="JH66" s="117"/>
      <c r="JI66" s="117"/>
      <c r="JJ66" s="117"/>
      <c r="JK66" s="117"/>
      <c r="JL66" s="117"/>
      <c r="JM66" s="117"/>
      <c r="JN66" s="117"/>
      <c r="JO66" s="117"/>
      <c r="JP66" s="117"/>
      <c r="JQ66" s="117"/>
      <c r="JR66" s="117"/>
      <c r="JS66" s="117"/>
      <c r="JT66" s="117"/>
      <c r="JU66" s="117"/>
      <c r="JV66" s="117"/>
      <c r="JW66" s="117"/>
      <c r="JX66" s="117"/>
      <c r="JY66" s="117"/>
      <c r="JZ66" s="117"/>
      <c r="KA66" s="117"/>
      <c r="KB66" s="117"/>
      <c r="KC66" s="117"/>
      <c r="KD66" s="117"/>
      <c r="KE66" s="117"/>
      <c r="KF66" s="117"/>
      <c r="KG66" s="117"/>
      <c r="KH66" s="117"/>
      <c r="KI66" s="117"/>
      <c r="KJ66" s="117"/>
      <c r="KK66" s="117"/>
      <c r="KL66" s="117"/>
      <c r="KM66" s="117"/>
      <c r="KN66" s="117"/>
      <c r="KO66" s="117"/>
      <c r="KP66" s="117"/>
      <c r="KQ66" s="117"/>
      <c r="KR66" s="117"/>
      <c r="KS66" s="117"/>
      <c r="KT66" s="117"/>
      <c r="KU66" s="117"/>
      <c r="KV66" s="117"/>
      <c r="KW66" s="117"/>
      <c r="KX66" s="117"/>
      <c r="KY66" s="117"/>
      <c r="KZ66" s="117"/>
      <c r="LA66" s="117"/>
      <c r="LB66" s="117"/>
      <c r="LC66" s="117"/>
      <c r="LD66" s="117"/>
      <c r="LE66" s="117"/>
      <c r="LF66" s="117"/>
      <c r="LG66" s="117"/>
      <c r="LH66" s="117"/>
      <c r="LI66" s="117"/>
      <c r="LJ66" s="117"/>
    </row>
    <row r="67" spans="1:322" x14ac:dyDescent="0.3">
      <c r="A67" s="109">
        <v>43240</v>
      </c>
      <c r="B67" s="118">
        <v>0.97430555555555598</v>
      </c>
      <c r="C67" s="115">
        <v>14166.58</v>
      </c>
      <c r="D67" s="115">
        <v>101152.3</v>
      </c>
      <c r="E67" s="115">
        <v>22322.58</v>
      </c>
      <c r="F67" s="115">
        <v>31487.94</v>
      </c>
      <c r="G67" s="115">
        <v>32</v>
      </c>
      <c r="H67" s="74">
        <v>13.5</v>
      </c>
      <c r="I67" s="74">
        <v>14.8</v>
      </c>
      <c r="J67" s="112"/>
      <c r="K67" s="112"/>
      <c r="L67" s="120">
        <f t="shared" si="0"/>
        <v>20</v>
      </c>
      <c r="M67" s="116">
        <f t="shared" si="1"/>
        <v>-1</v>
      </c>
      <c r="N67" s="116">
        <f t="shared" si="2"/>
        <v>-11</v>
      </c>
      <c r="O67" s="116">
        <f t="shared" si="3"/>
        <v>20</v>
      </c>
      <c r="P67" s="121">
        <f t="shared" si="4"/>
        <v>12</v>
      </c>
      <c r="Q67" s="30">
        <f t="shared" si="5"/>
        <v>0.625</v>
      </c>
      <c r="R67" s="124" t="s">
        <v>59</v>
      </c>
      <c r="S67" s="125"/>
      <c r="T67" s="128">
        <f>A67</f>
        <v>43240</v>
      </c>
      <c r="U67" s="125"/>
      <c r="V67" s="125"/>
      <c r="W67" s="125"/>
      <c r="X67" s="125"/>
      <c r="Y67" s="125"/>
      <c r="Z67" s="125"/>
      <c r="AA67" s="125"/>
      <c r="AB67" s="125"/>
      <c r="AC67" s="117"/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7"/>
      <c r="BB67" s="117"/>
      <c r="BC67" s="117"/>
      <c r="BD67" s="117"/>
      <c r="BE67" s="117"/>
      <c r="BF67" s="117"/>
      <c r="BG67" s="117"/>
      <c r="BH67" s="117"/>
      <c r="BI67" s="117"/>
      <c r="BJ67" s="117"/>
      <c r="BK67" s="117"/>
      <c r="BL67" s="117"/>
      <c r="BM67" s="117"/>
      <c r="BN67" s="117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17"/>
      <c r="DG67" s="117"/>
      <c r="DH67" s="117"/>
      <c r="DI67" s="117"/>
      <c r="DJ67" s="117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/>
      <c r="DZ67" s="117"/>
      <c r="EA67" s="117"/>
      <c r="EB67" s="117"/>
      <c r="EC67" s="117"/>
      <c r="ED67" s="117"/>
      <c r="EE67" s="117"/>
      <c r="EF67" s="117"/>
      <c r="EG67" s="117"/>
      <c r="EH67" s="117"/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117"/>
      <c r="FA67" s="117"/>
      <c r="FB67" s="117"/>
      <c r="FC67" s="117"/>
      <c r="FD67" s="117"/>
      <c r="FE67" s="117"/>
      <c r="FF67" s="117"/>
      <c r="FG67" s="117"/>
      <c r="FH67" s="117"/>
      <c r="FI67" s="117"/>
      <c r="FJ67" s="117"/>
      <c r="FK67" s="117"/>
      <c r="FL67" s="117"/>
      <c r="FM67" s="117"/>
      <c r="FN67" s="117"/>
      <c r="FO67" s="117"/>
      <c r="FP67" s="117"/>
      <c r="FQ67" s="117"/>
      <c r="FR67" s="117"/>
      <c r="FS67" s="117"/>
      <c r="FT67" s="117"/>
      <c r="FU67" s="117"/>
      <c r="FV67" s="117"/>
      <c r="FW67" s="117"/>
      <c r="FX67" s="117"/>
      <c r="FY67" s="117"/>
      <c r="FZ67" s="117"/>
      <c r="GA67" s="117"/>
      <c r="GB67" s="117"/>
      <c r="GC67" s="117"/>
      <c r="GD67" s="117"/>
      <c r="GE67" s="117"/>
      <c r="GF67" s="117"/>
      <c r="GG67" s="117"/>
      <c r="GH67" s="117"/>
      <c r="GI67" s="117"/>
      <c r="GJ67" s="117"/>
      <c r="GK67" s="117"/>
      <c r="GL67" s="117"/>
      <c r="GM67" s="117"/>
      <c r="GN67" s="117"/>
      <c r="GO67" s="117"/>
      <c r="GP67" s="117"/>
      <c r="GQ67" s="117"/>
      <c r="GR67" s="117"/>
      <c r="GS67" s="117"/>
      <c r="GT67" s="117"/>
      <c r="GU67" s="117"/>
      <c r="GV67" s="117"/>
      <c r="GW67" s="117"/>
      <c r="GX67" s="117"/>
      <c r="GY67" s="117"/>
      <c r="GZ67" s="117"/>
      <c r="HA67" s="117"/>
      <c r="HB67" s="117"/>
      <c r="HC67" s="117"/>
      <c r="HD67" s="117"/>
      <c r="HE67" s="117"/>
      <c r="HF67" s="117"/>
      <c r="HG67" s="117"/>
      <c r="HH67" s="117"/>
      <c r="HI67" s="117"/>
      <c r="HJ67" s="117"/>
      <c r="HK67" s="117"/>
      <c r="HL67" s="117"/>
      <c r="HM67" s="117"/>
      <c r="HN67" s="117"/>
      <c r="HO67" s="117"/>
      <c r="HP67" s="117"/>
      <c r="HQ67" s="117"/>
      <c r="HR67" s="117"/>
      <c r="HS67" s="117"/>
      <c r="HT67" s="117"/>
      <c r="HU67" s="117"/>
      <c r="HV67" s="117"/>
      <c r="HW67" s="117"/>
      <c r="HX67" s="117"/>
      <c r="HY67" s="117"/>
      <c r="HZ67" s="117"/>
      <c r="IA67" s="117"/>
      <c r="IB67" s="117"/>
      <c r="IC67" s="117"/>
      <c r="ID67" s="117"/>
      <c r="IE67" s="117"/>
      <c r="IF67" s="117"/>
      <c r="IG67" s="117"/>
      <c r="IH67" s="117"/>
      <c r="II67" s="117"/>
      <c r="IJ67" s="117"/>
      <c r="IK67" s="117"/>
      <c r="IL67" s="117"/>
      <c r="IM67" s="117"/>
      <c r="IN67" s="117"/>
      <c r="IO67" s="117"/>
      <c r="IP67" s="117"/>
      <c r="IQ67" s="117"/>
      <c r="IR67" s="117"/>
      <c r="IS67" s="117"/>
      <c r="IT67" s="117"/>
      <c r="IU67" s="117"/>
      <c r="IV67" s="117"/>
      <c r="IW67" s="117"/>
      <c r="IX67" s="117"/>
      <c r="IY67" s="117"/>
      <c r="IZ67" s="117"/>
      <c r="JA67" s="117"/>
      <c r="JB67" s="117"/>
      <c r="JC67" s="117"/>
      <c r="JD67" s="117"/>
      <c r="JE67" s="117"/>
      <c r="JF67" s="117"/>
      <c r="JG67" s="117"/>
      <c r="JH67" s="117"/>
      <c r="JI67" s="117"/>
      <c r="JJ67" s="117"/>
      <c r="JK67" s="117"/>
      <c r="JL67" s="117"/>
      <c r="JM67" s="117"/>
      <c r="JN67" s="117"/>
      <c r="JO67" s="117"/>
      <c r="JP67" s="117"/>
      <c r="JQ67" s="117"/>
      <c r="JR67" s="117"/>
      <c r="JS67" s="117"/>
      <c r="JT67" s="117"/>
      <c r="JU67" s="117"/>
      <c r="JV67" s="117"/>
      <c r="JW67" s="117"/>
      <c r="JX67" s="117"/>
      <c r="JY67" s="117"/>
      <c r="JZ67" s="117"/>
      <c r="KA67" s="117"/>
      <c r="KB67" s="117"/>
      <c r="KC67" s="117"/>
      <c r="KD67" s="117"/>
      <c r="KE67" s="117"/>
      <c r="KF67" s="117"/>
      <c r="KG67" s="117"/>
      <c r="KH67" s="117"/>
      <c r="KI67" s="117"/>
      <c r="KJ67" s="117"/>
      <c r="KK67" s="117"/>
      <c r="KL67" s="117"/>
      <c r="KM67" s="117"/>
      <c r="KN67" s="117"/>
      <c r="KO67" s="117"/>
      <c r="KP67" s="117"/>
      <c r="KQ67" s="117"/>
      <c r="KR67" s="117"/>
      <c r="KS67" s="117"/>
      <c r="KT67" s="117"/>
      <c r="KU67" s="117"/>
      <c r="KV67" s="117"/>
      <c r="KW67" s="117"/>
      <c r="KX67" s="117"/>
      <c r="KY67" s="117"/>
      <c r="KZ67" s="117"/>
      <c r="LA67" s="117"/>
      <c r="LB67" s="117"/>
      <c r="LC67" s="117"/>
      <c r="LD67" s="117"/>
      <c r="LE67" s="117"/>
      <c r="LF67" s="117"/>
      <c r="LG67" s="117"/>
      <c r="LH67" s="117"/>
      <c r="LI67" s="117"/>
      <c r="LJ67" s="117"/>
    </row>
    <row r="68" spans="1:322" x14ac:dyDescent="0.3">
      <c r="A68" s="109">
        <v>43241</v>
      </c>
      <c r="B68" s="118">
        <v>0.999305555555556</v>
      </c>
      <c r="C68" s="115">
        <v>14168.73</v>
      </c>
      <c r="D68" s="115">
        <v>101164.61</v>
      </c>
      <c r="E68" s="115">
        <v>22345.68</v>
      </c>
      <c r="F68" s="115">
        <v>31515.65</v>
      </c>
      <c r="G68" s="115">
        <v>38.369999999999997</v>
      </c>
      <c r="H68" s="74">
        <v>15.5</v>
      </c>
      <c r="I68" s="74">
        <v>15.6</v>
      </c>
      <c r="J68" s="112"/>
      <c r="K68" s="112"/>
      <c r="L68" s="120">
        <f t="shared" si="0"/>
        <v>23.91000000000269</v>
      </c>
      <c r="M68" s="116">
        <f t="shared" si="1"/>
        <v>-2.1499999999996362</v>
      </c>
      <c r="N68" s="116">
        <f t="shared" si="2"/>
        <v>-12.309999999997672</v>
      </c>
      <c r="O68" s="116">
        <f t="shared" si="3"/>
        <v>23.099999999998545</v>
      </c>
      <c r="P68" s="121">
        <f t="shared" si="4"/>
        <v>15.270000000001453</v>
      </c>
      <c r="Q68" s="30">
        <f t="shared" si="5"/>
        <v>0.6020328381547706</v>
      </c>
      <c r="R68" s="124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17"/>
      <c r="AD68" s="117"/>
      <c r="AE68" s="117"/>
      <c r="AF68" s="117"/>
      <c r="AG68" s="117"/>
      <c r="AH68" s="117"/>
      <c r="AI68" s="117"/>
      <c r="AJ68" s="117"/>
      <c r="AK68" s="117"/>
      <c r="AL68" s="117"/>
      <c r="AM68" s="117"/>
      <c r="AN68" s="117"/>
      <c r="AO68" s="117"/>
      <c r="AP68" s="117"/>
      <c r="AQ68" s="117"/>
      <c r="AR68" s="117"/>
      <c r="AS68" s="117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7"/>
      <c r="BM68" s="117"/>
      <c r="BN68" s="117"/>
      <c r="BO68" s="117"/>
      <c r="BP68" s="117"/>
      <c r="BQ68" s="117"/>
      <c r="BR68" s="117"/>
      <c r="BS68" s="117"/>
      <c r="BT68" s="117"/>
      <c r="BU68" s="117"/>
      <c r="BV68" s="117"/>
      <c r="BW68" s="117"/>
      <c r="BX68" s="117"/>
      <c r="BY68" s="117"/>
      <c r="BZ68" s="117"/>
      <c r="CA68" s="117"/>
      <c r="CB68" s="117"/>
      <c r="CC68" s="117"/>
      <c r="CD68" s="117"/>
      <c r="CE68" s="117"/>
      <c r="CF68" s="117"/>
      <c r="CG68" s="117"/>
      <c r="CH68" s="117"/>
      <c r="CI68" s="117"/>
      <c r="CJ68" s="117"/>
      <c r="CK68" s="117"/>
      <c r="CL68" s="117"/>
      <c r="CM68" s="117"/>
      <c r="CN68" s="117"/>
      <c r="CO68" s="117"/>
      <c r="CP68" s="117"/>
      <c r="CQ68" s="117"/>
      <c r="CR68" s="117"/>
      <c r="CS68" s="117"/>
      <c r="CT68" s="117"/>
      <c r="CU68" s="117"/>
      <c r="CV68" s="117"/>
      <c r="CW68" s="117"/>
      <c r="CX68" s="117"/>
      <c r="CY68" s="117"/>
      <c r="CZ68" s="117"/>
      <c r="DA68" s="117"/>
      <c r="DB68" s="117"/>
      <c r="DC68" s="117"/>
      <c r="DD68" s="117"/>
      <c r="DE68" s="117"/>
      <c r="DF68" s="117"/>
      <c r="DG68" s="117"/>
      <c r="DH68" s="117"/>
      <c r="DI68" s="117"/>
      <c r="DJ68" s="117"/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7"/>
      <c r="FH68" s="117"/>
      <c r="FI68" s="117"/>
      <c r="FJ68" s="117"/>
      <c r="FK68" s="117"/>
      <c r="FL68" s="117"/>
      <c r="FM68" s="117"/>
      <c r="FN68" s="117"/>
      <c r="FO68" s="117"/>
      <c r="FP68" s="117"/>
      <c r="FQ68" s="117"/>
      <c r="FR68" s="117"/>
      <c r="FS68" s="117"/>
      <c r="FT68" s="117"/>
      <c r="FU68" s="117"/>
      <c r="FV68" s="117"/>
      <c r="FW68" s="117"/>
      <c r="FX68" s="117"/>
      <c r="FY68" s="117"/>
      <c r="FZ68" s="117"/>
      <c r="GA68" s="117"/>
      <c r="GB68" s="117"/>
      <c r="GC68" s="117"/>
      <c r="GD68" s="117"/>
      <c r="GE68" s="117"/>
      <c r="GF68" s="117"/>
      <c r="GG68" s="117"/>
      <c r="GH68" s="117"/>
      <c r="GI68" s="117"/>
      <c r="GJ68" s="117"/>
      <c r="GK68" s="117"/>
      <c r="GL68" s="117"/>
      <c r="GM68" s="117"/>
      <c r="GN68" s="117"/>
      <c r="GO68" s="117"/>
      <c r="GP68" s="117"/>
      <c r="GQ68" s="117"/>
      <c r="GR68" s="117"/>
      <c r="GS68" s="117"/>
      <c r="GT68" s="117"/>
      <c r="GU68" s="117"/>
      <c r="GV68" s="117"/>
      <c r="GW68" s="117"/>
      <c r="GX68" s="117"/>
      <c r="GY68" s="117"/>
      <c r="GZ68" s="117"/>
      <c r="HA68" s="117"/>
      <c r="HB68" s="117"/>
      <c r="HC68" s="117"/>
      <c r="HD68" s="117"/>
      <c r="HE68" s="117"/>
      <c r="HF68" s="117"/>
      <c r="HG68" s="117"/>
      <c r="HH68" s="117"/>
      <c r="HI68" s="117"/>
      <c r="HJ68" s="117"/>
      <c r="HK68" s="117"/>
      <c r="HL68" s="117"/>
      <c r="HM68" s="117"/>
      <c r="HN68" s="117"/>
      <c r="HO68" s="117"/>
      <c r="HP68" s="117"/>
      <c r="HQ68" s="117"/>
      <c r="HR68" s="117"/>
      <c r="HS68" s="117"/>
      <c r="HT68" s="117"/>
      <c r="HU68" s="117"/>
      <c r="HV68" s="117"/>
      <c r="HW68" s="117"/>
      <c r="HX68" s="117"/>
      <c r="HY68" s="117"/>
      <c r="HZ68" s="117"/>
      <c r="IA68" s="117"/>
      <c r="IB68" s="117"/>
      <c r="IC68" s="117"/>
      <c r="ID68" s="117"/>
      <c r="IE68" s="117"/>
      <c r="IF68" s="117"/>
      <c r="IG68" s="117"/>
      <c r="IH68" s="117"/>
      <c r="II68" s="117"/>
      <c r="IJ68" s="117"/>
      <c r="IK68" s="117"/>
      <c r="IL68" s="117"/>
      <c r="IM68" s="117"/>
      <c r="IN68" s="117"/>
      <c r="IO68" s="117"/>
      <c r="IP68" s="117"/>
      <c r="IQ68" s="117"/>
      <c r="IR68" s="117"/>
      <c r="IS68" s="117"/>
      <c r="IT68" s="117"/>
      <c r="IU68" s="117"/>
      <c r="IV68" s="117"/>
      <c r="IW68" s="117"/>
      <c r="IX68" s="117"/>
      <c r="IY68" s="117"/>
      <c r="IZ68" s="117"/>
      <c r="JA68" s="117"/>
      <c r="JB68" s="117"/>
      <c r="JC68" s="117"/>
      <c r="JD68" s="117"/>
      <c r="JE68" s="117"/>
      <c r="JF68" s="117"/>
      <c r="JG68" s="117"/>
      <c r="JH68" s="117"/>
      <c r="JI68" s="117"/>
      <c r="JJ68" s="117"/>
      <c r="JK68" s="117"/>
      <c r="JL68" s="117"/>
      <c r="JM68" s="117"/>
      <c r="JN68" s="117"/>
      <c r="JO68" s="117"/>
      <c r="JP68" s="117"/>
      <c r="JQ68" s="117"/>
      <c r="JR68" s="117"/>
      <c r="JS68" s="117"/>
      <c r="JT68" s="117"/>
      <c r="JU68" s="117"/>
      <c r="JV68" s="117"/>
      <c r="JW68" s="117"/>
      <c r="JX68" s="117"/>
      <c r="JY68" s="117"/>
      <c r="JZ68" s="117"/>
      <c r="KA68" s="117"/>
      <c r="KB68" s="117"/>
      <c r="KC68" s="117"/>
      <c r="KD68" s="117"/>
      <c r="KE68" s="117"/>
      <c r="KF68" s="117"/>
      <c r="KG68" s="117"/>
      <c r="KH68" s="117"/>
      <c r="KI68" s="117"/>
      <c r="KJ68" s="117"/>
      <c r="KK68" s="117"/>
      <c r="KL68" s="117"/>
      <c r="KM68" s="117"/>
      <c r="KN68" s="117"/>
      <c r="KO68" s="117"/>
      <c r="KP68" s="117"/>
      <c r="KQ68" s="117"/>
      <c r="KR68" s="117"/>
      <c r="KS68" s="117"/>
      <c r="KT68" s="117"/>
      <c r="KU68" s="117"/>
      <c r="KV68" s="117"/>
      <c r="KW68" s="117"/>
      <c r="KX68" s="117"/>
      <c r="KY68" s="117"/>
      <c r="KZ68" s="117"/>
      <c r="LA68" s="117"/>
      <c r="LB68" s="117"/>
      <c r="LC68" s="117"/>
      <c r="LD68" s="117"/>
      <c r="LE68" s="117"/>
      <c r="LF68" s="117"/>
      <c r="LG68" s="117"/>
      <c r="LH68" s="117"/>
      <c r="LI68" s="117"/>
      <c r="LJ68" s="117"/>
    </row>
    <row r="69" spans="1:322" x14ac:dyDescent="0.3">
      <c r="A69" s="109">
        <v>43242</v>
      </c>
      <c r="B69" s="118">
        <v>0.99861111111111101</v>
      </c>
      <c r="C69" s="115">
        <v>14170.05</v>
      </c>
      <c r="D69" s="115">
        <v>101190.06</v>
      </c>
      <c r="E69" s="115">
        <v>22371.16</v>
      </c>
      <c r="F69" s="115">
        <v>31544.98</v>
      </c>
      <c r="G69" s="115">
        <v>29.34</v>
      </c>
      <c r="H69" s="74">
        <v>16</v>
      </c>
      <c r="I69" s="74">
        <v>16.8</v>
      </c>
      <c r="J69" s="112"/>
      <c r="K69" s="112"/>
      <c r="L69" s="120">
        <f t="shared" si="0"/>
        <v>2.5700000000032013</v>
      </c>
      <c r="M69" s="116">
        <f t="shared" si="1"/>
        <v>-1.319999999999709</v>
      </c>
      <c r="N69" s="116">
        <f t="shared" si="2"/>
        <v>-25.44999999999709</v>
      </c>
      <c r="O69" s="116">
        <f t="shared" si="3"/>
        <v>25.479999999999563</v>
      </c>
      <c r="P69" s="121">
        <f t="shared" si="4"/>
        <v>3.8600000000004364</v>
      </c>
      <c r="Q69" s="30">
        <f t="shared" si="5"/>
        <v>0.86843899113836276</v>
      </c>
      <c r="R69" s="124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17"/>
      <c r="AD69" s="117"/>
      <c r="AE69" s="117"/>
      <c r="AF69" s="117"/>
      <c r="AG69" s="117"/>
      <c r="AH69" s="117"/>
      <c r="AI69" s="117"/>
      <c r="AJ69" s="117"/>
      <c r="AK69" s="117"/>
      <c r="AL69" s="117"/>
      <c r="AM69" s="117"/>
      <c r="AN69" s="117"/>
      <c r="AO69" s="117"/>
      <c r="AP69" s="117"/>
      <c r="AQ69" s="117"/>
      <c r="AR69" s="117"/>
      <c r="AS69" s="117"/>
      <c r="AT69" s="117"/>
      <c r="AU69" s="117"/>
      <c r="AV69" s="117"/>
      <c r="AW69" s="117"/>
      <c r="AX69" s="117"/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7"/>
      <c r="CI69" s="117"/>
      <c r="CJ69" s="117"/>
      <c r="CK69" s="117"/>
      <c r="CL69" s="117"/>
      <c r="CM69" s="117"/>
      <c r="CN69" s="117"/>
      <c r="CO69" s="117"/>
      <c r="CP69" s="117"/>
      <c r="CQ69" s="117"/>
      <c r="CR69" s="117"/>
      <c r="CS69" s="117"/>
      <c r="CT69" s="117"/>
      <c r="CU69" s="117"/>
      <c r="CV69" s="117"/>
      <c r="CW69" s="117"/>
      <c r="CX69" s="117"/>
      <c r="CY69" s="117"/>
      <c r="CZ69" s="117"/>
      <c r="DA69" s="117"/>
      <c r="DB69" s="117"/>
      <c r="DC69" s="117"/>
      <c r="DD69" s="117"/>
      <c r="DE69" s="117"/>
      <c r="DF69" s="117"/>
      <c r="DG69" s="117"/>
      <c r="DH69" s="117"/>
      <c r="DI69" s="117"/>
      <c r="DJ69" s="117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7"/>
      <c r="FH69" s="117"/>
      <c r="FI69" s="117"/>
      <c r="FJ69" s="117"/>
      <c r="FK69" s="117"/>
      <c r="FL69" s="117"/>
      <c r="FM69" s="117"/>
      <c r="FN69" s="117"/>
      <c r="FO69" s="117"/>
      <c r="FP69" s="117"/>
      <c r="FQ69" s="117"/>
      <c r="FR69" s="117"/>
      <c r="FS69" s="117"/>
      <c r="FT69" s="117"/>
      <c r="FU69" s="117"/>
      <c r="FV69" s="117"/>
      <c r="FW69" s="117"/>
      <c r="FX69" s="117"/>
      <c r="FY69" s="117"/>
      <c r="FZ69" s="117"/>
      <c r="GA69" s="117"/>
      <c r="GB69" s="117"/>
      <c r="GC69" s="117"/>
      <c r="GD69" s="117"/>
      <c r="GE69" s="117"/>
      <c r="GF69" s="117"/>
      <c r="GG69" s="117"/>
      <c r="GH69" s="117"/>
      <c r="GI69" s="117"/>
      <c r="GJ69" s="117"/>
      <c r="GK69" s="117"/>
      <c r="GL69" s="117"/>
      <c r="GM69" s="117"/>
      <c r="GN69" s="117"/>
      <c r="GO69" s="117"/>
      <c r="GP69" s="117"/>
      <c r="GQ69" s="117"/>
      <c r="GR69" s="117"/>
      <c r="GS69" s="117"/>
      <c r="GT69" s="117"/>
      <c r="GU69" s="117"/>
      <c r="GV69" s="117"/>
      <c r="GW69" s="117"/>
      <c r="GX69" s="117"/>
      <c r="GY69" s="117"/>
      <c r="GZ69" s="117"/>
      <c r="HA69" s="117"/>
      <c r="HB69" s="117"/>
      <c r="HC69" s="117"/>
      <c r="HD69" s="117"/>
      <c r="HE69" s="117"/>
      <c r="HF69" s="117"/>
      <c r="HG69" s="117"/>
      <c r="HH69" s="117"/>
      <c r="HI69" s="117"/>
      <c r="HJ69" s="117"/>
      <c r="HK69" s="117"/>
      <c r="HL69" s="117"/>
      <c r="HM69" s="117"/>
      <c r="HN69" s="117"/>
      <c r="HO69" s="117"/>
      <c r="HP69" s="117"/>
      <c r="HQ69" s="117"/>
      <c r="HR69" s="117"/>
      <c r="HS69" s="117"/>
      <c r="HT69" s="117"/>
      <c r="HU69" s="117"/>
      <c r="HV69" s="117"/>
      <c r="HW69" s="117"/>
      <c r="HX69" s="117"/>
      <c r="HY69" s="117"/>
      <c r="HZ69" s="117"/>
      <c r="IA69" s="117"/>
      <c r="IB69" s="117"/>
      <c r="IC69" s="117"/>
      <c r="ID69" s="117"/>
      <c r="IE69" s="117"/>
      <c r="IF69" s="117"/>
      <c r="IG69" s="117"/>
      <c r="IH69" s="117"/>
      <c r="II69" s="117"/>
      <c r="IJ69" s="117"/>
      <c r="IK69" s="117"/>
      <c r="IL69" s="117"/>
      <c r="IM69" s="117"/>
      <c r="IN69" s="117"/>
      <c r="IO69" s="117"/>
      <c r="IP69" s="117"/>
      <c r="IQ69" s="117"/>
      <c r="IR69" s="117"/>
      <c r="IS69" s="117"/>
      <c r="IT69" s="117"/>
      <c r="IU69" s="117"/>
      <c r="IV69" s="117"/>
      <c r="IW69" s="117"/>
      <c r="IX69" s="117"/>
      <c r="IY69" s="117"/>
      <c r="IZ69" s="117"/>
      <c r="JA69" s="117"/>
      <c r="JB69" s="117"/>
      <c r="JC69" s="117"/>
      <c r="JD69" s="117"/>
      <c r="JE69" s="117"/>
      <c r="JF69" s="117"/>
      <c r="JG69" s="117"/>
      <c r="JH69" s="117"/>
      <c r="JI69" s="117"/>
      <c r="JJ69" s="117"/>
      <c r="JK69" s="117"/>
      <c r="JL69" s="117"/>
      <c r="JM69" s="117"/>
      <c r="JN69" s="117"/>
      <c r="JO69" s="117"/>
      <c r="JP69" s="117"/>
      <c r="JQ69" s="117"/>
      <c r="JR69" s="117"/>
      <c r="JS69" s="117"/>
      <c r="JT69" s="117"/>
      <c r="JU69" s="117"/>
      <c r="JV69" s="117"/>
      <c r="JW69" s="117"/>
      <c r="JX69" s="117"/>
      <c r="JY69" s="117"/>
      <c r="JZ69" s="117"/>
      <c r="KA69" s="117"/>
      <c r="KB69" s="117"/>
      <c r="KC69" s="117"/>
      <c r="KD69" s="117"/>
      <c r="KE69" s="117"/>
      <c r="KF69" s="117"/>
      <c r="KG69" s="117"/>
      <c r="KH69" s="117"/>
      <c r="KI69" s="117"/>
      <c r="KJ69" s="117"/>
      <c r="KK69" s="117"/>
      <c r="KL69" s="117"/>
      <c r="KM69" s="117"/>
      <c r="KN69" s="117"/>
      <c r="KO69" s="117"/>
      <c r="KP69" s="117"/>
      <c r="KQ69" s="117"/>
      <c r="KR69" s="117"/>
      <c r="KS69" s="117"/>
      <c r="KT69" s="117"/>
      <c r="KU69" s="117"/>
      <c r="KV69" s="117"/>
      <c r="KW69" s="117"/>
      <c r="KX69" s="117"/>
      <c r="KY69" s="117"/>
      <c r="KZ69" s="117"/>
      <c r="LA69" s="117"/>
      <c r="LB69" s="117"/>
      <c r="LC69" s="117"/>
      <c r="LD69" s="117"/>
      <c r="LE69" s="117"/>
      <c r="LF69" s="117"/>
      <c r="LG69" s="117"/>
      <c r="LH69" s="117"/>
      <c r="LI69" s="117"/>
      <c r="LJ69" s="117"/>
    </row>
    <row r="70" spans="1:322" x14ac:dyDescent="0.3">
      <c r="A70" s="109">
        <v>43243</v>
      </c>
      <c r="B70" s="118">
        <v>0.999305555555556</v>
      </c>
      <c r="C70" s="115">
        <v>14174.1</v>
      </c>
      <c r="D70" s="115">
        <v>101208.78</v>
      </c>
      <c r="E70" s="115">
        <v>22392.34</v>
      </c>
      <c r="F70" s="115">
        <v>31571.63</v>
      </c>
      <c r="G70" s="115">
        <v>26.65</v>
      </c>
      <c r="H70" s="74">
        <v>15.5</v>
      </c>
      <c r="I70" s="74">
        <v>17.100000000000001</v>
      </c>
      <c r="J70" s="112"/>
      <c r="K70" s="112"/>
      <c r="L70" s="120">
        <f t="shared" si="0"/>
        <v>3.879999999997743</v>
      </c>
      <c r="M70" s="116">
        <f t="shared" si="1"/>
        <v>-4.0500000000010914</v>
      </c>
      <c r="N70" s="116">
        <f t="shared" si="2"/>
        <v>-18.720000000001164</v>
      </c>
      <c r="O70" s="116">
        <f t="shared" si="3"/>
        <v>21.180000000000291</v>
      </c>
      <c r="P70" s="121">
        <f t="shared" si="4"/>
        <v>5.4699999999997075</v>
      </c>
      <c r="Q70" s="30">
        <f t="shared" si="5"/>
        <v>0.79474671669794716</v>
      </c>
      <c r="R70" s="124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17"/>
      <c r="AD70" s="117"/>
      <c r="AE70" s="117"/>
      <c r="AF70" s="117"/>
      <c r="AG70" s="117"/>
      <c r="AH70" s="117"/>
      <c r="AI70" s="117"/>
      <c r="AJ70" s="117"/>
      <c r="AK70" s="117"/>
      <c r="AL70" s="117"/>
      <c r="AM70" s="117"/>
      <c r="AN70" s="117"/>
      <c r="AO70" s="117"/>
      <c r="AP70" s="117"/>
      <c r="AQ70" s="117"/>
      <c r="AR70" s="117"/>
      <c r="AS70" s="117"/>
      <c r="AT70" s="117"/>
      <c r="AU70" s="117"/>
      <c r="AV70" s="117"/>
      <c r="AW70" s="117"/>
      <c r="AX70" s="117"/>
      <c r="AY70" s="117"/>
      <c r="AZ70" s="117"/>
      <c r="BA70" s="117"/>
      <c r="BB70" s="117"/>
      <c r="BC70" s="117"/>
      <c r="BD70" s="117"/>
      <c r="BE70" s="117"/>
      <c r="BF70" s="117"/>
      <c r="BG70" s="117"/>
      <c r="BH70" s="117"/>
      <c r="BI70" s="117"/>
      <c r="BJ70" s="117"/>
      <c r="BK70" s="117"/>
      <c r="BL70" s="117"/>
      <c r="BM70" s="117"/>
      <c r="BN70" s="117"/>
      <c r="BO70" s="117"/>
      <c r="BP70" s="117"/>
      <c r="BQ70" s="117"/>
      <c r="BR70" s="117"/>
      <c r="BS70" s="117"/>
      <c r="BT70" s="117"/>
      <c r="BU70" s="117"/>
      <c r="BV70" s="117"/>
      <c r="BW70" s="117"/>
      <c r="BX70" s="117"/>
      <c r="BY70" s="117"/>
      <c r="BZ70" s="117"/>
      <c r="CA70" s="117"/>
      <c r="CB70" s="117"/>
      <c r="CC70" s="117"/>
      <c r="CD70" s="117"/>
      <c r="CE70" s="117"/>
      <c r="CF70" s="117"/>
      <c r="CG70" s="117"/>
      <c r="CH70" s="117"/>
      <c r="CI70" s="117"/>
      <c r="CJ70" s="117"/>
      <c r="CK70" s="117"/>
      <c r="CL70" s="117"/>
      <c r="CM70" s="117"/>
      <c r="CN70" s="117"/>
      <c r="CO70" s="117"/>
      <c r="CP70" s="117"/>
      <c r="CQ70" s="117"/>
      <c r="CR70" s="117"/>
      <c r="CS70" s="117"/>
      <c r="CT70" s="117"/>
      <c r="CU70" s="117"/>
      <c r="CV70" s="117"/>
      <c r="CW70" s="117"/>
      <c r="CX70" s="117"/>
      <c r="CY70" s="117"/>
      <c r="CZ70" s="117"/>
      <c r="DA70" s="117"/>
      <c r="DB70" s="117"/>
      <c r="DC70" s="117"/>
      <c r="DD70" s="117"/>
      <c r="DE70" s="117"/>
      <c r="DF70" s="117"/>
      <c r="DG70" s="117"/>
      <c r="DH70" s="117"/>
      <c r="DI70" s="117"/>
      <c r="DJ70" s="117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117"/>
      <c r="FA70" s="117"/>
      <c r="FB70" s="117"/>
      <c r="FC70" s="117"/>
      <c r="FD70" s="117"/>
      <c r="FE70" s="117"/>
      <c r="FF70" s="117"/>
      <c r="FG70" s="117"/>
      <c r="FH70" s="117"/>
      <c r="FI70" s="117"/>
      <c r="FJ70" s="117"/>
      <c r="FK70" s="117"/>
      <c r="FL70" s="117"/>
      <c r="FM70" s="117"/>
      <c r="FN70" s="117"/>
      <c r="FO70" s="117"/>
      <c r="FP70" s="117"/>
      <c r="FQ70" s="117"/>
      <c r="FR70" s="117"/>
      <c r="FS70" s="117"/>
      <c r="FT70" s="117"/>
      <c r="FU70" s="117"/>
      <c r="FV70" s="117"/>
      <c r="FW70" s="117"/>
      <c r="FX70" s="117"/>
      <c r="FY70" s="117"/>
      <c r="FZ70" s="117"/>
      <c r="GA70" s="117"/>
      <c r="GB70" s="117"/>
      <c r="GC70" s="117"/>
      <c r="GD70" s="117"/>
      <c r="GE70" s="117"/>
      <c r="GF70" s="117"/>
      <c r="GG70" s="117"/>
      <c r="GH70" s="117"/>
      <c r="GI70" s="117"/>
      <c r="GJ70" s="117"/>
      <c r="GK70" s="117"/>
      <c r="GL70" s="117"/>
      <c r="GM70" s="117"/>
      <c r="GN70" s="117"/>
      <c r="GO70" s="117"/>
      <c r="GP70" s="117"/>
      <c r="GQ70" s="117"/>
      <c r="GR70" s="117"/>
      <c r="GS70" s="117"/>
      <c r="GT70" s="117"/>
      <c r="GU70" s="117"/>
      <c r="GV70" s="117"/>
      <c r="GW70" s="117"/>
      <c r="GX70" s="117"/>
      <c r="GY70" s="117"/>
      <c r="GZ70" s="117"/>
      <c r="HA70" s="117"/>
      <c r="HB70" s="117"/>
      <c r="HC70" s="117"/>
      <c r="HD70" s="117"/>
      <c r="HE70" s="117"/>
      <c r="HF70" s="117"/>
      <c r="HG70" s="117"/>
      <c r="HH70" s="117"/>
      <c r="HI70" s="117"/>
      <c r="HJ70" s="117"/>
      <c r="HK70" s="117"/>
      <c r="HL70" s="117"/>
      <c r="HM70" s="117"/>
      <c r="HN70" s="117"/>
      <c r="HO70" s="117"/>
      <c r="HP70" s="117"/>
      <c r="HQ70" s="117"/>
      <c r="HR70" s="117"/>
      <c r="HS70" s="117"/>
      <c r="HT70" s="117"/>
      <c r="HU70" s="117"/>
      <c r="HV70" s="117"/>
      <c r="HW70" s="117"/>
      <c r="HX70" s="117"/>
      <c r="HY70" s="117"/>
      <c r="HZ70" s="117"/>
      <c r="IA70" s="117"/>
      <c r="IB70" s="117"/>
      <c r="IC70" s="117"/>
      <c r="ID70" s="117"/>
      <c r="IE70" s="117"/>
      <c r="IF70" s="117"/>
      <c r="IG70" s="117"/>
      <c r="IH70" s="117"/>
      <c r="II70" s="117"/>
      <c r="IJ70" s="117"/>
      <c r="IK70" s="117"/>
      <c r="IL70" s="117"/>
      <c r="IM70" s="117"/>
      <c r="IN70" s="117"/>
      <c r="IO70" s="117"/>
      <c r="IP70" s="117"/>
      <c r="IQ70" s="117"/>
      <c r="IR70" s="117"/>
      <c r="IS70" s="117"/>
      <c r="IT70" s="117"/>
      <c r="IU70" s="117"/>
      <c r="IV70" s="117"/>
      <c r="IW70" s="117"/>
      <c r="IX70" s="117"/>
      <c r="IY70" s="117"/>
      <c r="IZ70" s="117"/>
      <c r="JA70" s="117"/>
      <c r="JB70" s="117"/>
      <c r="JC70" s="117"/>
      <c r="JD70" s="117"/>
      <c r="JE70" s="117"/>
      <c r="JF70" s="117"/>
      <c r="JG70" s="117"/>
      <c r="JH70" s="117"/>
      <c r="JI70" s="117"/>
      <c r="JJ70" s="117"/>
      <c r="JK70" s="117"/>
      <c r="JL70" s="117"/>
      <c r="JM70" s="117"/>
      <c r="JN70" s="117"/>
      <c r="JO70" s="117"/>
      <c r="JP70" s="117"/>
      <c r="JQ70" s="117"/>
      <c r="JR70" s="117"/>
      <c r="JS70" s="117"/>
      <c r="JT70" s="117"/>
      <c r="JU70" s="117"/>
      <c r="JV70" s="117"/>
      <c r="JW70" s="117"/>
      <c r="JX70" s="117"/>
      <c r="JY70" s="117"/>
      <c r="JZ70" s="117"/>
      <c r="KA70" s="117"/>
      <c r="KB70" s="117"/>
      <c r="KC70" s="117"/>
      <c r="KD70" s="117"/>
      <c r="KE70" s="117"/>
      <c r="KF70" s="117"/>
      <c r="KG70" s="117"/>
      <c r="KH70" s="117"/>
      <c r="KI70" s="117"/>
      <c r="KJ70" s="117"/>
      <c r="KK70" s="117"/>
      <c r="KL70" s="117"/>
      <c r="KM70" s="117"/>
      <c r="KN70" s="117"/>
      <c r="KO70" s="117"/>
      <c r="KP70" s="117"/>
      <c r="KQ70" s="117"/>
      <c r="KR70" s="117"/>
      <c r="KS70" s="117"/>
      <c r="KT70" s="117"/>
      <c r="KU70" s="117"/>
      <c r="KV70" s="117"/>
      <c r="KW70" s="117"/>
      <c r="KX70" s="117"/>
      <c r="KY70" s="117"/>
      <c r="KZ70" s="117"/>
      <c r="LA70" s="117"/>
      <c r="LB70" s="117"/>
      <c r="LC70" s="117"/>
      <c r="LD70" s="117"/>
      <c r="LE70" s="117"/>
      <c r="LF70" s="117"/>
      <c r="LG70" s="117"/>
      <c r="LH70" s="117"/>
      <c r="LI70" s="117"/>
      <c r="LJ70" s="117"/>
    </row>
    <row r="71" spans="1:322" x14ac:dyDescent="0.3">
      <c r="A71" s="109">
        <v>43244</v>
      </c>
      <c r="B71" s="118">
        <v>0.999305555555556</v>
      </c>
      <c r="C71" s="115">
        <v>14175.78</v>
      </c>
      <c r="D71" s="115">
        <v>101223.5</v>
      </c>
      <c r="E71" s="115">
        <v>22412.71</v>
      </c>
      <c r="F71" s="115">
        <v>31597.72</v>
      </c>
      <c r="G71" s="115">
        <v>26.09</v>
      </c>
      <c r="H71" s="74">
        <v>15.5</v>
      </c>
      <c r="I71" s="74">
        <v>15.6</v>
      </c>
      <c r="J71" s="112"/>
      <c r="K71" s="112"/>
      <c r="L71" s="120">
        <f t="shared" si="0"/>
        <v>9.6899999999985447</v>
      </c>
      <c r="M71" s="116">
        <f t="shared" si="1"/>
        <v>-1.680000000000291</v>
      </c>
      <c r="N71" s="116">
        <f t="shared" si="2"/>
        <v>-14.720000000001164</v>
      </c>
      <c r="O71" s="116">
        <f t="shared" si="3"/>
        <v>20.369999999998981</v>
      </c>
      <c r="P71" s="121">
        <f t="shared" si="4"/>
        <v>5.7200000000010185</v>
      </c>
      <c r="Q71" s="30">
        <f t="shared" si="5"/>
        <v>0.78075891146029064</v>
      </c>
      <c r="R71" s="124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17"/>
      <c r="AD71" s="117"/>
      <c r="AE71" s="117"/>
      <c r="AF71" s="117"/>
      <c r="AG71" s="117"/>
      <c r="AH71" s="117"/>
      <c r="AI71" s="117"/>
      <c r="AJ71" s="117"/>
      <c r="AK71" s="117"/>
      <c r="AL71" s="117"/>
      <c r="AM71" s="117"/>
      <c r="AN71" s="117"/>
      <c r="AO71" s="117"/>
      <c r="AP71" s="117"/>
      <c r="AQ71" s="117"/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117"/>
      <c r="BO71" s="117"/>
      <c r="BP71" s="117"/>
      <c r="BQ71" s="117"/>
      <c r="BR71" s="117"/>
      <c r="BS71" s="117"/>
      <c r="BT71" s="117"/>
      <c r="BU71" s="117"/>
      <c r="BV71" s="117"/>
      <c r="BW71" s="117"/>
      <c r="BX71" s="117"/>
      <c r="BY71" s="117"/>
      <c r="BZ71" s="117"/>
      <c r="CA71" s="117"/>
      <c r="CB71" s="117"/>
      <c r="CC71" s="117"/>
      <c r="CD71" s="117"/>
      <c r="CE71" s="117"/>
      <c r="CF71" s="117"/>
      <c r="CG71" s="117"/>
      <c r="CH71" s="117"/>
      <c r="CI71" s="117"/>
      <c r="CJ71" s="117"/>
      <c r="CK71" s="117"/>
      <c r="CL71" s="117"/>
      <c r="CM71" s="117"/>
      <c r="CN71" s="117"/>
      <c r="CO71" s="117"/>
      <c r="CP71" s="117"/>
      <c r="CQ71" s="117"/>
      <c r="CR71" s="117"/>
      <c r="CS71" s="117"/>
      <c r="CT71" s="117"/>
      <c r="CU71" s="117"/>
      <c r="CV71" s="117"/>
      <c r="CW71" s="117"/>
      <c r="CX71" s="117"/>
      <c r="CY71" s="117"/>
      <c r="CZ71" s="117"/>
      <c r="DA71" s="117"/>
      <c r="DB71" s="117"/>
      <c r="DC71" s="117"/>
      <c r="DD71" s="117"/>
      <c r="DE71" s="117"/>
      <c r="DF71" s="117"/>
      <c r="DG71" s="117"/>
      <c r="DH71" s="117"/>
      <c r="DI71" s="117"/>
      <c r="DJ71" s="117"/>
      <c r="DK71" s="117"/>
      <c r="DL71" s="117"/>
      <c r="DM71" s="117"/>
      <c r="DN71" s="117"/>
      <c r="DO71" s="117"/>
      <c r="DP71" s="117"/>
      <c r="DQ71" s="117"/>
      <c r="DR71" s="117"/>
      <c r="DS71" s="117"/>
      <c r="DT71" s="117"/>
      <c r="DU71" s="117"/>
      <c r="DV71" s="117"/>
      <c r="DW71" s="117"/>
      <c r="DX71" s="117"/>
      <c r="DY71" s="117"/>
      <c r="DZ71" s="117"/>
      <c r="EA71" s="117"/>
      <c r="EB71" s="117"/>
      <c r="EC71" s="117"/>
      <c r="ED71" s="117"/>
      <c r="EE71" s="117"/>
      <c r="EF71" s="117"/>
      <c r="EG71" s="117"/>
      <c r="EH71" s="117"/>
      <c r="EI71" s="117"/>
      <c r="EJ71" s="117"/>
      <c r="EK71" s="117"/>
      <c r="EL71" s="117"/>
      <c r="EM71" s="117"/>
      <c r="EN71" s="117"/>
      <c r="EO71" s="117"/>
      <c r="EP71" s="117"/>
      <c r="EQ71" s="117"/>
      <c r="ER71" s="117"/>
      <c r="ES71" s="117"/>
      <c r="ET71" s="117"/>
      <c r="EU71" s="117"/>
      <c r="EV71" s="117"/>
      <c r="EW71" s="117"/>
      <c r="EX71" s="117"/>
      <c r="EY71" s="117"/>
      <c r="EZ71" s="117"/>
      <c r="FA71" s="117"/>
      <c r="FB71" s="117"/>
      <c r="FC71" s="117"/>
      <c r="FD71" s="117"/>
      <c r="FE71" s="117"/>
      <c r="FF71" s="117"/>
      <c r="FG71" s="117"/>
      <c r="FH71" s="117"/>
      <c r="FI71" s="117"/>
      <c r="FJ71" s="117"/>
      <c r="FK71" s="117"/>
      <c r="FL71" s="117"/>
      <c r="FM71" s="117"/>
      <c r="FN71" s="117"/>
      <c r="FO71" s="117"/>
      <c r="FP71" s="117"/>
      <c r="FQ71" s="117"/>
      <c r="FR71" s="117"/>
      <c r="FS71" s="117"/>
      <c r="FT71" s="117"/>
      <c r="FU71" s="117"/>
      <c r="FV71" s="117"/>
      <c r="FW71" s="117"/>
      <c r="FX71" s="117"/>
      <c r="FY71" s="117"/>
      <c r="FZ71" s="117"/>
      <c r="GA71" s="117"/>
      <c r="GB71" s="117"/>
      <c r="GC71" s="117"/>
      <c r="GD71" s="117"/>
      <c r="GE71" s="117"/>
      <c r="GF71" s="117"/>
      <c r="GG71" s="117"/>
      <c r="GH71" s="117"/>
      <c r="GI71" s="117"/>
      <c r="GJ71" s="117"/>
      <c r="GK71" s="117"/>
      <c r="GL71" s="117"/>
      <c r="GM71" s="117"/>
      <c r="GN71" s="117"/>
      <c r="GO71" s="117"/>
      <c r="GP71" s="117"/>
      <c r="GQ71" s="117"/>
      <c r="GR71" s="117"/>
      <c r="GS71" s="117"/>
      <c r="GT71" s="117"/>
      <c r="GU71" s="117"/>
      <c r="GV71" s="117"/>
      <c r="GW71" s="117"/>
      <c r="GX71" s="117"/>
      <c r="GY71" s="117"/>
      <c r="GZ71" s="117"/>
      <c r="HA71" s="117"/>
      <c r="HB71" s="117"/>
      <c r="HC71" s="117"/>
      <c r="HD71" s="117"/>
      <c r="HE71" s="117"/>
      <c r="HF71" s="117"/>
      <c r="HG71" s="117"/>
      <c r="HH71" s="117"/>
      <c r="HI71" s="117"/>
      <c r="HJ71" s="117"/>
      <c r="HK71" s="117"/>
      <c r="HL71" s="117"/>
      <c r="HM71" s="117"/>
      <c r="HN71" s="117"/>
      <c r="HO71" s="117"/>
      <c r="HP71" s="117"/>
      <c r="HQ71" s="117"/>
      <c r="HR71" s="117"/>
      <c r="HS71" s="117"/>
      <c r="HT71" s="117"/>
      <c r="HU71" s="117"/>
      <c r="HV71" s="117"/>
      <c r="HW71" s="117"/>
      <c r="HX71" s="117"/>
      <c r="HY71" s="117"/>
      <c r="HZ71" s="117"/>
      <c r="IA71" s="117"/>
      <c r="IB71" s="117"/>
      <c r="IC71" s="117"/>
      <c r="ID71" s="117"/>
      <c r="IE71" s="117"/>
      <c r="IF71" s="117"/>
      <c r="IG71" s="117"/>
      <c r="IH71" s="117"/>
      <c r="II71" s="117"/>
      <c r="IJ71" s="117"/>
      <c r="IK71" s="117"/>
      <c r="IL71" s="117"/>
      <c r="IM71" s="117"/>
      <c r="IN71" s="117"/>
      <c r="IO71" s="117"/>
      <c r="IP71" s="117"/>
      <c r="IQ71" s="117"/>
      <c r="IR71" s="117"/>
      <c r="IS71" s="117"/>
      <c r="IT71" s="117"/>
      <c r="IU71" s="117"/>
      <c r="IV71" s="117"/>
      <c r="IW71" s="117"/>
      <c r="IX71" s="117"/>
      <c r="IY71" s="117"/>
      <c r="IZ71" s="117"/>
      <c r="JA71" s="117"/>
      <c r="JB71" s="117"/>
      <c r="JC71" s="117"/>
      <c r="JD71" s="117"/>
      <c r="JE71" s="117"/>
      <c r="JF71" s="117"/>
      <c r="JG71" s="117"/>
      <c r="JH71" s="117"/>
      <c r="JI71" s="117"/>
      <c r="JJ71" s="117"/>
      <c r="JK71" s="117"/>
      <c r="JL71" s="117"/>
      <c r="JM71" s="117"/>
      <c r="JN71" s="117"/>
      <c r="JO71" s="117"/>
      <c r="JP71" s="117"/>
      <c r="JQ71" s="117"/>
      <c r="JR71" s="117"/>
      <c r="JS71" s="117"/>
      <c r="JT71" s="117"/>
      <c r="JU71" s="117"/>
      <c r="JV71" s="117"/>
      <c r="JW71" s="117"/>
      <c r="JX71" s="117"/>
      <c r="JY71" s="117"/>
      <c r="JZ71" s="117"/>
      <c r="KA71" s="117"/>
      <c r="KB71" s="117"/>
      <c r="KC71" s="117"/>
      <c r="KD71" s="117"/>
      <c r="KE71" s="117"/>
      <c r="KF71" s="117"/>
      <c r="KG71" s="117"/>
      <c r="KH71" s="117"/>
      <c r="KI71" s="117"/>
      <c r="KJ71" s="117"/>
      <c r="KK71" s="117"/>
      <c r="KL71" s="117"/>
      <c r="KM71" s="117"/>
      <c r="KN71" s="117"/>
      <c r="KO71" s="117"/>
      <c r="KP71" s="117"/>
      <c r="KQ71" s="117"/>
      <c r="KR71" s="117"/>
      <c r="KS71" s="117"/>
      <c r="KT71" s="117"/>
      <c r="KU71" s="117"/>
      <c r="KV71" s="117"/>
      <c r="KW71" s="117"/>
      <c r="KX71" s="117"/>
      <c r="KY71" s="117"/>
      <c r="KZ71" s="117"/>
      <c r="LA71" s="117"/>
      <c r="LB71" s="117"/>
      <c r="LC71" s="117"/>
      <c r="LD71" s="117"/>
      <c r="LE71" s="117"/>
      <c r="LF71" s="117"/>
      <c r="LG71" s="117"/>
      <c r="LH71" s="117"/>
      <c r="LI71" s="117"/>
      <c r="LJ71" s="117"/>
    </row>
    <row r="72" spans="1:322" x14ac:dyDescent="0.3">
      <c r="A72" s="109">
        <v>43245</v>
      </c>
      <c r="B72" s="118">
        <v>0.90858796296296296</v>
      </c>
      <c r="C72" s="115">
        <v>14176.468000000001</v>
      </c>
      <c r="D72" s="115">
        <v>101227.15399999999</v>
      </c>
      <c r="E72" s="115">
        <v>22447.339</v>
      </c>
      <c r="F72" s="115">
        <v>31638.208999999999</v>
      </c>
      <c r="G72" s="115">
        <v>40.485999999999997</v>
      </c>
      <c r="H72" s="74">
        <v>17</v>
      </c>
      <c r="I72" s="74">
        <v>20.070930232558101</v>
      </c>
      <c r="J72" s="112"/>
      <c r="K72" s="112"/>
      <c r="L72" s="120">
        <f t="shared" si="0"/>
        <v>36.144000000004901</v>
      </c>
      <c r="M72" s="116">
        <f t="shared" si="1"/>
        <v>-0.68800000000010186</v>
      </c>
      <c r="N72" s="116">
        <f t="shared" si="2"/>
        <v>-3.6539999999949941</v>
      </c>
      <c r="O72" s="116">
        <f t="shared" si="3"/>
        <v>34.629000000000815</v>
      </c>
      <c r="P72" s="121">
        <f t="shared" si="4"/>
        <v>5.8569999999991822</v>
      </c>
      <c r="Q72" s="30">
        <f t="shared" si="5"/>
        <v>0.85533270760264823</v>
      </c>
      <c r="R72" s="124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17"/>
      <c r="AD72" s="117"/>
      <c r="AE72" s="117"/>
      <c r="AF72" s="117"/>
      <c r="AG72" s="117"/>
      <c r="AH72" s="117"/>
      <c r="AI72" s="117"/>
      <c r="AJ72" s="117"/>
      <c r="AK72" s="117"/>
      <c r="AL72" s="117"/>
      <c r="AM72" s="117"/>
      <c r="AN72" s="117"/>
      <c r="AO72" s="117"/>
      <c r="AP72" s="117"/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/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/>
      <c r="BN72" s="117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/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/>
      <c r="CR72" s="117"/>
      <c r="CS72" s="117"/>
      <c r="CT72" s="117"/>
      <c r="CU72" s="117"/>
      <c r="CV72" s="117"/>
      <c r="CW72" s="117"/>
      <c r="CX72" s="117"/>
      <c r="CY72" s="117"/>
      <c r="CZ72" s="117"/>
      <c r="DA72" s="117"/>
      <c r="DB72" s="117"/>
      <c r="DC72" s="117"/>
      <c r="DD72" s="117"/>
      <c r="DE72" s="117"/>
      <c r="DF72" s="117"/>
      <c r="DG72" s="117"/>
      <c r="DH72" s="117"/>
      <c r="DI72" s="117"/>
      <c r="DJ72" s="117"/>
      <c r="DK72" s="117"/>
      <c r="DL72" s="117"/>
      <c r="DM72" s="117"/>
      <c r="DN72" s="117"/>
      <c r="DO72" s="117"/>
      <c r="DP72" s="117"/>
      <c r="DQ72" s="117"/>
      <c r="DR72" s="117"/>
      <c r="DS72" s="117"/>
      <c r="DT72" s="117"/>
      <c r="DU72" s="117"/>
      <c r="DV72" s="117"/>
      <c r="DW72" s="117"/>
      <c r="DX72" s="117"/>
      <c r="DY72" s="117"/>
      <c r="DZ72" s="117"/>
      <c r="EA72" s="117"/>
      <c r="EB72" s="117"/>
      <c r="EC72" s="117"/>
      <c r="ED72" s="117"/>
      <c r="EE72" s="117"/>
      <c r="EF72" s="117"/>
      <c r="EG72" s="117"/>
      <c r="EH72" s="117"/>
      <c r="EI72" s="117"/>
      <c r="EJ72" s="117"/>
      <c r="EK72" s="117"/>
      <c r="EL72" s="117"/>
      <c r="EM72" s="117"/>
      <c r="EN72" s="117"/>
      <c r="EO72" s="117"/>
      <c r="EP72" s="117"/>
      <c r="EQ72" s="117"/>
      <c r="ER72" s="117"/>
      <c r="ES72" s="117"/>
      <c r="ET72" s="117"/>
      <c r="EU72" s="117"/>
      <c r="EV72" s="117"/>
      <c r="EW72" s="117"/>
      <c r="EX72" s="117"/>
      <c r="EY72" s="117"/>
      <c r="EZ72" s="117"/>
      <c r="FA72" s="117"/>
      <c r="FB72" s="117"/>
      <c r="FC72" s="117"/>
      <c r="FD72" s="117"/>
      <c r="FE72" s="117"/>
      <c r="FF72" s="117"/>
      <c r="FG72" s="117"/>
      <c r="FH72" s="117"/>
      <c r="FI72" s="117"/>
      <c r="FJ72" s="117"/>
      <c r="FK72" s="117"/>
      <c r="FL72" s="117"/>
      <c r="FM72" s="117"/>
      <c r="FN72" s="117"/>
      <c r="FO72" s="117"/>
      <c r="FP72" s="117"/>
      <c r="FQ72" s="117"/>
      <c r="FR72" s="117"/>
      <c r="FS72" s="117"/>
      <c r="FT72" s="117"/>
      <c r="FU72" s="117"/>
      <c r="FV72" s="117"/>
      <c r="FW72" s="117"/>
      <c r="FX72" s="117"/>
      <c r="FY72" s="117"/>
      <c r="FZ72" s="117"/>
      <c r="GA72" s="117"/>
      <c r="GB72" s="117"/>
      <c r="GC72" s="117"/>
      <c r="GD72" s="117"/>
      <c r="GE72" s="117"/>
      <c r="GF72" s="117"/>
      <c r="GG72" s="117"/>
      <c r="GH72" s="117"/>
      <c r="GI72" s="117"/>
      <c r="GJ72" s="117"/>
      <c r="GK72" s="117"/>
      <c r="GL72" s="117"/>
      <c r="GM72" s="117"/>
      <c r="GN72" s="117"/>
      <c r="GO72" s="117"/>
      <c r="GP72" s="117"/>
      <c r="GQ72" s="117"/>
      <c r="GR72" s="117"/>
      <c r="GS72" s="117"/>
      <c r="GT72" s="117"/>
      <c r="GU72" s="117"/>
      <c r="GV72" s="117"/>
      <c r="GW72" s="117"/>
      <c r="GX72" s="117"/>
      <c r="GY72" s="117"/>
      <c r="GZ72" s="117"/>
      <c r="HA72" s="117"/>
      <c r="HB72" s="117"/>
      <c r="HC72" s="117"/>
      <c r="HD72" s="117"/>
      <c r="HE72" s="117"/>
      <c r="HF72" s="117"/>
      <c r="HG72" s="117"/>
      <c r="HH72" s="117"/>
      <c r="HI72" s="117"/>
      <c r="HJ72" s="117"/>
      <c r="HK72" s="117"/>
      <c r="HL72" s="117"/>
      <c r="HM72" s="117"/>
      <c r="HN72" s="117"/>
      <c r="HO72" s="117"/>
      <c r="HP72" s="117"/>
      <c r="HQ72" s="117"/>
      <c r="HR72" s="117"/>
      <c r="HS72" s="117"/>
      <c r="HT72" s="117"/>
      <c r="HU72" s="117"/>
      <c r="HV72" s="117"/>
      <c r="HW72" s="117"/>
      <c r="HX72" s="117"/>
      <c r="HY72" s="117"/>
      <c r="HZ72" s="117"/>
      <c r="IA72" s="117"/>
      <c r="IB72" s="117"/>
      <c r="IC72" s="117"/>
      <c r="ID72" s="117"/>
      <c r="IE72" s="117"/>
      <c r="IF72" s="117"/>
      <c r="IG72" s="117"/>
      <c r="IH72" s="117"/>
      <c r="II72" s="117"/>
      <c r="IJ72" s="117"/>
      <c r="IK72" s="117"/>
      <c r="IL72" s="117"/>
      <c r="IM72" s="117"/>
      <c r="IN72" s="117"/>
      <c r="IO72" s="117"/>
      <c r="IP72" s="117"/>
      <c r="IQ72" s="117"/>
      <c r="IR72" s="117"/>
      <c r="IS72" s="117"/>
      <c r="IT72" s="117"/>
      <c r="IU72" s="117"/>
      <c r="IV72" s="117"/>
      <c r="IW72" s="117"/>
      <c r="IX72" s="117"/>
      <c r="IY72" s="117"/>
      <c r="IZ72" s="117"/>
      <c r="JA72" s="117"/>
      <c r="JB72" s="117"/>
      <c r="JC72" s="117"/>
      <c r="JD72" s="117"/>
      <c r="JE72" s="117"/>
      <c r="JF72" s="117"/>
      <c r="JG72" s="117"/>
      <c r="JH72" s="117"/>
      <c r="JI72" s="117"/>
      <c r="JJ72" s="117"/>
      <c r="JK72" s="117"/>
      <c r="JL72" s="117"/>
      <c r="JM72" s="117"/>
      <c r="JN72" s="117"/>
      <c r="JO72" s="117"/>
      <c r="JP72" s="117"/>
      <c r="JQ72" s="117"/>
      <c r="JR72" s="117"/>
      <c r="JS72" s="117"/>
      <c r="JT72" s="117"/>
      <c r="JU72" s="117"/>
      <c r="JV72" s="117"/>
      <c r="JW72" s="117"/>
      <c r="JX72" s="117"/>
      <c r="JY72" s="117"/>
      <c r="JZ72" s="117"/>
      <c r="KA72" s="117"/>
      <c r="KB72" s="117"/>
      <c r="KC72" s="117"/>
      <c r="KD72" s="117"/>
      <c r="KE72" s="117"/>
      <c r="KF72" s="117"/>
      <c r="KG72" s="117"/>
      <c r="KH72" s="117"/>
      <c r="KI72" s="117"/>
      <c r="KJ72" s="117"/>
      <c r="KK72" s="117"/>
      <c r="KL72" s="117"/>
      <c r="KM72" s="117"/>
      <c r="KN72" s="117"/>
      <c r="KO72" s="117"/>
      <c r="KP72" s="117"/>
      <c r="KQ72" s="117"/>
      <c r="KR72" s="117"/>
      <c r="KS72" s="117"/>
      <c r="KT72" s="117"/>
      <c r="KU72" s="117"/>
      <c r="KV72" s="117"/>
      <c r="KW72" s="117"/>
      <c r="KX72" s="117"/>
      <c r="KY72" s="117"/>
      <c r="KZ72" s="117"/>
      <c r="LA72" s="117"/>
      <c r="LB72" s="117"/>
      <c r="LC72" s="117"/>
      <c r="LD72" s="117"/>
      <c r="LE72" s="117"/>
      <c r="LF72" s="117"/>
      <c r="LG72" s="117"/>
      <c r="LH72" s="117"/>
      <c r="LI72" s="117"/>
      <c r="LJ72" s="117"/>
    </row>
    <row r="73" spans="1:322" x14ac:dyDescent="0.3">
      <c r="A73" s="109">
        <v>43246</v>
      </c>
      <c r="B73" s="118">
        <v>0.90517361111111105</v>
      </c>
      <c r="C73" s="115">
        <v>14177.703</v>
      </c>
      <c r="D73" s="115">
        <v>101235.671</v>
      </c>
      <c r="E73" s="115">
        <v>22477.759999999998</v>
      </c>
      <c r="F73" s="115">
        <v>31677.843000000001</v>
      </c>
      <c r="G73" s="115">
        <v>39.634</v>
      </c>
      <c r="H73" s="74">
        <v>18.5</v>
      </c>
      <c r="I73" s="74">
        <v>21.583392226148401</v>
      </c>
      <c r="J73" s="112"/>
      <c r="K73" s="112"/>
      <c r="L73" s="120">
        <f t="shared" si="0"/>
        <v>29.881999999994136</v>
      </c>
      <c r="M73" s="116">
        <f t="shared" si="1"/>
        <v>-1.2349999999987631</v>
      </c>
      <c r="N73" s="116">
        <f t="shared" si="2"/>
        <v>-8.5170000000071013</v>
      </c>
      <c r="O73" s="116">
        <f t="shared" si="3"/>
        <v>30.420999999998457</v>
      </c>
      <c r="P73" s="121">
        <f t="shared" si="4"/>
        <v>9.2130000000015428</v>
      </c>
      <c r="Q73" s="30">
        <f t="shared" si="5"/>
        <v>0.76754806479281568</v>
      </c>
      <c r="R73" s="124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17"/>
      <c r="AD73" s="117"/>
      <c r="AE73" s="117"/>
      <c r="AF73" s="117"/>
      <c r="AG73" s="117"/>
      <c r="AH73" s="117"/>
      <c r="AI73" s="117"/>
      <c r="AJ73" s="117"/>
      <c r="AK73" s="117"/>
      <c r="AL73" s="117"/>
      <c r="AM73" s="117"/>
      <c r="AN73" s="117"/>
      <c r="AO73" s="117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/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/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/>
      <c r="CR73" s="117"/>
      <c r="CS73" s="117"/>
      <c r="CT73" s="117"/>
      <c r="CU73" s="117"/>
      <c r="CV73" s="117"/>
      <c r="CW73" s="117"/>
      <c r="CX73" s="117"/>
      <c r="CY73" s="117"/>
      <c r="CZ73" s="117"/>
      <c r="DA73" s="117"/>
      <c r="DB73" s="117"/>
      <c r="DC73" s="117"/>
      <c r="DD73" s="117"/>
      <c r="DE73" s="117"/>
      <c r="DF73" s="117"/>
      <c r="DG73" s="117"/>
      <c r="DH73" s="117"/>
      <c r="DI73" s="117"/>
      <c r="DJ73" s="117"/>
      <c r="DK73" s="117"/>
      <c r="DL73" s="117"/>
      <c r="DM73" s="117"/>
      <c r="DN73" s="117"/>
      <c r="DO73" s="117"/>
      <c r="DP73" s="117"/>
      <c r="DQ73" s="117"/>
      <c r="DR73" s="117"/>
      <c r="DS73" s="117"/>
      <c r="DT73" s="117"/>
      <c r="DU73" s="117"/>
      <c r="DV73" s="117"/>
      <c r="DW73" s="117"/>
      <c r="DX73" s="117"/>
      <c r="DY73" s="117"/>
      <c r="DZ73" s="117"/>
      <c r="EA73" s="117"/>
      <c r="EB73" s="117"/>
      <c r="EC73" s="117"/>
      <c r="ED73" s="117"/>
      <c r="EE73" s="117"/>
      <c r="EF73" s="117"/>
      <c r="EG73" s="117"/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/>
      <c r="EX73" s="117"/>
      <c r="EY73" s="117"/>
      <c r="EZ73" s="117"/>
      <c r="FA73" s="117"/>
      <c r="FB73" s="117"/>
      <c r="FC73" s="117"/>
      <c r="FD73" s="117"/>
      <c r="FE73" s="117"/>
      <c r="FF73" s="117"/>
      <c r="FG73" s="117"/>
      <c r="FH73" s="117"/>
      <c r="FI73" s="117"/>
      <c r="FJ73" s="117"/>
      <c r="FK73" s="117"/>
      <c r="FL73" s="117"/>
      <c r="FM73" s="117"/>
      <c r="FN73" s="117"/>
      <c r="FO73" s="117"/>
      <c r="FP73" s="117"/>
      <c r="FQ73" s="117"/>
      <c r="FR73" s="117"/>
      <c r="FS73" s="117"/>
      <c r="FT73" s="117"/>
      <c r="FU73" s="117"/>
      <c r="FV73" s="117"/>
      <c r="FW73" s="117"/>
      <c r="FX73" s="117"/>
      <c r="FY73" s="117"/>
      <c r="FZ73" s="117"/>
      <c r="GA73" s="117"/>
      <c r="GB73" s="117"/>
      <c r="GC73" s="117"/>
      <c r="GD73" s="117"/>
      <c r="GE73" s="117"/>
      <c r="GF73" s="117"/>
      <c r="GG73" s="117"/>
      <c r="GH73" s="117"/>
      <c r="GI73" s="117"/>
      <c r="GJ73" s="117"/>
      <c r="GK73" s="117"/>
      <c r="GL73" s="117"/>
      <c r="GM73" s="117"/>
      <c r="GN73" s="117"/>
      <c r="GO73" s="117"/>
      <c r="GP73" s="117"/>
      <c r="GQ73" s="117"/>
      <c r="GR73" s="117"/>
      <c r="GS73" s="117"/>
      <c r="GT73" s="117"/>
      <c r="GU73" s="117"/>
      <c r="GV73" s="117"/>
      <c r="GW73" s="117"/>
      <c r="GX73" s="117"/>
      <c r="GY73" s="117"/>
      <c r="GZ73" s="117"/>
      <c r="HA73" s="117"/>
      <c r="HB73" s="117"/>
      <c r="HC73" s="117"/>
      <c r="HD73" s="117"/>
      <c r="HE73" s="117"/>
      <c r="HF73" s="117"/>
      <c r="HG73" s="117"/>
      <c r="HH73" s="117"/>
      <c r="HI73" s="117"/>
      <c r="HJ73" s="117"/>
      <c r="HK73" s="117"/>
      <c r="HL73" s="117"/>
      <c r="HM73" s="117"/>
      <c r="HN73" s="117"/>
      <c r="HO73" s="117"/>
      <c r="HP73" s="117"/>
      <c r="HQ73" s="117"/>
      <c r="HR73" s="117"/>
      <c r="HS73" s="117"/>
      <c r="HT73" s="117"/>
      <c r="HU73" s="117"/>
      <c r="HV73" s="117"/>
      <c r="HW73" s="117"/>
      <c r="HX73" s="117"/>
      <c r="HY73" s="117"/>
      <c r="HZ73" s="117"/>
      <c r="IA73" s="117"/>
      <c r="IB73" s="117"/>
      <c r="IC73" s="117"/>
      <c r="ID73" s="117"/>
      <c r="IE73" s="117"/>
      <c r="IF73" s="117"/>
      <c r="IG73" s="117"/>
      <c r="IH73" s="117"/>
      <c r="II73" s="117"/>
      <c r="IJ73" s="117"/>
      <c r="IK73" s="117"/>
      <c r="IL73" s="117"/>
      <c r="IM73" s="117"/>
      <c r="IN73" s="117"/>
      <c r="IO73" s="117"/>
      <c r="IP73" s="117"/>
      <c r="IQ73" s="117"/>
      <c r="IR73" s="117"/>
      <c r="IS73" s="117"/>
      <c r="IT73" s="117"/>
      <c r="IU73" s="117"/>
      <c r="IV73" s="117"/>
      <c r="IW73" s="117"/>
      <c r="IX73" s="117"/>
      <c r="IY73" s="117"/>
      <c r="IZ73" s="117"/>
      <c r="JA73" s="117"/>
      <c r="JB73" s="117"/>
      <c r="JC73" s="117"/>
      <c r="JD73" s="117"/>
      <c r="JE73" s="117"/>
      <c r="JF73" s="117"/>
      <c r="JG73" s="117"/>
      <c r="JH73" s="117"/>
      <c r="JI73" s="117"/>
      <c r="JJ73" s="117"/>
      <c r="JK73" s="117"/>
      <c r="JL73" s="117"/>
      <c r="JM73" s="117"/>
      <c r="JN73" s="117"/>
      <c r="JO73" s="117"/>
      <c r="JP73" s="117"/>
      <c r="JQ73" s="117"/>
      <c r="JR73" s="117"/>
      <c r="JS73" s="117"/>
      <c r="JT73" s="117"/>
      <c r="JU73" s="117"/>
      <c r="JV73" s="117"/>
      <c r="JW73" s="117"/>
      <c r="JX73" s="117"/>
      <c r="JY73" s="117"/>
      <c r="JZ73" s="117"/>
      <c r="KA73" s="117"/>
      <c r="KB73" s="117"/>
      <c r="KC73" s="117"/>
      <c r="KD73" s="117"/>
      <c r="KE73" s="117"/>
      <c r="KF73" s="117"/>
      <c r="KG73" s="117"/>
      <c r="KH73" s="117"/>
      <c r="KI73" s="117"/>
      <c r="KJ73" s="117"/>
      <c r="KK73" s="117"/>
      <c r="KL73" s="117"/>
      <c r="KM73" s="117"/>
      <c r="KN73" s="117"/>
      <c r="KO73" s="117"/>
      <c r="KP73" s="117"/>
      <c r="KQ73" s="117"/>
      <c r="KR73" s="117"/>
      <c r="KS73" s="117"/>
      <c r="KT73" s="117"/>
      <c r="KU73" s="117"/>
      <c r="KV73" s="117"/>
      <c r="KW73" s="117"/>
      <c r="KX73" s="117"/>
      <c r="KY73" s="117"/>
      <c r="KZ73" s="117"/>
      <c r="LA73" s="117"/>
      <c r="LB73" s="117"/>
      <c r="LC73" s="117"/>
      <c r="LD73" s="117"/>
      <c r="LE73" s="117"/>
      <c r="LF73" s="117"/>
      <c r="LG73" s="117"/>
      <c r="LH73" s="117"/>
      <c r="LI73" s="117"/>
      <c r="LJ73" s="117"/>
    </row>
    <row r="74" spans="1:322" x14ac:dyDescent="0.3">
      <c r="A74" s="109">
        <v>43247</v>
      </c>
      <c r="B74" s="118">
        <v>0.91133101851851805</v>
      </c>
      <c r="C74" s="115">
        <v>14179.692999999999</v>
      </c>
      <c r="D74" s="115">
        <v>101243.845</v>
      </c>
      <c r="E74" s="115">
        <v>22497.978999999999</v>
      </c>
      <c r="F74" s="115">
        <v>31703.822</v>
      </c>
      <c r="G74" s="115">
        <v>25.978999999999999</v>
      </c>
      <c r="H74" s="74">
        <v>19.5</v>
      </c>
      <c r="I74" s="74">
        <v>20.718661971831001</v>
      </c>
      <c r="J74" s="112"/>
      <c r="K74" s="112"/>
      <c r="L74" s="120">
        <f t="shared" si="0"/>
        <v>15.815000000001149</v>
      </c>
      <c r="M74" s="116">
        <f t="shared" si="1"/>
        <v>-1.9899999999997817</v>
      </c>
      <c r="N74" s="116">
        <f t="shared" si="2"/>
        <v>-8.1739999999990687</v>
      </c>
      <c r="O74" s="116">
        <f t="shared" si="3"/>
        <v>20.21900000000096</v>
      </c>
      <c r="P74" s="121">
        <f t="shared" si="4"/>
        <v>5.7599999999990388</v>
      </c>
      <c r="Q74" s="30">
        <f t="shared" si="5"/>
        <v>0.77828245890915593</v>
      </c>
      <c r="R74" s="124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17"/>
      <c r="AD74" s="117"/>
      <c r="AE74" s="117"/>
      <c r="AF74" s="117"/>
      <c r="AG74" s="117"/>
      <c r="AH74" s="117"/>
      <c r="AI74" s="117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  <c r="BM74" s="117"/>
      <c r="BN74" s="117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/>
      <c r="CC74" s="117"/>
      <c r="CD74" s="117"/>
      <c r="CE74" s="117"/>
      <c r="CF74" s="117"/>
      <c r="CG74" s="117"/>
      <c r="CH74" s="117"/>
      <c r="CI74" s="117"/>
      <c r="CJ74" s="117"/>
      <c r="CK74" s="117"/>
      <c r="CL74" s="117"/>
      <c r="CM74" s="117"/>
      <c r="CN74" s="117"/>
      <c r="CO74" s="117"/>
      <c r="CP74" s="117"/>
      <c r="CQ74" s="117"/>
      <c r="CR74" s="117"/>
      <c r="CS74" s="117"/>
      <c r="CT74" s="117"/>
      <c r="CU74" s="117"/>
      <c r="CV74" s="117"/>
      <c r="CW74" s="117"/>
      <c r="CX74" s="117"/>
      <c r="CY74" s="117"/>
      <c r="CZ74" s="117"/>
      <c r="DA74" s="117"/>
      <c r="DB74" s="117"/>
      <c r="DC74" s="117"/>
      <c r="DD74" s="117"/>
      <c r="DE74" s="117"/>
      <c r="DF74" s="117"/>
      <c r="DG74" s="117"/>
      <c r="DH74" s="117"/>
      <c r="DI74" s="117"/>
      <c r="DJ74" s="117"/>
      <c r="DK74" s="117"/>
      <c r="DL74" s="117"/>
      <c r="DM74" s="117"/>
      <c r="DN74" s="117"/>
      <c r="DO74" s="117"/>
      <c r="DP74" s="117"/>
      <c r="DQ74" s="117"/>
      <c r="DR74" s="117"/>
      <c r="DS74" s="117"/>
      <c r="DT74" s="117"/>
      <c r="DU74" s="117"/>
      <c r="DV74" s="117"/>
      <c r="DW74" s="117"/>
      <c r="DX74" s="117"/>
      <c r="DY74" s="117"/>
      <c r="DZ74" s="117"/>
      <c r="EA74" s="117"/>
      <c r="EB74" s="117"/>
      <c r="EC74" s="117"/>
      <c r="ED74" s="117"/>
      <c r="EE74" s="117"/>
      <c r="EF74" s="117"/>
      <c r="EG74" s="117"/>
      <c r="EH74" s="117"/>
      <c r="EI74" s="117"/>
      <c r="EJ74" s="117"/>
      <c r="EK74" s="117"/>
      <c r="EL74" s="117"/>
      <c r="EM74" s="117"/>
      <c r="EN74" s="117"/>
      <c r="EO74" s="117"/>
      <c r="EP74" s="117"/>
      <c r="EQ74" s="117"/>
      <c r="ER74" s="117"/>
      <c r="ES74" s="117"/>
      <c r="ET74" s="117"/>
      <c r="EU74" s="117"/>
      <c r="EV74" s="117"/>
      <c r="EW74" s="117"/>
      <c r="EX74" s="117"/>
      <c r="EY74" s="117"/>
      <c r="EZ74" s="117"/>
      <c r="FA74" s="117"/>
      <c r="FB74" s="117"/>
      <c r="FC74" s="117"/>
      <c r="FD74" s="117"/>
      <c r="FE74" s="117"/>
      <c r="FF74" s="117"/>
      <c r="FG74" s="117"/>
      <c r="FH74" s="117"/>
      <c r="FI74" s="117"/>
      <c r="FJ74" s="117"/>
      <c r="FK74" s="117"/>
      <c r="FL74" s="117"/>
      <c r="FM74" s="117"/>
      <c r="FN74" s="117"/>
      <c r="FO74" s="117"/>
      <c r="FP74" s="117"/>
      <c r="FQ74" s="117"/>
      <c r="FR74" s="117"/>
      <c r="FS74" s="117"/>
      <c r="FT74" s="117"/>
      <c r="FU74" s="117"/>
      <c r="FV74" s="117"/>
      <c r="FW74" s="117"/>
      <c r="FX74" s="117"/>
      <c r="FY74" s="117"/>
      <c r="FZ74" s="117"/>
      <c r="GA74" s="117"/>
      <c r="GB74" s="117"/>
      <c r="GC74" s="117"/>
      <c r="GD74" s="117"/>
      <c r="GE74" s="117"/>
      <c r="GF74" s="117"/>
      <c r="GG74" s="117"/>
      <c r="GH74" s="117"/>
      <c r="GI74" s="117"/>
      <c r="GJ74" s="117"/>
      <c r="GK74" s="117"/>
      <c r="GL74" s="117"/>
      <c r="GM74" s="117"/>
      <c r="GN74" s="117"/>
      <c r="GO74" s="117"/>
      <c r="GP74" s="117"/>
      <c r="GQ74" s="117"/>
      <c r="GR74" s="117"/>
      <c r="GS74" s="117"/>
      <c r="GT74" s="117"/>
      <c r="GU74" s="117"/>
      <c r="GV74" s="117"/>
      <c r="GW74" s="117"/>
      <c r="GX74" s="117"/>
      <c r="GY74" s="117"/>
      <c r="GZ74" s="117"/>
      <c r="HA74" s="117"/>
      <c r="HB74" s="117"/>
      <c r="HC74" s="117"/>
      <c r="HD74" s="117"/>
      <c r="HE74" s="117"/>
      <c r="HF74" s="117"/>
      <c r="HG74" s="117"/>
      <c r="HH74" s="117"/>
      <c r="HI74" s="117"/>
      <c r="HJ74" s="117"/>
      <c r="HK74" s="117"/>
      <c r="HL74" s="117"/>
      <c r="HM74" s="117"/>
      <c r="HN74" s="117"/>
      <c r="HO74" s="117"/>
      <c r="HP74" s="117"/>
      <c r="HQ74" s="117"/>
      <c r="HR74" s="117"/>
      <c r="HS74" s="117"/>
      <c r="HT74" s="117"/>
      <c r="HU74" s="117"/>
      <c r="HV74" s="117"/>
      <c r="HW74" s="117"/>
      <c r="HX74" s="117"/>
      <c r="HY74" s="117"/>
      <c r="HZ74" s="117"/>
      <c r="IA74" s="117"/>
      <c r="IB74" s="117"/>
      <c r="IC74" s="117"/>
      <c r="ID74" s="117"/>
      <c r="IE74" s="117"/>
      <c r="IF74" s="117"/>
      <c r="IG74" s="117"/>
      <c r="IH74" s="117"/>
      <c r="II74" s="117"/>
      <c r="IJ74" s="117"/>
      <c r="IK74" s="117"/>
      <c r="IL74" s="117"/>
      <c r="IM74" s="117"/>
      <c r="IN74" s="117"/>
      <c r="IO74" s="117"/>
      <c r="IP74" s="117"/>
      <c r="IQ74" s="117"/>
      <c r="IR74" s="117"/>
      <c r="IS74" s="117"/>
      <c r="IT74" s="117"/>
      <c r="IU74" s="117"/>
      <c r="IV74" s="117"/>
      <c r="IW74" s="117"/>
      <c r="IX74" s="117"/>
      <c r="IY74" s="117"/>
      <c r="IZ74" s="117"/>
      <c r="JA74" s="117"/>
      <c r="JB74" s="117"/>
      <c r="JC74" s="117"/>
      <c r="JD74" s="117"/>
      <c r="JE74" s="117"/>
      <c r="JF74" s="117"/>
      <c r="JG74" s="117"/>
      <c r="JH74" s="117"/>
      <c r="JI74" s="117"/>
      <c r="JJ74" s="117"/>
      <c r="JK74" s="117"/>
      <c r="JL74" s="117"/>
      <c r="JM74" s="117"/>
      <c r="JN74" s="117"/>
      <c r="JO74" s="117"/>
      <c r="JP74" s="117"/>
      <c r="JQ74" s="117"/>
      <c r="JR74" s="117"/>
      <c r="JS74" s="117"/>
      <c r="JT74" s="117"/>
      <c r="JU74" s="117"/>
      <c r="JV74" s="117"/>
      <c r="JW74" s="117"/>
      <c r="JX74" s="117"/>
      <c r="JY74" s="117"/>
      <c r="JZ74" s="117"/>
      <c r="KA74" s="117"/>
      <c r="KB74" s="117"/>
      <c r="KC74" s="117"/>
      <c r="KD74" s="117"/>
      <c r="KE74" s="117"/>
      <c r="KF74" s="117"/>
      <c r="KG74" s="117"/>
      <c r="KH74" s="117"/>
      <c r="KI74" s="117"/>
      <c r="KJ74" s="117"/>
      <c r="KK74" s="117"/>
      <c r="KL74" s="117"/>
      <c r="KM74" s="117"/>
      <c r="KN74" s="117"/>
      <c r="KO74" s="117"/>
      <c r="KP74" s="117"/>
      <c r="KQ74" s="117"/>
      <c r="KR74" s="117"/>
      <c r="KS74" s="117"/>
      <c r="KT74" s="117"/>
      <c r="KU74" s="117"/>
      <c r="KV74" s="117"/>
      <c r="KW74" s="117"/>
      <c r="KX74" s="117"/>
      <c r="KY74" s="117"/>
      <c r="KZ74" s="117"/>
      <c r="LA74" s="117"/>
      <c r="LB74" s="117"/>
      <c r="LC74" s="117"/>
      <c r="LD74" s="117"/>
      <c r="LE74" s="117"/>
      <c r="LF74" s="117"/>
      <c r="LG74" s="117"/>
      <c r="LH74" s="117"/>
      <c r="LI74" s="117"/>
      <c r="LJ74" s="117"/>
    </row>
    <row r="75" spans="1:322" x14ac:dyDescent="0.3">
      <c r="A75" s="109">
        <v>43248</v>
      </c>
      <c r="B75" s="118">
        <v>0.91133101851851805</v>
      </c>
      <c r="C75" s="115">
        <v>14180.78</v>
      </c>
      <c r="D75" s="115">
        <v>101257.2</v>
      </c>
      <c r="E75" s="115">
        <v>22530.78</v>
      </c>
      <c r="F75" s="115">
        <v>31744.41</v>
      </c>
      <c r="G75" s="115">
        <v>40.590000000000003</v>
      </c>
      <c r="H75" s="74">
        <v>18</v>
      </c>
      <c r="I75" s="74">
        <v>20.8</v>
      </c>
      <c r="J75" s="112"/>
      <c r="K75" s="112"/>
      <c r="L75" s="120">
        <f t="shared" si="0"/>
        <v>26.148000000002725</v>
      </c>
      <c r="M75" s="116">
        <f t="shared" si="1"/>
        <v>-1.0870000000013533</v>
      </c>
      <c r="N75" s="116">
        <f t="shared" si="2"/>
        <v>-13.354999999995925</v>
      </c>
      <c r="O75" s="116">
        <f t="shared" si="3"/>
        <v>32.800999999999476</v>
      </c>
      <c r="P75" s="121">
        <f t="shared" si="4"/>
        <v>7.7890000000005273</v>
      </c>
      <c r="Q75" s="30">
        <f t="shared" si="5"/>
        <v>0.80810544469079759</v>
      </c>
      <c r="R75" s="124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  <c r="BH75" s="117"/>
      <c r="BI75" s="117"/>
      <c r="BJ75" s="117"/>
      <c r="BK75" s="117"/>
      <c r="BL75" s="117"/>
      <c r="BM75" s="117"/>
      <c r="BN75" s="117"/>
      <c r="BO75" s="117"/>
      <c r="BP75" s="117"/>
      <c r="BQ75" s="117"/>
      <c r="BR75" s="117"/>
      <c r="BS75" s="117"/>
      <c r="BT75" s="117"/>
      <c r="BU75" s="117"/>
      <c r="BV75" s="117"/>
      <c r="BW75" s="117"/>
      <c r="BX75" s="117"/>
      <c r="BY75" s="117"/>
      <c r="BZ75" s="117"/>
      <c r="CA75" s="117"/>
      <c r="CB75" s="117"/>
      <c r="CC75" s="117"/>
      <c r="CD75" s="117"/>
      <c r="CE75" s="117"/>
      <c r="CF75" s="117"/>
      <c r="CG75" s="117"/>
      <c r="CH75" s="117"/>
      <c r="CI75" s="117"/>
      <c r="CJ75" s="117"/>
      <c r="CK75" s="117"/>
      <c r="CL75" s="117"/>
      <c r="CM75" s="117"/>
      <c r="CN75" s="117"/>
      <c r="CO75" s="117"/>
      <c r="CP75" s="117"/>
      <c r="CQ75" s="117"/>
      <c r="CR75" s="117"/>
      <c r="CS75" s="117"/>
      <c r="CT75" s="117"/>
      <c r="CU75" s="117"/>
      <c r="CV75" s="117"/>
      <c r="CW75" s="117"/>
      <c r="CX75" s="117"/>
      <c r="CY75" s="117"/>
      <c r="CZ75" s="117"/>
      <c r="DA75" s="117"/>
      <c r="DB75" s="117"/>
      <c r="DC75" s="117"/>
      <c r="DD75" s="117"/>
      <c r="DE75" s="117"/>
      <c r="DF75" s="117"/>
      <c r="DG75" s="117"/>
      <c r="DH75" s="117"/>
      <c r="DI75" s="117"/>
      <c r="DJ75" s="117"/>
      <c r="DK75" s="117"/>
      <c r="DL75" s="117"/>
      <c r="DM75" s="117"/>
      <c r="DN75" s="117"/>
      <c r="DO75" s="117"/>
      <c r="DP75" s="117"/>
      <c r="DQ75" s="117"/>
      <c r="DR75" s="117"/>
      <c r="DS75" s="117"/>
      <c r="DT75" s="117"/>
      <c r="DU75" s="117"/>
      <c r="DV75" s="117"/>
      <c r="DW75" s="117"/>
      <c r="DX75" s="117"/>
      <c r="DY75" s="117"/>
      <c r="DZ75" s="117"/>
      <c r="EA75" s="117"/>
      <c r="EB75" s="117"/>
      <c r="EC75" s="117"/>
      <c r="ED75" s="117"/>
      <c r="EE75" s="117"/>
      <c r="EF75" s="117"/>
      <c r="EG75" s="117"/>
      <c r="EH75" s="117"/>
      <c r="EI75" s="117"/>
      <c r="EJ75" s="117"/>
      <c r="EK75" s="117"/>
      <c r="EL75" s="117"/>
      <c r="EM75" s="117"/>
      <c r="EN75" s="117"/>
      <c r="EO75" s="117"/>
      <c r="EP75" s="117"/>
      <c r="EQ75" s="117"/>
      <c r="ER75" s="117"/>
      <c r="ES75" s="117"/>
      <c r="ET75" s="117"/>
      <c r="EU75" s="117"/>
      <c r="EV75" s="117"/>
      <c r="EW75" s="117"/>
      <c r="EX75" s="117"/>
      <c r="EY75" s="117"/>
      <c r="EZ75" s="117"/>
      <c r="FA75" s="117"/>
      <c r="FB75" s="117"/>
      <c r="FC75" s="117"/>
      <c r="FD75" s="117"/>
      <c r="FE75" s="117"/>
      <c r="FF75" s="117"/>
      <c r="FG75" s="117"/>
      <c r="FH75" s="117"/>
      <c r="FI75" s="117"/>
      <c r="FJ75" s="117"/>
      <c r="FK75" s="117"/>
      <c r="FL75" s="117"/>
      <c r="FM75" s="117"/>
      <c r="FN75" s="117"/>
      <c r="FO75" s="117"/>
      <c r="FP75" s="117"/>
      <c r="FQ75" s="117"/>
      <c r="FR75" s="117"/>
      <c r="FS75" s="117"/>
      <c r="FT75" s="117"/>
      <c r="FU75" s="117"/>
      <c r="FV75" s="117"/>
      <c r="FW75" s="117"/>
      <c r="FX75" s="117"/>
      <c r="FY75" s="117"/>
      <c r="FZ75" s="117"/>
      <c r="GA75" s="117"/>
      <c r="GB75" s="117"/>
      <c r="GC75" s="117"/>
      <c r="GD75" s="117"/>
      <c r="GE75" s="117"/>
      <c r="GF75" s="117"/>
      <c r="GG75" s="117"/>
      <c r="GH75" s="117"/>
      <c r="GI75" s="117"/>
      <c r="GJ75" s="117"/>
      <c r="GK75" s="117"/>
      <c r="GL75" s="117"/>
      <c r="GM75" s="117"/>
      <c r="GN75" s="117"/>
      <c r="GO75" s="117"/>
      <c r="GP75" s="117"/>
      <c r="GQ75" s="117"/>
      <c r="GR75" s="117"/>
      <c r="GS75" s="117"/>
      <c r="GT75" s="117"/>
      <c r="GU75" s="117"/>
      <c r="GV75" s="117"/>
      <c r="GW75" s="117"/>
      <c r="GX75" s="117"/>
      <c r="GY75" s="117"/>
      <c r="GZ75" s="117"/>
      <c r="HA75" s="117"/>
      <c r="HB75" s="117"/>
      <c r="HC75" s="117"/>
      <c r="HD75" s="117"/>
      <c r="HE75" s="117"/>
      <c r="HF75" s="117"/>
      <c r="HG75" s="117"/>
      <c r="HH75" s="117"/>
      <c r="HI75" s="117"/>
      <c r="HJ75" s="117"/>
      <c r="HK75" s="117"/>
      <c r="HL75" s="117"/>
      <c r="HM75" s="117"/>
      <c r="HN75" s="117"/>
      <c r="HO75" s="117"/>
      <c r="HP75" s="117"/>
      <c r="HQ75" s="117"/>
      <c r="HR75" s="117"/>
      <c r="HS75" s="117"/>
      <c r="HT75" s="117"/>
      <c r="HU75" s="117"/>
      <c r="HV75" s="117"/>
      <c r="HW75" s="117"/>
      <c r="HX75" s="117"/>
      <c r="HY75" s="117"/>
      <c r="HZ75" s="117"/>
      <c r="IA75" s="117"/>
      <c r="IB75" s="117"/>
      <c r="IC75" s="117"/>
      <c r="ID75" s="117"/>
      <c r="IE75" s="117"/>
      <c r="IF75" s="117"/>
      <c r="IG75" s="117"/>
      <c r="IH75" s="117"/>
      <c r="II75" s="117"/>
      <c r="IJ75" s="117"/>
      <c r="IK75" s="117"/>
      <c r="IL75" s="117"/>
      <c r="IM75" s="117"/>
      <c r="IN75" s="117"/>
      <c r="IO75" s="117"/>
      <c r="IP75" s="117"/>
      <c r="IQ75" s="117"/>
      <c r="IR75" s="117"/>
      <c r="IS75" s="117"/>
      <c r="IT75" s="117"/>
      <c r="IU75" s="117"/>
      <c r="IV75" s="117"/>
      <c r="IW75" s="117"/>
      <c r="IX75" s="117"/>
      <c r="IY75" s="117"/>
      <c r="IZ75" s="117"/>
      <c r="JA75" s="117"/>
      <c r="JB75" s="117"/>
      <c r="JC75" s="117"/>
      <c r="JD75" s="117"/>
      <c r="JE75" s="117"/>
      <c r="JF75" s="117"/>
      <c r="JG75" s="117"/>
      <c r="JH75" s="117"/>
      <c r="JI75" s="117"/>
      <c r="JJ75" s="117"/>
      <c r="JK75" s="117"/>
      <c r="JL75" s="117"/>
      <c r="JM75" s="117"/>
      <c r="JN75" s="117"/>
      <c r="JO75" s="117"/>
      <c r="JP75" s="117"/>
      <c r="JQ75" s="117"/>
      <c r="JR75" s="117"/>
      <c r="JS75" s="117"/>
      <c r="JT75" s="117"/>
      <c r="JU75" s="117"/>
      <c r="JV75" s="117"/>
      <c r="JW75" s="117"/>
      <c r="JX75" s="117"/>
      <c r="JY75" s="117"/>
      <c r="JZ75" s="117"/>
      <c r="KA75" s="117"/>
      <c r="KB75" s="117"/>
      <c r="KC75" s="117"/>
      <c r="KD75" s="117"/>
      <c r="KE75" s="117"/>
      <c r="KF75" s="117"/>
      <c r="KG75" s="117"/>
      <c r="KH75" s="117"/>
      <c r="KI75" s="117"/>
      <c r="KJ75" s="117"/>
      <c r="KK75" s="117"/>
      <c r="KL75" s="117"/>
      <c r="KM75" s="117"/>
      <c r="KN75" s="117"/>
      <c r="KO75" s="117"/>
      <c r="KP75" s="117"/>
      <c r="KQ75" s="117"/>
      <c r="KR75" s="117"/>
      <c r="KS75" s="117"/>
      <c r="KT75" s="117"/>
      <c r="KU75" s="117"/>
      <c r="KV75" s="117"/>
      <c r="KW75" s="117"/>
      <c r="KX75" s="117"/>
      <c r="KY75" s="117"/>
      <c r="KZ75" s="117"/>
      <c r="LA75" s="117"/>
      <c r="LB75" s="117"/>
      <c r="LC75" s="117"/>
      <c r="LD75" s="117"/>
      <c r="LE75" s="117"/>
      <c r="LF75" s="117"/>
      <c r="LG75" s="117"/>
      <c r="LH75" s="117"/>
      <c r="LI75" s="117"/>
      <c r="LJ75" s="117"/>
    </row>
    <row r="76" spans="1:322" x14ac:dyDescent="0.3">
      <c r="A76" s="109">
        <v>43249</v>
      </c>
      <c r="B76" s="118">
        <v>0.91519675925925903</v>
      </c>
      <c r="C76" s="115">
        <v>14182.409</v>
      </c>
      <c r="D76" s="115">
        <v>101260.977</v>
      </c>
      <c r="E76" s="115">
        <v>22552.373</v>
      </c>
      <c r="F76" s="115">
        <v>31772.579000000002</v>
      </c>
      <c r="G76" s="115">
        <v>28.170999999999999</v>
      </c>
      <c r="H76" s="74">
        <v>18</v>
      </c>
      <c r="I76" s="74">
        <v>20.547659574468099</v>
      </c>
      <c r="J76" s="112"/>
      <c r="K76" s="112"/>
      <c r="L76" s="120">
        <f t="shared" si="0"/>
        <v>22.764999999999141</v>
      </c>
      <c r="M76" s="116">
        <f t="shared" si="1"/>
        <v>-1.6289999999989959</v>
      </c>
      <c r="N76" s="116">
        <f t="shared" si="2"/>
        <v>-3.7770000000018626</v>
      </c>
      <c r="O76" s="116">
        <f t="shared" si="3"/>
        <v>21.593000000000757</v>
      </c>
      <c r="P76" s="121">
        <f t="shared" si="4"/>
        <v>6.5779999999992427</v>
      </c>
      <c r="Q76" s="30">
        <f t="shared" si="5"/>
        <v>0.76649746192896084</v>
      </c>
      <c r="R76" s="124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17"/>
      <c r="AD76" s="117"/>
      <c r="AE76" s="117"/>
      <c r="AF76" s="117"/>
      <c r="AG76" s="117"/>
      <c r="AH76" s="117"/>
      <c r="AI76" s="117"/>
      <c r="AJ76" s="117"/>
      <c r="AK76" s="117"/>
      <c r="AL76" s="117"/>
      <c r="AM76" s="117"/>
      <c r="AN76" s="117"/>
      <c r="AO76" s="117"/>
      <c r="AP76" s="117"/>
      <c r="AQ76" s="117"/>
      <c r="AR76" s="117"/>
      <c r="AS76" s="117"/>
      <c r="AT76" s="117"/>
      <c r="AU76" s="117"/>
      <c r="AV76" s="117"/>
      <c r="AW76" s="117"/>
      <c r="AX76" s="117"/>
      <c r="AY76" s="117"/>
      <c r="AZ76" s="117"/>
      <c r="BA76" s="117"/>
      <c r="BB76" s="117"/>
      <c r="BC76" s="117"/>
      <c r="BD76" s="117"/>
      <c r="BE76" s="117"/>
      <c r="BF76" s="117"/>
      <c r="BG76" s="117"/>
      <c r="BH76" s="117"/>
      <c r="BI76" s="117"/>
      <c r="BJ76" s="117"/>
      <c r="BK76" s="117"/>
      <c r="BL76" s="117"/>
      <c r="BM76" s="117"/>
      <c r="BN76" s="117"/>
      <c r="BO76" s="117"/>
      <c r="BP76" s="117"/>
      <c r="BQ76" s="117"/>
      <c r="BR76" s="117"/>
      <c r="BS76" s="117"/>
      <c r="BT76" s="117"/>
      <c r="BU76" s="117"/>
      <c r="BV76" s="117"/>
      <c r="BW76" s="117"/>
      <c r="BX76" s="117"/>
      <c r="BY76" s="117"/>
      <c r="BZ76" s="117"/>
      <c r="CA76" s="117"/>
      <c r="CB76" s="117"/>
      <c r="CC76" s="117"/>
      <c r="CD76" s="117"/>
      <c r="CE76" s="117"/>
      <c r="CF76" s="117"/>
      <c r="CG76" s="117"/>
      <c r="CH76" s="117"/>
      <c r="CI76" s="117"/>
      <c r="CJ76" s="117"/>
      <c r="CK76" s="117"/>
      <c r="CL76" s="117"/>
      <c r="CM76" s="117"/>
      <c r="CN76" s="117"/>
      <c r="CO76" s="117"/>
      <c r="CP76" s="117"/>
      <c r="CQ76" s="117"/>
      <c r="CR76" s="117"/>
      <c r="CS76" s="117"/>
      <c r="CT76" s="117"/>
      <c r="CU76" s="117"/>
      <c r="CV76" s="117"/>
      <c r="CW76" s="117"/>
      <c r="CX76" s="117"/>
      <c r="CY76" s="117"/>
      <c r="CZ76" s="117"/>
      <c r="DA76" s="117"/>
      <c r="DB76" s="117"/>
      <c r="DC76" s="117"/>
      <c r="DD76" s="117"/>
      <c r="DE76" s="117"/>
      <c r="DF76" s="117"/>
      <c r="DG76" s="117"/>
      <c r="DH76" s="117"/>
      <c r="DI76" s="117"/>
      <c r="DJ76" s="117"/>
      <c r="DK76" s="117"/>
      <c r="DL76" s="117"/>
      <c r="DM76" s="117"/>
      <c r="DN76" s="117"/>
      <c r="DO76" s="117"/>
      <c r="DP76" s="117"/>
      <c r="DQ76" s="117"/>
      <c r="DR76" s="117"/>
      <c r="DS76" s="117"/>
      <c r="DT76" s="117"/>
      <c r="DU76" s="117"/>
      <c r="DV76" s="117"/>
      <c r="DW76" s="117"/>
      <c r="DX76" s="117"/>
      <c r="DY76" s="117"/>
      <c r="DZ76" s="117"/>
      <c r="EA76" s="117"/>
      <c r="EB76" s="117"/>
      <c r="EC76" s="117"/>
      <c r="ED76" s="117"/>
      <c r="EE76" s="117"/>
      <c r="EF76" s="117"/>
      <c r="EG76" s="117"/>
      <c r="EH76" s="117"/>
      <c r="EI76" s="117"/>
      <c r="EJ76" s="117"/>
      <c r="EK76" s="117"/>
      <c r="EL76" s="117"/>
      <c r="EM76" s="117"/>
      <c r="EN76" s="117"/>
      <c r="EO76" s="117"/>
      <c r="EP76" s="117"/>
      <c r="EQ76" s="117"/>
      <c r="ER76" s="117"/>
      <c r="ES76" s="117"/>
      <c r="ET76" s="117"/>
      <c r="EU76" s="117"/>
      <c r="EV76" s="117"/>
      <c r="EW76" s="117"/>
      <c r="EX76" s="117"/>
      <c r="EY76" s="117"/>
      <c r="EZ76" s="117"/>
      <c r="FA76" s="117"/>
      <c r="FB76" s="117"/>
      <c r="FC76" s="117"/>
      <c r="FD76" s="117"/>
      <c r="FE76" s="117"/>
      <c r="FF76" s="117"/>
      <c r="FG76" s="117"/>
      <c r="FH76" s="117"/>
      <c r="FI76" s="117"/>
      <c r="FJ76" s="117"/>
      <c r="FK76" s="117"/>
      <c r="FL76" s="117"/>
      <c r="FM76" s="117"/>
      <c r="FN76" s="117"/>
      <c r="FO76" s="117"/>
      <c r="FP76" s="117"/>
      <c r="FQ76" s="117"/>
      <c r="FR76" s="117"/>
      <c r="FS76" s="117"/>
      <c r="FT76" s="117"/>
      <c r="FU76" s="117"/>
      <c r="FV76" s="117"/>
      <c r="FW76" s="117"/>
      <c r="FX76" s="117"/>
      <c r="FY76" s="117"/>
      <c r="FZ76" s="117"/>
      <c r="GA76" s="117"/>
      <c r="GB76" s="117"/>
      <c r="GC76" s="117"/>
      <c r="GD76" s="117"/>
      <c r="GE76" s="117"/>
      <c r="GF76" s="117"/>
      <c r="GG76" s="117"/>
      <c r="GH76" s="117"/>
      <c r="GI76" s="117"/>
      <c r="GJ76" s="117"/>
      <c r="GK76" s="117"/>
      <c r="GL76" s="117"/>
      <c r="GM76" s="117"/>
      <c r="GN76" s="117"/>
      <c r="GO76" s="117"/>
      <c r="GP76" s="117"/>
      <c r="GQ76" s="117"/>
      <c r="GR76" s="117"/>
      <c r="GS76" s="117"/>
      <c r="GT76" s="117"/>
      <c r="GU76" s="117"/>
      <c r="GV76" s="117"/>
      <c r="GW76" s="117"/>
      <c r="GX76" s="117"/>
      <c r="GY76" s="117"/>
      <c r="GZ76" s="117"/>
      <c r="HA76" s="117"/>
      <c r="HB76" s="117"/>
      <c r="HC76" s="117"/>
      <c r="HD76" s="117"/>
      <c r="HE76" s="117"/>
      <c r="HF76" s="117"/>
      <c r="HG76" s="117"/>
      <c r="HH76" s="117"/>
      <c r="HI76" s="117"/>
      <c r="HJ76" s="117"/>
      <c r="HK76" s="117"/>
      <c r="HL76" s="117"/>
      <c r="HM76" s="117"/>
      <c r="HN76" s="117"/>
      <c r="HO76" s="117"/>
      <c r="HP76" s="117"/>
      <c r="HQ76" s="117"/>
      <c r="HR76" s="117"/>
      <c r="HS76" s="117"/>
      <c r="HT76" s="117"/>
      <c r="HU76" s="117"/>
      <c r="HV76" s="117"/>
      <c r="HW76" s="117"/>
      <c r="HX76" s="117"/>
      <c r="HY76" s="117"/>
      <c r="HZ76" s="117"/>
      <c r="IA76" s="117"/>
      <c r="IB76" s="117"/>
      <c r="IC76" s="117"/>
      <c r="ID76" s="117"/>
      <c r="IE76" s="117"/>
      <c r="IF76" s="117"/>
      <c r="IG76" s="117"/>
      <c r="IH76" s="117"/>
      <c r="II76" s="117"/>
      <c r="IJ76" s="117"/>
      <c r="IK76" s="117"/>
      <c r="IL76" s="117"/>
      <c r="IM76" s="117"/>
      <c r="IN76" s="117"/>
      <c r="IO76" s="117"/>
      <c r="IP76" s="117"/>
      <c r="IQ76" s="117"/>
      <c r="IR76" s="117"/>
      <c r="IS76" s="117"/>
      <c r="IT76" s="117"/>
      <c r="IU76" s="117"/>
      <c r="IV76" s="117"/>
      <c r="IW76" s="117"/>
      <c r="IX76" s="117"/>
      <c r="IY76" s="117"/>
      <c r="IZ76" s="117"/>
      <c r="JA76" s="117"/>
      <c r="JB76" s="117"/>
      <c r="JC76" s="117"/>
      <c r="JD76" s="117"/>
      <c r="JE76" s="117"/>
      <c r="JF76" s="117"/>
      <c r="JG76" s="117"/>
      <c r="JH76" s="117"/>
      <c r="JI76" s="117"/>
      <c r="JJ76" s="117"/>
      <c r="JK76" s="117"/>
      <c r="JL76" s="117"/>
      <c r="JM76" s="117"/>
      <c r="JN76" s="117"/>
      <c r="JO76" s="117"/>
      <c r="JP76" s="117"/>
      <c r="JQ76" s="117"/>
      <c r="JR76" s="117"/>
      <c r="JS76" s="117"/>
      <c r="JT76" s="117"/>
      <c r="JU76" s="117"/>
      <c r="JV76" s="117"/>
      <c r="JW76" s="117"/>
      <c r="JX76" s="117"/>
      <c r="JY76" s="117"/>
      <c r="JZ76" s="117"/>
      <c r="KA76" s="117"/>
      <c r="KB76" s="117"/>
      <c r="KC76" s="117"/>
      <c r="KD76" s="117"/>
      <c r="KE76" s="117"/>
      <c r="KF76" s="117"/>
      <c r="KG76" s="117"/>
      <c r="KH76" s="117"/>
      <c r="KI76" s="117"/>
      <c r="KJ76" s="117"/>
      <c r="KK76" s="117"/>
      <c r="KL76" s="117"/>
      <c r="KM76" s="117"/>
      <c r="KN76" s="117"/>
      <c r="KO76" s="117"/>
      <c r="KP76" s="117"/>
      <c r="KQ76" s="117"/>
      <c r="KR76" s="117"/>
      <c r="KS76" s="117"/>
      <c r="KT76" s="117"/>
      <c r="KU76" s="117"/>
      <c r="KV76" s="117"/>
      <c r="KW76" s="117"/>
      <c r="KX76" s="117"/>
      <c r="KY76" s="117"/>
      <c r="KZ76" s="117"/>
      <c r="LA76" s="117"/>
      <c r="LB76" s="117"/>
      <c r="LC76" s="117"/>
      <c r="LD76" s="117"/>
      <c r="LE76" s="117"/>
      <c r="LF76" s="117"/>
      <c r="LG76" s="117"/>
      <c r="LH76" s="117"/>
      <c r="LI76" s="117"/>
      <c r="LJ76" s="117"/>
    </row>
    <row r="77" spans="1:322" x14ac:dyDescent="0.3">
      <c r="A77" s="109">
        <v>43250</v>
      </c>
      <c r="B77" s="118">
        <v>0.90535879629629601</v>
      </c>
      <c r="C77" s="115">
        <v>14183.269</v>
      </c>
      <c r="D77" s="115">
        <v>101269.501</v>
      </c>
      <c r="E77" s="115">
        <v>22590.021000000001</v>
      </c>
      <c r="F77" s="115">
        <v>31816.566999999999</v>
      </c>
      <c r="G77" s="115">
        <v>43.988</v>
      </c>
      <c r="H77" s="74">
        <v>19.5</v>
      </c>
      <c r="I77" s="74">
        <v>22.373359073359101</v>
      </c>
      <c r="J77" s="112"/>
      <c r="K77" s="112"/>
      <c r="L77" s="120">
        <f t="shared" ref="L77:L140" si="6">IF(C77&gt;1,(M77+N77)+G77,"")</f>
        <v>34.603999999994528</v>
      </c>
      <c r="M77" s="116">
        <f t="shared" ref="M77:M140" si="7">IF(D77&gt;1,C76-C77,"")</f>
        <v>-0.86000000000058208</v>
      </c>
      <c r="N77" s="116">
        <f t="shared" ref="N77:N140" si="8">IF(D77&gt;1,D76-D77,"")</f>
        <v>-8.5240000000048894</v>
      </c>
      <c r="O77" s="116">
        <f t="shared" ref="O77:O140" si="9">IF(G77&gt;0,G77-P77,"")</f>
        <v>37.648000000001048</v>
      </c>
      <c r="P77" s="121">
        <f t="shared" ref="P77:P140" si="10">IF(G77&gt;0,(E76-E77)+G77,"")</f>
        <v>6.3399999999989518</v>
      </c>
      <c r="Q77" s="30">
        <f t="shared" ref="Q77:Q140" si="11">IF(G77&gt;0.2,O77/G77,"")</f>
        <v>0.85586978266802416</v>
      </c>
      <c r="R77" s="124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17"/>
      <c r="AD77" s="117"/>
      <c r="AE77" s="117"/>
      <c r="AF77" s="117"/>
      <c r="AG77" s="117"/>
      <c r="AH77" s="117"/>
      <c r="AI77" s="117"/>
      <c r="AJ77" s="117"/>
      <c r="AK77" s="117"/>
      <c r="AL77" s="117"/>
      <c r="AM77" s="117"/>
      <c r="AN77" s="117"/>
      <c r="AO77" s="117"/>
      <c r="AP77" s="117"/>
      <c r="AQ77" s="117"/>
      <c r="AR77" s="117"/>
      <c r="AS77" s="117"/>
      <c r="AT77" s="117"/>
      <c r="AU77" s="117"/>
      <c r="AV77" s="117"/>
      <c r="AW77" s="117"/>
      <c r="AX77" s="117"/>
      <c r="AY77" s="117"/>
      <c r="AZ77" s="117"/>
      <c r="BA77" s="117"/>
      <c r="BB77" s="117"/>
      <c r="BC77" s="117"/>
      <c r="BD77" s="117"/>
      <c r="BE77" s="117"/>
      <c r="BF77" s="117"/>
      <c r="BG77" s="117"/>
      <c r="BH77" s="117"/>
      <c r="BI77" s="117"/>
      <c r="BJ77" s="117"/>
      <c r="BK77" s="117"/>
      <c r="BL77" s="117"/>
      <c r="BM77" s="117"/>
      <c r="BN77" s="117"/>
      <c r="BO77" s="117"/>
      <c r="BP77" s="117"/>
      <c r="BQ77" s="117"/>
      <c r="BR77" s="117"/>
      <c r="BS77" s="117"/>
      <c r="BT77" s="117"/>
      <c r="BU77" s="117"/>
      <c r="BV77" s="117"/>
      <c r="BW77" s="117"/>
      <c r="BX77" s="117"/>
      <c r="BY77" s="117"/>
      <c r="BZ77" s="117"/>
      <c r="CA77" s="117"/>
      <c r="CB77" s="117"/>
      <c r="CC77" s="117"/>
      <c r="CD77" s="117"/>
      <c r="CE77" s="117"/>
      <c r="CF77" s="117"/>
      <c r="CG77" s="117"/>
      <c r="CH77" s="117"/>
      <c r="CI77" s="117"/>
      <c r="CJ77" s="117"/>
      <c r="CK77" s="117"/>
      <c r="CL77" s="117"/>
      <c r="CM77" s="117"/>
      <c r="CN77" s="117"/>
      <c r="CO77" s="117"/>
      <c r="CP77" s="117"/>
      <c r="CQ77" s="117"/>
      <c r="CR77" s="117"/>
      <c r="CS77" s="117"/>
      <c r="CT77" s="117"/>
      <c r="CU77" s="117"/>
      <c r="CV77" s="117"/>
      <c r="CW77" s="117"/>
      <c r="CX77" s="117"/>
      <c r="CY77" s="117"/>
      <c r="CZ77" s="117"/>
      <c r="DA77" s="117"/>
      <c r="DB77" s="117"/>
      <c r="DC77" s="117"/>
      <c r="DD77" s="117"/>
      <c r="DE77" s="117"/>
      <c r="DF77" s="117"/>
      <c r="DG77" s="117"/>
      <c r="DH77" s="117"/>
      <c r="DI77" s="117"/>
      <c r="DJ77" s="117"/>
      <c r="DK77" s="117"/>
      <c r="DL77" s="117"/>
      <c r="DM77" s="117"/>
      <c r="DN77" s="117"/>
      <c r="DO77" s="117"/>
      <c r="DP77" s="117"/>
      <c r="DQ77" s="117"/>
      <c r="DR77" s="117"/>
      <c r="DS77" s="117"/>
      <c r="DT77" s="117"/>
      <c r="DU77" s="117"/>
      <c r="DV77" s="117"/>
      <c r="DW77" s="117"/>
      <c r="DX77" s="117"/>
      <c r="DY77" s="117"/>
      <c r="DZ77" s="117"/>
      <c r="EA77" s="117"/>
      <c r="EB77" s="117"/>
      <c r="EC77" s="117"/>
      <c r="ED77" s="117"/>
      <c r="EE77" s="117"/>
      <c r="EF77" s="117"/>
      <c r="EG77" s="117"/>
      <c r="EH77" s="117"/>
      <c r="EI77" s="117"/>
      <c r="EJ77" s="117"/>
      <c r="EK77" s="117"/>
      <c r="EL77" s="117"/>
      <c r="EM77" s="117"/>
      <c r="EN77" s="117"/>
      <c r="EO77" s="117"/>
      <c r="EP77" s="117"/>
      <c r="EQ77" s="117"/>
      <c r="ER77" s="117"/>
      <c r="ES77" s="117"/>
      <c r="ET77" s="117"/>
      <c r="EU77" s="117"/>
      <c r="EV77" s="117"/>
      <c r="EW77" s="117"/>
      <c r="EX77" s="117"/>
      <c r="EY77" s="117"/>
      <c r="EZ77" s="117"/>
      <c r="FA77" s="117"/>
      <c r="FB77" s="117"/>
      <c r="FC77" s="117"/>
      <c r="FD77" s="117"/>
      <c r="FE77" s="117"/>
      <c r="FF77" s="117"/>
      <c r="FG77" s="117"/>
      <c r="FH77" s="117"/>
      <c r="FI77" s="117"/>
      <c r="FJ77" s="117"/>
      <c r="FK77" s="117"/>
      <c r="FL77" s="117"/>
      <c r="FM77" s="117"/>
      <c r="FN77" s="117"/>
      <c r="FO77" s="117"/>
      <c r="FP77" s="117"/>
      <c r="FQ77" s="117"/>
      <c r="FR77" s="117"/>
      <c r="FS77" s="117"/>
      <c r="FT77" s="117"/>
      <c r="FU77" s="117"/>
      <c r="FV77" s="117"/>
      <c r="FW77" s="117"/>
      <c r="FX77" s="117"/>
      <c r="FY77" s="117"/>
      <c r="FZ77" s="117"/>
      <c r="GA77" s="117"/>
      <c r="GB77" s="117"/>
      <c r="GC77" s="117"/>
      <c r="GD77" s="117"/>
      <c r="GE77" s="117"/>
      <c r="GF77" s="117"/>
      <c r="GG77" s="117"/>
      <c r="GH77" s="117"/>
      <c r="GI77" s="117"/>
      <c r="GJ77" s="117"/>
      <c r="GK77" s="117"/>
      <c r="GL77" s="117"/>
      <c r="GM77" s="117"/>
      <c r="GN77" s="117"/>
      <c r="GO77" s="117"/>
      <c r="GP77" s="117"/>
      <c r="GQ77" s="117"/>
      <c r="GR77" s="117"/>
      <c r="GS77" s="117"/>
      <c r="GT77" s="117"/>
      <c r="GU77" s="117"/>
      <c r="GV77" s="117"/>
      <c r="GW77" s="117"/>
      <c r="GX77" s="117"/>
      <c r="GY77" s="117"/>
      <c r="GZ77" s="117"/>
      <c r="HA77" s="117"/>
      <c r="HB77" s="117"/>
      <c r="HC77" s="117"/>
      <c r="HD77" s="117"/>
      <c r="HE77" s="117"/>
      <c r="HF77" s="117"/>
      <c r="HG77" s="117"/>
      <c r="HH77" s="117"/>
      <c r="HI77" s="117"/>
      <c r="HJ77" s="117"/>
      <c r="HK77" s="117"/>
      <c r="HL77" s="117"/>
      <c r="HM77" s="117"/>
      <c r="HN77" s="117"/>
      <c r="HO77" s="117"/>
      <c r="HP77" s="117"/>
      <c r="HQ77" s="117"/>
      <c r="HR77" s="117"/>
      <c r="HS77" s="117"/>
      <c r="HT77" s="117"/>
      <c r="HU77" s="117"/>
      <c r="HV77" s="117"/>
      <c r="HW77" s="117"/>
      <c r="HX77" s="117"/>
      <c r="HY77" s="117"/>
      <c r="HZ77" s="117"/>
      <c r="IA77" s="117"/>
      <c r="IB77" s="117"/>
      <c r="IC77" s="117"/>
      <c r="ID77" s="117"/>
      <c r="IE77" s="117"/>
      <c r="IF77" s="117"/>
      <c r="IG77" s="117"/>
      <c r="IH77" s="117"/>
      <c r="II77" s="117"/>
      <c r="IJ77" s="117"/>
      <c r="IK77" s="117"/>
      <c r="IL77" s="117"/>
      <c r="IM77" s="117"/>
      <c r="IN77" s="117"/>
      <c r="IO77" s="117"/>
      <c r="IP77" s="117"/>
      <c r="IQ77" s="117"/>
      <c r="IR77" s="117"/>
      <c r="IS77" s="117"/>
      <c r="IT77" s="117"/>
      <c r="IU77" s="117"/>
      <c r="IV77" s="117"/>
      <c r="IW77" s="117"/>
      <c r="IX77" s="117"/>
      <c r="IY77" s="117"/>
      <c r="IZ77" s="117"/>
      <c r="JA77" s="117"/>
      <c r="JB77" s="117"/>
      <c r="JC77" s="117"/>
      <c r="JD77" s="117"/>
      <c r="JE77" s="117"/>
      <c r="JF77" s="117"/>
      <c r="JG77" s="117"/>
      <c r="JH77" s="117"/>
      <c r="JI77" s="117"/>
      <c r="JJ77" s="117"/>
      <c r="JK77" s="117"/>
      <c r="JL77" s="117"/>
      <c r="JM77" s="117"/>
      <c r="JN77" s="117"/>
      <c r="JO77" s="117"/>
      <c r="JP77" s="117"/>
      <c r="JQ77" s="117"/>
      <c r="JR77" s="117"/>
      <c r="JS77" s="117"/>
      <c r="JT77" s="117"/>
      <c r="JU77" s="117"/>
      <c r="JV77" s="117"/>
      <c r="JW77" s="117"/>
      <c r="JX77" s="117"/>
      <c r="JY77" s="117"/>
      <c r="JZ77" s="117"/>
      <c r="KA77" s="117"/>
      <c r="KB77" s="117"/>
      <c r="KC77" s="117"/>
      <c r="KD77" s="117"/>
      <c r="KE77" s="117"/>
      <c r="KF77" s="117"/>
      <c r="KG77" s="117"/>
      <c r="KH77" s="117"/>
      <c r="KI77" s="117"/>
      <c r="KJ77" s="117"/>
      <c r="KK77" s="117"/>
      <c r="KL77" s="117"/>
      <c r="KM77" s="117"/>
      <c r="KN77" s="117"/>
      <c r="KO77" s="117"/>
      <c r="KP77" s="117"/>
      <c r="KQ77" s="117"/>
      <c r="KR77" s="117"/>
      <c r="KS77" s="117"/>
      <c r="KT77" s="117"/>
      <c r="KU77" s="117"/>
      <c r="KV77" s="117"/>
      <c r="KW77" s="117"/>
      <c r="KX77" s="117"/>
      <c r="KY77" s="117"/>
      <c r="KZ77" s="117"/>
      <c r="LA77" s="117"/>
      <c r="LB77" s="117"/>
      <c r="LC77" s="117"/>
      <c r="LD77" s="117"/>
      <c r="LE77" s="117"/>
      <c r="LF77" s="117"/>
      <c r="LG77" s="117"/>
      <c r="LH77" s="117"/>
      <c r="LI77" s="117"/>
      <c r="LJ77" s="117"/>
    </row>
    <row r="78" spans="1:322" x14ac:dyDescent="0.3">
      <c r="A78" s="109">
        <v>43251</v>
      </c>
      <c r="B78" s="118">
        <v>0.92636574074074096</v>
      </c>
      <c r="C78" s="115">
        <v>14184.651</v>
      </c>
      <c r="D78" s="115">
        <v>101281.56200000001</v>
      </c>
      <c r="E78" s="115">
        <v>22625.514999999999</v>
      </c>
      <c r="F78" s="115">
        <v>31857.973000000002</v>
      </c>
      <c r="G78" s="115">
        <v>41.405999999999999</v>
      </c>
      <c r="H78" s="74">
        <v>16.5</v>
      </c>
      <c r="I78" s="74">
        <v>22.7242214532872</v>
      </c>
      <c r="J78" s="112"/>
      <c r="K78" s="112"/>
      <c r="L78" s="120">
        <f t="shared" si="6"/>
        <v>27.962999999998878</v>
      </c>
      <c r="M78" s="116">
        <f t="shared" si="7"/>
        <v>-1.3819999999996071</v>
      </c>
      <c r="N78" s="116">
        <f t="shared" si="8"/>
        <v>-12.061000000001513</v>
      </c>
      <c r="O78" s="116">
        <f t="shared" si="9"/>
        <v>35.493999999998778</v>
      </c>
      <c r="P78" s="121">
        <f t="shared" si="10"/>
        <v>5.9120000000012212</v>
      </c>
      <c r="Q78" s="30">
        <f t="shared" si="11"/>
        <v>0.85721876056607205</v>
      </c>
      <c r="R78" s="124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17"/>
      <c r="AD78" s="117"/>
      <c r="AE78" s="117"/>
      <c r="AF78" s="117"/>
      <c r="AG78" s="117"/>
      <c r="AH78" s="117"/>
      <c r="AI78" s="117"/>
      <c r="AJ78" s="117"/>
      <c r="AK78" s="117"/>
      <c r="AL78" s="117"/>
      <c r="AM78" s="117"/>
      <c r="AN78" s="117"/>
      <c r="AO78" s="117"/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  <c r="BI78" s="117"/>
      <c r="BJ78" s="117"/>
      <c r="BK78" s="117"/>
      <c r="BL78" s="117"/>
      <c r="BM78" s="117"/>
      <c r="BN78" s="117"/>
      <c r="BO78" s="117"/>
      <c r="BP78" s="117"/>
      <c r="BQ78" s="117"/>
      <c r="BR78" s="117"/>
      <c r="BS78" s="117"/>
      <c r="BT78" s="117"/>
      <c r="BU78" s="117"/>
      <c r="BV78" s="117"/>
      <c r="BW78" s="117"/>
      <c r="BX78" s="117"/>
      <c r="BY78" s="117"/>
      <c r="BZ78" s="117"/>
      <c r="CA78" s="117"/>
      <c r="CB78" s="117"/>
      <c r="CC78" s="117"/>
      <c r="CD78" s="117"/>
      <c r="CE78" s="117"/>
      <c r="CF78" s="117"/>
      <c r="CG78" s="117"/>
      <c r="CH78" s="117"/>
      <c r="CI78" s="117"/>
      <c r="CJ78" s="117"/>
      <c r="CK78" s="117"/>
      <c r="CL78" s="117"/>
      <c r="CM78" s="117"/>
      <c r="CN78" s="117"/>
      <c r="CO78" s="117"/>
      <c r="CP78" s="117"/>
      <c r="CQ78" s="117"/>
      <c r="CR78" s="117"/>
      <c r="CS78" s="117"/>
      <c r="CT78" s="117"/>
      <c r="CU78" s="117"/>
      <c r="CV78" s="117"/>
      <c r="CW78" s="117"/>
      <c r="CX78" s="117"/>
      <c r="CY78" s="117"/>
      <c r="CZ78" s="117"/>
      <c r="DA78" s="117"/>
      <c r="DB78" s="117"/>
      <c r="DC78" s="117"/>
      <c r="DD78" s="117"/>
      <c r="DE78" s="117"/>
      <c r="DF78" s="117"/>
      <c r="DG78" s="117"/>
      <c r="DH78" s="117"/>
      <c r="DI78" s="117"/>
      <c r="DJ78" s="117"/>
      <c r="DK78" s="117"/>
      <c r="DL78" s="117"/>
      <c r="DM78" s="117"/>
      <c r="DN78" s="117"/>
      <c r="DO78" s="117"/>
      <c r="DP78" s="117"/>
      <c r="DQ78" s="117"/>
      <c r="DR78" s="117"/>
      <c r="DS78" s="117"/>
      <c r="DT78" s="117"/>
      <c r="DU78" s="117"/>
      <c r="DV78" s="117"/>
      <c r="DW78" s="117"/>
      <c r="DX78" s="117"/>
      <c r="DY78" s="117"/>
      <c r="DZ78" s="117"/>
      <c r="EA78" s="117"/>
      <c r="EB78" s="117"/>
      <c r="EC78" s="117"/>
      <c r="ED78" s="117"/>
      <c r="EE78" s="117"/>
      <c r="EF78" s="117"/>
      <c r="EG78" s="117"/>
      <c r="EH78" s="117"/>
      <c r="EI78" s="117"/>
      <c r="EJ78" s="117"/>
      <c r="EK78" s="117"/>
      <c r="EL78" s="117"/>
      <c r="EM78" s="117"/>
      <c r="EN78" s="117"/>
      <c r="EO78" s="117"/>
      <c r="EP78" s="117"/>
      <c r="EQ78" s="117"/>
      <c r="ER78" s="117"/>
      <c r="ES78" s="117"/>
      <c r="ET78" s="117"/>
      <c r="EU78" s="117"/>
      <c r="EV78" s="117"/>
      <c r="EW78" s="117"/>
      <c r="EX78" s="117"/>
      <c r="EY78" s="117"/>
      <c r="EZ78" s="117"/>
      <c r="FA78" s="117"/>
      <c r="FB78" s="117"/>
      <c r="FC78" s="117"/>
      <c r="FD78" s="117"/>
      <c r="FE78" s="117"/>
      <c r="FF78" s="117"/>
      <c r="FG78" s="117"/>
      <c r="FH78" s="117"/>
      <c r="FI78" s="117"/>
      <c r="FJ78" s="117"/>
      <c r="FK78" s="117"/>
      <c r="FL78" s="117"/>
      <c r="FM78" s="117"/>
      <c r="FN78" s="117"/>
      <c r="FO78" s="117"/>
      <c r="FP78" s="117"/>
      <c r="FQ78" s="117"/>
      <c r="FR78" s="117"/>
      <c r="FS78" s="117"/>
      <c r="FT78" s="117"/>
      <c r="FU78" s="117"/>
      <c r="FV78" s="117"/>
      <c r="FW78" s="117"/>
      <c r="FX78" s="117"/>
      <c r="FY78" s="117"/>
      <c r="FZ78" s="117"/>
      <c r="GA78" s="117"/>
      <c r="GB78" s="117"/>
      <c r="GC78" s="117"/>
      <c r="GD78" s="117"/>
      <c r="GE78" s="117"/>
      <c r="GF78" s="117"/>
      <c r="GG78" s="117"/>
      <c r="GH78" s="117"/>
      <c r="GI78" s="117"/>
      <c r="GJ78" s="117"/>
      <c r="GK78" s="117"/>
      <c r="GL78" s="117"/>
      <c r="GM78" s="117"/>
      <c r="GN78" s="117"/>
      <c r="GO78" s="117"/>
      <c r="GP78" s="117"/>
      <c r="GQ78" s="117"/>
      <c r="GR78" s="117"/>
      <c r="GS78" s="117"/>
      <c r="GT78" s="117"/>
      <c r="GU78" s="117"/>
      <c r="GV78" s="117"/>
      <c r="GW78" s="117"/>
      <c r="GX78" s="117"/>
      <c r="GY78" s="117"/>
      <c r="GZ78" s="117"/>
      <c r="HA78" s="117"/>
      <c r="HB78" s="117"/>
      <c r="HC78" s="117"/>
      <c r="HD78" s="117"/>
      <c r="HE78" s="117"/>
      <c r="HF78" s="117"/>
      <c r="HG78" s="117"/>
      <c r="HH78" s="117"/>
      <c r="HI78" s="117"/>
      <c r="HJ78" s="117"/>
      <c r="HK78" s="117"/>
      <c r="HL78" s="117"/>
      <c r="HM78" s="117"/>
      <c r="HN78" s="117"/>
      <c r="HO78" s="117"/>
      <c r="HP78" s="117"/>
      <c r="HQ78" s="117"/>
      <c r="HR78" s="117"/>
      <c r="HS78" s="117"/>
      <c r="HT78" s="117"/>
      <c r="HU78" s="117"/>
      <c r="HV78" s="117"/>
      <c r="HW78" s="117"/>
      <c r="HX78" s="117"/>
      <c r="HY78" s="117"/>
      <c r="HZ78" s="117"/>
      <c r="IA78" s="117"/>
      <c r="IB78" s="117"/>
      <c r="IC78" s="117"/>
      <c r="ID78" s="117"/>
      <c r="IE78" s="117"/>
      <c r="IF78" s="117"/>
      <c r="IG78" s="117"/>
      <c r="IH78" s="117"/>
      <c r="II78" s="117"/>
      <c r="IJ78" s="117"/>
      <c r="IK78" s="117"/>
      <c r="IL78" s="117"/>
      <c r="IM78" s="117"/>
      <c r="IN78" s="117"/>
      <c r="IO78" s="117"/>
      <c r="IP78" s="117"/>
      <c r="IQ78" s="117"/>
      <c r="IR78" s="117"/>
      <c r="IS78" s="117"/>
      <c r="IT78" s="117"/>
      <c r="IU78" s="117"/>
      <c r="IV78" s="117"/>
      <c r="IW78" s="117"/>
      <c r="IX78" s="117"/>
      <c r="IY78" s="117"/>
      <c r="IZ78" s="117"/>
      <c r="JA78" s="117"/>
      <c r="JB78" s="117"/>
      <c r="JC78" s="117"/>
      <c r="JD78" s="117"/>
      <c r="JE78" s="117"/>
      <c r="JF78" s="117"/>
      <c r="JG78" s="117"/>
      <c r="JH78" s="117"/>
      <c r="JI78" s="117"/>
      <c r="JJ78" s="117"/>
      <c r="JK78" s="117"/>
      <c r="JL78" s="117"/>
      <c r="JM78" s="117"/>
      <c r="JN78" s="117"/>
      <c r="JO78" s="117"/>
      <c r="JP78" s="117"/>
      <c r="JQ78" s="117"/>
      <c r="JR78" s="117"/>
      <c r="JS78" s="117"/>
      <c r="JT78" s="117"/>
      <c r="JU78" s="117"/>
      <c r="JV78" s="117"/>
      <c r="JW78" s="117"/>
      <c r="JX78" s="117"/>
      <c r="JY78" s="117"/>
      <c r="JZ78" s="117"/>
      <c r="KA78" s="117"/>
      <c r="KB78" s="117"/>
      <c r="KC78" s="117"/>
      <c r="KD78" s="117"/>
      <c r="KE78" s="117"/>
      <c r="KF78" s="117"/>
      <c r="KG78" s="117"/>
      <c r="KH78" s="117"/>
      <c r="KI78" s="117"/>
      <c r="KJ78" s="117"/>
      <c r="KK78" s="117"/>
      <c r="KL78" s="117"/>
      <c r="KM78" s="117"/>
      <c r="KN78" s="117"/>
      <c r="KO78" s="117"/>
      <c r="KP78" s="117"/>
      <c r="KQ78" s="117"/>
      <c r="KR78" s="117"/>
      <c r="KS78" s="117"/>
      <c r="KT78" s="117"/>
      <c r="KU78" s="117"/>
      <c r="KV78" s="117"/>
      <c r="KW78" s="117"/>
      <c r="KX78" s="117"/>
      <c r="KY78" s="117"/>
      <c r="KZ78" s="117"/>
      <c r="LA78" s="117"/>
      <c r="LB78" s="117"/>
      <c r="LC78" s="117"/>
      <c r="LD78" s="117"/>
      <c r="LE78" s="117"/>
      <c r="LF78" s="117"/>
      <c r="LG78" s="117"/>
      <c r="LH78" s="117"/>
      <c r="LI78" s="117"/>
      <c r="LJ78" s="117"/>
    </row>
    <row r="79" spans="1:322" x14ac:dyDescent="0.3">
      <c r="A79" s="109">
        <v>43252</v>
      </c>
      <c r="B79" s="118">
        <v>0.90525462962962999</v>
      </c>
      <c r="C79" s="115">
        <v>14185.1</v>
      </c>
      <c r="D79" s="115">
        <v>101286.173</v>
      </c>
      <c r="E79" s="115">
        <v>22658.668000000001</v>
      </c>
      <c r="F79" s="115">
        <v>31897.601999999999</v>
      </c>
      <c r="G79" s="115">
        <v>39.628999999999998</v>
      </c>
      <c r="H79" s="74">
        <v>17</v>
      </c>
      <c r="I79" s="74">
        <v>20.712927756654</v>
      </c>
      <c r="J79" s="112"/>
      <c r="K79" s="112"/>
      <c r="L79" s="120">
        <f t="shared" si="6"/>
        <v>34.569000000009602</v>
      </c>
      <c r="M79" s="116">
        <f t="shared" si="7"/>
        <v>-0.44900000000052387</v>
      </c>
      <c r="N79" s="116">
        <f t="shared" si="8"/>
        <v>-4.6109999999898719</v>
      </c>
      <c r="O79" s="116">
        <f t="shared" si="9"/>
        <v>33.153000000002066</v>
      </c>
      <c r="P79" s="121">
        <f t="shared" si="10"/>
        <v>6.4759999999979314</v>
      </c>
      <c r="Q79" s="30">
        <f t="shared" si="11"/>
        <v>0.83658431956400792</v>
      </c>
      <c r="R79" s="124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/>
      <c r="BN79" s="117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/>
      <c r="CC79" s="117"/>
      <c r="CD79" s="117"/>
      <c r="CE79" s="117"/>
      <c r="CF79" s="117"/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/>
      <c r="CR79" s="117"/>
      <c r="CS79" s="117"/>
      <c r="CT79" s="117"/>
      <c r="CU79" s="117"/>
      <c r="CV79" s="117"/>
      <c r="CW79" s="117"/>
      <c r="CX79" s="117"/>
      <c r="CY79" s="117"/>
      <c r="CZ79" s="117"/>
      <c r="DA79" s="117"/>
      <c r="DB79" s="117"/>
      <c r="DC79" s="117"/>
      <c r="DD79" s="117"/>
      <c r="DE79" s="117"/>
      <c r="DF79" s="117"/>
      <c r="DG79" s="117"/>
      <c r="DH79" s="117"/>
      <c r="DI79" s="117"/>
      <c r="DJ79" s="117"/>
      <c r="DK79" s="117"/>
      <c r="DL79" s="117"/>
      <c r="DM79" s="117"/>
      <c r="DN79" s="117"/>
      <c r="DO79" s="117"/>
      <c r="DP79" s="117"/>
      <c r="DQ79" s="117"/>
      <c r="DR79" s="117"/>
      <c r="DS79" s="117"/>
      <c r="DT79" s="117"/>
      <c r="DU79" s="117"/>
      <c r="DV79" s="117"/>
      <c r="DW79" s="117"/>
      <c r="DX79" s="117"/>
      <c r="DY79" s="117"/>
      <c r="DZ79" s="117"/>
      <c r="EA79" s="117"/>
      <c r="EB79" s="117"/>
      <c r="EC79" s="117"/>
      <c r="ED79" s="117"/>
      <c r="EE79" s="117"/>
      <c r="EF79" s="117"/>
      <c r="EG79" s="117"/>
      <c r="EH79" s="117"/>
      <c r="EI79" s="117"/>
      <c r="EJ79" s="117"/>
      <c r="EK79" s="117"/>
      <c r="EL79" s="117"/>
      <c r="EM79" s="117"/>
      <c r="EN79" s="117"/>
      <c r="EO79" s="117"/>
      <c r="EP79" s="117"/>
      <c r="EQ79" s="117"/>
      <c r="ER79" s="117"/>
      <c r="ES79" s="117"/>
      <c r="ET79" s="117"/>
      <c r="EU79" s="117"/>
      <c r="EV79" s="117"/>
      <c r="EW79" s="117"/>
      <c r="EX79" s="117"/>
      <c r="EY79" s="117"/>
      <c r="EZ79" s="117"/>
      <c r="FA79" s="117"/>
      <c r="FB79" s="117"/>
      <c r="FC79" s="117"/>
      <c r="FD79" s="117"/>
      <c r="FE79" s="117"/>
      <c r="FF79" s="117"/>
      <c r="FG79" s="117"/>
      <c r="FH79" s="117"/>
      <c r="FI79" s="117"/>
      <c r="FJ79" s="117"/>
      <c r="FK79" s="117"/>
      <c r="FL79" s="117"/>
      <c r="FM79" s="117"/>
      <c r="FN79" s="117"/>
      <c r="FO79" s="117"/>
      <c r="FP79" s="117"/>
      <c r="FQ79" s="117"/>
      <c r="FR79" s="117"/>
      <c r="FS79" s="117"/>
      <c r="FT79" s="117"/>
      <c r="FU79" s="117"/>
      <c r="FV79" s="117"/>
      <c r="FW79" s="117"/>
      <c r="FX79" s="117"/>
      <c r="FY79" s="117"/>
      <c r="FZ79" s="117"/>
      <c r="GA79" s="117"/>
      <c r="GB79" s="117"/>
      <c r="GC79" s="117"/>
      <c r="GD79" s="117"/>
      <c r="GE79" s="117"/>
      <c r="GF79" s="117"/>
      <c r="GG79" s="117"/>
      <c r="GH79" s="117"/>
      <c r="GI79" s="117"/>
      <c r="GJ79" s="117"/>
      <c r="GK79" s="117"/>
      <c r="GL79" s="117"/>
      <c r="GM79" s="117"/>
      <c r="GN79" s="117"/>
      <c r="GO79" s="117"/>
      <c r="GP79" s="117"/>
      <c r="GQ79" s="117"/>
      <c r="GR79" s="117"/>
      <c r="GS79" s="117"/>
      <c r="GT79" s="117"/>
      <c r="GU79" s="117"/>
      <c r="GV79" s="117"/>
      <c r="GW79" s="117"/>
      <c r="GX79" s="117"/>
      <c r="GY79" s="117"/>
      <c r="GZ79" s="117"/>
      <c r="HA79" s="117"/>
      <c r="HB79" s="117"/>
      <c r="HC79" s="117"/>
      <c r="HD79" s="117"/>
      <c r="HE79" s="117"/>
      <c r="HF79" s="117"/>
      <c r="HG79" s="117"/>
      <c r="HH79" s="117"/>
      <c r="HI79" s="117"/>
      <c r="HJ79" s="117"/>
      <c r="HK79" s="117"/>
      <c r="HL79" s="117"/>
      <c r="HM79" s="117"/>
      <c r="HN79" s="117"/>
      <c r="HO79" s="117"/>
      <c r="HP79" s="117"/>
      <c r="HQ79" s="117"/>
      <c r="HR79" s="117"/>
      <c r="HS79" s="117"/>
      <c r="HT79" s="117"/>
      <c r="HU79" s="117"/>
      <c r="HV79" s="117"/>
      <c r="HW79" s="117"/>
      <c r="HX79" s="117"/>
      <c r="HY79" s="117"/>
      <c r="HZ79" s="117"/>
      <c r="IA79" s="117"/>
      <c r="IB79" s="117"/>
      <c r="IC79" s="117"/>
      <c r="ID79" s="117"/>
      <c r="IE79" s="117"/>
      <c r="IF79" s="117"/>
      <c r="IG79" s="117"/>
      <c r="IH79" s="117"/>
      <c r="II79" s="117"/>
      <c r="IJ79" s="117"/>
      <c r="IK79" s="117"/>
      <c r="IL79" s="117"/>
      <c r="IM79" s="117"/>
      <c r="IN79" s="117"/>
      <c r="IO79" s="117"/>
      <c r="IP79" s="117"/>
      <c r="IQ79" s="117"/>
      <c r="IR79" s="117"/>
      <c r="IS79" s="117"/>
      <c r="IT79" s="117"/>
      <c r="IU79" s="117"/>
      <c r="IV79" s="117"/>
      <c r="IW79" s="117"/>
      <c r="IX79" s="117"/>
      <c r="IY79" s="117"/>
      <c r="IZ79" s="117"/>
      <c r="JA79" s="117"/>
      <c r="JB79" s="117"/>
      <c r="JC79" s="117"/>
      <c r="JD79" s="117"/>
      <c r="JE79" s="117"/>
      <c r="JF79" s="117"/>
      <c r="JG79" s="117"/>
      <c r="JH79" s="117"/>
      <c r="JI79" s="117"/>
      <c r="JJ79" s="117"/>
      <c r="JK79" s="117"/>
      <c r="JL79" s="117"/>
      <c r="JM79" s="117"/>
      <c r="JN79" s="117"/>
      <c r="JO79" s="117"/>
      <c r="JP79" s="117"/>
      <c r="JQ79" s="117"/>
      <c r="JR79" s="117"/>
      <c r="JS79" s="117"/>
      <c r="JT79" s="117"/>
      <c r="JU79" s="117"/>
      <c r="JV79" s="117"/>
      <c r="JW79" s="117"/>
      <c r="JX79" s="117"/>
      <c r="JY79" s="117"/>
      <c r="JZ79" s="117"/>
      <c r="KA79" s="117"/>
      <c r="KB79" s="117"/>
      <c r="KC79" s="117"/>
      <c r="KD79" s="117"/>
      <c r="KE79" s="117"/>
      <c r="KF79" s="117"/>
      <c r="KG79" s="117"/>
      <c r="KH79" s="117"/>
      <c r="KI79" s="117"/>
      <c r="KJ79" s="117"/>
      <c r="KK79" s="117"/>
      <c r="KL79" s="117"/>
      <c r="KM79" s="117"/>
      <c r="KN79" s="117"/>
      <c r="KO79" s="117"/>
      <c r="KP79" s="117"/>
      <c r="KQ79" s="117"/>
      <c r="KR79" s="117"/>
      <c r="KS79" s="117"/>
      <c r="KT79" s="117"/>
      <c r="KU79" s="117"/>
      <c r="KV79" s="117"/>
      <c r="KW79" s="117"/>
      <c r="KX79" s="117"/>
      <c r="KY79" s="117"/>
      <c r="KZ79" s="117"/>
      <c r="LA79" s="117"/>
      <c r="LB79" s="117"/>
      <c r="LC79" s="117"/>
      <c r="LD79" s="117"/>
      <c r="LE79" s="117"/>
      <c r="LF79" s="117"/>
      <c r="LG79" s="117"/>
      <c r="LH79" s="117"/>
      <c r="LI79" s="117"/>
      <c r="LJ79" s="117"/>
    </row>
    <row r="80" spans="1:322" x14ac:dyDescent="0.3">
      <c r="A80" s="109">
        <v>43253</v>
      </c>
      <c r="B80" s="118">
        <v>0.91222222222222205</v>
      </c>
      <c r="C80" s="115">
        <v>14186.112999999999</v>
      </c>
      <c r="D80" s="115">
        <v>101295.151</v>
      </c>
      <c r="E80" s="115">
        <v>22683.592000000001</v>
      </c>
      <c r="F80" s="115">
        <v>31928.835999999999</v>
      </c>
      <c r="G80" s="115">
        <v>31.234000000000002</v>
      </c>
      <c r="H80" s="74">
        <v>17.5</v>
      </c>
      <c r="I80" s="74">
        <v>19.293723849372402</v>
      </c>
      <c r="J80" s="112"/>
      <c r="K80" s="112"/>
      <c r="L80" s="120">
        <f t="shared" si="6"/>
        <v>21.242999999998197</v>
      </c>
      <c r="M80" s="116">
        <f t="shared" si="7"/>
        <v>-1.0129999999990105</v>
      </c>
      <c r="N80" s="116">
        <f t="shared" si="8"/>
        <v>-8.978000000002794</v>
      </c>
      <c r="O80" s="116">
        <f t="shared" si="9"/>
        <v>24.923999999999069</v>
      </c>
      <c r="P80" s="121">
        <f t="shared" si="10"/>
        <v>6.3100000000009331</v>
      </c>
      <c r="Q80" s="30">
        <f t="shared" si="11"/>
        <v>0.79797656400073858</v>
      </c>
      <c r="R80" s="124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17"/>
      <c r="AD80" s="117"/>
      <c r="AE80" s="117"/>
      <c r="AF80" s="117"/>
      <c r="AG80" s="117"/>
      <c r="AH80" s="117"/>
      <c r="AI80" s="117"/>
      <c r="AJ80" s="117"/>
      <c r="AK80" s="117"/>
      <c r="AL80" s="117"/>
      <c r="AM80" s="117"/>
      <c r="AN80" s="117"/>
      <c r="AO80" s="117"/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  <c r="BH80" s="117"/>
      <c r="BI80" s="117"/>
      <c r="BJ80" s="117"/>
      <c r="BK80" s="117"/>
      <c r="BL80" s="117"/>
      <c r="BM80" s="117"/>
      <c r="BN80" s="117"/>
      <c r="BO80" s="117"/>
      <c r="BP80" s="117"/>
      <c r="BQ80" s="117"/>
      <c r="BR80" s="117"/>
      <c r="BS80" s="117"/>
      <c r="BT80" s="117"/>
      <c r="BU80" s="117"/>
      <c r="BV80" s="117"/>
      <c r="BW80" s="117"/>
      <c r="BX80" s="117"/>
      <c r="BY80" s="117"/>
      <c r="BZ80" s="117"/>
      <c r="CA80" s="117"/>
      <c r="CB80" s="117"/>
      <c r="CC80" s="117"/>
      <c r="CD80" s="117"/>
      <c r="CE80" s="117"/>
      <c r="CF80" s="117"/>
      <c r="CG80" s="117"/>
      <c r="CH80" s="117"/>
      <c r="CI80" s="117"/>
      <c r="CJ80" s="117"/>
      <c r="CK80" s="117"/>
      <c r="CL80" s="117"/>
      <c r="CM80" s="117"/>
      <c r="CN80" s="117"/>
      <c r="CO80" s="117"/>
      <c r="CP80" s="117"/>
      <c r="CQ80" s="117"/>
      <c r="CR80" s="117"/>
      <c r="CS80" s="117"/>
      <c r="CT80" s="117"/>
      <c r="CU80" s="117"/>
      <c r="CV80" s="117"/>
      <c r="CW80" s="117"/>
      <c r="CX80" s="117"/>
      <c r="CY80" s="117"/>
      <c r="CZ80" s="117"/>
      <c r="DA80" s="117"/>
      <c r="DB80" s="117"/>
      <c r="DC80" s="117"/>
      <c r="DD80" s="117"/>
      <c r="DE80" s="117"/>
      <c r="DF80" s="117"/>
      <c r="DG80" s="117"/>
      <c r="DH80" s="117"/>
      <c r="DI80" s="117"/>
      <c r="DJ80" s="117"/>
      <c r="DK80" s="117"/>
      <c r="DL80" s="117"/>
      <c r="DM80" s="117"/>
      <c r="DN80" s="117"/>
      <c r="DO80" s="117"/>
      <c r="DP80" s="117"/>
      <c r="DQ80" s="117"/>
      <c r="DR80" s="117"/>
      <c r="DS80" s="117"/>
      <c r="DT80" s="117"/>
      <c r="DU80" s="117"/>
      <c r="DV80" s="117"/>
      <c r="DW80" s="117"/>
      <c r="DX80" s="117"/>
      <c r="DY80" s="117"/>
      <c r="DZ80" s="117"/>
      <c r="EA80" s="117"/>
      <c r="EB80" s="117"/>
      <c r="EC80" s="117"/>
      <c r="ED80" s="117"/>
      <c r="EE80" s="117"/>
      <c r="EF80" s="117"/>
      <c r="EG80" s="117"/>
      <c r="EH80" s="117"/>
      <c r="EI80" s="117"/>
      <c r="EJ80" s="117"/>
      <c r="EK80" s="117"/>
      <c r="EL80" s="117"/>
      <c r="EM80" s="117"/>
      <c r="EN80" s="117"/>
      <c r="EO80" s="117"/>
      <c r="EP80" s="117"/>
      <c r="EQ80" s="117"/>
      <c r="ER80" s="117"/>
      <c r="ES80" s="117"/>
      <c r="ET80" s="117"/>
      <c r="EU80" s="117"/>
      <c r="EV80" s="117"/>
      <c r="EW80" s="117"/>
      <c r="EX80" s="117"/>
      <c r="EY80" s="117"/>
      <c r="EZ80" s="117"/>
      <c r="FA80" s="117"/>
      <c r="FB80" s="117"/>
      <c r="FC80" s="117"/>
      <c r="FD80" s="117"/>
      <c r="FE80" s="117"/>
      <c r="FF80" s="117"/>
      <c r="FG80" s="117"/>
      <c r="FH80" s="117"/>
      <c r="FI80" s="117"/>
      <c r="FJ80" s="117"/>
      <c r="FK80" s="117"/>
      <c r="FL80" s="117"/>
      <c r="FM80" s="117"/>
      <c r="FN80" s="117"/>
      <c r="FO80" s="117"/>
      <c r="FP80" s="117"/>
      <c r="FQ80" s="117"/>
      <c r="FR80" s="117"/>
      <c r="FS80" s="117"/>
      <c r="FT80" s="117"/>
      <c r="FU80" s="117"/>
      <c r="FV80" s="117"/>
      <c r="FW80" s="117"/>
      <c r="FX80" s="117"/>
      <c r="FY80" s="117"/>
      <c r="FZ80" s="117"/>
      <c r="GA80" s="117"/>
      <c r="GB80" s="117"/>
      <c r="GC80" s="117"/>
      <c r="GD80" s="117"/>
      <c r="GE80" s="117"/>
      <c r="GF80" s="117"/>
      <c r="GG80" s="117"/>
      <c r="GH80" s="117"/>
      <c r="GI80" s="117"/>
      <c r="GJ80" s="117"/>
      <c r="GK80" s="117"/>
      <c r="GL80" s="117"/>
      <c r="GM80" s="117"/>
      <c r="GN80" s="117"/>
      <c r="GO80" s="117"/>
      <c r="GP80" s="117"/>
      <c r="GQ80" s="117"/>
      <c r="GR80" s="117"/>
      <c r="GS80" s="117"/>
      <c r="GT80" s="117"/>
      <c r="GU80" s="117"/>
      <c r="GV80" s="117"/>
      <c r="GW80" s="117"/>
      <c r="GX80" s="117"/>
      <c r="GY80" s="117"/>
      <c r="GZ80" s="117"/>
      <c r="HA80" s="117"/>
      <c r="HB80" s="117"/>
      <c r="HC80" s="117"/>
      <c r="HD80" s="117"/>
      <c r="HE80" s="117"/>
      <c r="HF80" s="117"/>
      <c r="HG80" s="117"/>
      <c r="HH80" s="117"/>
      <c r="HI80" s="117"/>
      <c r="HJ80" s="117"/>
      <c r="HK80" s="117"/>
      <c r="HL80" s="117"/>
      <c r="HM80" s="117"/>
      <c r="HN80" s="117"/>
      <c r="HO80" s="117"/>
      <c r="HP80" s="117"/>
      <c r="HQ80" s="117"/>
      <c r="HR80" s="117"/>
      <c r="HS80" s="117"/>
      <c r="HT80" s="117"/>
      <c r="HU80" s="117"/>
      <c r="HV80" s="117"/>
      <c r="HW80" s="117"/>
      <c r="HX80" s="117"/>
      <c r="HY80" s="117"/>
      <c r="HZ80" s="117"/>
      <c r="IA80" s="117"/>
      <c r="IB80" s="117"/>
      <c r="IC80" s="117"/>
      <c r="ID80" s="117"/>
      <c r="IE80" s="117"/>
      <c r="IF80" s="117"/>
      <c r="IG80" s="117"/>
      <c r="IH80" s="117"/>
      <c r="II80" s="117"/>
      <c r="IJ80" s="117"/>
      <c r="IK80" s="117"/>
      <c r="IL80" s="117"/>
      <c r="IM80" s="117"/>
      <c r="IN80" s="117"/>
      <c r="IO80" s="117"/>
      <c r="IP80" s="117"/>
      <c r="IQ80" s="117"/>
      <c r="IR80" s="117"/>
      <c r="IS80" s="117"/>
      <c r="IT80" s="117"/>
      <c r="IU80" s="117"/>
      <c r="IV80" s="117"/>
      <c r="IW80" s="117"/>
      <c r="IX80" s="117"/>
      <c r="IY80" s="117"/>
      <c r="IZ80" s="117"/>
      <c r="JA80" s="117"/>
      <c r="JB80" s="117"/>
      <c r="JC80" s="117"/>
      <c r="JD80" s="117"/>
      <c r="JE80" s="117"/>
      <c r="JF80" s="117"/>
      <c r="JG80" s="117"/>
      <c r="JH80" s="117"/>
      <c r="JI80" s="117"/>
      <c r="JJ80" s="117"/>
      <c r="JK80" s="117"/>
      <c r="JL80" s="117"/>
      <c r="JM80" s="117"/>
      <c r="JN80" s="117"/>
      <c r="JO80" s="117"/>
      <c r="JP80" s="117"/>
      <c r="JQ80" s="117"/>
      <c r="JR80" s="117"/>
      <c r="JS80" s="117"/>
      <c r="JT80" s="117"/>
      <c r="JU80" s="117"/>
      <c r="JV80" s="117"/>
      <c r="JW80" s="117"/>
      <c r="JX80" s="117"/>
      <c r="JY80" s="117"/>
      <c r="JZ80" s="117"/>
      <c r="KA80" s="117"/>
      <c r="KB80" s="117"/>
      <c r="KC80" s="117"/>
      <c r="KD80" s="117"/>
      <c r="KE80" s="117"/>
      <c r="KF80" s="117"/>
      <c r="KG80" s="117"/>
      <c r="KH80" s="117"/>
      <c r="KI80" s="117"/>
      <c r="KJ80" s="117"/>
      <c r="KK80" s="117"/>
      <c r="KL80" s="117"/>
      <c r="KM80" s="117"/>
      <c r="KN80" s="117"/>
      <c r="KO80" s="117"/>
      <c r="KP80" s="117"/>
      <c r="KQ80" s="117"/>
      <c r="KR80" s="117"/>
      <c r="KS80" s="117"/>
      <c r="KT80" s="117"/>
      <c r="KU80" s="117"/>
      <c r="KV80" s="117"/>
      <c r="KW80" s="117"/>
      <c r="KX80" s="117"/>
      <c r="KY80" s="117"/>
      <c r="KZ80" s="117"/>
      <c r="LA80" s="117"/>
      <c r="LB80" s="117"/>
      <c r="LC80" s="117"/>
      <c r="LD80" s="117"/>
      <c r="LE80" s="117"/>
      <c r="LF80" s="117"/>
      <c r="LG80" s="117"/>
      <c r="LH80" s="117"/>
      <c r="LI80" s="117"/>
      <c r="LJ80" s="117"/>
    </row>
    <row r="81" spans="1:322" x14ac:dyDescent="0.3">
      <c r="A81" s="109">
        <v>43254</v>
      </c>
      <c r="B81" s="118">
        <v>0.94304398148148105</v>
      </c>
      <c r="C81" s="115">
        <v>14187.013999999999</v>
      </c>
      <c r="D81" s="115">
        <v>101306.639</v>
      </c>
      <c r="E81" s="115">
        <v>22721.945</v>
      </c>
      <c r="F81" s="115">
        <v>31973.338</v>
      </c>
      <c r="G81" s="115">
        <v>44.502000000000002</v>
      </c>
      <c r="H81" s="74">
        <v>19.5</v>
      </c>
      <c r="I81" s="74">
        <v>21.938207547169799</v>
      </c>
      <c r="J81" s="112"/>
      <c r="K81" s="112"/>
      <c r="L81" s="120">
        <f t="shared" si="6"/>
        <v>32.113000000002607</v>
      </c>
      <c r="M81" s="116">
        <f t="shared" si="7"/>
        <v>-0.90099999999983993</v>
      </c>
      <c r="N81" s="116">
        <f t="shared" si="8"/>
        <v>-11.487999999997555</v>
      </c>
      <c r="O81" s="116">
        <f t="shared" si="9"/>
        <v>38.352999999999156</v>
      </c>
      <c r="P81" s="121">
        <f t="shared" si="10"/>
        <v>6.1490000000008465</v>
      </c>
      <c r="Q81" s="30">
        <f t="shared" si="11"/>
        <v>0.86182643476695775</v>
      </c>
      <c r="R81" s="124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17"/>
      <c r="AD81" s="117"/>
      <c r="AE81" s="117"/>
      <c r="AF81" s="117"/>
      <c r="AG81" s="117"/>
      <c r="AH81" s="117"/>
      <c r="AI81" s="117"/>
      <c r="AJ81" s="117"/>
      <c r="AK81" s="117"/>
      <c r="AL81" s="117"/>
      <c r="AM81" s="117"/>
      <c r="AN81" s="117"/>
      <c r="AO81" s="117"/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  <c r="BM81" s="117"/>
      <c r="BN81" s="117"/>
      <c r="BO81" s="117"/>
      <c r="BP81" s="117"/>
      <c r="BQ81" s="117"/>
      <c r="BR81" s="117"/>
      <c r="BS81" s="117"/>
      <c r="BT81" s="117"/>
      <c r="BU81" s="117"/>
      <c r="BV81" s="117"/>
      <c r="BW81" s="117"/>
      <c r="BX81" s="117"/>
      <c r="BY81" s="117"/>
      <c r="BZ81" s="117"/>
      <c r="CA81" s="117"/>
      <c r="CB81" s="117"/>
      <c r="CC81" s="117"/>
      <c r="CD81" s="117"/>
      <c r="CE81" s="117"/>
      <c r="CF81" s="117"/>
      <c r="CG81" s="117"/>
      <c r="CH81" s="117"/>
      <c r="CI81" s="117"/>
      <c r="CJ81" s="117"/>
      <c r="CK81" s="117"/>
      <c r="CL81" s="117"/>
      <c r="CM81" s="117"/>
      <c r="CN81" s="117"/>
      <c r="CO81" s="117"/>
      <c r="CP81" s="117"/>
      <c r="CQ81" s="117"/>
      <c r="CR81" s="117"/>
      <c r="CS81" s="117"/>
      <c r="CT81" s="117"/>
      <c r="CU81" s="117"/>
      <c r="CV81" s="117"/>
      <c r="CW81" s="117"/>
      <c r="CX81" s="117"/>
      <c r="CY81" s="117"/>
      <c r="CZ81" s="117"/>
      <c r="DA81" s="117"/>
      <c r="DB81" s="117"/>
      <c r="DC81" s="117"/>
      <c r="DD81" s="117"/>
      <c r="DE81" s="117"/>
      <c r="DF81" s="117"/>
      <c r="DG81" s="117"/>
      <c r="DH81" s="117"/>
      <c r="DI81" s="117"/>
      <c r="DJ81" s="117"/>
      <c r="DK81" s="117"/>
      <c r="DL81" s="117"/>
      <c r="DM81" s="117"/>
      <c r="DN81" s="117"/>
      <c r="DO81" s="117"/>
      <c r="DP81" s="117"/>
      <c r="DQ81" s="117"/>
      <c r="DR81" s="117"/>
      <c r="DS81" s="117"/>
      <c r="DT81" s="117"/>
      <c r="DU81" s="117"/>
      <c r="DV81" s="117"/>
      <c r="DW81" s="117"/>
      <c r="DX81" s="117"/>
      <c r="DY81" s="117"/>
      <c r="DZ81" s="117"/>
      <c r="EA81" s="117"/>
      <c r="EB81" s="117"/>
      <c r="EC81" s="117"/>
      <c r="ED81" s="117"/>
      <c r="EE81" s="117"/>
      <c r="EF81" s="117"/>
      <c r="EG81" s="117"/>
      <c r="EH81" s="117"/>
      <c r="EI81" s="117"/>
      <c r="EJ81" s="117"/>
      <c r="EK81" s="117"/>
      <c r="EL81" s="117"/>
      <c r="EM81" s="117"/>
      <c r="EN81" s="117"/>
      <c r="EO81" s="117"/>
      <c r="EP81" s="117"/>
      <c r="EQ81" s="117"/>
      <c r="ER81" s="117"/>
      <c r="ES81" s="117"/>
      <c r="ET81" s="117"/>
      <c r="EU81" s="117"/>
      <c r="EV81" s="117"/>
      <c r="EW81" s="117"/>
      <c r="EX81" s="117"/>
      <c r="EY81" s="117"/>
      <c r="EZ81" s="117"/>
      <c r="FA81" s="117"/>
      <c r="FB81" s="117"/>
      <c r="FC81" s="117"/>
      <c r="FD81" s="117"/>
      <c r="FE81" s="117"/>
      <c r="FF81" s="117"/>
      <c r="FG81" s="117"/>
      <c r="FH81" s="117"/>
      <c r="FI81" s="117"/>
      <c r="FJ81" s="117"/>
      <c r="FK81" s="117"/>
      <c r="FL81" s="117"/>
      <c r="FM81" s="117"/>
      <c r="FN81" s="117"/>
      <c r="FO81" s="117"/>
      <c r="FP81" s="117"/>
      <c r="FQ81" s="117"/>
      <c r="FR81" s="117"/>
      <c r="FS81" s="117"/>
      <c r="FT81" s="117"/>
      <c r="FU81" s="117"/>
      <c r="FV81" s="117"/>
      <c r="FW81" s="117"/>
      <c r="FX81" s="117"/>
      <c r="FY81" s="117"/>
      <c r="FZ81" s="117"/>
      <c r="GA81" s="117"/>
      <c r="GB81" s="117"/>
      <c r="GC81" s="117"/>
      <c r="GD81" s="117"/>
      <c r="GE81" s="117"/>
      <c r="GF81" s="117"/>
      <c r="GG81" s="117"/>
      <c r="GH81" s="117"/>
      <c r="GI81" s="117"/>
      <c r="GJ81" s="117"/>
      <c r="GK81" s="117"/>
      <c r="GL81" s="117"/>
      <c r="GM81" s="117"/>
      <c r="GN81" s="117"/>
      <c r="GO81" s="117"/>
      <c r="GP81" s="117"/>
      <c r="GQ81" s="117"/>
      <c r="GR81" s="117"/>
      <c r="GS81" s="117"/>
      <c r="GT81" s="117"/>
      <c r="GU81" s="117"/>
      <c r="GV81" s="117"/>
      <c r="GW81" s="117"/>
      <c r="GX81" s="117"/>
      <c r="GY81" s="117"/>
      <c r="GZ81" s="117"/>
      <c r="HA81" s="117"/>
      <c r="HB81" s="117"/>
      <c r="HC81" s="117"/>
      <c r="HD81" s="117"/>
      <c r="HE81" s="117"/>
      <c r="HF81" s="117"/>
      <c r="HG81" s="117"/>
      <c r="HH81" s="117"/>
      <c r="HI81" s="117"/>
      <c r="HJ81" s="117"/>
      <c r="HK81" s="117"/>
      <c r="HL81" s="117"/>
      <c r="HM81" s="117"/>
      <c r="HN81" s="117"/>
      <c r="HO81" s="117"/>
      <c r="HP81" s="117"/>
      <c r="HQ81" s="117"/>
      <c r="HR81" s="117"/>
      <c r="HS81" s="117"/>
      <c r="HT81" s="117"/>
      <c r="HU81" s="117"/>
      <c r="HV81" s="117"/>
      <c r="HW81" s="117"/>
      <c r="HX81" s="117"/>
      <c r="HY81" s="117"/>
      <c r="HZ81" s="117"/>
      <c r="IA81" s="117"/>
      <c r="IB81" s="117"/>
      <c r="IC81" s="117"/>
      <c r="ID81" s="117"/>
      <c r="IE81" s="117"/>
      <c r="IF81" s="117"/>
      <c r="IG81" s="117"/>
      <c r="IH81" s="117"/>
      <c r="II81" s="117"/>
      <c r="IJ81" s="117"/>
      <c r="IK81" s="117"/>
      <c r="IL81" s="117"/>
      <c r="IM81" s="117"/>
      <c r="IN81" s="117"/>
      <c r="IO81" s="117"/>
      <c r="IP81" s="117"/>
      <c r="IQ81" s="117"/>
      <c r="IR81" s="117"/>
      <c r="IS81" s="117"/>
      <c r="IT81" s="117"/>
      <c r="IU81" s="117"/>
      <c r="IV81" s="117"/>
      <c r="IW81" s="117"/>
      <c r="IX81" s="117"/>
      <c r="IY81" s="117"/>
      <c r="IZ81" s="117"/>
      <c r="JA81" s="117"/>
      <c r="JB81" s="117"/>
      <c r="JC81" s="117"/>
      <c r="JD81" s="117"/>
      <c r="JE81" s="117"/>
      <c r="JF81" s="117"/>
      <c r="JG81" s="117"/>
      <c r="JH81" s="117"/>
      <c r="JI81" s="117"/>
      <c r="JJ81" s="117"/>
      <c r="JK81" s="117"/>
      <c r="JL81" s="117"/>
      <c r="JM81" s="117"/>
      <c r="JN81" s="117"/>
      <c r="JO81" s="117"/>
      <c r="JP81" s="117"/>
      <c r="JQ81" s="117"/>
      <c r="JR81" s="117"/>
      <c r="JS81" s="117"/>
      <c r="JT81" s="117"/>
      <c r="JU81" s="117"/>
      <c r="JV81" s="117"/>
      <c r="JW81" s="117"/>
      <c r="JX81" s="117"/>
      <c r="JY81" s="117"/>
      <c r="JZ81" s="117"/>
      <c r="KA81" s="117"/>
      <c r="KB81" s="117"/>
      <c r="KC81" s="117"/>
      <c r="KD81" s="117"/>
      <c r="KE81" s="117"/>
      <c r="KF81" s="117"/>
      <c r="KG81" s="117"/>
      <c r="KH81" s="117"/>
      <c r="KI81" s="117"/>
      <c r="KJ81" s="117"/>
      <c r="KK81" s="117"/>
      <c r="KL81" s="117"/>
      <c r="KM81" s="117"/>
      <c r="KN81" s="117"/>
      <c r="KO81" s="117"/>
      <c r="KP81" s="117"/>
      <c r="KQ81" s="117"/>
      <c r="KR81" s="117"/>
      <c r="KS81" s="117"/>
      <c r="KT81" s="117"/>
      <c r="KU81" s="117"/>
      <c r="KV81" s="117"/>
      <c r="KW81" s="117"/>
      <c r="KX81" s="117"/>
      <c r="KY81" s="117"/>
      <c r="KZ81" s="117"/>
      <c r="LA81" s="117"/>
      <c r="LB81" s="117"/>
      <c r="LC81" s="117"/>
      <c r="LD81" s="117"/>
      <c r="LE81" s="117"/>
      <c r="LF81" s="117"/>
      <c r="LG81" s="117"/>
      <c r="LH81" s="117"/>
      <c r="LI81" s="117"/>
      <c r="LJ81" s="117"/>
    </row>
    <row r="82" spans="1:322" x14ac:dyDescent="0.3">
      <c r="A82" s="109">
        <v>43255</v>
      </c>
      <c r="B82" s="118">
        <v>0.90141203703703698</v>
      </c>
      <c r="C82" s="115">
        <v>14187.6</v>
      </c>
      <c r="D82" s="115">
        <v>101312.287</v>
      </c>
      <c r="E82" s="115">
        <v>22760.89</v>
      </c>
      <c r="F82" s="115">
        <v>32018.59</v>
      </c>
      <c r="G82" s="115">
        <v>45.252000000000002</v>
      </c>
      <c r="H82" s="74">
        <v>20</v>
      </c>
      <c r="I82" s="74">
        <v>23.331363636363601</v>
      </c>
      <c r="J82" s="112"/>
      <c r="K82" s="112"/>
      <c r="L82" s="120">
        <f t="shared" si="6"/>
        <v>39.017999999997805</v>
      </c>
      <c r="M82" s="116">
        <f t="shared" si="7"/>
        <v>-0.5860000000011496</v>
      </c>
      <c r="N82" s="116">
        <f t="shared" si="8"/>
        <v>-5.6480000000010477</v>
      </c>
      <c r="O82" s="116">
        <f t="shared" si="9"/>
        <v>38.944999999999709</v>
      </c>
      <c r="P82" s="121">
        <f t="shared" si="10"/>
        <v>6.3070000000002935</v>
      </c>
      <c r="Q82" s="30">
        <f t="shared" si="11"/>
        <v>0.86062494475381657</v>
      </c>
      <c r="R82" s="124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17"/>
      <c r="AD82" s="117"/>
      <c r="AE82" s="117"/>
      <c r="AF82" s="117"/>
      <c r="AG82" s="117"/>
      <c r="AH82" s="117"/>
      <c r="AI82" s="117"/>
      <c r="AJ82" s="117"/>
      <c r="AK82" s="117"/>
      <c r="AL82" s="117"/>
      <c r="AM82" s="117"/>
      <c r="AN82" s="117"/>
      <c r="AO82" s="117"/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  <c r="BH82" s="117"/>
      <c r="BI82" s="117"/>
      <c r="BJ82" s="117"/>
      <c r="BK82" s="117"/>
      <c r="BL82" s="117"/>
      <c r="BM82" s="117"/>
      <c r="BN82" s="117"/>
      <c r="BO82" s="117"/>
      <c r="BP82" s="117"/>
      <c r="BQ82" s="117"/>
      <c r="BR82" s="117"/>
      <c r="BS82" s="117"/>
      <c r="BT82" s="117"/>
      <c r="BU82" s="117"/>
      <c r="BV82" s="117"/>
      <c r="BW82" s="117"/>
      <c r="BX82" s="117"/>
      <c r="BY82" s="117"/>
      <c r="BZ82" s="117"/>
      <c r="CA82" s="117"/>
      <c r="CB82" s="117"/>
      <c r="CC82" s="117"/>
      <c r="CD82" s="117"/>
      <c r="CE82" s="117"/>
      <c r="CF82" s="117"/>
      <c r="CG82" s="117"/>
      <c r="CH82" s="117"/>
      <c r="CI82" s="117"/>
      <c r="CJ82" s="117"/>
      <c r="CK82" s="117"/>
      <c r="CL82" s="117"/>
      <c r="CM82" s="117"/>
      <c r="CN82" s="117"/>
      <c r="CO82" s="117"/>
      <c r="CP82" s="117"/>
      <c r="CQ82" s="117"/>
      <c r="CR82" s="117"/>
      <c r="CS82" s="117"/>
      <c r="CT82" s="117"/>
      <c r="CU82" s="117"/>
      <c r="CV82" s="117"/>
      <c r="CW82" s="117"/>
      <c r="CX82" s="117"/>
      <c r="CY82" s="117"/>
      <c r="CZ82" s="117"/>
      <c r="DA82" s="117"/>
      <c r="DB82" s="117"/>
      <c r="DC82" s="117"/>
      <c r="DD82" s="117"/>
      <c r="DE82" s="117"/>
      <c r="DF82" s="117"/>
      <c r="DG82" s="117"/>
      <c r="DH82" s="117"/>
      <c r="DI82" s="117"/>
      <c r="DJ82" s="117"/>
      <c r="DK82" s="117"/>
      <c r="DL82" s="117"/>
      <c r="DM82" s="117"/>
      <c r="DN82" s="117"/>
      <c r="DO82" s="117"/>
      <c r="DP82" s="117"/>
      <c r="DQ82" s="117"/>
      <c r="DR82" s="117"/>
      <c r="DS82" s="117"/>
      <c r="DT82" s="117"/>
      <c r="DU82" s="117"/>
      <c r="DV82" s="117"/>
      <c r="DW82" s="117"/>
      <c r="DX82" s="117"/>
      <c r="DY82" s="117"/>
      <c r="DZ82" s="117"/>
      <c r="EA82" s="117"/>
      <c r="EB82" s="117"/>
      <c r="EC82" s="117"/>
      <c r="ED82" s="117"/>
      <c r="EE82" s="117"/>
      <c r="EF82" s="117"/>
      <c r="EG82" s="117"/>
      <c r="EH82" s="117"/>
      <c r="EI82" s="117"/>
      <c r="EJ82" s="117"/>
      <c r="EK82" s="117"/>
      <c r="EL82" s="117"/>
      <c r="EM82" s="117"/>
      <c r="EN82" s="117"/>
      <c r="EO82" s="117"/>
      <c r="EP82" s="117"/>
      <c r="EQ82" s="117"/>
      <c r="ER82" s="117"/>
      <c r="ES82" s="117"/>
      <c r="ET82" s="117"/>
      <c r="EU82" s="117"/>
      <c r="EV82" s="117"/>
      <c r="EW82" s="117"/>
      <c r="EX82" s="117"/>
      <c r="EY82" s="117"/>
      <c r="EZ82" s="117"/>
      <c r="FA82" s="117"/>
      <c r="FB82" s="117"/>
      <c r="FC82" s="117"/>
      <c r="FD82" s="117"/>
      <c r="FE82" s="117"/>
      <c r="FF82" s="117"/>
      <c r="FG82" s="117"/>
      <c r="FH82" s="117"/>
      <c r="FI82" s="117"/>
      <c r="FJ82" s="117"/>
      <c r="FK82" s="117"/>
      <c r="FL82" s="117"/>
      <c r="FM82" s="117"/>
      <c r="FN82" s="117"/>
      <c r="FO82" s="117"/>
      <c r="FP82" s="117"/>
      <c r="FQ82" s="117"/>
      <c r="FR82" s="117"/>
      <c r="FS82" s="117"/>
      <c r="FT82" s="117"/>
      <c r="FU82" s="117"/>
      <c r="FV82" s="117"/>
      <c r="FW82" s="117"/>
      <c r="FX82" s="117"/>
      <c r="FY82" s="117"/>
      <c r="FZ82" s="117"/>
      <c r="GA82" s="117"/>
      <c r="GB82" s="117"/>
      <c r="GC82" s="117"/>
      <c r="GD82" s="117"/>
      <c r="GE82" s="117"/>
      <c r="GF82" s="117"/>
      <c r="GG82" s="117"/>
      <c r="GH82" s="117"/>
      <c r="GI82" s="117"/>
      <c r="GJ82" s="117"/>
      <c r="GK82" s="117"/>
      <c r="GL82" s="117"/>
      <c r="GM82" s="117"/>
      <c r="GN82" s="117"/>
      <c r="GO82" s="117"/>
      <c r="GP82" s="117"/>
      <c r="GQ82" s="117"/>
      <c r="GR82" s="117"/>
      <c r="GS82" s="117"/>
      <c r="GT82" s="117"/>
      <c r="GU82" s="117"/>
      <c r="GV82" s="117"/>
      <c r="GW82" s="117"/>
      <c r="GX82" s="117"/>
      <c r="GY82" s="117"/>
      <c r="GZ82" s="117"/>
      <c r="HA82" s="117"/>
      <c r="HB82" s="117"/>
      <c r="HC82" s="117"/>
      <c r="HD82" s="117"/>
      <c r="HE82" s="117"/>
      <c r="HF82" s="117"/>
      <c r="HG82" s="117"/>
      <c r="HH82" s="117"/>
      <c r="HI82" s="117"/>
      <c r="HJ82" s="117"/>
      <c r="HK82" s="117"/>
      <c r="HL82" s="117"/>
      <c r="HM82" s="117"/>
      <c r="HN82" s="117"/>
      <c r="HO82" s="117"/>
      <c r="HP82" s="117"/>
      <c r="HQ82" s="117"/>
      <c r="HR82" s="117"/>
      <c r="HS82" s="117"/>
      <c r="HT82" s="117"/>
      <c r="HU82" s="117"/>
      <c r="HV82" s="117"/>
      <c r="HW82" s="117"/>
      <c r="HX82" s="117"/>
      <c r="HY82" s="117"/>
      <c r="HZ82" s="117"/>
      <c r="IA82" s="117"/>
      <c r="IB82" s="117"/>
      <c r="IC82" s="117"/>
      <c r="ID82" s="117"/>
      <c r="IE82" s="117"/>
      <c r="IF82" s="117"/>
      <c r="IG82" s="117"/>
      <c r="IH82" s="117"/>
      <c r="II82" s="117"/>
      <c r="IJ82" s="117"/>
      <c r="IK82" s="117"/>
      <c r="IL82" s="117"/>
      <c r="IM82" s="117"/>
      <c r="IN82" s="117"/>
      <c r="IO82" s="117"/>
      <c r="IP82" s="117"/>
      <c r="IQ82" s="117"/>
      <c r="IR82" s="117"/>
      <c r="IS82" s="117"/>
      <c r="IT82" s="117"/>
      <c r="IU82" s="117"/>
      <c r="IV82" s="117"/>
      <c r="IW82" s="117"/>
      <c r="IX82" s="117"/>
      <c r="IY82" s="117"/>
      <c r="IZ82" s="117"/>
      <c r="JA82" s="117"/>
      <c r="JB82" s="117"/>
      <c r="JC82" s="117"/>
      <c r="JD82" s="117"/>
      <c r="JE82" s="117"/>
      <c r="JF82" s="117"/>
      <c r="JG82" s="117"/>
      <c r="JH82" s="117"/>
      <c r="JI82" s="117"/>
      <c r="JJ82" s="117"/>
      <c r="JK82" s="117"/>
      <c r="JL82" s="117"/>
      <c r="JM82" s="117"/>
      <c r="JN82" s="117"/>
      <c r="JO82" s="117"/>
      <c r="JP82" s="117"/>
      <c r="JQ82" s="117"/>
      <c r="JR82" s="117"/>
      <c r="JS82" s="117"/>
      <c r="JT82" s="117"/>
      <c r="JU82" s="117"/>
      <c r="JV82" s="117"/>
      <c r="JW82" s="117"/>
      <c r="JX82" s="117"/>
      <c r="JY82" s="117"/>
      <c r="JZ82" s="117"/>
      <c r="KA82" s="117"/>
      <c r="KB82" s="117"/>
      <c r="KC82" s="117"/>
      <c r="KD82" s="117"/>
      <c r="KE82" s="117"/>
      <c r="KF82" s="117"/>
      <c r="KG82" s="117"/>
      <c r="KH82" s="117"/>
      <c r="KI82" s="117"/>
      <c r="KJ82" s="117"/>
      <c r="KK82" s="117"/>
      <c r="KL82" s="117"/>
      <c r="KM82" s="117"/>
      <c r="KN82" s="117"/>
      <c r="KO82" s="117"/>
      <c r="KP82" s="117"/>
      <c r="KQ82" s="117"/>
      <c r="KR82" s="117"/>
      <c r="KS82" s="117"/>
      <c r="KT82" s="117"/>
      <c r="KU82" s="117"/>
      <c r="KV82" s="117"/>
      <c r="KW82" s="117"/>
      <c r="KX82" s="117"/>
      <c r="KY82" s="117"/>
      <c r="KZ82" s="117"/>
      <c r="LA82" s="117"/>
      <c r="LB82" s="117"/>
      <c r="LC82" s="117"/>
      <c r="LD82" s="117"/>
      <c r="LE82" s="117"/>
      <c r="LF82" s="117"/>
      <c r="LG82" s="117"/>
      <c r="LH82" s="117"/>
      <c r="LI82" s="117"/>
      <c r="LJ82" s="117"/>
    </row>
    <row r="83" spans="1:322" x14ac:dyDescent="0.3">
      <c r="A83" s="109">
        <v>43256</v>
      </c>
      <c r="B83" s="118">
        <v>0.91910879629629605</v>
      </c>
      <c r="C83" s="115">
        <v>14189.674999999999</v>
      </c>
      <c r="D83" s="115">
        <v>101320.609</v>
      </c>
      <c r="E83" s="115">
        <v>22792.312000000002</v>
      </c>
      <c r="F83" s="115">
        <v>32062.569</v>
      </c>
      <c r="G83" s="115">
        <v>43.978999999999999</v>
      </c>
      <c r="H83" s="74">
        <v>20</v>
      </c>
      <c r="I83" s="74">
        <v>23.849499999999999</v>
      </c>
      <c r="J83" s="112"/>
      <c r="K83" s="112"/>
      <c r="L83" s="120">
        <f t="shared" si="6"/>
        <v>33.582000000000974</v>
      </c>
      <c r="M83" s="116">
        <f t="shared" si="7"/>
        <v>-2.0749999999989086</v>
      </c>
      <c r="N83" s="116">
        <f t="shared" si="8"/>
        <v>-8.3220000000001164</v>
      </c>
      <c r="O83" s="116">
        <f t="shared" si="9"/>
        <v>31.422000000002299</v>
      </c>
      <c r="P83" s="121">
        <f t="shared" si="10"/>
        <v>12.5569999999977</v>
      </c>
      <c r="Q83" s="30">
        <f t="shared" si="11"/>
        <v>0.71447736419660068</v>
      </c>
      <c r="R83" s="124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17"/>
      <c r="AD83" s="117"/>
      <c r="AE83" s="117"/>
      <c r="AF83" s="117"/>
      <c r="AG83" s="117"/>
      <c r="AH83" s="117"/>
      <c r="AI83" s="117"/>
      <c r="AJ83" s="117"/>
      <c r="AK83" s="117"/>
      <c r="AL83" s="117"/>
      <c r="AM83" s="117"/>
      <c r="AN83" s="117"/>
      <c r="AO83" s="117"/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  <c r="BI83" s="117"/>
      <c r="BJ83" s="117"/>
      <c r="BK83" s="117"/>
      <c r="BL83" s="117"/>
      <c r="BM83" s="117"/>
      <c r="BN83" s="117"/>
      <c r="BO83" s="117"/>
      <c r="BP83" s="117"/>
      <c r="BQ83" s="117"/>
      <c r="BR83" s="117"/>
      <c r="BS83" s="117"/>
      <c r="BT83" s="117"/>
      <c r="BU83" s="117"/>
      <c r="BV83" s="117"/>
      <c r="BW83" s="117"/>
      <c r="BX83" s="117"/>
      <c r="BY83" s="117"/>
      <c r="BZ83" s="117"/>
      <c r="CA83" s="117"/>
      <c r="CB83" s="117"/>
      <c r="CC83" s="117"/>
      <c r="CD83" s="117"/>
      <c r="CE83" s="117"/>
      <c r="CF83" s="117"/>
      <c r="CG83" s="117"/>
      <c r="CH83" s="117"/>
      <c r="CI83" s="117"/>
      <c r="CJ83" s="117"/>
      <c r="CK83" s="117"/>
      <c r="CL83" s="117"/>
      <c r="CM83" s="117"/>
      <c r="CN83" s="117"/>
      <c r="CO83" s="117"/>
      <c r="CP83" s="117"/>
      <c r="CQ83" s="117"/>
      <c r="CR83" s="117"/>
      <c r="CS83" s="117"/>
      <c r="CT83" s="117"/>
      <c r="CU83" s="117"/>
      <c r="CV83" s="117"/>
      <c r="CW83" s="117"/>
      <c r="CX83" s="117"/>
      <c r="CY83" s="117"/>
      <c r="CZ83" s="117"/>
      <c r="DA83" s="117"/>
      <c r="DB83" s="117"/>
      <c r="DC83" s="117"/>
      <c r="DD83" s="117"/>
      <c r="DE83" s="117"/>
      <c r="DF83" s="117"/>
      <c r="DG83" s="117"/>
      <c r="DH83" s="117"/>
      <c r="DI83" s="117"/>
      <c r="DJ83" s="117"/>
      <c r="DK83" s="117"/>
      <c r="DL83" s="117"/>
      <c r="DM83" s="117"/>
      <c r="DN83" s="117"/>
      <c r="DO83" s="117"/>
      <c r="DP83" s="117"/>
      <c r="DQ83" s="117"/>
      <c r="DR83" s="117"/>
      <c r="DS83" s="117"/>
      <c r="DT83" s="117"/>
      <c r="DU83" s="117"/>
      <c r="DV83" s="117"/>
      <c r="DW83" s="117"/>
      <c r="DX83" s="117"/>
      <c r="DY83" s="117"/>
      <c r="DZ83" s="117"/>
      <c r="EA83" s="117"/>
      <c r="EB83" s="117"/>
      <c r="EC83" s="117"/>
      <c r="ED83" s="117"/>
      <c r="EE83" s="117"/>
      <c r="EF83" s="117"/>
      <c r="EG83" s="117"/>
      <c r="EH83" s="117"/>
      <c r="EI83" s="117"/>
      <c r="EJ83" s="117"/>
      <c r="EK83" s="117"/>
      <c r="EL83" s="117"/>
      <c r="EM83" s="117"/>
      <c r="EN83" s="117"/>
      <c r="EO83" s="117"/>
      <c r="EP83" s="117"/>
      <c r="EQ83" s="117"/>
      <c r="ER83" s="117"/>
      <c r="ES83" s="117"/>
      <c r="ET83" s="117"/>
      <c r="EU83" s="117"/>
      <c r="EV83" s="117"/>
      <c r="EW83" s="117"/>
      <c r="EX83" s="117"/>
      <c r="EY83" s="117"/>
      <c r="EZ83" s="117"/>
      <c r="FA83" s="117"/>
      <c r="FB83" s="117"/>
      <c r="FC83" s="117"/>
      <c r="FD83" s="117"/>
      <c r="FE83" s="117"/>
      <c r="FF83" s="117"/>
      <c r="FG83" s="117"/>
      <c r="FH83" s="117"/>
      <c r="FI83" s="117"/>
      <c r="FJ83" s="117"/>
      <c r="FK83" s="117"/>
      <c r="FL83" s="117"/>
      <c r="FM83" s="117"/>
      <c r="FN83" s="117"/>
      <c r="FO83" s="117"/>
      <c r="FP83" s="117"/>
      <c r="FQ83" s="117"/>
      <c r="FR83" s="117"/>
      <c r="FS83" s="117"/>
      <c r="FT83" s="117"/>
      <c r="FU83" s="117"/>
      <c r="FV83" s="117"/>
      <c r="FW83" s="117"/>
      <c r="FX83" s="117"/>
      <c r="FY83" s="117"/>
      <c r="FZ83" s="117"/>
      <c r="GA83" s="117"/>
      <c r="GB83" s="117"/>
      <c r="GC83" s="117"/>
      <c r="GD83" s="117"/>
      <c r="GE83" s="117"/>
      <c r="GF83" s="117"/>
      <c r="GG83" s="117"/>
      <c r="GH83" s="117"/>
      <c r="GI83" s="117"/>
      <c r="GJ83" s="117"/>
      <c r="GK83" s="117"/>
      <c r="GL83" s="117"/>
      <c r="GM83" s="117"/>
      <c r="GN83" s="117"/>
      <c r="GO83" s="117"/>
      <c r="GP83" s="117"/>
      <c r="GQ83" s="117"/>
      <c r="GR83" s="117"/>
      <c r="GS83" s="117"/>
      <c r="GT83" s="117"/>
      <c r="GU83" s="117"/>
      <c r="GV83" s="117"/>
      <c r="GW83" s="117"/>
      <c r="GX83" s="117"/>
      <c r="GY83" s="117"/>
      <c r="GZ83" s="117"/>
      <c r="HA83" s="117"/>
      <c r="HB83" s="117"/>
      <c r="HC83" s="117"/>
      <c r="HD83" s="117"/>
      <c r="HE83" s="117"/>
      <c r="HF83" s="117"/>
      <c r="HG83" s="117"/>
      <c r="HH83" s="117"/>
      <c r="HI83" s="117"/>
      <c r="HJ83" s="117"/>
      <c r="HK83" s="117"/>
      <c r="HL83" s="117"/>
      <c r="HM83" s="117"/>
      <c r="HN83" s="117"/>
      <c r="HO83" s="117"/>
      <c r="HP83" s="117"/>
      <c r="HQ83" s="117"/>
      <c r="HR83" s="117"/>
      <c r="HS83" s="117"/>
      <c r="HT83" s="117"/>
      <c r="HU83" s="117"/>
      <c r="HV83" s="117"/>
      <c r="HW83" s="117"/>
      <c r="HX83" s="117"/>
      <c r="HY83" s="117"/>
      <c r="HZ83" s="117"/>
      <c r="IA83" s="117"/>
      <c r="IB83" s="117"/>
      <c r="IC83" s="117"/>
      <c r="ID83" s="117"/>
      <c r="IE83" s="117"/>
      <c r="IF83" s="117"/>
      <c r="IG83" s="117"/>
      <c r="IH83" s="117"/>
      <c r="II83" s="117"/>
      <c r="IJ83" s="117"/>
      <c r="IK83" s="117"/>
      <c r="IL83" s="117"/>
      <c r="IM83" s="117"/>
      <c r="IN83" s="117"/>
      <c r="IO83" s="117"/>
      <c r="IP83" s="117"/>
      <c r="IQ83" s="117"/>
      <c r="IR83" s="117"/>
      <c r="IS83" s="117"/>
      <c r="IT83" s="117"/>
      <c r="IU83" s="117"/>
      <c r="IV83" s="117"/>
      <c r="IW83" s="117"/>
      <c r="IX83" s="117"/>
      <c r="IY83" s="117"/>
      <c r="IZ83" s="117"/>
      <c r="JA83" s="117"/>
      <c r="JB83" s="117"/>
      <c r="JC83" s="117"/>
      <c r="JD83" s="117"/>
      <c r="JE83" s="117"/>
      <c r="JF83" s="117"/>
      <c r="JG83" s="117"/>
      <c r="JH83" s="117"/>
      <c r="JI83" s="117"/>
      <c r="JJ83" s="117"/>
      <c r="JK83" s="117"/>
      <c r="JL83" s="117"/>
      <c r="JM83" s="117"/>
      <c r="JN83" s="117"/>
      <c r="JO83" s="117"/>
      <c r="JP83" s="117"/>
      <c r="JQ83" s="117"/>
      <c r="JR83" s="117"/>
      <c r="JS83" s="117"/>
      <c r="JT83" s="117"/>
      <c r="JU83" s="117"/>
      <c r="JV83" s="117"/>
      <c r="JW83" s="117"/>
      <c r="JX83" s="117"/>
      <c r="JY83" s="117"/>
      <c r="JZ83" s="117"/>
      <c r="KA83" s="117"/>
      <c r="KB83" s="117"/>
      <c r="KC83" s="117"/>
      <c r="KD83" s="117"/>
      <c r="KE83" s="117"/>
      <c r="KF83" s="117"/>
      <c r="KG83" s="117"/>
      <c r="KH83" s="117"/>
      <c r="KI83" s="117"/>
      <c r="KJ83" s="117"/>
      <c r="KK83" s="117"/>
      <c r="KL83" s="117"/>
      <c r="KM83" s="117"/>
      <c r="KN83" s="117"/>
      <c r="KO83" s="117"/>
      <c r="KP83" s="117"/>
      <c r="KQ83" s="117"/>
      <c r="KR83" s="117"/>
      <c r="KS83" s="117"/>
      <c r="KT83" s="117"/>
      <c r="KU83" s="117"/>
      <c r="KV83" s="117"/>
      <c r="KW83" s="117"/>
      <c r="KX83" s="117"/>
      <c r="KY83" s="117"/>
      <c r="KZ83" s="117"/>
      <c r="LA83" s="117"/>
      <c r="LB83" s="117"/>
      <c r="LC83" s="117"/>
      <c r="LD83" s="117"/>
      <c r="LE83" s="117"/>
      <c r="LF83" s="117"/>
      <c r="LG83" s="117"/>
      <c r="LH83" s="117"/>
      <c r="LI83" s="117"/>
      <c r="LJ83" s="117"/>
    </row>
    <row r="84" spans="1:322" x14ac:dyDescent="0.3">
      <c r="A84" s="109">
        <v>43257</v>
      </c>
      <c r="B84" s="118">
        <v>0.90518518518518498</v>
      </c>
      <c r="C84" s="115">
        <v>14190.353999999999</v>
      </c>
      <c r="D84" s="115">
        <v>101327.925</v>
      </c>
      <c r="E84" s="115">
        <v>22826.218000000001</v>
      </c>
      <c r="F84" s="115">
        <v>32104.142</v>
      </c>
      <c r="G84" s="115">
        <v>41.573</v>
      </c>
      <c r="H84" s="74">
        <v>19.5</v>
      </c>
      <c r="I84" s="74">
        <v>23.967579908675798</v>
      </c>
      <c r="J84" s="112"/>
      <c r="K84" s="112"/>
      <c r="L84" s="120">
        <f t="shared" si="6"/>
        <v>33.577999999993743</v>
      </c>
      <c r="M84" s="116">
        <f t="shared" si="7"/>
        <v>-0.67900000000008731</v>
      </c>
      <c r="N84" s="116">
        <f t="shared" si="8"/>
        <v>-7.31600000000617</v>
      </c>
      <c r="O84" s="116">
        <f t="shared" si="9"/>
        <v>33.90599999999904</v>
      </c>
      <c r="P84" s="121">
        <f t="shared" si="10"/>
        <v>7.6670000000009608</v>
      </c>
      <c r="Q84" s="30">
        <f t="shared" si="11"/>
        <v>0.81557741803572126</v>
      </c>
      <c r="R84" s="124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17"/>
      <c r="AD84" s="117"/>
      <c r="AE84" s="117"/>
      <c r="AF84" s="117"/>
      <c r="AG84" s="117"/>
      <c r="AH84" s="117"/>
      <c r="AI84" s="117"/>
      <c r="AJ84" s="117"/>
      <c r="AK84" s="117"/>
      <c r="AL84" s="117"/>
      <c r="AM84" s="117"/>
      <c r="AN84" s="117"/>
      <c r="AO84" s="117"/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  <c r="BH84" s="117"/>
      <c r="BI84" s="117"/>
      <c r="BJ84" s="117"/>
      <c r="BK84" s="117"/>
      <c r="BL84" s="117"/>
      <c r="BM84" s="117"/>
      <c r="BN84" s="117"/>
      <c r="BO84" s="117"/>
      <c r="BP84" s="117"/>
      <c r="BQ84" s="117"/>
      <c r="BR84" s="117"/>
      <c r="BS84" s="117"/>
      <c r="BT84" s="117"/>
      <c r="BU84" s="117"/>
      <c r="BV84" s="117"/>
      <c r="BW84" s="117"/>
      <c r="BX84" s="117"/>
      <c r="BY84" s="117"/>
      <c r="BZ84" s="117"/>
      <c r="CA84" s="117"/>
      <c r="CB84" s="117"/>
      <c r="CC84" s="117"/>
      <c r="CD84" s="117"/>
      <c r="CE84" s="117"/>
      <c r="CF84" s="117"/>
      <c r="CG84" s="117"/>
      <c r="CH84" s="117"/>
      <c r="CI84" s="117"/>
      <c r="CJ84" s="117"/>
      <c r="CK84" s="117"/>
      <c r="CL84" s="117"/>
      <c r="CM84" s="117"/>
      <c r="CN84" s="117"/>
      <c r="CO84" s="117"/>
      <c r="CP84" s="117"/>
      <c r="CQ84" s="117"/>
      <c r="CR84" s="117"/>
      <c r="CS84" s="117"/>
      <c r="CT84" s="117"/>
      <c r="CU84" s="117"/>
      <c r="CV84" s="117"/>
      <c r="CW84" s="117"/>
      <c r="CX84" s="117"/>
      <c r="CY84" s="117"/>
      <c r="CZ84" s="117"/>
      <c r="DA84" s="117"/>
      <c r="DB84" s="117"/>
      <c r="DC84" s="117"/>
      <c r="DD84" s="117"/>
      <c r="DE84" s="117"/>
      <c r="DF84" s="117"/>
      <c r="DG84" s="117"/>
      <c r="DH84" s="117"/>
      <c r="DI84" s="117"/>
      <c r="DJ84" s="117"/>
      <c r="DK84" s="117"/>
      <c r="DL84" s="117"/>
      <c r="DM84" s="117"/>
      <c r="DN84" s="117"/>
      <c r="DO84" s="117"/>
      <c r="DP84" s="117"/>
      <c r="DQ84" s="117"/>
      <c r="DR84" s="117"/>
      <c r="DS84" s="117"/>
      <c r="DT84" s="117"/>
      <c r="DU84" s="117"/>
      <c r="DV84" s="117"/>
      <c r="DW84" s="117"/>
      <c r="DX84" s="117"/>
      <c r="DY84" s="117"/>
      <c r="DZ84" s="117"/>
      <c r="EA84" s="117"/>
      <c r="EB84" s="117"/>
      <c r="EC84" s="117"/>
      <c r="ED84" s="117"/>
      <c r="EE84" s="117"/>
      <c r="EF84" s="117"/>
      <c r="EG84" s="117"/>
      <c r="EH84" s="117"/>
      <c r="EI84" s="117"/>
      <c r="EJ84" s="117"/>
      <c r="EK84" s="117"/>
      <c r="EL84" s="117"/>
      <c r="EM84" s="117"/>
      <c r="EN84" s="117"/>
      <c r="EO84" s="117"/>
      <c r="EP84" s="117"/>
      <c r="EQ84" s="117"/>
      <c r="ER84" s="117"/>
      <c r="ES84" s="117"/>
      <c r="ET84" s="117"/>
      <c r="EU84" s="117"/>
      <c r="EV84" s="117"/>
      <c r="EW84" s="117"/>
      <c r="EX84" s="117"/>
      <c r="EY84" s="117"/>
      <c r="EZ84" s="117"/>
      <c r="FA84" s="117"/>
      <c r="FB84" s="117"/>
      <c r="FC84" s="117"/>
      <c r="FD84" s="117"/>
      <c r="FE84" s="117"/>
      <c r="FF84" s="117"/>
      <c r="FG84" s="117"/>
      <c r="FH84" s="117"/>
      <c r="FI84" s="117"/>
      <c r="FJ84" s="117"/>
      <c r="FK84" s="117"/>
      <c r="FL84" s="117"/>
      <c r="FM84" s="117"/>
      <c r="FN84" s="117"/>
      <c r="FO84" s="117"/>
      <c r="FP84" s="117"/>
      <c r="FQ84" s="117"/>
      <c r="FR84" s="117"/>
      <c r="FS84" s="117"/>
      <c r="FT84" s="117"/>
      <c r="FU84" s="117"/>
      <c r="FV84" s="117"/>
      <c r="FW84" s="117"/>
      <c r="FX84" s="117"/>
      <c r="FY84" s="117"/>
      <c r="FZ84" s="117"/>
      <c r="GA84" s="117"/>
      <c r="GB84" s="117"/>
      <c r="GC84" s="117"/>
      <c r="GD84" s="117"/>
      <c r="GE84" s="117"/>
      <c r="GF84" s="117"/>
      <c r="GG84" s="117"/>
      <c r="GH84" s="117"/>
      <c r="GI84" s="117"/>
      <c r="GJ84" s="117"/>
      <c r="GK84" s="117"/>
      <c r="GL84" s="117"/>
      <c r="GM84" s="117"/>
      <c r="GN84" s="117"/>
      <c r="GO84" s="117"/>
      <c r="GP84" s="117"/>
      <c r="GQ84" s="117"/>
      <c r="GR84" s="117"/>
      <c r="GS84" s="117"/>
      <c r="GT84" s="117"/>
      <c r="GU84" s="117"/>
      <c r="GV84" s="117"/>
      <c r="GW84" s="117"/>
      <c r="GX84" s="117"/>
      <c r="GY84" s="117"/>
      <c r="GZ84" s="117"/>
      <c r="HA84" s="117"/>
      <c r="HB84" s="117"/>
      <c r="HC84" s="117"/>
      <c r="HD84" s="117"/>
      <c r="HE84" s="117"/>
      <c r="HF84" s="117"/>
      <c r="HG84" s="117"/>
      <c r="HH84" s="117"/>
      <c r="HI84" s="117"/>
      <c r="HJ84" s="117"/>
      <c r="HK84" s="117"/>
      <c r="HL84" s="117"/>
      <c r="HM84" s="117"/>
      <c r="HN84" s="117"/>
      <c r="HO84" s="117"/>
      <c r="HP84" s="117"/>
      <c r="HQ84" s="117"/>
      <c r="HR84" s="117"/>
      <c r="HS84" s="117"/>
      <c r="HT84" s="117"/>
      <c r="HU84" s="117"/>
      <c r="HV84" s="117"/>
      <c r="HW84" s="117"/>
      <c r="HX84" s="117"/>
      <c r="HY84" s="117"/>
      <c r="HZ84" s="117"/>
      <c r="IA84" s="117"/>
      <c r="IB84" s="117"/>
      <c r="IC84" s="117"/>
      <c r="ID84" s="117"/>
      <c r="IE84" s="117"/>
      <c r="IF84" s="117"/>
      <c r="IG84" s="117"/>
      <c r="IH84" s="117"/>
      <c r="II84" s="117"/>
      <c r="IJ84" s="117"/>
      <c r="IK84" s="117"/>
      <c r="IL84" s="117"/>
      <c r="IM84" s="117"/>
      <c r="IN84" s="117"/>
      <c r="IO84" s="117"/>
      <c r="IP84" s="117"/>
      <c r="IQ84" s="117"/>
      <c r="IR84" s="117"/>
      <c r="IS84" s="117"/>
      <c r="IT84" s="117"/>
      <c r="IU84" s="117"/>
      <c r="IV84" s="117"/>
      <c r="IW84" s="117"/>
      <c r="IX84" s="117"/>
      <c r="IY84" s="117"/>
      <c r="IZ84" s="117"/>
      <c r="JA84" s="117"/>
      <c r="JB84" s="117"/>
      <c r="JC84" s="117"/>
      <c r="JD84" s="117"/>
      <c r="JE84" s="117"/>
      <c r="JF84" s="117"/>
      <c r="JG84" s="117"/>
      <c r="JH84" s="117"/>
      <c r="JI84" s="117"/>
      <c r="JJ84" s="117"/>
      <c r="JK84" s="117"/>
      <c r="JL84" s="117"/>
      <c r="JM84" s="117"/>
      <c r="JN84" s="117"/>
      <c r="JO84" s="117"/>
      <c r="JP84" s="117"/>
      <c r="JQ84" s="117"/>
      <c r="JR84" s="117"/>
      <c r="JS84" s="117"/>
      <c r="JT84" s="117"/>
      <c r="JU84" s="117"/>
      <c r="JV84" s="117"/>
      <c r="JW84" s="117"/>
      <c r="JX84" s="117"/>
      <c r="JY84" s="117"/>
      <c r="JZ84" s="117"/>
      <c r="KA84" s="117"/>
      <c r="KB84" s="117"/>
      <c r="KC84" s="117"/>
      <c r="KD84" s="117"/>
      <c r="KE84" s="117"/>
      <c r="KF84" s="117"/>
      <c r="KG84" s="117"/>
      <c r="KH84" s="117"/>
      <c r="KI84" s="117"/>
      <c r="KJ84" s="117"/>
      <c r="KK84" s="117"/>
      <c r="KL84" s="117"/>
      <c r="KM84" s="117"/>
      <c r="KN84" s="117"/>
      <c r="KO84" s="117"/>
      <c r="KP84" s="117"/>
      <c r="KQ84" s="117"/>
      <c r="KR84" s="117"/>
      <c r="KS84" s="117"/>
      <c r="KT84" s="117"/>
      <c r="KU84" s="117"/>
      <c r="KV84" s="117"/>
      <c r="KW84" s="117"/>
      <c r="KX84" s="117"/>
      <c r="KY84" s="117"/>
      <c r="KZ84" s="117"/>
      <c r="LA84" s="117"/>
      <c r="LB84" s="117"/>
      <c r="LC84" s="117"/>
      <c r="LD84" s="117"/>
      <c r="LE84" s="117"/>
      <c r="LF84" s="117"/>
      <c r="LG84" s="117"/>
      <c r="LH84" s="117"/>
      <c r="LI84" s="117"/>
      <c r="LJ84" s="117"/>
    </row>
    <row r="85" spans="1:322" x14ac:dyDescent="0.3">
      <c r="A85" s="109">
        <v>43258</v>
      </c>
      <c r="B85" s="118">
        <v>0.907905092592593</v>
      </c>
      <c r="C85" s="115">
        <v>14192.891</v>
      </c>
      <c r="D85" s="115">
        <v>101336.978</v>
      </c>
      <c r="E85" s="115">
        <v>22844.762999999999</v>
      </c>
      <c r="F85" s="115">
        <v>32128.096000000001</v>
      </c>
      <c r="G85" s="115">
        <v>23.954000000000001</v>
      </c>
      <c r="H85" s="74">
        <v>17.5</v>
      </c>
      <c r="I85" s="74">
        <v>21.467428571428599</v>
      </c>
      <c r="J85" s="112"/>
      <c r="K85" s="112"/>
      <c r="L85" s="120">
        <f t="shared" si="6"/>
        <v>12.363999999999855</v>
      </c>
      <c r="M85" s="116">
        <f t="shared" si="7"/>
        <v>-2.5370000000002619</v>
      </c>
      <c r="N85" s="116">
        <f t="shared" si="8"/>
        <v>-9.0529999999998836</v>
      </c>
      <c r="O85" s="116">
        <f t="shared" si="9"/>
        <v>18.544999999998254</v>
      </c>
      <c r="P85" s="121">
        <f t="shared" si="10"/>
        <v>5.4090000000017469</v>
      </c>
      <c r="Q85" s="30">
        <f t="shared" si="11"/>
        <v>0.77419220171989034</v>
      </c>
      <c r="R85" s="124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17"/>
      <c r="AD85" s="117"/>
      <c r="AE85" s="117"/>
      <c r="AF85" s="117"/>
      <c r="AG85" s="117"/>
      <c r="AH85" s="117"/>
      <c r="AI85" s="117"/>
      <c r="AJ85" s="117"/>
      <c r="AK85" s="117"/>
      <c r="AL85" s="117"/>
      <c r="AM85" s="117"/>
      <c r="AN85" s="117"/>
      <c r="AO85" s="117"/>
      <c r="AP85" s="117"/>
      <c r="AQ85" s="117"/>
      <c r="AR85" s="117"/>
      <c r="AS85" s="117"/>
      <c r="AT85" s="117"/>
      <c r="AU85" s="117"/>
      <c r="AV85" s="117"/>
      <c r="AW85" s="117"/>
      <c r="AX85" s="117"/>
      <c r="AY85" s="117"/>
      <c r="AZ85" s="117"/>
      <c r="BA85" s="117"/>
      <c r="BB85" s="117"/>
      <c r="BC85" s="117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/>
      <c r="BN85" s="117"/>
      <c r="BO85" s="117"/>
      <c r="BP85" s="117"/>
      <c r="BQ85" s="117"/>
      <c r="BR85" s="117"/>
      <c r="BS85" s="117"/>
      <c r="BT85" s="117"/>
      <c r="BU85" s="117"/>
      <c r="BV85" s="117"/>
      <c r="BW85" s="117"/>
      <c r="BX85" s="117"/>
      <c r="BY85" s="117"/>
      <c r="BZ85" s="117"/>
      <c r="CA85" s="117"/>
      <c r="CB85" s="117"/>
      <c r="CC85" s="117"/>
      <c r="CD85" s="117"/>
      <c r="CE85" s="117"/>
      <c r="CF85" s="117"/>
      <c r="CG85" s="117"/>
      <c r="CH85" s="117"/>
      <c r="CI85" s="117"/>
      <c r="CJ85" s="117"/>
      <c r="CK85" s="117"/>
      <c r="CL85" s="117"/>
      <c r="CM85" s="117"/>
      <c r="CN85" s="117"/>
      <c r="CO85" s="117"/>
      <c r="CP85" s="117"/>
      <c r="CQ85" s="117"/>
      <c r="CR85" s="117"/>
      <c r="CS85" s="117"/>
      <c r="CT85" s="117"/>
      <c r="CU85" s="117"/>
      <c r="CV85" s="117"/>
      <c r="CW85" s="117"/>
      <c r="CX85" s="117"/>
      <c r="CY85" s="117"/>
      <c r="CZ85" s="117"/>
      <c r="DA85" s="117"/>
      <c r="DB85" s="117"/>
      <c r="DC85" s="117"/>
      <c r="DD85" s="117"/>
      <c r="DE85" s="117"/>
      <c r="DF85" s="117"/>
      <c r="DG85" s="117"/>
      <c r="DH85" s="117"/>
      <c r="DI85" s="117"/>
      <c r="DJ85" s="117"/>
      <c r="DK85" s="117"/>
      <c r="DL85" s="117"/>
      <c r="DM85" s="117"/>
      <c r="DN85" s="117"/>
      <c r="DO85" s="117"/>
      <c r="DP85" s="117"/>
      <c r="DQ85" s="117"/>
      <c r="DR85" s="117"/>
      <c r="DS85" s="117"/>
      <c r="DT85" s="117"/>
      <c r="DU85" s="117"/>
      <c r="DV85" s="117"/>
      <c r="DW85" s="117"/>
      <c r="DX85" s="117"/>
      <c r="DY85" s="117"/>
      <c r="DZ85" s="117"/>
      <c r="EA85" s="117"/>
      <c r="EB85" s="117"/>
      <c r="EC85" s="117"/>
      <c r="ED85" s="117"/>
      <c r="EE85" s="117"/>
      <c r="EF85" s="117"/>
      <c r="EG85" s="117"/>
      <c r="EH85" s="117"/>
      <c r="EI85" s="117"/>
      <c r="EJ85" s="117"/>
      <c r="EK85" s="117"/>
      <c r="EL85" s="117"/>
      <c r="EM85" s="117"/>
      <c r="EN85" s="117"/>
      <c r="EO85" s="117"/>
      <c r="EP85" s="117"/>
      <c r="EQ85" s="117"/>
      <c r="ER85" s="117"/>
      <c r="ES85" s="117"/>
      <c r="ET85" s="117"/>
      <c r="EU85" s="117"/>
      <c r="EV85" s="117"/>
      <c r="EW85" s="117"/>
      <c r="EX85" s="117"/>
      <c r="EY85" s="117"/>
      <c r="EZ85" s="117"/>
      <c r="FA85" s="117"/>
      <c r="FB85" s="117"/>
      <c r="FC85" s="117"/>
      <c r="FD85" s="117"/>
      <c r="FE85" s="117"/>
      <c r="FF85" s="117"/>
      <c r="FG85" s="117"/>
      <c r="FH85" s="117"/>
      <c r="FI85" s="117"/>
      <c r="FJ85" s="117"/>
      <c r="FK85" s="117"/>
      <c r="FL85" s="117"/>
      <c r="FM85" s="117"/>
      <c r="FN85" s="117"/>
      <c r="FO85" s="117"/>
      <c r="FP85" s="117"/>
      <c r="FQ85" s="117"/>
      <c r="FR85" s="117"/>
      <c r="FS85" s="117"/>
      <c r="FT85" s="117"/>
      <c r="FU85" s="117"/>
      <c r="FV85" s="117"/>
      <c r="FW85" s="117"/>
      <c r="FX85" s="117"/>
      <c r="FY85" s="117"/>
      <c r="FZ85" s="117"/>
      <c r="GA85" s="117"/>
      <c r="GB85" s="117"/>
      <c r="GC85" s="117"/>
      <c r="GD85" s="117"/>
      <c r="GE85" s="117"/>
      <c r="GF85" s="117"/>
      <c r="GG85" s="117"/>
      <c r="GH85" s="117"/>
      <c r="GI85" s="117"/>
      <c r="GJ85" s="117"/>
      <c r="GK85" s="117"/>
      <c r="GL85" s="117"/>
      <c r="GM85" s="117"/>
      <c r="GN85" s="117"/>
      <c r="GO85" s="117"/>
      <c r="GP85" s="117"/>
      <c r="GQ85" s="117"/>
      <c r="GR85" s="117"/>
      <c r="GS85" s="117"/>
      <c r="GT85" s="117"/>
      <c r="GU85" s="117"/>
      <c r="GV85" s="117"/>
      <c r="GW85" s="117"/>
      <c r="GX85" s="117"/>
      <c r="GY85" s="117"/>
      <c r="GZ85" s="117"/>
      <c r="HA85" s="117"/>
      <c r="HB85" s="117"/>
      <c r="HC85" s="117"/>
      <c r="HD85" s="117"/>
      <c r="HE85" s="117"/>
      <c r="HF85" s="117"/>
      <c r="HG85" s="117"/>
      <c r="HH85" s="117"/>
      <c r="HI85" s="117"/>
      <c r="HJ85" s="117"/>
      <c r="HK85" s="117"/>
      <c r="HL85" s="117"/>
      <c r="HM85" s="117"/>
      <c r="HN85" s="117"/>
      <c r="HO85" s="117"/>
      <c r="HP85" s="117"/>
      <c r="HQ85" s="117"/>
      <c r="HR85" s="117"/>
      <c r="HS85" s="117"/>
      <c r="HT85" s="117"/>
      <c r="HU85" s="117"/>
      <c r="HV85" s="117"/>
      <c r="HW85" s="117"/>
      <c r="HX85" s="117"/>
      <c r="HY85" s="117"/>
      <c r="HZ85" s="117"/>
      <c r="IA85" s="117"/>
      <c r="IB85" s="117"/>
      <c r="IC85" s="117"/>
      <c r="ID85" s="117"/>
      <c r="IE85" s="117"/>
      <c r="IF85" s="117"/>
      <c r="IG85" s="117"/>
      <c r="IH85" s="117"/>
      <c r="II85" s="117"/>
      <c r="IJ85" s="117"/>
      <c r="IK85" s="117"/>
      <c r="IL85" s="117"/>
      <c r="IM85" s="117"/>
      <c r="IN85" s="117"/>
      <c r="IO85" s="117"/>
      <c r="IP85" s="117"/>
      <c r="IQ85" s="117"/>
      <c r="IR85" s="117"/>
      <c r="IS85" s="117"/>
      <c r="IT85" s="117"/>
      <c r="IU85" s="117"/>
      <c r="IV85" s="117"/>
      <c r="IW85" s="117"/>
      <c r="IX85" s="117"/>
      <c r="IY85" s="117"/>
      <c r="IZ85" s="117"/>
      <c r="JA85" s="117"/>
      <c r="JB85" s="117"/>
      <c r="JC85" s="117"/>
      <c r="JD85" s="117"/>
      <c r="JE85" s="117"/>
      <c r="JF85" s="117"/>
      <c r="JG85" s="117"/>
      <c r="JH85" s="117"/>
      <c r="JI85" s="117"/>
      <c r="JJ85" s="117"/>
      <c r="JK85" s="117"/>
      <c r="JL85" s="117"/>
      <c r="JM85" s="117"/>
      <c r="JN85" s="117"/>
      <c r="JO85" s="117"/>
      <c r="JP85" s="117"/>
      <c r="JQ85" s="117"/>
      <c r="JR85" s="117"/>
      <c r="JS85" s="117"/>
      <c r="JT85" s="117"/>
      <c r="JU85" s="117"/>
      <c r="JV85" s="117"/>
      <c r="JW85" s="117"/>
      <c r="JX85" s="117"/>
      <c r="JY85" s="117"/>
      <c r="JZ85" s="117"/>
      <c r="KA85" s="117"/>
      <c r="KB85" s="117"/>
      <c r="KC85" s="117"/>
      <c r="KD85" s="117"/>
      <c r="KE85" s="117"/>
      <c r="KF85" s="117"/>
      <c r="KG85" s="117"/>
      <c r="KH85" s="117"/>
      <c r="KI85" s="117"/>
      <c r="KJ85" s="117"/>
      <c r="KK85" s="117"/>
      <c r="KL85" s="117"/>
      <c r="KM85" s="117"/>
      <c r="KN85" s="117"/>
      <c r="KO85" s="117"/>
      <c r="KP85" s="117"/>
      <c r="KQ85" s="117"/>
      <c r="KR85" s="117"/>
      <c r="KS85" s="117"/>
      <c r="KT85" s="117"/>
      <c r="KU85" s="117"/>
      <c r="KV85" s="117"/>
      <c r="KW85" s="117"/>
      <c r="KX85" s="117"/>
      <c r="KY85" s="117"/>
      <c r="KZ85" s="117"/>
      <c r="LA85" s="117"/>
      <c r="LB85" s="117"/>
      <c r="LC85" s="117"/>
      <c r="LD85" s="117"/>
      <c r="LE85" s="117"/>
      <c r="LF85" s="117"/>
      <c r="LG85" s="117"/>
      <c r="LH85" s="117"/>
      <c r="LI85" s="117"/>
      <c r="LJ85" s="117"/>
    </row>
    <row r="86" spans="1:322" x14ac:dyDescent="0.3">
      <c r="A86" s="109">
        <v>43259</v>
      </c>
      <c r="B86" s="118">
        <v>0.91482638888888901</v>
      </c>
      <c r="C86" s="115">
        <v>14194.927</v>
      </c>
      <c r="D86" s="115">
        <v>101344.83</v>
      </c>
      <c r="E86" s="115">
        <v>22879.125</v>
      </c>
      <c r="F86" s="115">
        <v>32168.774000000001</v>
      </c>
      <c r="G86" s="115">
        <v>40.677999999999997</v>
      </c>
      <c r="H86" s="74">
        <v>20.5</v>
      </c>
      <c r="I86" s="74">
        <v>21.658904109588999</v>
      </c>
      <c r="J86" s="112"/>
      <c r="K86" s="112"/>
      <c r="L86" s="120">
        <f t="shared" si="6"/>
        <v>30.790000000000987</v>
      </c>
      <c r="M86" s="116">
        <f t="shared" si="7"/>
        <v>-2.0360000000000582</v>
      </c>
      <c r="N86" s="116">
        <f t="shared" si="8"/>
        <v>-7.8519999999989523</v>
      </c>
      <c r="O86" s="116">
        <f t="shared" si="9"/>
        <v>34.36200000000099</v>
      </c>
      <c r="P86" s="121">
        <f t="shared" si="10"/>
        <v>6.3159999999990077</v>
      </c>
      <c r="Q86" s="30">
        <f t="shared" si="11"/>
        <v>0.844731796056861</v>
      </c>
      <c r="R86" s="124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17"/>
      <c r="AD86" s="117"/>
      <c r="AE86" s="117"/>
      <c r="AF86" s="117"/>
      <c r="AG86" s="117"/>
      <c r="AH86" s="117"/>
      <c r="AI86" s="117"/>
      <c r="AJ86" s="117"/>
      <c r="AK86" s="117"/>
      <c r="AL86" s="117"/>
      <c r="AM86" s="117"/>
      <c r="AN86" s="117"/>
      <c r="AO86" s="117"/>
      <c r="AP86" s="117"/>
      <c r="AQ86" s="117"/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  <c r="BI86" s="117"/>
      <c r="BJ86" s="117"/>
      <c r="BK86" s="117"/>
      <c r="BL86" s="117"/>
      <c r="BM86" s="117"/>
      <c r="BN86" s="117"/>
      <c r="BO86" s="117"/>
      <c r="BP86" s="117"/>
      <c r="BQ86" s="117"/>
      <c r="BR86" s="117"/>
      <c r="BS86" s="117"/>
      <c r="BT86" s="117"/>
      <c r="BU86" s="117"/>
      <c r="BV86" s="117"/>
      <c r="BW86" s="117"/>
      <c r="BX86" s="117"/>
      <c r="BY86" s="117"/>
      <c r="BZ86" s="117"/>
      <c r="CA86" s="117"/>
      <c r="CB86" s="117"/>
      <c r="CC86" s="117"/>
      <c r="CD86" s="117"/>
      <c r="CE86" s="117"/>
      <c r="CF86" s="117"/>
      <c r="CG86" s="117"/>
      <c r="CH86" s="117"/>
      <c r="CI86" s="117"/>
      <c r="CJ86" s="117"/>
      <c r="CK86" s="117"/>
      <c r="CL86" s="117"/>
      <c r="CM86" s="117"/>
      <c r="CN86" s="117"/>
      <c r="CO86" s="117"/>
      <c r="CP86" s="117"/>
      <c r="CQ86" s="117"/>
      <c r="CR86" s="117"/>
      <c r="CS86" s="117"/>
      <c r="CT86" s="117"/>
      <c r="CU86" s="117"/>
      <c r="CV86" s="117"/>
      <c r="CW86" s="117"/>
      <c r="CX86" s="117"/>
      <c r="CY86" s="117"/>
      <c r="CZ86" s="117"/>
      <c r="DA86" s="117"/>
      <c r="DB86" s="117"/>
      <c r="DC86" s="117"/>
      <c r="DD86" s="117"/>
      <c r="DE86" s="117"/>
      <c r="DF86" s="117"/>
      <c r="DG86" s="117"/>
      <c r="DH86" s="117"/>
      <c r="DI86" s="117"/>
      <c r="DJ86" s="117"/>
      <c r="DK86" s="117"/>
      <c r="DL86" s="117"/>
      <c r="DM86" s="117"/>
      <c r="DN86" s="117"/>
      <c r="DO86" s="117"/>
      <c r="DP86" s="117"/>
      <c r="DQ86" s="117"/>
      <c r="DR86" s="117"/>
      <c r="DS86" s="117"/>
      <c r="DT86" s="117"/>
      <c r="DU86" s="117"/>
      <c r="DV86" s="117"/>
      <c r="DW86" s="117"/>
      <c r="DX86" s="117"/>
      <c r="DY86" s="117"/>
      <c r="DZ86" s="117"/>
      <c r="EA86" s="117"/>
      <c r="EB86" s="117"/>
      <c r="EC86" s="117"/>
      <c r="ED86" s="117"/>
      <c r="EE86" s="117"/>
      <c r="EF86" s="117"/>
      <c r="EG86" s="117"/>
      <c r="EH86" s="117"/>
      <c r="EI86" s="117"/>
      <c r="EJ86" s="117"/>
      <c r="EK86" s="117"/>
      <c r="EL86" s="117"/>
      <c r="EM86" s="117"/>
      <c r="EN86" s="117"/>
      <c r="EO86" s="117"/>
      <c r="EP86" s="117"/>
      <c r="EQ86" s="117"/>
      <c r="ER86" s="117"/>
      <c r="ES86" s="117"/>
      <c r="ET86" s="117"/>
      <c r="EU86" s="117"/>
      <c r="EV86" s="117"/>
      <c r="EW86" s="117"/>
      <c r="EX86" s="117"/>
      <c r="EY86" s="117"/>
      <c r="EZ86" s="117"/>
      <c r="FA86" s="117"/>
      <c r="FB86" s="117"/>
      <c r="FC86" s="117"/>
      <c r="FD86" s="117"/>
      <c r="FE86" s="117"/>
      <c r="FF86" s="117"/>
      <c r="FG86" s="117"/>
      <c r="FH86" s="117"/>
      <c r="FI86" s="117"/>
      <c r="FJ86" s="117"/>
      <c r="FK86" s="117"/>
      <c r="FL86" s="117"/>
      <c r="FM86" s="117"/>
      <c r="FN86" s="117"/>
      <c r="FO86" s="117"/>
      <c r="FP86" s="117"/>
      <c r="FQ86" s="117"/>
      <c r="FR86" s="117"/>
      <c r="FS86" s="117"/>
      <c r="FT86" s="117"/>
      <c r="FU86" s="117"/>
      <c r="FV86" s="117"/>
      <c r="FW86" s="117"/>
      <c r="FX86" s="117"/>
      <c r="FY86" s="117"/>
      <c r="FZ86" s="117"/>
      <c r="GA86" s="117"/>
      <c r="GB86" s="117"/>
      <c r="GC86" s="117"/>
      <c r="GD86" s="117"/>
      <c r="GE86" s="117"/>
      <c r="GF86" s="117"/>
      <c r="GG86" s="117"/>
      <c r="GH86" s="117"/>
      <c r="GI86" s="117"/>
      <c r="GJ86" s="117"/>
      <c r="GK86" s="117"/>
      <c r="GL86" s="117"/>
      <c r="GM86" s="117"/>
      <c r="GN86" s="117"/>
      <c r="GO86" s="117"/>
      <c r="GP86" s="117"/>
      <c r="GQ86" s="117"/>
      <c r="GR86" s="117"/>
      <c r="GS86" s="117"/>
      <c r="GT86" s="117"/>
      <c r="GU86" s="117"/>
      <c r="GV86" s="117"/>
      <c r="GW86" s="117"/>
      <c r="GX86" s="117"/>
      <c r="GY86" s="117"/>
      <c r="GZ86" s="117"/>
      <c r="HA86" s="117"/>
      <c r="HB86" s="117"/>
      <c r="HC86" s="117"/>
      <c r="HD86" s="117"/>
      <c r="HE86" s="117"/>
      <c r="HF86" s="117"/>
      <c r="HG86" s="117"/>
      <c r="HH86" s="117"/>
      <c r="HI86" s="117"/>
      <c r="HJ86" s="117"/>
      <c r="HK86" s="117"/>
      <c r="HL86" s="117"/>
      <c r="HM86" s="117"/>
      <c r="HN86" s="117"/>
      <c r="HO86" s="117"/>
      <c r="HP86" s="117"/>
      <c r="HQ86" s="117"/>
      <c r="HR86" s="117"/>
      <c r="HS86" s="117"/>
      <c r="HT86" s="117"/>
      <c r="HU86" s="117"/>
      <c r="HV86" s="117"/>
      <c r="HW86" s="117"/>
      <c r="HX86" s="117"/>
      <c r="HY86" s="117"/>
      <c r="HZ86" s="117"/>
      <c r="IA86" s="117"/>
      <c r="IB86" s="117"/>
      <c r="IC86" s="117"/>
      <c r="ID86" s="117"/>
      <c r="IE86" s="117"/>
      <c r="IF86" s="117"/>
      <c r="IG86" s="117"/>
      <c r="IH86" s="117"/>
      <c r="II86" s="117"/>
      <c r="IJ86" s="117"/>
      <c r="IK86" s="117"/>
      <c r="IL86" s="117"/>
      <c r="IM86" s="117"/>
      <c r="IN86" s="117"/>
      <c r="IO86" s="117"/>
      <c r="IP86" s="117"/>
      <c r="IQ86" s="117"/>
      <c r="IR86" s="117"/>
      <c r="IS86" s="117"/>
      <c r="IT86" s="117"/>
      <c r="IU86" s="117"/>
      <c r="IV86" s="117"/>
      <c r="IW86" s="117"/>
      <c r="IX86" s="117"/>
      <c r="IY86" s="117"/>
      <c r="IZ86" s="117"/>
      <c r="JA86" s="117"/>
      <c r="JB86" s="117"/>
      <c r="JC86" s="117"/>
      <c r="JD86" s="117"/>
      <c r="JE86" s="117"/>
      <c r="JF86" s="117"/>
      <c r="JG86" s="117"/>
      <c r="JH86" s="117"/>
      <c r="JI86" s="117"/>
      <c r="JJ86" s="117"/>
      <c r="JK86" s="117"/>
      <c r="JL86" s="117"/>
      <c r="JM86" s="117"/>
      <c r="JN86" s="117"/>
      <c r="JO86" s="117"/>
      <c r="JP86" s="117"/>
      <c r="JQ86" s="117"/>
      <c r="JR86" s="117"/>
      <c r="JS86" s="117"/>
      <c r="JT86" s="117"/>
      <c r="JU86" s="117"/>
      <c r="JV86" s="117"/>
      <c r="JW86" s="117"/>
      <c r="JX86" s="117"/>
      <c r="JY86" s="117"/>
      <c r="JZ86" s="117"/>
      <c r="KA86" s="117"/>
      <c r="KB86" s="117"/>
      <c r="KC86" s="117"/>
      <c r="KD86" s="117"/>
      <c r="KE86" s="117"/>
      <c r="KF86" s="117"/>
      <c r="KG86" s="117"/>
      <c r="KH86" s="117"/>
      <c r="KI86" s="117"/>
      <c r="KJ86" s="117"/>
      <c r="KK86" s="117"/>
      <c r="KL86" s="117"/>
      <c r="KM86" s="117"/>
      <c r="KN86" s="117"/>
      <c r="KO86" s="117"/>
      <c r="KP86" s="117"/>
      <c r="KQ86" s="117"/>
      <c r="KR86" s="117"/>
      <c r="KS86" s="117"/>
      <c r="KT86" s="117"/>
      <c r="KU86" s="117"/>
      <c r="KV86" s="117"/>
      <c r="KW86" s="117"/>
      <c r="KX86" s="117"/>
      <c r="KY86" s="117"/>
      <c r="KZ86" s="117"/>
      <c r="LA86" s="117"/>
      <c r="LB86" s="117"/>
      <c r="LC86" s="117"/>
      <c r="LD86" s="117"/>
      <c r="LE86" s="117"/>
      <c r="LF86" s="117"/>
      <c r="LG86" s="117"/>
      <c r="LH86" s="117"/>
      <c r="LI86" s="117"/>
      <c r="LJ86" s="117"/>
    </row>
    <row r="87" spans="1:322" x14ac:dyDescent="0.3">
      <c r="A87" s="109">
        <v>43260</v>
      </c>
      <c r="B87" s="118">
        <v>0.90504629629629596</v>
      </c>
      <c r="C87" s="115">
        <v>14196.091</v>
      </c>
      <c r="D87" s="115">
        <v>101354.38800000001</v>
      </c>
      <c r="E87" s="115">
        <v>22905.512999999999</v>
      </c>
      <c r="F87" s="115">
        <v>32201.437999999998</v>
      </c>
      <c r="G87" s="115">
        <v>32.664000000000001</v>
      </c>
      <c r="H87" s="74">
        <v>20</v>
      </c>
      <c r="I87" s="74">
        <v>22.845673076923099</v>
      </c>
      <c r="J87" s="112"/>
      <c r="K87" s="112"/>
      <c r="L87" s="120">
        <f t="shared" si="6"/>
        <v>21.941999999994792</v>
      </c>
      <c r="M87" s="116">
        <f t="shared" si="7"/>
        <v>-1.1640000000006694</v>
      </c>
      <c r="N87" s="116">
        <f t="shared" si="8"/>
        <v>-9.5580000000045402</v>
      </c>
      <c r="O87" s="116">
        <f t="shared" si="9"/>
        <v>26.38799999999901</v>
      </c>
      <c r="P87" s="121">
        <f t="shared" si="10"/>
        <v>6.276000000000991</v>
      </c>
      <c r="Q87" s="30">
        <f t="shared" si="11"/>
        <v>0.80786186627476764</v>
      </c>
      <c r="R87" s="124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17"/>
      <c r="AD87" s="117"/>
      <c r="AE87" s="117"/>
      <c r="AF87" s="117"/>
      <c r="AG87" s="117"/>
      <c r="AH87" s="117"/>
      <c r="AI87" s="117"/>
      <c r="AJ87" s="117"/>
      <c r="AK87" s="117"/>
      <c r="AL87" s="117"/>
      <c r="AM87" s="117"/>
      <c r="AN87" s="117"/>
      <c r="AO87" s="117"/>
      <c r="AP87" s="117"/>
      <c r="AQ87" s="117"/>
      <c r="AR87" s="117"/>
      <c r="AS87" s="117"/>
      <c r="AT87" s="117"/>
      <c r="AU87" s="117"/>
      <c r="AV87" s="117"/>
      <c r="AW87" s="117"/>
      <c r="AX87" s="117"/>
      <c r="AY87" s="117"/>
      <c r="AZ87" s="117"/>
      <c r="BA87" s="117"/>
      <c r="BB87" s="117"/>
      <c r="BC87" s="117"/>
      <c r="BD87" s="117"/>
      <c r="BE87" s="117"/>
      <c r="BF87" s="117"/>
      <c r="BG87" s="117"/>
      <c r="BH87" s="117"/>
      <c r="BI87" s="117"/>
      <c r="BJ87" s="117"/>
      <c r="BK87" s="117"/>
      <c r="BL87" s="117"/>
      <c r="BM87" s="117"/>
      <c r="BN87" s="117"/>
      <c r="BO87" s="117"/>
      <c r="BP87" s="117"/>
      <c r="BQ87" s="117"/>
      <c r="BR87" s="117"/>
      <c r="BS87" s="117"/>
      <c r="BT87" s="117"/>
      <c r="BU87" s="117"/>
      <c r="BV87" s="117"/>
      <c r="BW87" s="117"/>
      <c r="BX87" s="117"/>
      <c r="BY87" s="117"/>
      <c r="BZ87" s="117"/>
      <c r="CA87" s="117"/>
      <c r="CB87" s="117"/>
      <c r="CC87" s="117"/>
      <c r="CD87" s="117"/>
      <c r="CE87" s="117"/>
      <c r="CF87" s="117"/>
      <c r="CG87" s="117"/>
      <c r="CH87" s="117"/>
      <c r="CI87" s="117"/>
      <c r="CJ87" s="117"/>
      <c r="CK87" s="117"/>
      <c r="CL87" s="117"/>
      <c r="CM87" s="117"/>
      <c r="CN87" s="117"/>
      <c r="CO87" s="117"/>
      <c r="CP87" s="117"/>
      <c r="CQ87" s="117"/>
      <c r="CR87" s="117"/>
      <c r="CS87" s="117"/>
      <c r="CT87" s="117"/>
      <c r="CU87" s="117"/>
      <c r="CV87" s="117"/>
      <c r="CW87" s="117"/>
      <c r="CX87" s="117"/>
      <c r="CY87" s="117"/>
      <c r="CZ87" s="117"/>
      <c r="DA87" s="117"/>
      <c r="DB87" s="117"/>
      <c r="DC87" s="117"/>
      <c r="DD87" s="117"/>
      <c r="DE87" s="117"/>
      <c r="DF87" s="117"/>
      <c r="DG87" s="117"/>
      <c r="DH87" s="117"/>
      <c r="DI87" s="117"/>
      <c r="DJ87" s="117"/>
      <c r="DK87" s="117"/>
      <c r="DL87" s="117"/>
      <c r="DM87" s="117"/>
      <c r="DN87" s="117"/>
      <c r="DO87" s="117"/>
      <c r="DP87" s="117"/>
      <c r="DQ87" s="117"/>
      <c r="DR87" s="117"/>
      <c r="DS87" s="117"/>
      <c r="DT87" s="117"/>
      <c r="DU87" s="117"/>
      <c r="DV87" s="117"/>
      <c r="DW87" s="117"/>
      <c r="DX87" s="117"/>
      <c r="DY87" s="117"/>
      <c r="DZ87" s="117"/>
      <c r="EA87" s="117"/>
      <c r="EB87" s="117"/>
      <c r="EC87" s="117"/>
      <c r="ED87" s="117"/>
      <c r="EE87" s="117"/>
      <c r="EF87" s="117"/>
      <c r="EG87" s="117"/>
      <c r="EH87" s="117"/>
      <c r="EI87" s="117"/>
      <c r="EJ87" s="117"/>
      <c r="EK87" s="117"/>
      <c r="EL87" s="117"/>
      <c r="EM87" s="117"/>
      <c r="EN87" s="117"/>
      <c r="EO87" s="117"/>
      <c r="EP87" s="117"/>
      <c r="EQ87" s="117"/>
      <c r="ER87" s="117"/>
      <c r="ES87" s="117"/>
      <c r="ET87" s="117"/>
      <c r="EU87" s="117"/>
      <c r="EV87" s="117"/>
      <c r="EW87" s="117"/>
      <c r="EX87" s="117"/>
      <c r="EY87" s="117"/>
      <c r="EZ87" s="117"/>
      <c r="FA87" s="117"/>
      <c r="FB87" s="117"/>
      <c r="FC87" s="117"/>
      <c r="FD87" s="117"/>
      <c r="FE87" s="117"/>
      <c r="FF87" s="117"/>
      <c r="FG87" s="117"/>
      <c r="FH87" s="117"/>
      <c r="FI87" s="117"/>
      <c r="FJ87" s="117"/>
      <c r="FK87" s="117"/>
      <c r="FL87" s="117"/>
      <c r="FM87" s="117"/>
      <c r="FN87" s="117"/>
      <c r="FO87" s="117"/>
      <c r="FP87" s="117"/>
      <c r="FQ87" s="117"/>
      <c r="FR87" s="117"/>
      <c r="FS87" s="117"/>
      <c r="FT87" s="117"/>
      <c r="FU87" s="117"/>
      <c r="FV87" s="117"/>
      <c r="FW87" s="117"/>
      <c r="FX87" s="117"/>
      <c r="FY87" s="117"/>
      <c r="FZ87" s="117"/>
      <c r="GA87" s="117"/>
      <c r="GB87" s="117"/>
      <c r="GC87" s="117"/>
      <c r="GD87" s="117"/>
      <c r="GE87" s="117"/>
      <c r="GF87" s="117"/>
      <c r="GG87" s="117"/>
      <c r="GH87" s="117"/>
      <c r="GI87" s="117"/>
      <c r="GJ87" s="117"/>
      <c r="GK87" s="117"/>
      <c r="GL87" s="117"/>
      <c r="GM87" s="117"/>
      <c r="GN87" s="117"/>
      <c r="GO87" s="117"/>
      <c r="GP87" s="117"/>
      <c r="GQ87" s="117"/>
      <c r="GR87" s="117"/>
      <c r="GS87" s="117"/>
      <c r="GT87" s="117"/>
      <c r="GU87" s="117"/>
      <c r="GV87" s="117"/>
      <c r="GW87" s="117"/>
      <c r="GX87" s="117"/>
      <c r="GY87" s="117"/>
      <c r="GZ87" s="117"/>
      <c r="HA87" s="117"/>
      <c r="HB87" s="117"/>
      <c r="HC87" s="117"/>
      <c r="HD87" s="117"/>
      <c r="HE87" s="117"/>
      <c r="HF87" s="117"/>
      <c r="HG87" s="117"/>
      <c r="HH87" s="117"/>
      <c r="HI87" s="117"/>
      <c r="HJ87" s="117"/>
      <c r="HK87" s="117"/>
      <c r="HL87" s="117"/>
      <c r="HM87" s="117"/>
      <c r="HN87" s="117"/>
      <c r="HO87" s="117"/>
      <c r="HP87" s="117"/>
      <c r="HQ87" s="117"/>
      <c r="HR87" s="117"/>
      <c r="HS87" s="117"/>
      <c r="HT87" s="117"/>
      <c r="HU87" s="117"/>
      <c r="HV87" s="117"/>
      <c r="HW87" s="117"/>
      <c r="HX87" s="117"/>
      <c r="HY87" s="117"/>
      <c r="HZ87" s="117"/>
      <c r="IA87" s="117"/>
      <c r="IB87" s="117"/>
      <c r="IC87" s="117"/>
      <c r="ID87" s="117"/>
      <c r="IE87" s="117"/>
      <c r="IF87" s="117"/>
      <c r="IG87" s="117"/>
      <c r="IH87" s="117"/>
      <c r="II87" s="117"/>
      <c r="IJ87" s="117"/>
      <c r="IK87" s="117"/>
      <c r="IL87" s="117"/>
      <c r="IM87" s="117"/>
      <c r="IN87" s="117"/>
      <c r="IO87" s="117"/>
      <c r="IP87" s="117"/>
      <c r="IQ87" s="117"/>
      <c r="IR87" s="117"/>
      <c r="IS87" s="117"/>
      <c r="IT87" s="117"/>
      <c r="IU87" s="117"/>
      <c r="IV87" s="117"/>
      <c r="IW87" s="117"/>
      <c r="IX87" s="117"/>
      <c r="IY87" s="117"/>
      <c r="IZ87" s="117"/>
      <c r="JA87" s="117"/>
      <c r="JB87" s="117"/>
      <c r="JC87" s="117"/>
      <c r="JD87" s="117"/>
      <c r="JE87" s="117"/>
      <c r="JF87" s="117"/>
      <c r="JG87" s="117"/>
      <c r="JH87" s="117"/>
      <c r="JI87" s="117"/>
      <c r="JJ87" s="117"/>
      <c r="JK87" s="117"/>
      <c r="JL87" s="117"/>
      <c r="JM87" s="117"/>
      <c r="JN87" s="117"/>
      <c r="JO87" s="117"/>
      <c r="JP87" s="117"/>
      <c r="JQ87" s="117"/>
      <c r="JR87" s="117"/>
      <c r="JS87" s="117"/>
      <c r="JT87" s="117"/>
      <c r="JU87" s="117"/>
      <c r="JV87" s="117"/>
      <c r="JW87" s="117"/>
      <c r="JX87" s="117"/>
      <c r="JY87" s="117"/>
      <c r="JZ87" s="117"/>
      <c r="KA87" s="117"/>
      <c r="KB87" s="117"/>
      <c r="KC87" s="117"/>
      <c r="KD87" s="117"/>
      <c r="KE87" s="117"/>
      <c r="KF87" s="117"/>
      <c r="KG87" s="117"/>
      <c r="KH87" s="117"/>
      <c r="KI87" s="117"/>
      <c r="KJ87" s="117"/>
      <c r="KK87" s="117"/>
      <c r="KL87" s="117"/>
      <c r="KM87" s="117"/>
      <c r="KN87" s="117"/>
      <c r="KO87" s="117"/>
      <c r="KP87" s="117"/>
      <c r="KQ87" s="117"/>
      <c r="KR87" s="117"/>
      <c r="KS87" s="117"/>
      <c r="KT87" s="117"/>
      <c r="KU87" s="117"/>
      <c r="KV87" s="117"/>
      <c r="KW87" s="117"/>
      <c r="KX87" s="117"/>
      <c r="KY87" s="117"/>
      <c r="KZ87" s="117"/>
      <c r="LA87" s="117"/>
      <c r="LB87" s="117"/>
      <c r="LC87" s="117"/>
      <c r="LD87" s="117"/>
      <c r="LE87" s="117"/>
      <c r="LF87" s="117"/>
      <c r="LG87" s="117"/>
      <c r="LH87" s="117"/>
      <c r="LI87" s="117"/>
      <c r="LJ87" s="117"/>
    </row>
    <row r="88" spans="1:322" x14ac:dyDescent="0.3">
      <c r="A88" s="109">
        <v>43261</v>
      </c>
      <c r="B88" s="118">
        <v>0.90491898148148198</v>
      </c>
      <c r="C88" s="115">
        <v>14197.431</v>
      </c>
      <c r="D88" s="115">
        <v>101361.935</v>
      </c>
      <c r="E88" s="115">
        <v>22930.23</v>
      </c>
      <c r="F88" s="115">
        <v>32232.871999999999</v>
      </c>
      <c r="G88" s="115">
        <v>31.434000000000001</v>
      </c>
      <c r="H88" s="74">
        <v>20</v>
      </c>
      <c r="I88" s="74">
        <v>22.273873873873899</v>
      </c>
      <c r="J88" s="112"/>
      <c r="K88" s="112"/>
      <c r="L88" s="120">
        <f t="shared" si="6"/>
        <v>22.54700000000847</v>
      </c>
      <c r="M88" s="116">
        <f t="shared" si="7"/>
        <v>-1.3400000000001455</v>
      </c>
      <c r="N88" s="116">
        <f t="shared" si="8"/>
        <v>-7.5469999999913853</v>
      </c>
      <c r="O88" s="116">
        <f t="shared" si="9"/>
        <v>24.717000000000553</v>
      </c>
      <c r="P88" s="121">
        <f t="shared" si="10"/>
        <v>6.7169999999994481</v>
      </c>
      <c r="Q88" s="30">
        <f t="shared" si="11"/>
        <v>0.78631418209583737</v>
      </c>
      <c r="R88" s="124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17"/>
      <c r="AD88" s="117"/>
      <c r="AE88" s="117"/>
      <c r="AF88" s="117"/>
      <c r="AG88" s="117"/>
      <c r="AH88" s="117"/>
      <c r="AI88" s="117"/>
      <c r="AJ88" s="117"/>
      <c r="AK88" s="117"/>
      <c r="AL88" s="117"/>
      <c r="AM88" s="117"/>
      <c r="AN88" s="117"/>
      <c r="AO88" s="117"/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  <c r="BI88" s="117"/>
      <c r="BJ88" s="117"/>
      <c r="BK88" s="117"/>
      <c r="BL88" s="117"/>
      <c r="BM88" s="117"/>
      <c r="BN88" s="117"/>
      <c r="BO88" s="117"/>
      <c r="BP88" s="117"/>
      <c r="BQ88" s="117"/>
      <c r="BR88" s="117"/>
      <c r="BS88" s="117"/>
      <c r="BT88" s="117"/>
      <c r="BU88" s="117"/>
      <c r="BV88" s="117"/>
      <c r="BW88" s="117"/>
      <c r="BX88" s="117"/>
      <c r="BY88" s="117"/>
      <c r="BZ88" s="117"/>
      <c r="CA88" s="117"/>
      <c r="CB88" s="117"/>
      <c r="CC88" s="117"/>
      <c r="CD88" s="117"/>
      <c r="CE88" s="117"/>
      <c r="CF88" s="117"/>
      <c r="CG88" s="117"/>
      <c r="CH88" s="117"/>
      <c r="CI88" s="117"/>
      <c r="CJ88" s="117"/>
      <c r="CK88" s="117"/>
      <c r="CL88" s="117"/>
      <c r="CM88" s="117"/>
      <c r="CN88" s="117"/>
      <c r="CO88" s="117"/>
      <c r="CP88" s="117"/>
      <c r="CQ88" s="117"/>
      <c r="CR88" s="117"/>
      <c r="CS88" s="117"/>
      <c r="CT88" s="117"/>
      <c r="CU88" s="117"/>
      <c r="CV88" s="117"/>
      <c r="CW88" s="117"/>
      <c r="CX88" s="117"/>
      <c r="CY88" s="117"/>
      <c r="CZ88" s="117"/>
      <c r="DA88" s="117"/>
      <c r="DB88" s="117"/>
      <c r="DC88" s="117"/>
      <c r="DD88" s="117"/>
      <c r="DE88" s="117"/>
      <c r="DF88" s="117"/>
      <c r="DG88" s="117"/>
      <c r="DH88" s="117"/>
      <c r="DI88" s="117"/>
      <c r="DJ88" s="117"/>
      <c r="DK88" s="117"/>
      <c r="DL88" s="117"/>
      <c r="DM88" s="117"/>
      <c r="DN88" s="117"/>
      <c r="DO88" s="117"/>
      <c r="DP88" s="117"/>
      <c r="DQ88" s="117"/>
      <c r="DR88" s="117"/>
      <c r="DS88" s="117"/>
      <c r="DT88" s="117"/>
      <c r="DU88" s="117"/>
      <c r="DV88" s="117"/>
      <c r="DW88" s="117"/>
      <c r="DX88" s="117"/>
      <c r="DY88" s="117"/>
      <c r="DZ88" s="117"/>
      <c r="EA88" s="117"/>
      <c r="EB88" s="117"/>
      <c r="EC88" s="117"/>
      <c r="ED88" s="117"/>
      <c r="EE88" s="117"/>
      <c r="EF88" s="117"/>
      <c r="EG88" s="117"/>
      <c r="EH88" s="117"/>
      <c r="EI88" s="117"/>
      <c r="EJ88" s="117"/>
      <c r="EK88" s="117"/>
      <c r="EL88" s="117"/>
      <c r="EM88" s="117"/>
      <c r="EN88" s="117"/>
      <c r="EO88" s="117"/>
      <c r="EP88" s="117"/>
      <c r="EQ88" s="117"/>
      <c r="ER88" s="117"/>
      <c r="ES88" s="117"/>
      <c r="ET88" s="117"/>
      <c r="EU88" s="117"/>
      <c r="EV88" s="117"/>
      <c r="EW88" s="117"/>
      <c r="EX88" s="117"/>
      <c r="EY88" s="117"/>
      <c r="EZ88" s="117"/>
      <c r="FA88" s="117"/>
      <c r="FB88" s="117"/>
      <c r="FC88" s="117"/>
      <c r="FD88" s="117"/>
      <c r="FE88" s="117"/>
      <c r="FF88" s="117"/>
      <c r="FG88" s="117"/>
      <c r="FH88" s="117"/>
      <c r="FI88" s="117"/>
      <c r="FJ88" s="117"/>
      <c r="FK88" s="117"/>
      <c r="FL88" s="117"/>
      <c r="FM88" s="117"/>
      <c r="FN88" s="117"/>
      <c r="FO88" s="117"/>
      <c r="FP88" s="117"/>
      <c r="FQ88" s="117"/>
      <c r="FR88" s="117"/>
      <c r="FS88" s="117"/>
      <c r="FT88" s="117"/>
      <c r="FU88" s="117"/>
      <c r="FV88" s="117"/>
      <c r="FW88" s="117"/>
      <c r="FX88" s="117"/>
      <c r="FY88" s="117"/>
      <c r="FZ88" s="117"/>
      <c r="GA88" s="117"/>
      <c r="GB88" s="117"/>
      <c r="GC88" s="117"/>
      <c r="GD88" s="117"/>
      <c r="GE88" s="117"/>
      <c r="GF88" s="117"/>
      <c r="GG88" s="117"/>
      <c r="GH88" s="117"/>
      <c r="GI88" s="117"/>
      <c r="GJ88" s="117"/>
      <c r="GK88" s="117"/>
      <c r="GL88" s="117"/>
      <c r="GM88" s="117"/>
      <c r="GN88" s="117"/>
      <c r="GO88" s="117"/>
      <c r="GP88" s="117"/>
      <c r="GQ88" s="117"/>
      <c r="GR88" s="117"/>
      <c r="GS88" s="117"/>
      <c r="GT88" s="117"/>
      <c r="GU88" s="117"/>
      <c r="GV88" s="117"/>
      <c r="GW88" s="117"/>
      <c r="GX88" s="117"/>
      <c r="GY88" s="117"/>
      <c r="GZ88" s="117"/>
      <c r="HA88" s="117"/>
      <c r="HB88" s="117"/>
      <c r="HC88" s="117"/>
      <c r="HD88" s="117"/>
      <c r="HE88" s="117"/>
      <c r="HF88" s="117"/>
      <c r="HG88" s="117"/>
      <c r="HH88" s="117"/>
      <c r="HI88" s="117"/>
      <c r="HJ88" s="117"/>
      <c r="HK88" s="117"/>
      <c r="HL88" s="117"/>
      <c r="HM88" s="117"/>
      <c r="HN88" s="117"/>
      <c r="HO88" s="117"/>
      <c r="HP88" s="117"/>
      <c r="HQ88" s="117"/>
      <c r="HR88" s="117"/>
      <c r="HS88" s="117"/>
      <c r="HT88" s="117"/>
      <c r="HU88" s="117"/>
      <c r="HV88" s="117"/>
      <c r="HW88" s="117"/>
      <c r="HX88" s="117"/>
      <c r="HY88" s="117"/>
      <c r="HZ88" s="117"/>
      <c r="IA88" s="117"/>
      <c r="IB88" s="117"/>
      <c r="IC88" s="117"/>
      <c r="ID88" s="117"/>
      <c r="IE88" s="117"/>
      <c r="IF88" s="117"/>
      <c r="IG88" s="117"/>
      <c r="IH88" s="117"/>
      <c r="II88" s="117"/>
      <c r="IJ88" s="117"/>
      <c r="IK88" s="117"/>
      <c r="IL88" s="117"/>
      <c r="IM88" s="117"/>
      <c r="IN88" s="117"/>
      <c r="IO88" s="117"/>
      <c r="IP88" s="117"/>
      <c r="IQ88" s="117"/>
      <c r="IR88" s="117"/>
      <c r="IS88" s="117"/>
      <c r="IT88" s="117"/>
      <c r="IU88" s="117"/>
      <c r="IV88" s="117"/>
      <c r="IW88" s="117"/>
      <c r="IX88" s="117"/>
      <c r="IY88" s="117"/>
      <c r="IZ88" s="117"/>
      <c r="JA88" s="117"/>
      <c r="JB88" s="117"/>
      <c r="JC88" s="117"/>
      <c r="JD88" s="117"/>
      <c r="JE88" s="117"/>
      <c r="JF88" s="117"/>
      <c r="JG88" s="117"/>
      <c r="JH88" s="117"/>
      <c r="JI88" s="117"/>
      <c r="JJ88" s="117"/>
      <c r="JK88" s="117"/>
      <c r="JL88" s="117"/>
      <c r="JM88" s="117"/>
      <c r="JN88" s="117"/>
      <c r="JO88" s="117"/>
      <c r="JP88" s="117"/>
      <c r="JQ88" s="117"/>
      <c r="JR88" s="117"/>
      <c r="JS88" s="117"/>
      <c r="JT88" s="117"/>
      <c r="JU88" s="117"/>
      <c r="JV88" s="117"/>
      <c r="JW88" s="117"/>
      <c r="JX88" s="117"/>
      <c r="JY88" s="117"/>
      <c r="JZ88" s="117"/>
      <c r="KA88" s="117"/>
      <c r="KB88" s="117"/>
      <c r="KC88" s="117"/>
      <c r="KD88" s="117"/>
      <c r="KE88" s="117"/>
      <c r="KF88" s="117"/>
      <c r="KG88" s="117"/>
      <c r="KH88" s="117"/>
      <c r="KI88" s="117"/>
      <c r="KJ88" s="117"/>
      <c r="KK88" s="117"/>
      <c r="KL88" s="117"/>
      <c r="KM88" s="117"/>
      <c r="KN88" s="117"/>
      <c r="KO88" s="117"/>
      <c r="KP88" s="117"/>
      <c r="KQ88" s="117"/>
      <c r="KR88" s="117"/>
      <c r="KS88" s="117"/>
      <c r="KT88" s="117"/>
      <c r="KU88" s="117"/>
      <c r="KV88" s="117"/>
      <c r="KW88" s="117"/>
      <c r="KX88" s="117"/>
      <c r="KY88" s="117"/>
      <c r="KZ88" s="117"/>
      <c r="LA88" s="117"/>
      <c r="LB88" s="117"/>
      <c r="LC88" s="117"/>
      <c r="LD88" s="117"/>
      <c r="LE88" s="117"/>
      <c r="LF88" s="117"/>
      <c r="LG88" s="117"/>
      <c r="LH88" s="117"/>
      <c r="LI88" s="117"/>
      <c r="LJ88" s="117"/>
    </row>
    <row r="89" spans="1:322" x14ac:dyDescent="0.3">
      <c r="A89" s="109">
        <v>43262</v>
      </c>
      <c r="B89" s="118">
        <v>0.91488425925925898</v>
      </c>
      <c r="C89" s="115">
        <v>14199.034</v>
      </c>
      <c r="D89" s="115">
        <v>101369.923</v>
      </c>
      <c r="E89" s="115">
        <v>22948.023000000001</v>
      </c>
      <c r="F89" s="115">
        <v>32257.392</v>
      </c>
      <c r="G89" s="115">
        <v>24.52</v>
      </c>
      <c r="H89" s="74">
        <v>16.5</v>
      </c>
      <c r="I89" s="74">
        <v>20.879347826086999</v>
      </c>
      <c r="J89" s="112"/>
      <c r="K89" s="112"/>
      <c r="L89" s="120">
        <f t="shared" si="6"/>
        <v>14.929000000003288</v>
      </c>
      <c r="M89" s="116">
        <f t="shared" si="7"/>
        <v>-1.602999999999156</v>
      </c>
      <c r="N89" s="116">
        <f t="shared" si="8"/>
        <v>-7.9879999999975553</v>
      </c>
      <c r="O89" s="116">
        <f t="shared" si="9"/>
        <v>17.793000000001484</v>
      </c>
      <c r="P89" s="121">
        <f t="shared" si="10"/>
        <v>6.7269999999985153</v>
      </c>
      <c r="Q89" s="30">
        <f t="shared" si="11"/>
        <v>0.72565252854818452</v>
      </c>
      <c r="R89" s="124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17"/>
      <c r="AD89" s="117"/>
      <c r="AE89" s="117"/>
      <c r="AF89" s="117"/>
      <c r="AG89" s="117"/>
      <c r="AH89" s="117"/>
      <c r="AI89" s="117"/>
      <c r="AJ89" s="117"/>
      <c r="AK89" s="117"/>
      <c r="AL89" s="117"/>
      <c r="AM89" s="117"/>
      <c r="AN89" s="117"/>
      <c r="AO89" s="117"/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7"/>
      <c r="BY89" s="117"/>
      <c r="BZ89" s="117"/>
      <c r="CA89" s="117"/>
      <c r="CB89" s="117"/>
      <c r="CC89" s="117"/>
      <c r="CD89" s="117"/>
      <c r="CE89" s="117"/>
      <c r="CF89" s="117"/>
      <c r="CG89" s="117"/>
      <c r="CH89" s="117"/>
      <c r="CI89" s="117"/>
      <c r="CJ89" s="117"/>
      <c r="CK89" s="117"/>
      <c r="CL89" s="117"/>
      <c r="CM89" s="117"/>
      <c r="CN89" s="117"/>
      <c r="CO89" s="117"/>
      <c r="CP89" s="117"/>
      <c r="CQ89" s="117"/>
      <c r="CR89" s="117"/>
      <c r="CS89" s="117"/>
      <c r="CT89" s="117"/>
      <c r="CU89" s="117"/>
      <c r="CV89" s="117"/>
      <c r="CW89" s="117"/>
      <c r="CX89" s="117"/>
      <c r="CY89" s="117"/>
      <c r="CZ89" s="117"/>
      <c r="DA89" s="117"/>
      <c r="DB89" s="117"/>
      <c r="DC89" s="117"/>
      <c r="DD89" s="117"/>
      <c r="DE89" s="117"/>
      <c r="DF89" s="117"/>
      <c r="DG89" s="117"/>
      <c r="DH89" s="117"/>
      <c r="DI89" s="117"/>
      <c r="DJ89" s="117"/>
      <c r="DK89" s="117"/>
      <c r="DL89" s="117"/>
      <c r="DM89" s="117"/>
      <c r="DN89" s="117"/>
      <c r="DO89" s="117"/>
      <c r="DP89" s="117"/>
      <c r="DQ89" s="117"/>
      <c r="DR89" s="117"/>
      <c r="DS89" s="117"/>
      <c r="DT89" s="117"/>
      <c r="DU89" s="117"/>
      <c r="DV89" s="117"/>
      <c r="DW89" s="117"/>
      <c r="DX89" s="117"/>
      <c r="DY89" s="117"/>
      <c r="DZ89" s="117"/>
      <c r="EA89" s="117"/>
      <c r="EB89" s="117"/>
      <c r="EC89" s="117"/>
      <c r="ED89" s="117"/>
      <c r="EE89" s="117"/>
      <c r="EF89" s="117"/>
      <c r="EG89" s="117"/>
      <c r="EH89" s="117"/>
      <c r="EI89" s="117"/>
      <c r="EJ89" s="117"/>
      <c r="EK89" s="117"/>
      <c r="EL89" s="117"/>
      <c r="EM89" s="117"/>
      <c r="EN89" s="117"/>
      <c r="EO89" s="117"/>
      <c r="EP89" s="117"/>
      <c r="EQ89" s="117"/>
      <c r="ER89" s="117"/>
      <c r="ES89" s="117"/>
      <c r="ET89" s="117"/>
      <c r="EU89" s="117"/>
      <c r="EV89" s="117"/>
      <c r="EW89" s="117"/>
      <c r="EX89" s="117"/>
      <c r="EY89" s="117"/>
      <c r="EZ89" s="117"/>
      <c r="FA89" s="117"/>
      <c r="FB89" s="117"/>
      <c r="FC89" s="117"/>
      <c r="FD89" s="117"/>
      <c r="FE89" s="117"/>
      <c r="FF89" s="117"/>
      <c r="FG89" s="117"/>
      <c r="FH89" s="117"/>
      <c r="FI89" s="117"/>
      <c r="FJ89" s="117"/>
      <c r="FK89" s="117"/>
      <c r="FL89" s="117"/>
      <c r="FM89" s="117"/>
      <c r="FN89" s="117"/>
      <c r="FO89" s="117"/>
      <c r="FP89" s="117"/>
      <c r="FQ89" s="117"/>
      <c r="FR89" s="117"/>
      <c r="FS89" s="117"/>
      <c r="FT89" s="117"/>
      <c r="FU89" s="117"/>
      <c r="FV89" s="117"/>
      <c r="FW89" s="117"/>
      <c r="FX89" s="117"/>
      <c r="FY89" s="117"/>
      <c r="FZ89" s="117"/>
      <c r="GA89" s="117"/>
      <c r="GB89" s="117"/>
      <c r="GC89" s="117"/>
      <c r="GD89" s="117"/>
      <c r="GE89" s="117"/>
      <c r="GF89" s="117"/>
      <c r="GG89" s="117"/>
      <c r="GH89" s="117"/>
      <c r="GI89" s="117"/>
      <c r="GJ89" s="117"/>
      <c r="GK89" s="117"/>
      <c r="GL89" s="117"/>
      <c r="GM89" s="117"/>
      <c r="GN89" s="117"/>
      <c r="GO89" s="117"/>
      <c r="GP89" s="117"/>
      <c r="GQ89" s="117"/>
      <c r="GR89" s="117"/>
      <c r="GS89" s="117"/>
      <c r="GT89" s="117"/>
      <c r="GU89" s="117"/>
      <c r="GV89" s="117"/>
      <c r="GW89" s="117"/>
      <c r="GX89" s="117"/>
      <c r="GY89" s="117"/>
      <c r="GZ89" s="117"/>
      <c r="HA89" s="117"/>
      <c r="HB89" s="117"/>
      <c r="HC89" s="117"/>
      <c r="HD89" s="117"/>
      <c r="HE89" s="117"/>
      <c r="HF89" s="117"/>
      <c r="HG89" s="117"/>
      <c r="HH89" s="117"/>
      <c r="HI89" s="117"/>
      <c r="HJ89" s="117"/>
      <c r="HK89" s="117"/>
      <c r="HL89" s="117"/>
      <c r="HM89" s="117"/>
      <c r="HN89" s="117"/>
      <c r="HO89" s="117"/>
      <c r="HP89" s="117"/>
      <c r="HQ89" s="117"/>
      <c r="HR89" s="117"/>
      <c r="HS89" s="117"/>
      <c r="HT89" s="117"/>
      <c r="HU89" s="117"/>
      <c r="HV89" s="117"/>
      <c r="HW89" s="117"/>
      <c r="HX89" s="117"/>
      <c r="HY89" s="117"/>
      <c r="HZ89" s="117"/>
      <c r="IA89" s="117"/>
      <c r="IB89" s="117"/>
      <c r="IC89" s="117"/>
      <c r="ID89" s="117"/>
      <c r="IE89" s="117"/>
      <c r="IF89" s="117"/>
      <c r="IG89" s="117"/>
      <c r="IH89" s="117"/>
      <c r="II89" s="117"/>
      <c r="IJ89" s="117"/>
      <c r="IK89" s="117"/>
      <c r="IL89" s="117"/>
      <c r="IM89" s="117"/>
      <c r="IN89" s="117"/>
      <c r="IO89" s="117"/>
      <c r="IP89" s="117"/>
      <c r="IQ89" s="117"/>
      <c r="IR89" s="117"/>
      <c r="IS89" s="117"/>
      <c r="IT89" s="117"/>
      <c r="IU89" s="117"/>
      <c r="IV89" s="117"/>
      <c r="IW89" s="117"/>
      <c r="IX89" s="117"/>
      <c r="IY89" s="117"/>
      <c r="IZ89" s="117"/>
      <c r="JA89" s="117"/>
      <c r="JB89" s="117"/>
      <c r="JC89" s="117"/>
      <c r="JD89" s="117"/>
      <c r="JE89" s="117"/>
      <c r="JF89" s="117"/>
      <c r="JG89" s="117"/>
      <c r="JH89" s="117"/>
      <c r="JI89" s="117"/>
      <c r="JJ89" s="117"/>
      <c r="JK89" s="117"/>
      <c r="JL89" s="117"/>
      <c r="JM89" s="117"/>
      <c r="JN89" s="117"/>
      <c r="JO89" s="117"/>
      <c r="JP89" s="117"/>
      <c r="JQ89" s="117"/>
      <c r="JR89" s="117"/>
      <c r="JS89" s="117"/>
      <c r="JT89" s="117"/>
      <c r="JU89" s="117"/>
      <c r="JV89" s="117"/>
      <c r="JW89" s="117"/>
      <c r="JX89" s="117"/>
      <c r="JY89" s="117"/>
      <c r="JZ89" s="117"/>
      <c r="KA89" s="117"/>
      <c r="KB89" s="117"/>
      <c r="KC89" s="117"/>
      <c r="KD89" s="117"/>
      <c r="KE89" s="117"/>
      <c r="KF89" s="117"/>
      <c r="KG89" s="117"/>
      <c r="KH89" s="117"/>
      <c r="KI89" s="117"/>
      <c r="KJ89" s="117"/>
      <c r="KK89" s="117"/>
      <c r="KL89" s="117"/>
      <c r="KM89" s="117"/>
      <c r="KN89" s="117"/>
      <c r="KO89" s="117"/>
      <c r="KP89" s="117"/>
      <c r="KQ89" s="117"/>
      <c r="KR89" s="117"/>
      <c r="KS89" s="117"/>
      <c r="KT89" s="117"/>
      <c r="KU89" s="117"/>
      <c r="KV89" s="117"/>
      <c r="KW89" s="117"/>
      <c r="KX89" s="117"/>
      <c r="KY89" s="117"/>
      <c r="KZ89" s="117"/>
      <c r="LA89" s="117"/>
      <c r="LB89" s="117"/>
      <c r="LC89" s="117"/>
      <c r="LD89" s="117"/>
      <c r="LE89" s="117"/>
      <c r="LF89" s="117"/>
      <c r="LG89" s="117"/>
      <c r="LH89" s="117"/>
      <c r="LI89" s="117"/>
      <c r="LJ89" s="117"/>
    </row>
    <row r="90" spans="1:322" x14ac:dyDescent="0.3">
      <c r="A90" s="109">
        <v>43263</v>
      </c>
      <c r="B90" s="118">
        <v>0.918796296296296</v>
      </c>
      <c r="C90" s="115">
        <v>14200.678</v>
      </c>
      <c r="D90" s="115">
        <v>101378.253</v>
      </c>
      <c r="E90" s="115">
        <v>22961.014999999999</v>
      </c>
      <c r="F90" s="115">
        <v>32276.572</v>
      </c>
      <c r="G90" s="115">
        <v>19.18</v>
      </c>
      <c r="H90" s="74">
        <v>13</v>
      </c>
      <c r="I90" s="74">
        <v>18.402898550724601</v>
      </c>
      <c r="J90" s="112"/>
      <c r="K90" s="112"/>
      <c r="L90" s="120">
        <f t="shared" si="6"/>
        <v>9.2059999999980207</v>
      </c>
      <c r="M90" s="116">
        <f t="shared" si="7"/>
        <v>-1.6440000000002328</v>
      </c>
      <c r="N90" s="116">
        <f t="shared" si="8"/>
        <v>-8.3300000000017462</v>
      </c>
      <c r="O90" s="116">
        <f t="shared" si="9"/>
        <v>12.99199999999837</v>
      </c>
      <c r="P90" s="121">
        <f t="shared" si="10"/>
        <v>6.1880000000016295</v>
      </c>
      <c r="Q90" s="30">
        <f t="shared" si="11"/>
        <v>0.67737226277363771</v>
      </c>
      <c r="R90" s="124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17"/>
      <c r="AD90" s="117"/>
      <c r="AE90" s="117"/>
      <c r="AF90" s="117"/>
      <c r="AG90" s="117"/>
      <c r="AH90" s="117"/>
      <c r="AI90" s="117"/>
      <c r="AJ90" s="117"/>
      <c r="AK90" s="117"/>
      <c r="AL90" s="117"/>
      <c r="AM90" s="117"/>
      <c r="AN90" s="117"/>
      <c r="AO90" s="117"/>
      <c r="AP90" s="117"/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7"/>
      <c r="BY90" s="117"/>
      <c r="BZ90" s="117"/>
      <c r="CA90" s="117"/>
      <c r="CB90" s="117"/>
      <c r="CC90" s="117"/>
      <c r="CD90" s="117"/>
      <c r="CE90" s="117"/>
      <c r="CF90" s="117"/>
      <c r="CG90" s="117"/>
      <c r="CH90" s="117"/>
      <c r="CI90" s="117"/>
      <c r="CJ90" s="117"/>
      <c r="CK90" s="117"/>
      <c r="CL90" s="117"/>
      <c r="CM90" s="117"/>
      <c r="CN90" s="117"/>
      <c r="CO90" s="117"/>
      <c r="CP90" s="117"/>
      <c r="CQ90" s="117"/>
      <c r="CR90" s="117"/>
      <c r="CS90" s="117"/>
      <c r="CT90" s="117"/>
      <c r="CU90" s="117"/>
      <c r="CV90" s="117"/>
      <c r="CW90" s="117"/>
      <c r="CX90" s="117"/>
      <c r="CY90" s="117"/>
      <c r="CZ90" s="117"/>
      <c r="DA90" s="117"/>
      <c r="DB90" s="117"/>
      <c r="DC90" s="117"/>
      <c r="DD90" s="117"/>
      <c r="DE90" s="117"/>
      <c r="DF90" s="117"/>
      <c r="DG90" s="117"/>
      <c r="DH90" s="117"/>
      <c r="DI90" s="117"/>
      <c r="DJ90" s="117"/>
      <c r="DK90" s="117"/>
      <c r="DL90" s="117"/>
      <c r="DM90" s="117"/>
      <c r="DN90" s="117"/>
      <c r="DO90" s="117"/>
      <c r="DP90" s="117"/>
      <c r="DQ90" s="117"/>
      <c r="DR90" s="117"/>
      <c r="DS90" s="117"/>
      <c r="DT90" s="117"/>
      <c r="DU90" s="117"/>
      <c r="DV90" s="117"/>
      <c r="DW90" s="117"/>
      <c r="DX90" s="117"/>
      <c r="DY90" s="117"/>
      <c r="DZ90" s="117"/>
      <c r="EA90" s="117"/>
      <c r="EB90" s="117"/>
      <c r="EC90" s="117"/>
      <c r="ED90" s="117"/>
      <c r="EE90" s="117"/>
      <c r="EF90" s="117"/>
      <c r="EG90" s="117"/>
      <c r="EH90" s="117"/>
      <c r="EI90" s="117"/>
      <c r="EJ90" s="117"/>
      <c r="EK90" s="117"/>
      <c r="EL90" s="117"/>
      <c r="EM90" s="117"/>
      <c r="EN90" s="117"/>
      <c r="EO90" s="117"/>
      <c r="EP90" s="117"/>
      <c r="EQ90" s="117"/>
      <c r="ER90" s="117"/>
      <c r="ES90" s="117"/>
      <c r="ET90" s="117"/>
      <c r="EU90" s="117"/>
      <c r="EV90" s="117"/>
      <c r="EW90" s="117"/>
      <c r="EX90" s="117"/>
      <c r="EY90" s="117"/>
      <c r="EZ90" s="117"/>
      <c r="FA90" s="117"/>
      <c r="FB90" s="117"/>
      <c r="FC90" s="117"/>
      <c r="FD90" s="117"/>
      <c r="FE90" s="117"/>
      <c r="FF90" s="117"/>
      <c r="FG90" s="117"/>
      <c r="FH90" s="117"/>
      <c r="FI90" s="117"/>
      <c r="FJ90" s="117"/>
      <c r="FK90" s="117"/>
      <c r="FL90" s="117"/>
      <c r="FM90" s="117"/>
      <c r="FN90" s="117"/>
      <c r="FO90" s="117"/>
      <c r="FP90" s="117"/>
      <c r="FQ90" s="117"/>
      <c r="FR90" s="117"/>
      <c r="FS90" s="117"/>
      <c r="FT90" s="117"/>
      <c r="FU90" s="117"/>
      <c r="FV90" s="117"/>
      <c r="FW90" s="117"/>
      <c r="FX90" s="117"/>
      <c r="FY90" s="117"/>
      <c r="FZ90" s="117"/>
      <c r="GA90" s="117"/>
      <c r="GB90" s="117"/>
      <c r="GC90" s="117"/>
      <c r="GD90" s="117"/>
      <c r="GE90" s="117"/>
      <c r="GF90" s="117"/>
      <c r="GG90" s="117"/>
      <c r="GH90" s="117"/>
      <c r="GI90" s="117"/>
      <c r="GJ90" s="117"/>
      <c r="GK90" s="117"/>
      <c r="GL90" s="117"/>
      <c r="GM90" s="117"/>
      <c r="GN90" s="117"/>
      <c r="GO90" s="117"/>
      <c r="GP90" s="117"/>
      <c r="GQ90" s="117"/>
      <c r="GR90" s="117"/>
      <c r="GS90" s="117"/>
      <c r="GT90" s="117"/>
      <c r="GU90" s="117"/>
      <c r="GV90" s="117"/>
      <c r="GW90" s="117"/>
      <c r="GX90" s="117"/>
      <c r="GY90" s="117"/>
      <c r="GZ90" s="117"/>
      <c r="HA90" s="117"/>
      <c r="HB90" s="117"/>
      <c r="HC90" s="117"/>
      <c r="HD90" s="117"/>
      <c r="HE90" s="117"/>
      <c r="HF90" s="117"/>
      <c r="HG90" s="117"/>
      <c r="HH90" s="117"/>
      <c r="HI90" s="117"/>
      <c r="HJ90" s="117"/>
      <c r="HK90" s="117"/>
      <c r="HL90" s="117"/>
      <c r="HM90" s="117"/>
      <c r="HN90" s="117"/>
      <c r="HO90" s="117"/>
      <c r="HP90" s="117"/>
      <c r="HQ90" s="117"/>
      <c r="HR90" s="117"/>
      <c r="HS90" s="117"/>
      <c r="HT90" s="117"/>
      <c r="HU90" s="117"/>
      <c r="HV90" s="117"/>
      <c r="HW90" s="117"/>
      <c r="HX90" s="117"/>
      <c r="HY90" s="117"/>
      <c r="HZ90" s="117"/>
      <c r="IA90" s="117"/>
      <c r="IB90" s="117"/>
      <c r="IC90" s="117"/>
      <c r="ID90" s="117"/>
      <c r="IE90" s="117"/>
      <c r="IF90" s="117"/>
      <c r="IG90" s="117"/>
      <c r="IH90" s="117"/>
      <c r="II90" s="117"/>
      <c r="IJ90" s="117"/>
      <c r="IK90" s="117"/>
      <c r="IL90" s="117"/>
      <c r="IM90" s="117"/>
      <c r="IN90" s="117"/>
      <c r="IO90" s="117"/>
      <c r="IP90" s="117"/>
      <c r="IQ90" s="117"/>
      <c r="IR90" s="117"/>
      <c r="IS90" s="117"/>
      <c r="IT90" s="117"/>
      <c r="IU90" s="117"/>
      <c r="IV90" s="117"/>
      <c r="IW90" s="117"/>
      <c r="IX90" s="117"/>
      <c r="IY90" s="117"/>
      <c r="IZ90" s="117"/>
      <c r="JA90" s="117"/>
      <c r="JB90" s="117"/>
      <c r="JC90" s="117"/>
      <c r="JD90" s="117"/>
      <c r="JE90" s="117"/>
      <c r="JF90" s="117"/>
      <c r="JG90" s="117"/>
      <c r="JH90" s="117"/>
      <c r="JI90" s="117"/>
      <c r="JJ90" s="117"/>
      <c r="JK90" s="117"/>
      <c r="JL90" s="117"/>
      <c r="JM90" s="117"/>
      <c r="JN90" s="117"/>
      <c r="JO90" s="117"/>
      <c r="JP90" s="117"/>
      <c r="JQ90" s="117"/>
      <c r="JR90" s="117"/>
      <c r="JS90" s="117"/>
      <c r="JT90" s="117"/>
      <c r="JU90" s="117"/>
      <c r="JV90" s="117"/>
      <c r="JW90" s="117"/>
      <c r="JX90" s="117"/>
      <c r="JY90" s="117"/>
      <c r="JZ90" s="117"/>
      <c r="KA90" s="117"/>
      <c r="KB90" s="117"/>
      <c r="KC90" s="117"/>
      <c r="KD90" s="117"/>
      <c r="KE90" s="117"/>
      <c r="KF90" s="117"/>
      <c r="KG90" s="117"/>
      <c r="KH90" s="117"/>
      <c r="KI90" s="117"/>
      <c r="KJ90" s="117"/>
      <c r="KK90" s="117"/>
      <c r="KL90" s="117"/>
      <c r="KM90" s="117"/>
      <c r="KN90" s="117"/>
      <c r="KO90" s="117"/>
      <c r="KP90" s="117"/>
      <c r="KQ90" s="117"/>
      <c r="KR90" s="117"/>
      <c r="KS90" s="117"/>
      <c r="KT90" s="117"/>
      <c r="KU90" s="117"/>
      <c r="KV90" s="117"/>
      <c r="KW90" s="117"/>
      <c r="KX90" s="117"/>
      <c r="KY90" s="117"/>
      <c r="KZ90" s="117"/>
      <c r="LA90" s="117"/>
      <c r="LB90" s="117"/>
      <c r="LC90" s="117"/>
      <c r="LD90" s="117"/>
      <c r="LE90" s="117"/>
      <c r="LF90" s="117"/>
      <c r="LG90" s="117"/>
      <c r="LH90" s="117"/>
      <c r="LI90" s="117"/>
      <c r="LJ90" s="117"/>
    </row>
    <row r="91" spans="1:322" x14ac:dyDescent="0.3">
      <c r="A91" s="109">
        <v>43264</v>
      </c>
      <c r="B91" s="118">
        <v>0.92577546296296298</v>
      </c>
      <c r="C91" s="115">
        <v>14202.919</v>
      </c>
      <c r="D91" s="115">
        <v>101407.93</v>
      </c>
      <c r="E91" s="115">
        <v>22971.89</v>
      </c>
      <c r="F91" s="115">
        <v>32294.157999999999</v>
      </c>
      <c r="G91" s="115">
        <v>17.585999999999999</v>
      </c>
      <c r="H91" s="74">
        <v>13</v>
      </c>
      <c r="I91" s="74">
        <v>14.4856</v>
      </c>
      <c r="J91" s="112"/>
      <c r="K91" s="112"/>
      <c r="L91" s="120">
        <f t="shared" si="6"/>
        <v>-14.331999999996029</v>
      </c>
      <c r="M91" s="116">
        <f t="shared" si="7"/>
        <v>-2.2409999999999854</v>
      </c>
      <c r="N91" s="116">
        <f t="shared" si="8"/>
        <v>-29.676999999996042</v>
      </c>
      <c r="O91" s="116">
        <f t="shared" si="9"/>
        <v>10.875</v>
      </c>
      <c r="P91" s="121">
        <f t="shared" si="10"/>
        <v>6.7109999999999985</v>
      </c>
      <c r="Q91" s="30">
        <f t="shared" si="11"/>
        <v>0.61838962811327203</v>
      </c>
      <c r="R91" s="124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17"/>
      <c r="AD91" s="117"/>
      <c r="AE91" s="117"/>
      <c r="AF91" s="117"/>
      <c r="AG91" s="117"/>
      <c r="AH91" s="117"/>
      <c r="AI91" s="117"/>
      <c r="AJ91" s="117"/>
      <c r="AK91" s="117"/>
      <c r="AL91" s="117"/>
      <c r="AM91" s="117"/>
      <c r="AN91" s="117"/>
      <c r="AO91" s="117"/>
      <c r="AP91" s="117"/>
      <c r="AQ91" s="117"/>
      <c r="AR91" s="117"/>
      <c r="AS91" s="117"/>
      <c r="AT91" s="117"/>
      <c r="AU91" s="117"/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7"/>
      <c r="BY91" s="117"/>
      <c r="BZ91" s="117"/>
      <c r="CA91" s="117"/>
      <c r="CB91" s="117"/>
      <c r="CC91" s="117"/>
      <c r="CD91" s="117"/>
      <c r="CE91" s="117"/>
      <c r="CF91" s="117"/>
      <c r="CG91" s="117"/>
      <c r="CH91" s="117"/>
      <c r="CI91" s="117"/>
      <c r="CJ91" s="117"/>
      <c r="CK91" s="117"/>
      <c r="CL91" s="117"/>
      <c r="CM91" s="117"/>
      <c r="CN91" s="117"/>
      <c r="CO91" s="117"/>
      <c r="CP91" s="117"/>
      <c r="CQ91" s="117"/>
      <c r="CR91" s="117"/>
      <c r="CS91" s="117"/>
      <c r="CT91" s="117"/>
      <c r="CU91" s="117"/>
      <c r="CV91" s="117"/>
      <c r="CW91" s="117"/>
      <c r="CX91" s="117"/>
      <c r="CY91" s="117"/>
      <c r="CZ91" s="117"/>
      <c r="DA91" s="117"/>
      <c r="DB91" s="117"/>
      <c r="DC91" s="117"/>
      <c r="DD91" s="117"/>
      <c r="DE91" s="117"/>
      <c r="DF91" s="117"/>
      <c r="DG91" s="117"/>
      <c r="DH91" s="117"/>
      <c r="DI91" s="117"/>
      <c r="DJ91" s="117"/>
      <c r="DK91" s="117"/>
      <c r="DL91" s="117"/>
      <c r="DM91" s="117"/>
      <c r="DN91" s="117"/>
      <c r="DO91" s="117"/>
      <c r="DP91" s="117"/>
      <c r="DQ91" s="117"/>
      <c r="DR91" s="117"/>
      <c r="DS91" s="117"/>
      <c r="DT91" s="117"/>
      <c r="DU91" s="117"/>
      <c r="DV91" s="117"/>
      <c r="DW91" s="117"/>
      <c r="DX91" s="117"/>
      <c r="DY91" s="117"/>
      <c r="DZ91" s="117"/>
      <c r="EA91" s="117"/>
      <c r="EB91" s="117"/>
      <c r="EC91" s="117"/>
      <c r="ED91" s="117"/>
      <c r="EE91" s="117"/>
      <c r="EF91" s="117"/>
      <c r="EG91" s="117"/>
      <c r="EH91" s="117"/>
      <c r="EI91" s="117"/>
      <c r="EJ91" s="117"/>
      <c r="EK91" s="117"/>
      <c r="EL91" s="117"/>
      <c r="EM91" s="117"/>
      <c r="EN91" s="117"/>
      <c r="EO91" s="117"/>
      <c r="EP91" s="117"/>
      <c r="EQ91" s="117"/>
      <c r="ER91" s="117"/>
      <c r="ES91" s="117"/>
      <c r="ET91" s="117"/>
      <c r="EU91" s="117"/>
      <c r="EV91" s="117"/>
      <c r="EW91" s="117"/>
      <c r="EX91" s="117"/>
      <c r="EY91" s="117"/>
      <c r="EZ91" s="117"/>
      <c r="FA91" s="117"/>
      <c r="FB91" s="117"/>
      <c r="FC91" s="117"/>
      <c r="FD91" s="117"/>
      <c r="FE91" s="117"/>
      <c r="FF91" s="117"/>
      <c r="FG91" s="117"/>
      <c r="FH91" s="117"/>
      <c r="FI91" s="117"/>
      <c r="FJ91" s="117"/>
      <c r="FK91" s="117"/>
      <c r="FL91" s="117"/>
      <c r="FM91" s="117"/>
      <c r="FN91" s="117"/>
      <c r="FO91" s="117"/>
      <c r="FP91" s="117"/>
      <c r="FQ91" s="117"/>
      <c r="FR91" s="117"/>
      <c r="FS91" s="117"/>
      <c r="FT91" s="117"/>
      <c r="FU91" s="117"/>
      <c r="FV91" s="117"/>
      <c r="FW91" s="117"/>
      <c r="FX91" s="117"/>
      <c r="FY91" s="117"/>
      <c r="FZ91" s="117"/>
      <c r="GA91" s="117"/>
      <c r="GB91" s="117"/>
      <c r="GC91" s="117"/>
      <c r="GD91" s="117"/>
      <c r="GE91" s="117"/>
      <c r="GF91" s="117"/>
      <c r="GG91" s="117"/>
      <c r="GH91" s="117"/>
      <c r="GI91" s="117"/>
      <c r="GJ91" s="117"/>
      <c r="GK91" s="117"/>
      <c r="GL91" s="117"/>
      <c r="GM91" s="117"/>
      <c r="GN91" s="117"/>
      <c r="GO91" s="117"/>
      <c r="GP91" s="117"/>
      <c r="GQ91" s="117"/>
      <c r="GR91" s="117"/>
      <c r="GS91" s="117"/>
      <c r="GT91" s="117"/>
      <c r="GU91" s="117"/>
      <c r="GV91" s="117"/>
      <c r="GW91" s="117"/>
      <c r="GX91" s="117"/>
      <c r="GY91" s="117"/>
      <c r="GZ91" s="117"/>
      <c r="HA91" s="117"/>
      <c r="HB91" s="117"/>
      <c r="HC91" s="117"/>
      <c r="HD91" s="117"/>
      <c r="HE91" s="117"/>
      <c r="HF91" s="117"/>
      <c r="HG91" s="117"/>
      <c r="HH91" s="117"/>
      <c r="HI91" s="117"/>
      <c r="HJ91" s="117"/>
      <c r="HK91" s="117"/>
      <c r="HL91" s="117"/>
      <c r="HM91" s="117"/>
      <c r="HN91" s="117"/>
      <c r="HO91" s="117"/>
      <c r="HP91" s="117"/>
      <c r="HQ91" s="117"/>
      <c r="HR91" s="117"/>
      <c r="HS91" s="117"/>
      <c r="HT91" s="117"/>
      <c r="HU91" s="117"/>
      <c r="HV91" s="117"/>
      <c r="HW91" s="117"/>
      <c r="HX91" s="117"/>
      <c r="HY91" s="117"/>
      <c r="HZ91" s="117"/>
      <c r="IA91" s="117"/>
      <c r="IB91" s="117"/>
      <c r="IC91" s="117"/>
      <c r="ID91" s="117"/>
      <c r="IE91" s="117"/>
      <c r="IF91" s="117"/>
      <c r="IG91" s="117"/>
      <c r="IH91" s="117"/>
      <c r="II91" s="117"/>
      <c r="IJ91" s="117"/>
      <c r="IK91" s="117"/>
      <c r="IL91" s="117"/>
      <c r="IM91" s="117"/>
      <c r="IN91" s="117"/>
      <c r="IO91" s="117"/>
      <c r="IP91" s="117"/>
      <c r="IQ91" s="117"/>
      <c r="IR91" s="117"/>
      <c r="IS91" s="117"/>
      <c r="IT91" s="117"/>
      <c r="IU91" s="117"/>
      <c r="IV91" s="117"/>
      <c r="IW91" s="117"/>
      <c r="IX91" s="117"/>
      <c r="IY91" s="117"/>
      <c r="IZ91" s="117"/>
      <c r="JA91" s="117"/>
      <c r="JB91" s="117"/>
      <c r="JC91" s="117"/>
      <c r="JD91" s="117"/>
      <c r="JE91" s="117"/>
      <c r="JF91" s="117"/>
      <c r="JG91" s="117"/>
      <c r="JH91" s="117"/>
      <c r="JI91" s="117"/>
      <c r="JJ91" s="117"/>
      <c r="JK91" s="117"/>
      <c r="JL91" s="117"/>
      <c r="JM91" s="117"/>
      <c r="JN91" s="117"/>
      <c r="JO91" s="117"/>
      <c r="JP91" s="117"/>
      <c r="JQ91" s="117"/>
      <c r="JR91" s="117"/>
      <c r="JS91" s="117"/>
      <c r="JT91" s="117"/>
      <c r="JU91" s="117"/>
      <c r="JV91" s="117"/>
      <c r="JW91" s="117"/>
      <c r="JX91" s="117"/>
      <c r="JY91" s="117"/>
      <c r="JZ91" s="117"/>
      <c r="KA91" s="117"/>
      <c r="KB91" s="117"/>
      <c r="KC91" s="117"/>
      <c r="KD91" s="117"/>
      <c r="KE91" s="117"/>
      <c r="KF91" s="117"/>
      <c r="KG91" s="117"/>
      <c r="KH91" s="117"/>
      <c r="KI91" s="117"/>
      <c r="KJ91" s="117"/>
      <c r="KK91" s="117"/>
      <c r="KL91" s="117"/>
      <c r="KM91" s="117"/>
      <c r="KN91" s="117"/>
      <c r="KO91" s="117"/>
      <c r="KP91" s="117"/>
      <c r="KQ91" s="117"/>
      <c r="KR91" s="117"/>
      <c r="KS91" s="117"/>
      <c r="KT91" s="117"/>
      <c r="KU91" s="117"/>
      <c r="KV91" s="117"/>
      <c r="KW91" s="117"/>
      <c r="KX91" s="117"/>
      <c r="KY91" s="117"/>
      <c r="KZ91" s="117"/>
      <c r="LA91" s="117"/>
      <c r="LB91" s="117"/>
      <c r="LC91" s="117"/>
      <c r="LD91" s="117"/>
      <c r="LE91" s="117"/>
      <c r="LF91" s="117"/>
      <c r="LG91" s="117"/>
      <c r="LH91" s="117"/>
      <c r="LI91" s="117"/>
      <c r="LJ91" s="117"/>
    </row>
    <row r="92" spans="1:322" x14ac:dyDescent="0.3">
      <c r="A92" s="109">
        <v>43265</v>
      </c>
      <c r="B92" s="118">
        <v>0.91844907407407395</v>
      </c>
      <c r="C92" s="115">
        <v>14203.932000000001</v>
      </c>
      <c r="D92" s="115">
        <v>101431.211</v>
      </c>
      <c r="E92" s="115">
        <v>22999.812999999998</v>
      </c>
      <c r="F92" s="115">
        <v>32329.646000000001</v>
      </c>
      <c r="G92" s="115">
        <v>35.488</v>
      </c>
      <c r="H92" s="74">
        <v>14</v>
      </c>
      <c r="I92" s="74">
        <v>16.786227544910201</v>
      </c>
      <c r="J92" s="112"/>
      <c r="K92" s="112"/>
      <c r="L92" s="120">
        <f t="shared" si="6"/>
        <v>11.193999999996493</v>
      </c>
      <c r="M92" s="116">
        <f t="shared" si="7"/>
        <v>-1.0130000000008295</v>
      </c>
      <c r="N92" s="116">
        <f t="shared" si="8"/>
        <v>-23.281000000002678</v>
      </c>
      <c r="O92" s="116">
        <f t="shared" si="9"/>
        <v>27.922999999998865</v>
      </c>
      <c r="P92" s="121">
        <f t="shared" si="10"/>
        <v>7.5650000000011346</v>
      </c>
      <c r="Q92" s="30">
        <f t="shared" si="11"/>
        <v>0.78682935076642424</v>
      </c>
      <c r="R92" s="124" t="s">
        <v>59</v>
      </c>
      <c r="S92" s="125"/>
      <c r="T92" s="128">
        <f>A92</f>
        <v>43265</v>
      </c>
      <c r="U92" s="125"/>
      <c r="V92" s="125"/>
      <c r="W92" s="125"/>
      <c r="X92" s="125"/>
      <c r="Y92" s="125"/>
      <c r="Z92" s="125"/>
      <c r="AA92" s="125"/>
      <c r="AB92" s="125"/>
      <c r="AC92" s="117"/>
      <c r="AD92" s="117"/>
      <c r="AE92" s="117"/>
      <c r="AF92" s="117"/>
      <c r="AG92" s="117"/>
      <c r="AH92" s="117"/>
      <c r="AI92" s="117"/>
      <c r="AJ92" s="117"/>
      <c r="AK92" s="117"/>
      <c r="AL92" s="117"/>
      <c r="AM92" s="117"/>
      <c r="AN92" s="117"/>
      <c r="AO92" s="117"/>
      <c r="AP92" s="117"/>
      <c r="AQ92" s="117"/>
      <c r="AR92" s="117"/>
      <c r="AS92" s="117"/>
      <c r="AT92" s="117"/>
      <c r="AU92" s="117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7"/>
      <c r="CH92" s="117"/>
      <c r="CI92" s="117"/>
      <c r="CJ92" s="117"/>
      <c r="CK92" s="117"/>
      <c r="CL92" s="117"/>
      <c r="CM92" s="117"/>
      <c r="CN92" s="117"/>
      <c r="CO92" s="117"/>
      <c r="CP92" s="117"/>
      <c r="CQ92" s="117"/>
      <c r="CR92" s="117"/>
      <c r="CS92" s="117"/>
      <c r="CT92" s="117"/>
      <c r="CU92" s="117"/>
      <c r="CV92" s="117"/>
      <c r="CW92" s="117"/>
      <c r="CX92" s="117"/>
      <c r="CY92" s="117"/>
      <c r="CZ92" s="117"/>
      <c r="DA92" s="117"/>
      <c r="DB92" s="117"/>
      <c r="DC92" s="117"/>
      <c r="DD92" s="117"/>
      <c r="DE92" s="117"/>
      <c r="DF92" s="117"/>
      <c r="DG92" s="117"/>
      <c r="DH92" s="117"/>
      <c r="DI92" s="117"/>
      <c r="DJ92" s="117"/>
      <c r="DK92" s="117"/>
      <c r="DL92" s="117"/>
      <c r="DM92" s="117"/>
      <c r="DN92" s="117"/>
      <c r="DO92" s="117"/>
      <c r="DP92" s="117"/>
      <c r="DQ92" s="117"/>
      <c r="DR92" s="117"/>
      <c r="DS92" s="117"/>
      <c r="DT92" s="117"/>
      <c r="DU92" s="117"/>
      <c r="DV92" s="117"/>
      <c r="DW92" s="117"/>
      <c r="DX92" s="117"/>
      <c r="DY92" s="117"/>
      <c r="DZ92" s="117"/>
      <c r="EA92" s="117"/>
      <c r="EB92" s="117"/>
      <c r="EC92" s="117"/>
      <c r="ED92" s="117"/>
      <c r="EE92" s="117"/>
      <c r="EF92" s="117"/>
      <c r="EG92" s="117"/>
      <c r="EH92" s="117"/>
      <c r="EI92" s="117"/>
      <c r="EJ92" s="117"/>
      <c r="EK92" s="117"/>
      <c r="EL92" s="117"/>
      <c r="EM92" s="117"/>
      <c r="EN92" s="117"/>
      <c r="EO92" s="117"/>
      <c r="EP92" s="117"/>
      <c r="EQ92" s="117"/>
      <c r="ER92" s="117"/>
      <c r="ES92" s="117"/>
      <c r="ET92" s="117"/>
      <c r="EU92" s="117"/>
      <c r="EV92" s="117"/>
      <c r="EW92" s="117"/>
      <c r="EX92" s="117"/>
      <c r="EY92" s="117"/>
      <c r="EZ92" s="117"/>
      <c r="FA92" s="117"/>
      <c r="FB92" s="117"/>
      <c r="FC92" s="117"/>
      <c r="FD92" s="117"/>
      <c r="FE92" s="117"/>
      <c r="FF92" s="117"/>
      <c r="FG92" s="117"/>
      <c r="FH92" s="117"/>
      <c r="FI92" s="117"/>
      <c r="FJ92" s="117"/>
      <c r="FK92" s="117"/>
      <c r="FL92" s="117"/>
      <c r="FM92" s="117"/>
      <c r="FN92" s="117"/>
      <c r="FO92" s="117"/>
      <c r="FP92" s="117"/>
      <c r="FQ92" s="117"/>
      <c r="FR92" s="117"/>
      <c r="FS92" s="117"/>
      <c r="FT92" s="117"/>
      <c r="FU92" s="117"/>
      <c r="FV92" s="117"/>
      <c r="FW92" s="117"/>
      <c r="FX92" s="117"/>
      <c r="FY92" s="117"/>
      <c r="FZ92" s="117"/>
      <c r="GA92" s="117"/>
      <c r="GB92" s="117"/>
      <c r="GC92" s="117"/>
      <c r="GD92" s="117"/>
      <c r="GE92" s="117"/>
      <c r="GF92" s="117"/>
      <c r="GG92" s="117"/>
      <c r="GH92" s="117"/>
      <c r="GI92" s="117"/>
      <c r="GJ92" s="117"/>
      <c r="GK92" s="117"/>
      <c r="GL92" s="117"/>
      <c r="GM92" s="117"/>
      <c r="GN92" s="117"/>
      <c r="GO92" s="117"/>
      <c r="GP92" s="117"/>
      <c r="GQ92" s="117"/>
      <c r="GR92" s="117"/>
      <c r="GS92" s="117"/>
      <c r="GT92" s="117"/>
      <c r="GU92" s="117"/>
      <c r="GV92" s="117"/>
      <c r="GW92" s="117"/>
      <c r="GX92" s="117"/>
      <c r="GY92" s="117"/>
      <c r="GZ92" s="117"/>
      <c r="HA92" s="117"/>
      <c r="HB92" s="117"/>
      <c r="HC92" s="117"/>
      <c r="HD92" s="117"/>
      <c r="HE92" s="117"/>
      <c r="HF92" s="117"/>
      <c r="HG92" s="117"/>
      <c r="HH92" s="117"/>
      <c r="HI92" s="117"/>
      <c r="HJ92" s="117"/>
      <c r="HK92" s="117"/>
      <c r="HL92" s="117"/>
      <c r="HM92" s="117"/>
      <c r="HN92" s="117"/>
      <c r="HO92" s="117"/>
      <c r="HP92" s="117"/>
      <c r="HQ92" s="117"/>
      <c r="HR92" s="117"/>
      <c r="HS92" s="117"/>
      <c r="HT92" s="117"/>
      <c r="HU92" s="117"/>
      <c r="HV92" s="117"/>
      <c r="HW92" s="117"/>
      <c r="HX92" s="117"/>
      <c r="HY92" s="117"/>
      <c r="HZ92" s="117"/>
      <c r="IA92" s="117"/>
      <c r="IB92" s="117"/>
      <c r="IC92" s="117"/>
      <c r="ID92" s="117"/>
      <c r="IE92" s="117"/>
      <c r="IF92" s="117"/>
      <c r="IG92" s="117"/>
      <c r="IH92" s="117"/>
      <c r="II92" s="117"/>
      <c r="IJ92" s="117"/>
      <c r="IK92" s="117"/>
      <c r="IL92" s="117"/>
      <c r="IM92" s="117"/>
      <c r="IN92" s="117"/>
      <c r="IO92" s="117"/>
      <c r="IP92" s="117"/>
      <c r="IQ92" s="117"/>
      <c r="IR92" s="117"/>
      <c r="IS92" s="117"/>
      <c r="IT92" s="117"/>
      <c r="IU92" s="117"/>
      <c r="IV92" s="117"/>
      <c r="IW92" s="117"/>
      <c r="IX92" s="117"/>
      <c r="IY92" s="117"/>
      <c r="IZ92" s="117"/>
      <c r="JA92" s="117"/>
      <c r="JB92" s="117"/>
      <c r="JC92" s="117"/>
      <c r="JD92" s="117"/>
      <c r="JE92" s="117"/>
      <c r="JF92" s="117"/>
      <c r="JG92" s="117"/>
      <c r="JH92" s="117"/>
      <c r="JI92" s="117"/>
      <c r="JJ92" s="117"/>
      <c r="JK92" s="117"/>
      <c r="JL92" s="117"/>
      <c r="JM92" s="117"/>
      <c r="JN92" s="117"/>
      <c r="JO92" s="117"/>
      <c r="JP92" s="117"/>
      <c r="JQ92" s="117"/>
      <c r="JR92" s="117"/>
      <c r="JS92" s="117"/>
      <c r="JT92" s="117"/>
      <c r="JU92" s="117"/>
      <c r="JV92" s="117"/>
      <c r="JW92" s="117"/>
      <c r="JX92" s="117"/>
      <c r="JY92" s="117"/>
      <c r="JZ92" s="117"/>
      <c r="KA92" s="117"/>
      <c r="KB92" s="117"/>
      <c r="KC92" s="117"/>
      <c r="KD92" s="117"/>
      <c r="KE92" s="117"/>
      <c r="KF92" s="117"/>
      <c r="KG92" s="117"/>
      <c r="KH92" s="117"/>
      <c r="KI92" s="117"/>
      <c r="KJ92" s="117"/>
      <c r="KK92" s="117"/>
      <c r="KL92" s="117"/>
      <c r="KM92" s="117"/>
      <c r="KN92" s="117"/>
      <c r="KO92" s="117"/>
      <c r="KP92" s="117"/>
      <c r="KQ92" s="117"/>
      <c r="KR92" s="117"/>
      <c r="KS92" s="117"/>
      <c r="KT92" s="117"/>
      <c r="KU92" s="117"/>
      <c r="KV92" s="117"/>
      <c r="KW92" s="117"/>
      <c r="KX92" s="117"/>
      <c r="KY92" s="117"/>
      <c r="KZ92" s="117"/>
      <c r="LA92" s="117"/>
      <c r="LB92" s="117"/>
      <c r="LC92" s="117"/>
      <c r="LD92" s="117"/>
      <c r="LE92" s="117"/>
      <c r="LF92" s="117"/>
      <c r="LG92" s="117"/>
      <c r="LH92" s="117"/>
      <c r="LI92" s="117"/>
      <c r="LJ92" s="117"/>
    </row>
    <row r="93" spans="1:322" x14ac:dyDescent="0.3">
      <c r="A93" s="109">
        <v>43266</v>
      </c>
      <c r="B93" s="118">
        <v>0.92585648148148103</v>
      </c>
      <c r="C93" s="115">
        <v>14205.195</v>
      </c>
      <c r="D93" s="115">
        <v>101440.139</v>
      </c>
      <c r="E93" s="115">
        <v>23031.800999999999</v>
      </c>
      <c r="F93" s="115">
        <v>32370.816999999999</v>
      </c>
      <c r="G93" s="115">
        <v>41.170999999999999</v>
      </c>
      <c r="H93" s="74">
        <v>16.5</v>
      </c>
      <c r="I93" s="74">
        <v>18.464563106796099</v>
      </c>
      <c r="J93" s="112"/>
      <c r="K93" s="112"/>
      <c r="L93" s="120">
        <f t="shared" si="6"/>
        <v>30.980000000001105</v>
      </c>
      <c r="M93" s="116">
        <f t="shared" si="7"/>
        <v>-1.2629999999990105</v>
      </c>
      <c r="N93" s="116">
        <f t="shared" si="8"/>
        <v>-8.9279999999998836</v>
      </c>
      <c r="O93" s="116">
        <f t="shared" si="9"/>
        <v>31.988000000001193</v>
      </c>
      <c r="P93" s="121">
        <f t="shared" si="10"/>
        <v>9.1829999999988061</v>
      </c>
      <c r="Q93" s="30">
        <f t="shared" si="11"/>
        <v>0.77695465254672447</v>
      </c>
      <c r="R93" s="124"/>
      <c r="S93" s="125"/>
      <c r="T93" s="125"/>
      <c r="U93" s="129"/>
      <c r="V93" s="125"/>
      <c r="W93" s="125"/>
      <c r="X93" s="125"/>
      <c r="Y93" s="125"/>
      <c r="Z93" s="125"/>
      <c r="AA93" s="125"/>
      <c r="AB93" s="125"/>
      <c r="AC93" s="117"/>
      <c r="AD93" s="117"/>
      <c r="AE93" s="117"/>
      <c r="AF93" s="117"/>
      <c r="AG93" s="117"/>
      <c r="AH93" s="117"/>
      <c r="AI93" s="117"/>
      <c r="AJ93" s="117"/>
      <c r="AK93" s="117"/>
      <c r="AL93" s="117"/>
      <c r="AM93" s="117"/>
      <c r="AN93" s="117"/>
      <c r="AO93" s="117"/>
      <c r="AP93" s="117"/>
      <c r="AQ93" s="117"/>
      <c r="AR93" s="117"/>
      <c r="AS93" s="117"/>
      <c r="AT93" s="117"/>
      <c r="AU93" s="117"/>
      <c r="AV93" s="117"/>
      <c r="AW93" s="117"/>
      <c r="AX93" s="117"/>
      <c r="AY93" s="117"/>
      <c r="AZ93" s="117"/>
      <c r="BA93" s="117"/>
      <c r="BB93" s="117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7"/>
      <c r="CH93" s="117"/>
      <c r="CI93" s="117"/>
      <c r="CJ93" s="117"/>
      <c r="CK93" s="117"/>
      <c r="CL93" s="117"/>
      <c r="CM93" s="117"/>
      <c r="CN93" s="117"/>
      <c r="CO93" s="117"/>
      <c r="CP93" s="117"/>
      <c r="CQ93" s="117"/>
      <c r="CR93" s="117"/>
      <c r="CS93" s="117"/>
      <c r="CT93" s="117"/>
      <c r="CU93" s="117"/>
      <c r="CV93" s="117"/>
      <c r="CW93" s="117"/>
      <c r="CX93" s="117"/>
      <c r="CY93" s="117"/>
      <c r="CZ93" s="117"/>
      <c r="DA93" s="117"/>
      <c r="DB93" s="117"/>
      <c r="DC93" s="117"/>
      <c r="DD93" s="117"/>
      <c r="DE93" s="117"/>
      <c r="DF93" s="117"/>
      <c r="DG93" s="117"/>
      <c r="DH93" s="117"/>
      <c r="DI93" s="117"/>
      <c r="DJ93" s="117"/>
      <c r="DK93" s="117"/>
      <c r="DL93" s="117"/>
      <c r="DM93" s="117"/>
      <c r="DN93" s="117"/>
      <c r="DO93" s="117"/>
      <c r="DP93" s="117"/>
      <c r="DQ93" s="117"/>
      <c r="DR93" s="117"/>
      <c r="DS93" s="117"/>
      <c r="DT93" s="117"/>
      <c r="DU93" s="117"/>
      <c r="DV93" s="117"/>
      <c r="DW93" s="117"/>
      <c r="DX93" s="117"/>
      <c r="DY93" s="117"/>
      <c r="DZ93" s="117"/>
      <c r="EA93" s="117"/>
      <c r="EB93" s="117"/>
      <c r="EC93" s="117"/>
      <c r="ED93" s="117"/>
      <c r="EE93" s="117"/>
      <c r="EF93" s="117"/>
      <c r="EG93" s="117"/>
      <c r="EH93" s="117"/>
      <c r="EI93" s="117"/>
      <c r="EJ93" s="117"/>
      <c r="EK93" s="117"/>
      <c r="EL93" s="117"/>
      <c r="EM93" s="117"/>
      <c r="EN93" s="117"/>
      <c r="EO93" s="117"/>
      <c r="EP93" s="117"/>
      <c r="EQ93" s="117"/>
      <c r="ER93" s="117"/>
      <c r="ES93" s="117"/>
      <c r="ET93" s="117"/>
      <c r="EU93" s="117"/>
      <c r="EV93" s="117"/>
      <c r="EW93" s="117"/>
      <c r="EX93" s="117"/>
      <c r="EY93" s="117"/>
      <c r="EZ93" s="117"/>
      <c r="FA93" s="117"/>
      <c r="FB93" s="117"/>
      <c r="FC93" s="117"/>
      <c r="FD93" s="117"/>
      <c r="FE93" s="117"/>
      <c r="FF93" s="117"/>
      <c r="FG93" s="117"/>
      <c r="FH93" s="117"/>
      <c r="FI93" s="117"/>
      <c r="FJ93" s="117"/>
      <c r="FK93" s="117"/>
      <c r="FL93" s="117"/>
      <c r="FM93" s="117"/>
      <c r="FN93" s="117"/>
      <c r="FO93" s="117"/>
      <c r="FP93" s="117"/>
      <c r="FQ93" s="117"/>
      <c r="FR93" s="117"/>
      <c r="FS93" s="117"/>
      <c r="FT93" s="117"/>
      <c r="FU93" s="117"/>
      <c r="FV93" s="117"/>
      <c r="FW93" s="117"/>
      <c r="FX93" s="117"/>
      <c r="FY93" s="117"/>
      <c r="FZ93" s="117"/>
      <c r="GA93" s="117"/>
      <c r="GB93" s="117"/>
      <c r="GC93" s="117"/>
      <c r="GD93" s="117"/>
      <c r="GE93" s="117"/>
      <c r="GF93" s="117"/>
      <c r="GG93" s="117"/>
      <c r="GH93" s="117"/>
      <c r="GI93" s="117"/>
      <c r="GJ93" s="117"/>
      <c r="GK93" s="117"/>
      <c r="GL93" s="117"/>
      <c r="GM93" s="117"/>
      <c r="GN93" s="117"/>
      <c r="GO93" s="117"/>
      <c r="GP93" s="117"/>
      <c r="GQ93" s="117"/>
      <c r="GR93" s="117"/>
      <c r="GS93" s="117"/>
      <c r="GT93" s="117"/>
      <c r="GU93" s="117"/>
      <c r="GV93" s="117"/>
      <c r="GW93" s="117"/>
      <c r="GX93" s="117"/>
      <c r="GY93" s="117"/>
      <c r="GZ93" s="117"/>
      <c r="HA93" s="117"/>
      <c r="HB93" s="117"/>
      <c r="HC93" s="117"/>
      <c r="HD93" s="117"/>
      <c r="HE93" s="117"/>
      <c r="HF93" s="117"/>
      <c r="HG93" s="117"/>
      <c r="HH93" s="117"/>
      <c r="HI93" s="117"/>
      <c r="HJ93" s="117"/>
      <c r="HK93" s="117"/>
      <c r="HL93" s="117"/>
      <c r="HM93" s="117"/>
      <c r="HN93" s="117"/>
      <c r="HO93" s="117"/>
      <c r="HP93" s="117"/>
      <c r="HQ93" s="117"/>
      <c r="HR93" s="117"/>
      <c r="HS93" s="117"/>
      <c r="HT93" s="117"/>
      <c r="HU93" s="117"/>
      <c r="HV93" s="117"/>
      <c r="HW93" s="117"/>
      <c r="HX93" s="117"/>
      <c r="HY93" s="117"/>
      <c r="HZ93" s="117"/>
      <c r="IA93" s="117"/>
      <c r="IB93" s="117"/>
      <c r="IC93" s="117"/>
      <c r="ID93" s="117"/>
      <c r="IE93" s="117"/>
      <c r="IF93" s="117"/>
      <c r="IG93" s="117"/>
      <c r="IH93" s="117"/>
      <c r="II93" s="117"/>
      <c r="IJ93" s="117"/>
      <c r="IK93" s="117"/>
      <c r="IL93" s="117"/>
      <c r="IM93" s="117"/>
      <c r="IN93" s="117"/>
      <c r="IO93" s="117"/>
      <c r="IP93" s="117"/>
      <c r="IQ93" s="117"/>
      <c r="IR93" s="117"/>
      <c r="IS93" s="117"/>
      <c r="IT93" s="117"/>
      <c r="IU93" s="117"/>
      <c r="IV93" s="117"/>
      <c r="IW93" s="117"/>
      <c r="IX93" s="117"/>
      <c r="IY93" s="117"/>
      <c r="IZ93" s="117"/>
      <c r="JA93" s="117"/>
      <c r="JB93" s="117"/>
      <c r="JC93" s="117"/>
      <c r="JD93" s="117"/>
      <c r="JE93" s="117"/>
      <c r="JF93" s="117"/>
      <c r="JG93" s="117"/>
      <c r="JH93" s="117"/>
      <c r="JI93" s="117"/>
      <c r="JJ93" s="117"/>
      <c r="JK93" s="117"/>
      <c r="JL93" s="117"/>
      <c r="JM93" s="117"/>
      <c r="JN93" s="117"/>
      <c r="JO93" s="117"/>
      <c r="JP93" s="117"/>
      <c r="JQ93" s="117"/>
      <c r="JR93" s="117"/>
      <c r="JS93" s="117"/>
      <c r="JT93" s="117"/>
      <c r="JU93" s="117"/>
      <c r="JV93" s="117"/>
      <c r="JW93" s="117"/>
      <c r="JX93" s="117"/>
      <c r="JY93" s="117"/>
      <c r="JZ93" s="117"/>
      <c r="KA93" s="117"/>
      <c r="KB93" s="117"/>
      <c r="KC93" s="117"/>
      <c r="KD93" s="117"/>
      <c r="KE93" s="117"/>
      <c r="KF93" s="117"/>
      <c r="KG93" s="117"/>
      <c r="KH93" s="117"/>
      <c r="KI93" s="117"/>
      <c r="KJ93" s="117"/>
      <c r="KK93" s="117"/>
      <c r="KL93" s="117"/>
      <c r="KM93" s="117"/>
      <c r="KN93" s="117"/>
      <c r="KO93" s="117"/>
      <c r="KP93" s="117"/>
      <c r="KQ93" s="117"/>
      <c r="KR93" s="117"/>
      <c r="KS93" s="117"/>
      <c r="KT93" s="117"/>
      <c r="KU93" s="117"/>
      <c r="KV93" s="117"/>
      <c r="KW93" s="117"/>
      <c r="KX93" s="117"/>
      <c r="KY93" s="117"/>
      <c r="KZ93" s="117"/>
      <c r="LA93" s="117"/>
      <c r="LB93" s="117"/>
      <c r="LC93" s="117"/>
      <c r="LD93" s="117"/>
      <c r="LE93" s="117"/>
      <c r="LF93" s="117"/>
      <c r="LG93" s="117"/>
      <c r="LH93" s="117"/>
      <c r="LI93" s="117"/>
      <c r="LJ93" s="117"/>
    </row>
    <row r="94" spans="1:322" x14ac:dyDescent="0.3">
      <c r="A94" s="109">
        <v>43267</v>
      </c>
      <c r="B94" s="118">
        <v>0.91895833333333299</v>
      </c>
      <c r="C94" s="115">
        <v>14206.201999999999</v>
      </c>
      <c r="D94" s="115">
        <v>101449.114</v>
      </c>
      <c r="E94" s="115">
        <v>23070.966</v>
      </c>
      <c r="F94" s="115">
        <v>32415.773000000001</v>
      </c>
      <c r="G94" s="115">
        <v>44.956000000000003</v>
      </c>
      <c r="H94" s="74">
        <v>16.5</v>
      </c>
      <c r="I94" s="74">
        <v>20.225000000000001</v>
      </c>
      <c r="J94" s="112"/>
      <c r="K94" s="112"/>
      <c r="L94" s="120">
        <f t="shared" si="6"/>
        <v>34.973999999994575</v>
      </c>
      <c r="M94" s="116">
        <f t="shared" si="7"/>
        <v>-1.0069999999996071</v>
      </c>
      <c r="N94" s="116">
        <f t="shared" si="8"/>
        <v>-8.9750000000058208</v>
      </c>
      <c r="O94" s="116">
        <f t="shared" si="9"/>
        <v>39.165000000000873</v>
      </c>
      <c r="P94" s="121">
        <f t="shared" si="10"/>
        <v>5.79099999999913</v>
      </c>
      <c r="Q94" s="30">
        <f t="shared" si="11"/>
        <v>0.87118515882197856</v>
      </c>
      <c r="R94" s="124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17"/>
      <c r="AD94" s="117"/>
      <c r="AE94" s="117"/>
      <c r="AF94" s="117"/>
      <c r="AG94" s="117"/>
      <c r="AH94" s="117"/>
      <c r="AI94" s="117"/>
      <c r="AJ94" s="117"/>
      <c r="AK94" s="117"/>
      <c r="AL94" s="117"/>
      <c r="AM94" s="117"/>
      <c r="AN94" s="117"/>
      <c r="AO94" s="117"/>
      <c r="AP94" s="117"/>
      <c r="AQ94" s="117"/>
      <c r="AR94" s="117"/>
      <c r="AS94" s="117"/>
      <c r="AT94" s="117"/>
      <c r="AU94" s="117"/>
      <c r="AV94" s="117"/>
      <c r="AW94" s="117"/>
      <c r="AX94" s="117"/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/>
      <c r="BN94" s="117"/>
      <c r="BO94" s="117"/>
      <c r="BP94" s="117"/>
      <c r="BQ94" s="117"/>
      <c r="BR94" s="117"/>
      <c r="BS94" s="117"/>
      <c r="BT94" s="117"/>
      <c r="BU94" s="117"/>
      <c r="BV94" s="117"/>
      <c r="BW94" s="117"/>
      <c r="BX94" s="117"/>
      <c r="BY94" s="117"/>
      <c r="BZ94" s="117"/>
      <c r="CA94" s="117"/>
      <c r="CB94" s="117"/>
      <c r="CC94" s="117"/>
      <c r="CD94" s="117"/>
      <c r="CE94" s="117"/>
      <c r="CF94" s="117"/>
      <c r="CG94" s="117"/>
      <c r="CH94" s="117"/>
      <c r="CI94" s="117"/>
      <c r="CJ94" s="117"/>
      <c r="CK94" s="117"/>
      <c r="CL94" s="117"/>
      <c r="CM94" s="117"/>
      <c r="CN94" s="117"/>
      <c r="CO94" s="117"/>
      <c r="CP94" s="117"/>
      <c r="CQ94" s="117"/>
      <c r="CR94" s="117"/>
      <c r="CS94" s="117"/>
      <c r="CT94" s="117"/>
      <c r="CU94" s="117"/>
      <c r="CV94" s="117"/>
      <c r="CW94" s="117"/>
      <c r="CX94" s="117"/>
      <c r="CY94" s="117"/>
      <c r="CZ94" s="117"/>
      <c r="DA94" s="117"/>
      <c r="DB94" s="117"/>
      <c r="DC94" s="117"/>
      <c r="DD94" s="117"/>
      <c r="DE94" s="117"/>
      <c r="DF94" s="117"/>
      <c r="DG94" s="117"/>
      <c r="DH94" s="117"/>
      <c r="DI94" s="117"/>
      <c r="DJ94" s="117"/>
      <c r="DK94" s="117"/>
      <c r="DL94" s="117"/>
      <c r="DM94" s="117"/>
      <c r="DN94" s="117"/>
      <c r="DO94" s="117"/>
      <c r="DP94" s="117"/>
      <c r="DQ94" s="117"/>
      <c r="DR94" s="117"/>
      <c r="DS94" s="117"/>
      <c r="DT94" s="117"/>
      <c r="DU94" s="117"/>
      <c r="DV94" s="117"/>
      <c r="DW94" s="117"/>
      <c r="DX94" s="117"/>
      <c r="DY94" s="117"/>
      <c r="DZ94" s="117"/>
      <c r="EA94" s="117"/>
      <c r="EB94" s="117"/>
      <c r="EC94" s="117"/>
      <c r="ED94" s="117"/>
      <c r="EE94" s="117"/>
      <c r="EF94" s="117"/>
      <c r="EG94" s="117"/>
      <c r="EH94" s="117"/>
      <c r="EI94" s="117"/>
      <c r="EJ94" s="117"/>
      <c r="EK94" s="117"/>
      <c r="EL94" s="117"/>
      <c r="EM94" s="117"/>
      <c r="EN94" s="117"/>
      <c r="EO94" s="117"/>
      <c r="EP94" s="117"/>
      <c r="EQ94" s="117"/>
      <c r="ER94" s="117"/>
      <c r="ES94" s="117"/>
      <c r="ET94" s="117"/>
      <c r="EU94" s="117"/>
      <c r="EV94" s="117"/>
      <c r="EW94" s="117"/>
      <c r="EX94" s="117"/>
      <c r="EY94" s="117"/>
      <c r="EZ94" s="117"/>
      <c r="FA94" s="117"/>
      <c r="FB94" s="117"/>
      <c r="FC94" s="117"/>
      <c r="FD94" s="117"/>
      <c r="FE94" s="117"/>
      <c r="FF94" s="117"/>
      <c r="FG94" s="117"/>
      <c r="FH94" s="117"/>
      <c r="FI94" s="117"/>
      <c r="FJ94" s="117"/>
      <c r="FK94" s="117"/>
      <c r="FL94" s="117"/>
      <c r="FM94" s="117"/>
      <c r="FN94" s="117"/>
      <c r="FO94" s="117"/>
      <c r="FP94" s="117"/>
      <c r="FQ94" s="117"/>
      <c r="FR94" s="117"/>
      <c r="FS94" s="117"/>
      <c r="FT94" s="117"/>
      <c r="FU94" s="117"/>
      <c r="FV94" s="117"/>
      <c r="FW94" s="117"/>
      <c r="FX94" s="117"/>
      <c r="FY94" s="117"/>
      <c r="FZ94" s="117"/>
      <c r="GA94" s="117"/>
      <c r="GB94" s="117"/>
      <c r="GC94" s="117"/>
      <c r="GD94" s="117"/>
      <c r="GE94" s="117"/>
      <c r="GF94" s="117"/>
      <c r="GG94" s="117"/>
      <c r="GH94" s="117"/>
      <c r="GI94" s="117"/>
      <c r="GJ94" s="117"/>
      <c r="GK94" s="117"/>
      <c r="GL94" s="117"/>
      <c r="GM94" s="117"/>
      <c r="GN94" s="117"/>
      <c r="GO94" s="117"/>
      <c r="GP94" s="117"/>
      <c r="GQ94" s="117"/>
      <c r="GR94" s="117"/>
      <c r="GS94" s="117"/>
      <c r="GT94" s="117"/>
      <c r="GU94" s="117"/>
      <c r="GV94" s="117"/>
      <c r="GW94" s="117"/>
      <c r="GX94" s="117"/>
      <c r="GY94" s="117"/>
      <c r="GZ94" s="117"/>
      <c r="HA94" s="117"/>
      <c r="HB94" s="117"/>
      <c r="HC94" s="117"/>
      <c r="HD94" s="117"/>
      <c r="HE94" s="117"/>
      <c r="HF94" s="117"/>
      <c r="HG94" s="117"/>
      <c r="HH94" s="117"/>
      <c r="HI94" s="117"/>
      <c r="HJ94" s="117"/>
      <c r="HK94" s="117"/>
      <c r="HL94" s="117"/>
      <c r="HM94" s="117"/>
      <c r="HN94" s="117"/>
      <c r="HO94" s="117"/>
      <c r="HP94" s="117"/>
      <c r="HQ94" s="117"/>
      <c r="HR94" s="117"/>
      <c r="HS94" s="117"/>
      <c r="HT94" s="117"/>
      <c r="HU94" s="117"/>
      <c r="HV94" s="117"/>
      <c r="HW94" s="117"/>
      <c r="HX94" s="117"/>
      <c r="HY94" s="117"/>
      <c r="HZ94" s="117"/>
      <c r="IA94" s="117"/>
      <c r="IB94" s="117"/>
      <c r="IC94" s="117"/>
      <c r="ID94" s="117"/>
      <c r="IE94" s="117"/>
      <c r="IF94" s="117"/>
      <c r="IG94" s="117"/>
      <c r="IH94" s="117"/>
      <c r="II94" s="117"/>
      <c r="IJ94" s="117"/>
      <c r="IK94" s="117"/>
      <c r="IL94" s="117"/>
      <c r="IM94" s="117"/>
      <c r="IN94" s="117"/>
      <c r="IO94" s="117"/>
      <c r="IP94" s="117"/>
      <c r="IQ94" s="117"/>
      <c r="IR94" s="117"/>
      <c r="IS94" s="117"/>
      <c r="IT94" s="117"/>
      <c r="IU94" s="117"/>
      <c r="IV94" s="117"/>
      <c r="IW94" s="117"/>
      <c r="IX94" s="117"/>
      <c r="IY94" s="117"/>
      <c r="IZ94" s="117"/>
      <c r="JA94" s="117"/>
      <c r="JB94" s="117"/>
      <c r="JC94" s="117"/>
      <c r="JD94" s="117"/>
      <c r="JE94" s="117"/>
      <c r="JF94" s="117"/>
      <c r="JG94" s="117"/>
      <c r="JH94" s="117"/>
      <c r="JI94" s="117"/>
      <c r="JJ94" s="117"/>
      <c r="JK94" s="117"/>
      <c r="JL94" s="117"/>
      <c r="JM94" s="117"/>
      <c r="JN94" s="117"/>
      <c r="JO94" s="117"/>
      <c r="JP94" s="117"/>
      <c r="JQ94" s="117"/>
      <c r="JR94" s="117"/>
      <c r="JS94" s="117"/>
      <c r="JT94" s="117"/>
      <c r="JU94" s="117"/>
      <c r="JV94" s="117"/>
      <c r="JW94" s="117"/>
      <c r="JX94" s="117"/>
      <c r="JY94" s="117"/>
      <c r="JZ94" s="117"/>
      <c r="KA94" s="117"/>
      <c r="KB94" s="117"/>
      <c r="KC94" s="117"/>
      <c r="KD94" s="117"/>
      <c r="KE94" s="117"/>
      <c r="KF94" s="117"/>
      <c r="KG94" s="117"/>
      <c r="KH94" s="117"/>
      <c r="KI94" s="117"/>
      <c r="KJ94" s="117"/>
      <c r="KK94" s="117"/>
      <c r="KL94" s="117"/>
      <c r="KM94" s="117"/>
      <c r="KN94" s="117"/>
      <c r="KO94" s="117"/>
      <c r="KP94" s="117"/>
      <c r="KQ94" s="117"/>
      <c r="KR94" s="117"/>
      <c r="KS94" s="117"/>
      <c r="KT94" s="117"/>
      <c r="KU94" s="117"/>
      <c r="KV94" s="117"/>
      <c r="KW94" s="117"/>
      <c r="KX94" s="117"/>
      <c r="KY94" s="117"/>
      <c r="KZ94" s="117"/>
      <c r="LA94" s="117"/>
      <c r="LB94" s="117"/>
      <c r="LC94" s="117"/>
      <c r="LD94" s="117"/>
      <c r="LE94" s="117"/>
      <c r="LF94" s="117"/>
      <c r="LG94" s="117"/>
      <c r="LH94" s="117"/>
      <c r="LI94" s="117"/>
      <c r="LJ94" s="117"/>
    </row>
    <row r="95" spans="1:322" x14ac:dyDescent="0.3">
      <c r="A95" s="109">
        <v>43268</v>
      </c>
      <c r="B95" s="118">
        <v>0.92594907407407401</v>
      </c>
      <c r="C95" s="115">
        <v>14207.547</v>
      </c>
      <c r="D95" s="115">
        <v>101459.524</v>
      </c>
      <c r="E95" s="115">
        <v>23094.955000000002</v>
      </c>
      <c r="F95" s="115">
        <v>32445.841</v>
      </c>
      <c r="G95" s="115">
        <v>30.068000000000001</v>
      </c>
      <c r="H95" s="74">
        <v>15</v>
      </c>
      <c r="I95" s="74">
        <v>20.931578947368401</v>
      </c>
      <c r="J95" s="112"/>
      <c r="K95" s="112"/>
      <c r="L95" s="120">
        <f t="shared" si="6"/>
        <v>18.312999999995345</v>
      </c>
      <c r="M95" s="116">
        <f t="shared" si="7"/>
        <v>-1.3450000000011642</v>
      </c>
      <c r="N95" s="116">
        <f t="shared" si="8"/>
        <v>-10.410000000003492</v>
      </c>
      <c r="O95" s="116">
        <f t="shared" si="9"/>
        <v>23.989000000001397</v>
      </c>
      <c r="P95" s="121">
        <f t="shared" si="10"/>
        <v>6.0789999999986044</v>
      </c>
      <c r="Q95" s="30">
        <f t="shared" si="11"/>
        <v>0.79782493015835421</v>
      </c>
      <c r="R95" s="124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17"/>
      <c r="AD95" s="117"/>
      <c r="AE95" s="117"/>
      <c r="AF95" s="117"/>
      <c r="AG95" s="117"/>
      <c r="AH95" s="117"/>
      <c r="AI95" s="117"/>
      <c r="AJ95" s="117"/>
      <c r="AK95" s="117"/>
      <c r="AL95" s="117"/>
      <c r="AM95" s="117"/>
      <c r="AN95" s="117"/>
      <c r="AO95" s="117"/>
      <c r="AP95" s="117"/>
      <c r="AQ95" s="117"/>
      <c r="AR95" s="117"/>
      <c r="AS95" s="117"/>
      <c r="AT95" s="117"/>
      <c r="AU95" s="117"/>
      <c r="AV95" s="117"/>
      <c r="AW95" s="117"/>
      <c r="AX95" s="117"/>
      <c r="AY95" s="117"/>
      <c r="AZ95" s="117"/>
      <c r="BA95" s="117"/>
      <c r="BB95" s="117"/>
      <c r="BC95" s="117"/>
      <c r="BD95" s="117"/>
      <c r="BE95" s="117"/>
      <c r="BF95" s="117"/>
      <c r="BG95" s="117"/>
      <c r="BH95" s="117"/>
      <c r="BI95" s="117"/>
      <c r="BJ95" s="117"/>
      <c r="BK95" s="117"/>
      <c r="BL95" s="117"/>
      <c r="BM95" s="117"/>
      <c r="BN95" s="117"/>
      <c r="BO95" s="117"/>
      <c r="BP95" s="117"/>
      <c r="BQ95" s="117"/>
      <c r="BR95" s="117"/>
      <c r="BS95" s="117"/>
      <c r="BT95" s="117"/>
      <c r="BU95" s="117"/>
      <c r="BV95" s="117"/>
      <c r="BW95" s="117"/>
      <c r="BX95" s="117"/>
      <c r="BY95" s="117"/>
      <c r="BZ95" s="117"/>
      <c r="CA95" s="117"/>
      <c r="CB95" s="117"/>
      <c r="CC95" s="117"/>
      <c r="CD95" s="117"/>
      <c r="CE95" s="117"/>
      <c r="CF95" s="117"/>
      <c r="CG95" s="117"/>
      <c r="CH95" s="117"/>
      <c r="CI95" s="117"/>
      <c r="CJ95" s="117"/>
      <c r="CK95" s="117"/>
      <c r="CL95" s="117"/>
      <c r="CM95" s="117"/>
      <c r="CN95" s="117"/>
      <c r="CO95" s="117"/>
      <c r="CP95" s="117"/>
      <c r="CQ95" s="117"/>
      <c r="CR95" s="117"/>
      <c r="CS95" s="117"/>
      <c r="CT95" s="117"/>
      <c r="CU95" s="117"/>
      <c r="CV95" s="117"/>
      <c r="CW95" s="117"/>
      <c r="CX95" s="117"/>
      <c r="CY95" s="117"/>
      <c r="CZ95" s="117"/>
      <c r="DA95" s="117"/>
      <c r="DB95" s="117"/>
      <c r="DC95" s="117"/>
      <c r="DD95" s="117"/>
      <c r="DE95" s="117"/>
      <c r="DF95" s="117"/>
      <c r="DG95" s="117"/>
      <c r="DH95" s="117"/>
      <c r="DI95" s="117"/>
      <c r="DJ95" s="117"/>
      <c r="DK95" s="117"/>
      <c r="DL95" s="117"/>
      <c r="DM95" s="117"/>
      <c r="DN95" s="117"/>
      <c r="DO95" s="117"/>
      <c r="DP95" s="117"/>
      <c r="DQ95" s="117"/>
      <c r="DR95" s="117"/>
      <c r="DS95" s="117"/>
      <c r="DT95" s="117"/>
      <c r="DU95" s="117"/>
      <c r="DV95" s="117"/>
      <c r="DW95" s="117"/>
      <c r="DX95" s="117"/>
      <c r="DY95" s="117"/>
      <c r="DZ95" s="117"/>
      <c r="EA95" s="117"/>
      <c r="EB95" s="117"/>
      <c r="EC95" s="117"/>
      <c r="ED95" s="117"/>
      <c r="EE95" s="117"/>
      <c r="EF95" s="117"/>
      <c r="EG95" s="117"/>
      <c r="EH95" s="117"/>
      <c r="EI95" s="117"/>
      <c r="EJ95" s="117"/>
      <c r="EK95" s="117"/>
      <c r="EL95" s="117"/>
      <c r="EM95" s="117"/>
      <c r="EN95" s="117"/>
      <c r="EO95" s="117"/>
      <c r="EP95" s="117"/>
      <c r="EQ95" s="117"/>
      <c r="ER95" s="117"/>
      <c r="ES95" s="117"/>
      <c r="ET95" s="117"/>
      <c r="EU95" s="117"/>
      <c r="EV95" s="117"/>
      <c r="EW95" s="117"/>
      <c r="EX95" s="117"/>
      <c r="EY95" s="117"/>
      <c r="EZ95" s="117"/>
      <c r="FA95" s="117"/>
      <c r="FB95" s="117"/>
      <c r="FC95" s="117"/>
      <c r="FD95" s="117"/>
      <c r="FE95" s="117"/>
      <c r="FF95" s="117"/>
      <c r="FG95" s="117"/>
      <c r="FH95" s="117"/>
      <c r="FI95" s="117"/>
      <c r="FJ95" s="117"/>
      <c r="FK95" s="117"/>
      <c r="FL95" s="117"/>
      <c r="FM95" s="117"/>
      <c r="FN95" s="117"/>
      <c r="FO95" s="117"/>
      <c r="FP95" s="117"/>
      <c r="FQ95" s="117"/>
      <c r="FR95" s="117"/>
      <c r="FS95" s="117"/>
      <c r="FT95" s="117"/>
      <c r="FU95" s="117"/>
      <c r="FV95" s="117"/>
      <c r="FW95" s="117"/>
      <c r="FX95" s="117"/>
      <c r="FY95" s="117"/>
      <c r="FZ95" s="117"/>
      <c r="GA95" s="117"/>
      <c r="GB95" s="117"/>
      <c r="GC95" s="117"/>
      <c r="GD95" s="117"/>
      <c r="GE95" s="117"/>
      <c r="GF95" s="117"/>
      <c r="GG95" s="117"/>
      <c r="GH95" s="117"/>
      <c r="GI95" s="117"/>
      <c r="GJ95" s="117"/>
      <c r="GK95" s="117"/>
      <c r="GL95" s="117"/>
      <c r="GM95" s="117"/>
      <c r="GN95" s="117"/>
      <c r="GO95" s="117"/>
      <c r="GP95" s="117"/>
      <c r="GQ95" s="117"/>
      <c r="GR95" s="117"/>
      <c r="GS95" s="117"/>
      <c r="GT95" s="117"/>
      <c r="GU95" s="117"/>
      <c r="GV95" s="117"/>
      <c r="GW95" s="117"/>
      <c r="GX95" s="117"/>
      <c r="GY95" s="117"/>
      <c r="GZ95" s="117"/>
      <c r="HA95" s="117"/>
      <c r="HB95" s="117"/>
      <c r="HC95" s="117"/>
      <c r="HD95" s="117"/>
      <c r="HE95" s="117"/>
      <c r="HF95" s="117"/>
      <c r="HG95" s="117"/>
      <c r="HH95" s="117"/>
      <c r="HI95" s="117"/>
      <c r="HJ95" s="117"/>
      <c r="HK95" s="117"/>
      <c r="HL95" s="117"/>
      <c r="HM95" s="117"/>
      <c r="HN95" s="117"/>
      <c r="HO95" s="117"/>
      <c r="HP95" s="117"/>
      <c r="HQ95" s="117"/>
      <c r="HR95" s="117"/>
      <c r="HS95" s="117"/>
      <c r="HT95" s="117"/>
      <c r="HU95" s="117"/>
      <c r="HV95" s="117"/>
      <c r="HW95" s="117"/>
      <c r="HX95" s="117"/>
      <c r="HY95" s="117"/>
      <c r="HZ95" s="117"/>
      <c r="IA95" s="117"/>
      <c r="IB95" s="117"/>
      <c r="IC95" s="117"/>
      <c r="ID95" s="117"/>
      <c r="IE95" s="117"/>
      <c r="IF95" s="117"/>
      <c r="IG95" s="117"/>
      <c r="IH95" s="117"/>
      <c r="II95" s="117"/>
      <c r="IJ95" s="117"/>
      <c r="IK95" s="117"/>
      <c r="IL95" s="117"/>
      <c r="IM95" s="117"/>
      <c r="IN95" s="117"/>
      <c r="IO95" s="117"/>
      <c r="IP95" s="117"/>
      <c r="IQ95" s="117"/>
      <c r="IR95" s="117"/>
      <c r="IS95" s="117"/>
      <c r="IT95" s="117"/>
      <c r="IU95" s="117"/>
      <c r="IV95" s="117"/>
      <c r="IW95" s="117"/>
      <c r="IX95" s="117"/>
      <c r="IY95" s="117"/>
      <c r="IZ95" s="117"/>
      <c r="JA95" s="117"/>
      <c r="JB95" s="117"/>
      <c r="JC95" s="117"/>
      <c r="JD95" s="117"/>
      <c r="JE95" s="117"/>
      <c r="JF95" s="117"/>
      <c r="JG95" s="117"/>
      <c r="JH95" s="117"/>
      <c r="JI95" s="117"/>
      <c r="JJ95" s="117"/>
      <c r="JK95" s="117"/>
      <c r="JL95" s="117"/>
      <c r="JM95" s="117"/>
      <c r="JN95" s="117"/>
      <c r="JO95" s="117"/>
      <c r="JP95" s="117"/>
      <c r="JQ95" s="117"/>
      <c r="JR95" s="117"/>
      <c r="JS95" s="117"/>
      <c r="JT95" s="117"/>
      <c r="JU95" s="117"/>
      <c r="JV95" s="117"/>
      <c r="JW95" s="117"/>
      <c r="JX95" s="117"/>
      <c r="JY95" s="117"/>
      <c r="JZ95" s="117"/>
      <c r="KA95" s="117"/>
      <c r="KB95" s="117"/>
      <c r="KC95" s="117"/>
      <c r="KD95" s="117"/>
      <c r="KE95" s="117"/>
      <c r="KF95" s="117"/>
      <c r="KG95" s="117"/>
      <c r="KH95" s="117"/>
      <c r="KI95" s="117"/>
      <c r="KJ95" s="117"/>
      <c r="KK95" s="117"/>
      <c r="KL95" s="117"/>
      <c r="KM95" s="117"/>
      <c r="KN95" s="117"/>
      <c r="KO95" s="117"/>
      <c r="KP95" s="117"/>
      <c r="KQ95" s="117"/>
      <c r="KR95" s="117"/>
      <c r="KS95" s="117"/>
      <c r="KT95" s="117"/>
      <c r="KU95" s="117"/>
      <c r="KV95" s="117"/>
      <c r="KW95" s="117"/>
      <c r="KX95" s="117"/>
      <c r="KY95" s="117"/>
      <c r="KZ95" s="117"/>
      <c r="LA95" s="117"/>
      <c r="LB95" s="117"/>
      <c r="LC95" s="117"/>
      <c r="LD95" s="117"/>
      <c r="LE95" s="117"/>
      <c r="LF95" s="117"/>
      <c r="LG95" s="117"/>
      <c r="LH95" s="117"/>
      <c r="LI95" s="117"/>
      <c r="LJ95" s="117"/>
    </row>
    <row r="96" spans="1:322" x14ac:dyDescent="0.3">
      <c r="A96" s="109">
        <v>43269</v>
      </c>
      <c r="B96" s="118">
        <v>0.91887731481481505</v>
      </c>
      <c r="C96" s="115">
        <v>14208.57</v>
      </c>
      <c r="D96" s="115">
        <v>101474.493</v>
      </c>
      <c r="E96" s="115">
        <v>23127.428</v>
      </c>
      <c r="F96" s="115">
        <v>32484.34</v>
      </c>
      <c r="G96" s="115">
        <v>38.499000000000002</v>
      </c>
      <c r="H96" s="74">
        <v>16.5</v>
      </c>
      <c r="I96" s="74">
        <v>20.430693069306901</v>
      </c>
      <c r="J96" s="112"/>
      <c r="K96" s="112"/>
      <c r="L96" s="120">
        <f t="shared" si="6"/>
        <v>22.507000000003451</v>
      </c>
      <c r="M96" s="116">
        <f t="shared" si="7"/>
        <v>-1.0229999999992287</v>
      </c>
      <c r="N96" s="116">
        <f t="shared" si="8"/>
        <v>-14.968999999997322</v>
      </c>
      <c r="O96" s="116">
        <f t="shared" si="9"/>
        <v>32.472999999998137</v>
      </c>
      <c r="P96" s="121">
        <f t="shared" si="10"/>
        <v>6.026000000001865</v>
      </c>
      <c r="Q96" s="30">
        <f t="shared" si="11"/>
        <v>0.84347645393381998</v>
      </c>
      <c r="R96" s="124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17"/>
      <c r="AD96" s="117"/>
      <c r="AE96" s="117"/>
      <c r="AF96" s="117"/>
      <c r="AG96" s="117"/>
      <c r="AH96" s="117"/>
      <c r="AI96" s="117"/>
      <c r="AJ96" s="117"/>
      <c r="AK96" s="117"/>
      <c r="AL96" s="117"/>
      <c r="AM96" s="117"/>
      <c r="AN96" s="117"/>
      <c r="AO96" s="117"/>
      <c r="AP96" s="117"/>
      <c r="AQ96" s="117"/>
      <c r="AR96" s="117"/>
      <c r="AS96" s="117"/>
      <c r="AT96" s="117"/>
      <c r="AU96" s="117"/>
      <c r="AV96" s="117"/>
      <c r="AW96" s="117"/>
      <c r="AX96" s="117"/>
      <c r="AY96" s="117"/>
      <c r="AZ96" s="117"/>
      <c r="BA96" s="117"/>
      <c r="BB96" s="117"/>
      <c r="BC96" s="117"/>
      <c r="BD96" s="117"/>
      <c r="BE96" s="117"/>
      <c r="BF96" s="117"/>
      <c r="BG96" s="117"/>
      <c r="BH96" s="117"/>
      <c r="BI96" s="117"/>
      <c r="BJ96" s="117"/>
      <c r="BK96" s="117"/>
      <c r="BL96" s="117"/>
      <c r="BM96" s="117"/>
      <c r="BN96" s="117"/>
      <c r="BO96" s="117"/>
      <c r="BP96" s="117"/>
      <c r="BQ96" s="117"/>
      <c r="BR96" s="117"/>
      <c r="BS96" s="117"/>
      <c r="BT96" s="117"/>
      <c r="BU96" s="117"/>
      <c r="BV96" s="117"/>
      <c r="BW96" s="117"/>
      <c r="BX96" s="117"/>
      <c r="BY96" s="117"/>
      <c r="BZ96" s="117"/>
      <c r="CA96" s="117"/>
      <c r="CB96" s="117"/>
      <c r="CC96" s="117"/>
      <c r="CD96" s="117"/>
      <c r="CE96" s="117"/>
      <c r="CF96" s="117"/>
      <c r="CG96" s="117"/>
      <c r="CH96" s="117"/>
      <c r="CI96" s="117"/>
      <c r="CJ96" s="117"/>
      <c r="CK96" s="117"/>
      <c r="CL96" s="117"/>
      <c r="CM96" s="117"/>
      <c r="CN96" s="117"/>
      <c r="CO96" s="117"/>
      <c r="CP96" s="117"/>
      <c r="CQ96" s="117"/>
      <c r="CR96" s="117"/>
      <c r="CS96" s="117"/>
      <c r="CT96" s="117"/>
      <c r="CU96" s="117"/>
      <c r="CV96" s="117"/>
      <c r="CW96" s="117"/>
      <c r="CX96" s="117"/>
      <c r="CY96" s="117"/>
      <c r="CZ96" s="117"/>
      <c r="DA96" s="117"/>
      <c r="DB96" s="117"/>
      <c r="DC96" s="117"/>
      <c r="DD96" s="117"/>
      <c r="DE96" s="117"/>
      <c r="DF96" s="117"/>
      <c r="DG96" s="117"/>
      <c r="DH96" s="117"/>
      <c r="DI96" s="117"/>
      <c r="DJ96" s="117"/>
      <c r="DK96" s="117"/>
      <c r="DL96" s="117"/>
      <c r="DM96" s="117"/>
      <c r="DN96" s="117"/>
      <c r="DO96" s="117"/>
      <c r="DP96" s="117"/>
      <c r="DQ96" s="117"/>
      <c r="DR96" s="117"/>
      <c r="DS96" s="117"/>
      <c r="DT96" s="117"/>
      <c r="DU96" s="117"/>
      <c r="DV96" s="117"/>
      <c r="DW96" s="117"/>
      <c r="DX96" s="117"/>
      <c r="DY96" s="117"/>
      <c r="DZ96" s="117"/>
      <c r="EA96" s="117"/>
      <c r="EB96" s="117"/>
      <c r="EC96" s="117"/>
      <c r="ED96" s="117"/>
      <c r="EE96" s="117"/>
      <c r="EF96" s="117"/>
      <c r="EG96" s="117"/>
      <c r="EH96" s="117"/>
      <c r="EI96" s="117"/>
      <c r="EJ96" s="117"/>
      <c r="EK96" s="117"/>
      <c r="EL96" s="117"/>
      <c r="EM96" s="117"/>
      <c r="EN96" s="117"/>
      <c r="EO96" s="117"/>
      <c r="EP96" s="117"/>
      <c r="EQ96" s="117"/>
      <c r="ER96" s="117"/>
      <c r="ES96" s="117"/>
      <c r="ET96" s="117"/>
      <c r="EU96" s="117"/>
      <c r="EV96" s="117"/>
      <c r="EW96" s="117"/>
      <c r="EX96" s="117"/>
      <c r="EY96" s="117"/>
      <c r="EZ96" s="117"/>
      <c r="FA96" s="117"/>
      <c r="FB96" s="117"/>
      <c r="FC96" s="117"/>
      <c r="FD96" s="117"/>
      <c r="FE96" s="117"/>
      <c r="FF96" s="117"/>
      <c r="FG96" s="117"/>
      <c r="FH96" s="117"/>
      <c r="FI96" s="117"/>
      <c r="FJ96" s="117"/>
      <c r="FK96" s="117"/>
      <c r="FL96" s="117"/>
      <c r="FM96" s="117"/>
      <c r="FN96" s="117"/>
      <c r="FO96" s="117"/>
      <c r="FP96" s="117"/>
      <c r="FQ96" s="117"/>
      <c r="FR96" s="117"/>
      <c r="FS96" s="117"/>
      <c r="FT96" s="117"/>
      <c r="FU96" s="117"/>
      <c r="FV96" s="117"/>
      <c r="FW96" s="117"/>
      <c r="FX96" s="117"/>
      <c r="FY96" s="117"/>
      <c r="FZ96" s="117"/>
      <c r="GA96" s="117"/>
      <c r="GB96" s="117"/>
      <c r="GC96" s="117"/>
      <c r="GD96" s="117"/>
      <c r="GE96" s="117"/>
      <c r="GF96" s="117"/>
      <c r="GG96" s="117"/>
      <c r="GH96" s="117"/>
      <c r="GI96" s="117"/>
      <c r="GJ96" s="117"/>
      <c r="GK96" s="117"/>
      <c r="GL96" s="117"/>
      <c r="GM96" s="117"/>
      <c r="GN96" s="117"/>
      <c r="GO96" s="117"/>
      <c r="GP96" s="117"/>
      <c r="GQ96" s="117"/>
      <c r="GR96" s="117"/>
      <c r="GS96" s="117"/>
      <c r="GT96" s="117"/>
      <c r="GU96" s="117"/>
      <c r="GV96" s="117"/>
      <c r="GW96" s="117"/>
      <c r="GX96" s="117"/>
      <c r="GY96" s="117"/>
      <c r="GZ96" s="117"/>
      <c r="HA96" s="117"/>
      <c r="HB96" s="117"/>
      <c r="HC96" s="117"/>
      <c r="HD96" s="117"/>
      <c r="HE96" s="117"/>
      <c r="HF96" s="117"/>
      <c r="HG96" s="117"/>
      <c r="HH96" s="117"/>
      <c r="HI96" s="117"/>
      <c r="HJ96" s="117"/>
      <c r="HK96" s="117"/>
      <c r="HL96" s="117"/>
      <c r="HM96" s="117"/>
      <c r="HN96" s="117"/>
      <c r="HO96" s="117"/>
      <c r="HP96" s="117"/>
      <c r="HQ96" s="117"/>
      <c r="HR96" s="117"/>
      <c r="HS96" s="117"/>
      <c r="HT96" s="117"/>
      <c r="HU96" s="117"/>
      <c r="HV96" s="117"/>
      <c r="HW96" s="117"/>
      <c r="HX96" s="117"/>
      <c r="HY96" s="117"/>
      <c r="HZ96" s="117"/>
      <c r="IA96" s="117"/>
      <c r="IB96" s="117"/>
      <c r="IC96" s="117"/>
      <c r="ID96" s="117"/>
      <c r="IE96" s="117"/>
      <c r="IF96" s="117"/>
      <c r="IG96" s="117"/>
      <c r="IH96" s="117"/>
      <c r="II96" s="117"/>
      <c r="IJ96" s="117"/>
      <c r="IK96" s="117"/>
      <c r="IL96" s="117"/>
      <c r="IM96" s="117"/>
      <c r="IN96" s="117"/>
      <c r="IO96" s="117"/>
      <c r="IP96" s="117"/>
      <c r="IQ96" s="117"/>
      <c r="IR96" s="117"/>
      <c r="IS96" s="117"/>
      <c r="IT96" s="117"/>
      <c r="IU96" s="117"/>
      <c r="IV96" s="117"/>
      <c r="IW96" s="117"/>
      <c r="IX96" s="117"/>
      <c r="IY96" s="117"/>
      <c r="IZ96" s="117"/>
      <c r="JA96" s="117"/>
      <c r="JB96" s="117"/>
      <c r="JC96" s="117"/>
      <c r="JD96" s="117"/>
      <c r="JE96" s="117"/>
      <c r="JF96" s="117"/>
      <c r="JG96" s="117"/>
      <c r="JH96" s="117"/>
      <c r="JI96" s="117"/>
      <c r="JJ96" s="117"/>
      <c r="JK96" s="117"/>
      <c r="JL96" s="117"/>
      <c r="JM96" s="117"/>
      <c r="JN96" s="117"/>
      <c r="JO96" s="117"/>
      <c r="JP96" s="117"/>
      <c r="JQ96" s="117"/>
      <c r="JR96" s="117"/>
      <c r="JS96" s="117"/>
      <c r="JT96" s="117"/>
      <c r="JU96" s="117"/>
      <c r="JV96" s="117"/>
      <c r="JW96" s="117"/>
      <c r="JX96" s="117"/>
      <c r="JY96" s="117"/>
      <c r="JZ96" s="117"/>
      <c r="KA96" s="117"/>
      <c r="KB96" s="117"/>
      <c r="KC96" s="117"/>
      <c r="KD96" s="117"/>
      <c r="KE96" s="117"/>
      <c r="KF96" s="117"/>
      <c r="KG96" s="117"/>
      <c r="KH96" s="117"/>
      <c r="KI96" s="117"/>
      <c r="KJ96" s="117"/>
      <c r="KK96" s="117"/>
      <c r="KL96" s="117"/>
      <c r="KM96" s="117"/>
      <c r="KN96" s="117"/>
      <c r="KO96" s="117"/>
      <c r="KP96" s="117"/>
      <c r="KQ96" s="117"/>
      <c r="KR96" s="117"/>
      <c r="KS96" s="117"/>
      <c r="KT96" s="117"/>
      <c r="KU96" s="117"/>
      <c r="KV96" s="117"/>
      <c r="KW96" s="117"/>
      <c r="KX96" s="117"/>
      <c r="KY96" s="117"/>
      <c r="KZ96" s="117"/>
      <c r="LA96" s="117"/>
      <c r="LB96" s="117"/>
      <c r="LC96" s="117"/>
      <c r="LD96" s="117"/>
      <c r="LE96" s="117"/>
      <c r="LF96" s="117"/>
      <c r="LG96" s="117"/>
      <c r="LH96" s="117"/>
      <c r="LI96" s="117"/>
      <c r="LJ96" s="117"/>
    </row>
    <row r="97" spans="1:322" x14ac:dyDescent="0.3">
      <c r="A97" s="109">
        <v>43270</v>
      </c>
      <c r="B97" s="118">
        <v>0.89101851851851899</v>
      </c>
      <c r="C97" s="115">
        <v>14209.156999999999</v>
      </c>
      <c r="D97" s="115">
        <v>101481.87300000001</v>
      </c>
      <c r="E97" s="115">
        <v>23154.36</v>
      </c>
      <c r="F97" s="115">
        <v>32516.952000000001</v>
      </c>
      <c r="G97" s="115">
        <v>32.612000000000002</v>
      </c>
      <c r="H97" s="74">
        <v>20</v>
      </c>
      <c r="I97" s="74">
        <v>20.3472222222222</v>
      </c>
      <c r="J97" s="112"/>
      <c r="K97" s="112"/>
      <c r="L97" s="120">
        <f t="shared" si="6"/>
        <v>24.644999999995811</v>
      </c>
      <c r="M97" s="116">
        <f t="shared" si="7"/>
        <v>-0.58699999999953434</v>
      </c>
      <c r="N97" s="116">
        <f t="shared" si="8"/>
        <v>-7.3800000000046566</v>
      </c>
      <c r="O97" s="116">
        <f t="shared" si="9"/>
        <v>26.932000000000698</v>
      </c>
      <c r="P97" s="121">
        <f t="shared" si="10"/>
        <v>5.6799999999993034</v>
      </c>
      <c r="Q97" s="30">
        <f t="shared" si="11"/>
        <v>0.82583098246046538</v>
      </c>
      <c r="R97" s="124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17"/>
      <c r="AD97" s="117"/>
      <c r="AE97" s="117"/>
      <c r="AF97" s="117"/>
      <c r="AG97" s="117"/>
      <c r="AH97" s="117"/>
      <c r="AI97" s="117"/>
      <c r="AJ97" s="117"/>
      <c r="AK97" s="117"/>
      <c r="AL97" s="117"/>
      <c r="AM97" s="117"/>
      <c r="AN97" s="117"/>
      <c r="AO97" s="117"/>
      <c r="AP97" s="117"/>
      <c r="AQ97" s="117"/>
      <c r="AR97" s="117"/>
      <c r="AS97" s="117"/>
      <c r="AT97" s="117"/>
      <c r="AU97" s="117"/>
      <c r="AV97" s="117"/>
      <c r="AW97" s="117"/>
      <c r="AX97" s="117"/>
      <c r="AY97" s="117"/>
      <c r="AZ97" s="117"/>
      <c r="BA97" s="117"/>
      <c r="BB97" s="117"/>
      <c r="BC97" s="117"/>
      <c r="BD97" s="117"/>
      <c r="BE97" s="117"/>
      <c r="BF97" s="117"/>
      <c r="BG97" s="117"/>
      <c r="BH97" s="117"/>
      <c r="BI97" s="117"/>
      <c r="BJ97" s="117"/>
      <c r="BK97" s="117"/>
      <c r="BL97" s="117"/>
      <c r="BM97" s="117"/>
      <c r="BN97" s="117"/>
      <c r="BO97" s="117"/>
      <c r="BP97" s="117"/>
      <c r="BQ97" s="117"/>
      <c r="BR97" s="117"/>
      <c r="BS97" s="117"/>
      <c r="BT97" s="117"/>
      <c r="BU97" s="117"/>
      <c r="BV97" s="117"/>
      <c r="BW97" s="117"/>
      <c r="BX97" s="117"/>
      <c r="BY97" s="117"/>
      <c r="BZ97" s="117"/>
      <c r="CA97" s="117"/>
      <c r="CB97" s="117"/>
      <c r="CC97" s="117"/>
      <c r="CD97" s="117"/>
      <c r="CE97" s="117"/>
      <c r="CF97" s="117"/>
      <c r="CG97" s="117"/>
      <c r="CH97" s="117"/>
      <c r="CI97" s="117"/>
      <c r="CJ97" s="117"/>
      <c r="CK97" s="117"/>
      <c r="CL97" s="117"/>
      <c r="CM97" s="117"/>
      <c r="CN97" s="117"/>
      <c r="CO97" s="117"/>
      <c r="CP97" s="117"/>
      <c r="CQ97" s="117"/>
      <c r="CR97" s="117"/>
      <c r="CS97" s="117"/>
      <c r="CT97" s="117"/>
      <c r="CU97" s="117"/>
      <c r="CV97" s="117"/>
      <c r="CW97" s="117"/>
      <c r="CX97" s="117"/>
      <c r="CY97" s="117"/>
      <c r="CZ97" s="117"/>
      <c r="DA97" s="117"/>
      <c r="DB97" s="117"/>
      <c r="DC97" s="117"/>
      <c r="DD97" s="117"/>
      <c r="DE97" s="117"/>
      <c r="DF97" s="117"/>
      <c r="DG97" s="117"/>
      <c r="DH97" s="117"/>
      <c r="DI97" s="117"/>
      <c r="DJ97" s="117"/>
      <c r="DK97" s="117"/>
      <c r="DL97" s="117"/>
      <c r="DM97" s="117"/>
      <c r="DN97" s="117"/>
      <c r="DO97" s="117"/>
      <c r="DP97" s="117"/>
      <c r="DQ97" s="117"/>
      <c r="DR97" s="117"/>
      <c r="DS97" s="117"/>
      <c r="DT97" s="117"/>
      <c r="DU97" s="117"/>
      <c r="DV97" s="117"/>
      <c r="DW97" s="117"/>
      <c r="DX97" s="117"/>
      <c r="DY97" s="117"/>
      <c r="DZ97" s="117"/>
      <c r="EA97" s="117"/>
      <c r="EB97" s="117"/>
      <c r="EC97" s="117"/>
      <c r="ED97" s="117"/>
      <c r="EE97" s="117"/>
      <c r="EF97" s="117"/>
      <c r="EG97" s="117"/>
      <c r="EH97" s="117"/>
      <c r="EI97" s="117"/>
      <c r="EJ97" s="117"/>
      <c r="EK97" s="117"/>
      <c r="EL97" s="117"/>
      <c r="EM97" s="117"/>
      <c r="EN97" s="117"/>
      <c r="EO97" s="117"/>
      <c r="EP97" s="117"/>
      <c r="EQ97" s="117"/>
      <c r="ER97" s="117"/>
      <c r="ES97" s="117"/>
      <c r="ET97" s="117"/>
      <c r="EU97" s="117"/>
      <c r="EV97" s="117"/>
      <c r="EW97" s="117"/>
      <c r="EX97" s="117"/>
      <c r="EY97" s="117"/>
      <c r="EZ97" s="117"/>
      <c r="FA97" s="117"/>
      <c r="FB97" s="117"/>
      <c r="FC97" s="117"/>
      <c r="FD97" s="117"/>
      <c r="FE97" s="117"/>
      <c r="FF97" s="117"/>
      <c r="FG97" s="117"/>
      <c r="FH97" s="117"/>
      <c r="FI97" s="117"/>
      <c r="FJ97" s="117"/>
      <c r="FK97" s="117"/>
      <c r="FL97" s="117"/>
      <c r="FM97" s="117"/>
      <c r="FN97" s="117"/>
      <c r="FO97" s="117"/>
      <c r="FP97" s="117"/>
      <c r="FQ97" s="117"/>
      <c r="FR97" s="117"/>
      <c r="FS97" s="117"/>
      <c r="FT97" s="117"/>
      <c r="FU97" s="117"/>
      <c r="FV97" s="117"/>
      <c r="FW97" s="117"/>
      <c r="FX97" s="117"/>
      <c r="FY97" s="117"/>
      <c r="FZ97" s="117"/>
      <c r="GA97" s="117"/>
      <c r="GB97" s="117"/>
      <c r="GC97" s="117"/>
      <c r="GD97" s="117"/>
      <c r="GE97" s="117"/>
      <c r="GF97" s="117"/>
      <c r="GG97" s="117"/>
      <c r="GH97" s="117"/>
      <c r="GI97" s="117"/>
      <c r="GJ97" s="117"/>
      <c r="GK97" s="117"/>
      <c r="GL97" s="117"/>
      <c r="GM97" s="117"/>
      <c r="GN97" s="117"/>
      <c r="GO97" s="117"/>
      <c r="GP97" s="117"/>
      <c r="GQ97" s="117"/>
      <c r="GR97" s="117"/>
      <c r="GS97" s="117"/>
      <c r="GT97" s="117"/>
      <c r="GU97" s="117"/>
      <c r="GV97" s="117"/>
      <c r="GW97" s="117"/>
      <c r="GX97" s="117"/>
      <c r="GY97" s="117"/>
      <c r="GZ97" s="117"/>
      <c r="HA97" s="117"/>
      <c r="HB97" s="117"/>
      <c r="HC97" s="117"/>
      <c r="HD97" s="117"/>
      <c r="HE97" s="117"/>
      <c r="HF97" s="117"/>
      <c r="HG97" s="117"/>
      <c r="HH97" s="117"/>
      <c r="HI97" s="117"/>
      <c r="HJ97" s="117"/>
      <c r="HK97" s="117"/>
      <c r="HL97" s="117"/>
      <c r="HM97" s="117"/>
      <c r="HN97" s="117"/>
      <c r="HO97" s="117"/>
      <c r="HP97" s="117"/>
      <c r="HQ97" s="117"/>
      <c r="HR97" s="117"/>
      <c r="HS97" s="117"/>
      <c r="HT97" s="117"/>
      <c r="HU97" s="117"/>
      <c r="HV97" s="117"/>
      <c r="HW97" s="117"/>
      <c r="HX97" s="117"/>
      <c r="HY97" s="117"/>
      <c r="HZ97" s="117"/>
      <c r="IA97" s="117"/>
      <c r="IB97" s="117"/>
      <c r="IC97" s="117"/>
      <c r="ID97" s="117"/>
      <c r="IE97" s="117"/>
      <c r="IF97" s="117"/>
      <c r="IG97" s="117"/>
      <c r="IH97" s="117"/>
      <c r="II97" s="117"/>
      <c r="IJ97" s="117"/>
      <c r="IK97" s="117"/>
      <c r="IL97" s="117"/>
      <c r="IM97" s="117"/>
      <c r="IN97" s="117"/>
      <c r="IO97" s="117"/>
      <c r="IP97" s="117"/>
      <c r="IQ97" s="117"/>
      <c r="IR97" s="117"/>
      <c r="IS97" s="117"/>
      <c r="IT97" s="117"/>
      <c r="IU97" s="117"/>
      <c r="IV97" s="117"/>
      <c r="IW97" s="117"/>
      <c r="IX97" s="117"/>
      <c r="IY97" s="117"/>
      <c r="IZ97" s="117"/>
      <c r="JA97" s="117"/>
      <c r="JB97" s="117"/>
      <c r="JC97" s="117"/>
      <c r="JD97" s="117"/>
      <c r="JE97" s="117"/>
      <c r="JF97" s="117"/>
      <c r="JG97" s="117"/>
      <c r="JH97" s="117"/>
      <c r="JI97" s="117"/>
      <c r="JJ97" s="117"/>
      <c r="JK97" s="117"/>
      <c r="JL97" s="117"/>
      <c r="JM97" s="117"/>
      <c r="JN97" s="117"/>
      <c r="JO97" s="117"/>
      <c r="JP97" s="117"/>
      <c r="JQ97" s="117"/>
      <c r="JR97" s="117"/>
      <c r="JS97" s="117"/>
      <c r="JT97" s="117"/>
      <c r="JU97" s="117"/>
      <c r="JV97" s="117"/>
      <c r="JW97" s="117"/>
      <c r="JX97" s="117"/>
      <c r="JY97" s="117"/>
      <c r="JZ97" s="117"/>
      <c r="KA97" s="117"/>
      <c r="KB97" s="117"/>
      <c r="KC97" s="117"/>
      <c r="KD97" s="117"/>
      <c r="KE97" s="117"/>
      <c r="KF97" s="117"/>
      <c r="KG97" s="117"/>
      <c r="KH97" s="117"/>
      <c r="KI97" s="117"/>
      <c r="KJ97" s="117"/>
      <c r="KK97" s="117"/>
      <c r="KL97" s="117"/>
      <c r="KM97" s="117"/>
      <c r="KN97" s="117"/>
      <c r="KO97" s="117"/>
      <c r="KP97" s="117"/>
      <c r="KQ97" s="117"/>
      <c r="KR97" s="117"/>
      <c r="KS97" s="117"/>
      <c r="KT97" s="117"/>
      <c r="KU97" s="117"/>
      <c r="KV97" s="117"/>
      <c r="KW97" s="117"/>
      <c r="KX97" s="117"/>
      <c r="KY97" s="117"/>
      <c r="KZ97" s="117"/>
      <c r="LA97" s="117"/>
      <c r="LB97" s="117"/>
      <c r="LC97" s="117"/>
      <c r="LD97" s="117"/>
      <c r="LE97" s="117"/>
      <c r="LF97" s="117"/>
      <c r="LG97" s="117"/>
      <c r="LH97" s="117"/>
      <c r="LI97" s="117"/>
      <c r="LJ97" s="117"/>
    </row>
    <row r="98" spans="1:322" x14ac:dyDescent="0.3">
      <c r="A98" s="109">
        <v>43271</v>
      </c>
      <c r="B98" s="118">
        <v>0.91903935185185204</v>
      </c>
      <c r="C98" s="115">
        <v>14210.205</v>
      </c>
      <c r="D98" s="115">
        <v>101493.649</v>
      </c>
      <c r="E98" s="115">
        <v>23195.841</v>
      </c>
      <c r="F98" s="115">
        <v>32564.764999999999</v>
      </c>
      <c r="G98" s="115">
        <v>47.813000000000002</v>
      </c>
      <c r="H98" s="74">
        <v>17.5</v>
      </c>
      <c r="I98" s="74">
        <v>23.525203252032501</v>
      </c>
      <c r="J98" s="112"/>
      <c r="K98" s="112"/>
      <c r="L98" s="120">
        <f t="shared" si="6"/>
        <v>34.989000000001298</v>
      </c>
      <c r="M98" s="116">
        <f t="shared" si="7"/>
        <v>-1.0480000000006839</v>
      </c>
      <c r="N98" s="116">
        <f t="shared" si="8"/>
        <v>-11.775999999998021</v>
      </c>
      <c r="O98" s="116">
        <f t="shared" si="9"/>
        <v>41.480999999999767</v>
      </c>
      <c r="P98" s="121">
        <f t="shared" si="10"/>
        <v>6.3320000000002352</v>
      </c>
      <c r="Q98" s="30">
        <f t="shared" si="11"/>
        <v>0.86756739798798999</v>
      </c>
      <c r="R98" s="124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17"/>
      <c r="AD98" s="117"/>
      <c r="AE98" s="117"/>
      <c r="AF98" s="117"/>
      <c r="AG98" s="117"/>
      <c r="AH98" s="117"/>
      <c r="AI98" s="117"/>
      <c r="AJ98" s="117"/>
      <c r="AK98" s="117"/>
      <c r="AL98" s="117"/>
      <c r="AM98" s="117"/>
      <c r="AN98" s="117"/>
      <c r="AO98" s="117"/>
      <c r="AP98" s="117"/>
      <c r="AQ98" s="117"/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  <c r="BH98" s="117"/>
      <c r="BI98" s="117"/>
      <c r="BJ98" s="117"/>
      <c r="BK98" s="117"/>
      <c r="BL98" s="117"/>
      <c r="BM98" s="117"/>
      <c r="BN98" s="117"/>
      <c r="BO98" s="117"/>
      <c r="BP98" s="117"/>
      <c r="BQ98" s="117"/>
      <c r="BR98" s="117"/>
      <c r="BS98" s="117"/>
      <c r="BT98" s="117"/>
      <c r="BU98" s="117"/>
      <c r="BV98" s="117"/>
      <c r="BW98" s="117"/>
      <c r="BX98" s="117"/>
      <c r="BY98" s="117"/>
      <c r="BZ98" s="117"/>
      <c r="CA98" s="117"/>
      <c r="CB98" s="117"/>
      <c r="CC98" s="117"/>
      <c r="CD98" s="117"/>
      <c r="CE98" s="117"/>
      <c r="CF98" s="117"/>
      <c r="CG98" s="117"/>
      <c r="CH98" s="117"/>
      <c r="CI98" s="117"/>
      <c r="CJ98" s="117"/>
      <c r="CK98" s="117"/>
      <c r="CL98" s="117"/>
      <c r="CM98" s="117"/>
      <c r="CN98" s="117"/>
      <c r="CO98" s="117"/>
      <c r="CP98" s="117"/>
      <c r="CQ98" s="117"/>
      <c r="CR98" s="117"/>
      <c r="CS98" s="117"/>
      <c r="CT98" s="117"/>
      <c r="CU98" s="117"/>
      <c r="CV98" s="117"/>
      <c r="CW98" s="117"/>
      <c r="CX98" s="117"/>
      <c r="CY98" s="117"/>
      <c r="CZ98" s="117"/>
      <c r="DA98" s="117"/>
      <c r="DB98" s="117"/>
      <c r="DC98" s="117"/>
      <c r="DD98" s="117"/>
      <c r="DE98" s="117"/>
      <c r="DF98" s="117"/>
      <c r="DG98" s="117"/>
      <c r="DH98" s="117"/>
      <c r="DI98" s="117"/>
      <c r="DJ98" s="117"/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7"/>
      <c r="FH98" s="117"/>
      <c r="FI98" s="117"/>
      <c r="FJ98" s="117"/>
      <c r="FK98" s="117"/>
      <c r="FL98" s="117"/>
      <c r="FM98" s="117"/>
      <c r="FN98" s="117"/>
      <c r="FO98" s="117"/>
      <c r="FP98" s="117"/>
      <c r="FQ98" s="117"/>
      <c r="FR98" s="117"/>
      <c r="FS98" s="117"/>
      <c r="FT98" s="117"/>
      <c r="FU98" s="117"/>
      <c r="FV98" s="117"/>
      <c r="FW98" s="117"/>
      <c r="FX98" s="117"/>
      <c r="FY98" s="117"/>
      <c r="FZ98" s="117"/>
      <c r="GA98" s="117"/>
      <c r="GB98" s="117"/>
      <c r="GC98" s="117"/>
      <c r="GD98" s="117"/>
      <c r="GE98" s="117"/>
      <c r="GF98" s="117"/>
      <c r="GG98" s="117"/>
      <c r="GH98" s="117"/>
      <c r="GI98" s="117"/>
      <c r="GJ98" s="117"/>
      <c r="GK98" s="117"/>
      <c r="GL98" s="117"/>
      <c r="GM98" s="117"/>
      <c r="GN98" s="117"/>
      <c r="GO98" s="117"/>
      <c r="GP98" s="117"/>
      <c r="GQ98" s="117"/>
      <c r="GR98" s="117"/>
      <c r="GS98" s="117"/>
      <c r="GT98" s="117"/>
      <c r="GU98" s="117"/>
      <c r="GV98" s="117"/>
      <c r="GW98" s="117"/>
      <c r="GX98" s="117"/>
      <c r="GY98" s="117"/>
      <c r="GZ98" s="117"/>
      <c r="HA98" s="117"/>
      <c r="HB98" s="117"/>
      <c r="HC98" s="117"/>
      <c r="HD98" s="117"/>
      <c r="HE98" s="117"/>
      <c r="HF98" s="117"/>
      <c r="HG98" s="117"/>
      <c r="HH98" s="117"/>
      <c r="HI98" s="117"/>
      <c r="HJ98" s="117"/>
      <c r="HK98" s="117"/>
      <c r="HL98" s="117"/>
      <c r="HM98" s="117"/>
      <c r="HN98" s="117"/>
      <c r="HO98" s="117"/>
      <c r="HP98" s="117"/>
      <c r="HQ98" s="117"/>
      <c r="HR98" s="117"/>
      <c r="HS98" s="117"/>
      <c r="HT98" s="117"/>
      <c r="HU98" s="117"/>
      <c r="HV98" s="117"/>
      <c r="HW98" s="117"/>
      <c r="HX98" s="117"/>
      <c r="HY98" s="117"/>
      <c r="HZ98" s="117"/>
      <c r="IA98" s="117"/>
      <c r="IB98" s="117"/>
      <c r="IC98" s="117"/>
      <c r="ID98" s="117"/>
      <c r="IE98" s="117"/>
      <c r="IF98" s="117"/>
      <c r="IG98" s="117"/>
      <c r="IH98" s="117"/>
      <c r="II98" s="117"/>
      <c r="IJ98" s="117"/>
      <c r="IK98" s="117"/>
      <c r="IL98" s="117"/>
      <c r="IM98" s="117"/>
      <c r="IN98" s="117"/>
      <c r="IO98" s="117"/>
      <c r="IP98" s="117"/>
      <c r="IQ98" s="117"/>
      <c r="IR98" s="117"/>
      <c r="IS98" s="117"/>
      <c r="IT98" s="117"/>
      <c r="IU98" s="117"/>
      <c r="IV98" s="117"/>
      <c r="IW98" s="117"/>
      <c r="IX98" s="117"/>
      <c r="IY98" s="117"/>
      <c r="IZ98" s="117"/>
      <c r="JA98" s="117"/>
      <c r="JB98" s="117"/>
      <c r="JC98" s="117"/>
      <c r="JD98" s="117"/>
      <c r="JE98" s="117"/>
      <c r="JF98" s="117"/>
      <c r="JG98" s="117"/>
      <c r="JH98" s="117"/>
      <c r="JI98" s="117"/>
      <c r="JJ98" s="117"/>
      <c r="JK98" s="117"/>
      <c r="JL98" s="117"/>
      <c r="JM98" s="117"/>
      <c r="JN98" s="117"/>
      <c r="JO98" s="117"/>
      <c r="JP98" s="117"/>
      <c r="JQ98" s="117"/>
      <c r="JR98" s="117"/>
      <c r="JS98" s="117"/>
      <c r="JT98" s="117"/>
      <c r="JU98" s="117"/>
      <c r="JV98" s="117"/>
      <c r="JW98" s="117"/>
      <c r="JX98" s="117"/>
      <c r="JY98" s="117"/>
      <c r="JZ98" s="117"/>
      <c r="KA98" s="117"/>
      <c r="KB98" s="117"/>
      <c r="KC98" s="117"/>
      <c r="KD98" s="117"/>
      <c r="KE98" s="117"/>
      <c r="KF98" s="117"/>
      <c r="KG98" s="117"/>
      <c r="KH98" s="117"/>
      <c r="KI98" s="117"/>
      <c r="KJ98" s="117"/>
      <c r="KK98" s="117"/>
      <c r="KL98" s="117"/>
      <c r="KM98" s="117"/>
      <c r="KN98" s="117"/>
      <c r="KO98" s="117"/>
      <c r="KP98" s="117"/>
      <c r="KQ98" s="117"/>
      <c r="KR98" s="117"/>
      <c r="KS98" s="117"/>
      <c r="KT98" s="117"/>
      <c r="KU98" s="117"/>
      <c r="KV98" s="117"/>
      <c r="KW98" s="117"/>
      <c r="KX98" s="117"/>
      <c r="KY98" s="117"/>
      <c r="KZ98" s="117"/>
      <c r="LA98" s="117"/>
      <c r="LB98" s="117"/>
      <c r="LC98" s="117"/>
      <c r="LD98" s="117"/>
      <c r="LE98" s="117"/>
      <c r="LF98" s="117"/>
      <c r="LG98" s="117"/>
      <c r="LH98" s="117"/>
      <c r="LI98" s="117"/>
      <c r="LJ98" s="117"/>
    </row>
    <row r="99" spans="1:322" x14ac:dyDescent="0.3">
      <c r="A99" s="109">
        <v>43272</v>
      </c>
      <c r="B99" s="118">
        <v>0.92203703703703699</v>
      </c>
      <c r="C99" s="115">
        <v>14211.165999999999</v>
      </c>
      <c r="D99" s="115">
        <v>101498.24099999999</v>
      </c>
      <c r="E99" s="115">
        <v>23233.429</v>
      </c>
      <c r="F99" s="115">
        <v>32608.144</v>
      </c>
      <c r="G99" s="115">
        <v>43.378999999999998</v>
      </c>
      <c r="H99" s="74">
        <v>10.5</v>
      </c>
      <c r="I99" s="74">
        <v>22.653508771929801</v>
      </c>
      <c r="J99" s="112"/>
      <c r="K99" s="112"/>
      <c r="L99" s="120">
        <f t="shared" si="6"/>
        <v>37.826000000011028</v>
      </c>
      <c r="M99" s="116">
        <f t="shared" si="7"/>
        <v>-0.96099999999933061</v>
      </c>
      <c r="N99" s="116">
        <f t="shared" si="8"/>
        <v>-4.591999999989639</v>
      </c>
      <c r="O99" s="116">
        <f t="shared" si="9"/>
        <v>37.587999999999738</v>
      </c>
      <c r="P99" s="121">
        <f t="shared" si="10"/>
        <v>5.7910000000002597</v>
      </c>
      <c r="Q99" s="30">
        <f t="shared" si="11"/>
        <v>0.86650222457870718</v>
      </c>
      <c r="R99" s="124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7"/>
      <c r="AO99" s="117"/>
      <c r="AP99" s="117"/>
      <c r="AQ99" s="117"/>
      <c r="AR99" s="117"/>
      <c r="AS99" s="117"/>
      <c r="AT99" s="117"/>
      <c r="AU99" s="117"/>
      <c r="AV99" s="117"/>
      <c r="AW99" s="117"/>
      <c r="AX99" s="117"/>
      <c r="AY99" s="117"/>
      <c r="AZ99" s="117"/>
      <c r="BA99" s="117"/>
      <c r="BB99" s="117"/>
      <c r="BC99" s="117"/>
      <c r="BD99" s="117"/>
      <c r="BE99" s="117"/>
      <c r="BF99" s="117"/>
      <c r="BG99" s="117"/>
      <c r="BH99" s="117"/>
      <c r="BI99" s="117"/>
      <c r="BJ99" s="117"/>
      <c r="BK99" s="117"/>
      <c r="BL99" s="117"/>
      <c r="BM99" s="117"/>
      <c r="BN99" s="117"/>
      <c r="BO99" s="117"/>
      <c r="BP99" s="117"/>
      <c r="BQ99" s="117"/>
      <c r="BR99" s="117"/>
      <c r="BS99" s="117"/>
      <c r="BT99" s="117"/>
      <c r="BU99" s="117"/>
      <c r="BV99" s="117"/>
      <c r="BW99" s="117"/>
      <c r="BX99" s="117"/>
      <c r="BY99" s="117"/>
      <c r="BZ99" s="117"/>
      <c r="CA99" s="117"/>
      <c r="CB99" s="117"/>
      <c r="CC99" s="117"/>
      <c r="CD99" s="117"/>
      <c r="CE99" s="117"/>
      <c r="CF99" s="117"/>
      <c r="CG99" s="117"/>
      <c r="CH99" s="117"/>
      <c r="CI99" s="117"/>
      <c r="CJ99" s="117"/>
      <c r="CK99" s="117"/>
      <c r="CL99" s="117"/>
      <c r="CM99" s="117"/>
      <c r="CN99" s="117"/>
      <c r="CO99" s="117"/>
      <c r="CP99" s="117"/>
      <c r="CQ99" s="117"/>
      <c r="CR99" s="117"/>
      <c r="CS99" s="117"/>
      <c r="CT99" s="117"/>
      <c r="CU99" s="117"/>
      <c r="CV99" s="117"/>
      <c r="CW99" s="117"/>
      <c r="CX99" s="117"/>
      <c r="CY99" s="117"/>
      <c r="CZ99" s="117"/>
      <c r="DA99" s="117"/>
      <c r="DB99" s="117"/>
      <c r="DC99" s="117"/>
      <c r="DD99" s="117"/>
      <c r="DE99" s="117"/>
      <c r="DF99" s="117"/>
      <c r="DG99" s="117"/>
      <c r="DH99" s="117"/>
      <c r="DI99" s="117"/>
      <c r="DJ99" s="117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7"/>
      <c r="FH99" s="117"/>
      <c r="FI99" s="117"/>
      <c r="FJ99" s="117"/>
      <c r="FK99" s="117"/>
      <c r="FL99" s="117"/>
      <c r="FM99" s="117"/>
      <c r="FN99" s="117"/>
      <c r="FO99" s="117"/>
      <c r="FP99" s="117"/>
      <c r="FQ99" s="117"/>
      <c r="FR99" s="117"/>
      <c r="FS99" s="117"/>
      <c r="FT99" s="117"/>
      <c r="FU99" s="117"/>
      <c r="FV99" s="117"/>
      <c r="FW99" s="117"/>
      <c r="FX99" s="117"/>
      <c r="FY99" s="117"/>
      <c r="FZ99" s="117"/>
      <c r="GA99" s="117"/>
      <c r="GB99" s="117"/>
      <c r="GC99" s="117"/>
      <c r="GD99" s="117"/>
      <c r="GE99" s="117"/>
      <c r="GF99" s="117"/>
      <c r="GG99" s="117"/>
      <c r="GH99" s="117"/>
      <c r="GI99" s="117"/>
      <c r="GJ99" s="117"/>
      <c r="GK99" s="117"/>
      <c r="GL99" s="117"/>
      <c r="GM99" s="117"/>
      <c r="GN99" s="117"/>
      <c r="GO99" s="117"/>
      <c r="GP99" s="117"/>
      <c r="GQ99" s="117"/>
      <c r="GR99" s="117"/>
      <c r="GS99" s="117"/>
      <c r="GT99" s="117"/>
      <c r="GU99" s="117"/>
      <c r="GV99" s="117"/>
      <c r="GW99" s="117"/>
      <c r="GX99" s="117"/>
      <c r="GY99" s="117"/>
      <c r="GZ99" s="117"/>
      <c r="HA99" s="117"/>
      <c r="HB99" s="117"/>
      <c r="HC99" s="117"/>
      <c r="HD99" s="117"/>
      <c r="HE99" s="117"/>
      <c r="HF99" s="117"/>
      <c r="HG99" s="117"/>
      <c r="HH99" s="117"/>
      <c r="HI99" s="117"/>
      <c r="HJ99" s="117"/>
      <c r="HK99" s="117"/>
      <c r="HL99" s="117"/>
      <c r="HM99" s="117"/>
      <c r="HN99" s="117"/>
      <c r="HO99" s="117"/>
      <c r="HP99" s="117"/>
      <c r="HQ99" s="117"/>
      <c r="HR99" s="117"/>
      <c r="HS99" s="117"/>
      <c r="HT99" s="117"/>
      <c r="HU99" s="117"/>
      <c r="HV99" s="117"/>
      <c r="HW99" s="117"/>
      <c r="HX99" s="117"/>
      <c r="HY99" s="117"/>
      <c r="HZ99" s="117"/>
      <c r="IA99" s="117"/>
      <c r="IB99" s="117"/>
      <c r="IC99" s="117"/>
      <c r="ID99" s="117"/>
      <c r="IE99" s="117"/>
      <c r="IF99" s="117"/>
      <c r="IG99" s="117"/>
      <c r="IH99" s="117"/>
      <c r="II99" s="117"/>
      <c r="IJ99" s="117"/>
      <c r="IK99" s="117"/>
      <c r="IL99" s="117"/>
      <c r="IM99" s="117"/>
      <c r="IN99" s="117"/>
      <c r="IO99" s="117"/>
      <c r="IP99" s="117"/>
      <c r="IQ99" s="117"/>
      <c r="IR99" s="117"/>
      <c r="IS99" s="117"/>
      <c r="IT99" s="117"/>
      <c r="IU99" s="117"/>
      <c r="IV99" s="117"/>
      <c r="IW99" s="117"/>
      <c r="IX99" s="117"/>
      <c r="IY99" s="117"/>
      <c r="IZ99" s="117"/>
      <c r="JA99" s="117"/>
      <c r="JB99" s="117"/>
      <c r="JC99" s="117"/>
      <c r="JD99" s="117"/>
      <c r="JE99" s="117"/>
      <c r="JF99" s="117"/>
      <c r="JG99" s="117"/>
      <c r="JH99" s="117"/>
      <c r="JI99" s="117"/>
      <c r="JJ99" s="117"/>
      <c r="JK99" s="117"/>
      <c r="JL99" s="117"/>
      <c r="JM99" s="117"/>
      <c r="JN99" s="117"/>
      <c r="JO99" s="117"/>
      <c r="JP99" s="117"/>
      <c r="JQ99" s="117"/>
      <c r="JR99" s="117"/>
      <c r="JS99" s="117"/>
      <c r="JT99" s="117"/>
      <c r="JU99" s="117"/>
      <c r="JV99" s="117"/>
      <c r="JW99" s="117"/>
      <c r="JX99" s="117"/>
      <c r="JY99" s="117"/>
      <c r="JZ99" s="117"/>
      <c r="KA99" s="117"/>
      <c r="KB99" s="117"/>
      <c r="KC99" s="117"/>
      <c r="KD99" s="117"/>
      <c r="KE99" s="117"/>
      <c r="KF99" s="117"/>
      <c r="KG99" s="117"/>
      <c r="KH99" s="117"/>
      <c r="KI99" s="117"/>
      <c r="KJ99" s="117"/>
      <c r="KK99" s="117"/>
      <c r="KL99" s="117"/>
      <c r="KM99" s="117"/>
      <c r="KN99" s="117"/>
      <c r="KO99" s="117"/>
      <c r="KP99" s="117"/>
      <c r="KQ99" s="117"/>
      <c r="KR99" s="117"/>
      <c r="KS99" s="117"/>
      <c r="KT99" s="117"/>
      <c r="KU99" s="117"/>
      <c r="KV99" s="117"/>
      <c r="KW99" s="117"/>
      <c r="KX99" s="117"/>
      <c r="KY99" s="117"/>
      <c r="KZ99" s="117"/>
      <c r="LA99" s="117"/>
      <c r="LB99" s="117"/>
      <c r="LC99" s="117"/>
      <c r="LD99" s="117"/>
      <c r="LE99" s="117"/>
      <c r="LF99" s="117"/>
      <c r="LG99" s="117"/>
      <c r="LH99" s="117"/>
      <c r="LI99" s="117"/>
      <c r="LJ99" s="117"/>
    </row>
    <row r="100" spans="1:322" x14ac:dyDescent="0.3">
      <c r="A100" s="109">
        <v>43273</v>
      </c>
      <c r="B100" s="118">
        <v>0.91232638888888895</v>
      </c>
      <c r="C100" s="115">
        <v>14212.55</v>
      </c>
      <c r="D100" s="115">
        <v>101539.49</v>
      </c>
      <c r="E100" s="115">
        <v>23265.786</v>
      </c>
      <c r="F100" s="115">
        <v>32646.173999999999</v>
      </c>
      <c r="G100" s="115">
        <v>38.03</v>
      </c>
      <c r="H100" s="74">
        <v>12</v>
      </c>
      <c r="I100" s="74">
        <v>15.682065217391299</v>
      </c>
      <c r="J100" s="112"/>
      <c r="K100" s="112"/>
      <c r="L100" s="120">
        <f t="shared" si="6"/>
        <v>-4.6030000000107236</v>
      </c>
      <c r="M100" s="116">
        <f t="shared" si="7"/>
        <v>-1.3840000000000146</v>
      </c>
      <c r="N100" s="116">
        <f t="shared" si="8"/>
        <v>-41.24900000001071</v>
      </c>
      <c r="O100" s="116">
        <f t="shared" si="9"/>
        <v>32.356999999999971</v>
      </c>
      <c r="P100" s="121">
        <f t="shared" si="10"/>
        <v>5.6730000000000302</v>
      </c>
      <c r="Q100" s="30">
        <f t="shared" si="11"/>
        <v>0.85082829345253663</v>
      </c>
      <c r="R100" s="124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AW100" s="117"/>
      <c r="AX100" s="117"/>
      <c r="AY100" s="117"/>
      <c r="AZ100" s="117"/>
      <c r="BA100" s="117"/>
      <c r="BB100" s="117"/>
      <c r="BC100" s="117"/>
      <c r="BD100" s="117"/>
      <c r="BE100" s="117"/>
      <c r="BF100" s="117"/>
      <c r="BG100" s="117"/>
      <c r="BH100" s="117"/>
      <c r="BI100" s="117"/>
      <c r="BJ100" s="117"/>
      <c r="BK100" s="117"/>
      <c r="BL100" s="117"/>
      <c r="BM100" s="117"/>
      <c r="BN100" s="117"/>
      <c r="BO100" s="117"/>
      <c r="BP100" s="117"/>
      <c r="BQ100" s="117"/>
      <c r="BR100" s="117"/>
      <c r="BS100" s="117"/>
      <c r="BT100" s="117"/>
      <c r="BU100" s="117"/>
      <c r="BV100" s="117"/>
      <c r="BW100" s="117"/>
      <c r="BX100" s="117"/>
      <c r="BY100" s="117"/>
      <c r="BZ100" s="117"/>
      <c r="CA100" s="117"/>
      <c r="CB100" s="117"/>
      <c r="CC100" s="117"/>
      <c r="CD100" s="117"/>
      <c r="CE100" s="117"/>
      <c r="CF100" s="117"/>
      <c r="CG100" s="117"/>
      <c r="CH100" s="117"/>
      <c r="CI100" s="117"/>
      <c r="CJ100" s="117"/>
      <c r="CK100" s="117"/>
      <c r="CL100" s="117"/>
      <c r="CM100" s="117"/>
      <c r="CN100" s="117"/>
      <c r="CO100" s="117"/>
      <c r="CP100" s="117"/>
      <c r="CQ100" s="117"/>
      <c r="CR100" s="117"/>
      <c r="CS100" s="117"/>
      <c r="CT100" s="117"/>
      <c r="CU100" s="117"/>
      <c r="CV100" s="117"/>
      <c r="CW100" s="117"/>
      <c r="CX100" s="117"/>
      <c r="CY100" s="117"/>
      <c r="CZ100" s="117"/>
      <c r="DA100" s="117"/>
      <c r="DB100" s="117"/>
      <c r="DC100" s="117"/>
      <c r="DD100" s="117"/>
      <c r="DE100" s="117"/>
      <c r="DF100" s="117"/>
      <c r="DG100" s="117"/>
      <c r="DH100" s="117"/>
      <c r="DI100" s="117"/>
      <c r="DJ100" s="117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7"/>
      <c r="FH100" s="117"/>
      <c r="FI100" s="117"/>
      <c r="FJ100" s="117"/>
      <c r="FK100" s="117"/>
      <c r="FL100" s="117"/>
      <c r="FM100" s="117"/>
      <c r="FN100" s="117"/>
      <c r="FO100" s="117"/>
      <c r="FP100" s="117"/>
      <c r="FQ100" s="117"/>
      <c r="FR100" s="117"/>
      <c r="FS100" s="117"/>
      <c r="FT100" s="117"/>
      <c r="FU100" s="117"/>
      <c r="FV100" s="117"/>
      <c r="FW100" s="117"/>
      <c r="FX100" s="117"/>
      <c r="FY100" s="117"/>
      <c r="FZ100" s="117"/>
      <c r="GA100" s="117"/>
      <c r="GB100" s="117"/>
      <c r="GC100" s="117"/>
      <c r="GD100" s="117"/>
      <c r="GE100" s="117"/>
      <c r="GF100" s="117"/>
      <c r="GG100" s="117"/>
      <c r="GH100" s="117"/>
      <c r="GI100" s="117"/>
      <c r="GJ100" s="117"/>
      <c r="GK100" s="117"/>
      <c r="GL100" s="117"/>
      <c r="GM100" s="117"/>
      <c r="GN100" s="117"/>
      <c r="GO100" s="117"/>
      <c r="GP100" s="117"/>
      <c r="GQ100" s="117"/>
      <c r="GR100" s="117"/>
      <c r="GS100" s="117"/>
      <c r="GT100" s="117"/>
      <c r="GU100" s="117"/>
      <c r="GV100" s="117"/>
      <c r="GW100" s="117"/>
      <c r="GX100" s="117"/>
      <c r="GY100" s="117"/>
      <c r="GZ100" s="117"/>
      <c r="HA100" s="117"/>
      <c r="HB100" s="117"/>
      <c r="HC100" s="117"/>
      <c r="HD100" s="117"/>
      <c r="HE100" s="117"/>
      <c r="HF100" s="117"/>
      <c r="HG100" s="117"/>
      <c r="HH100" s="117"/>
      <c r="HI100" s="117"/>
      <c r="HJ100" s="117"/>
      <c r="HK100" s="117"/>
      <c r="HL100" s="117"/>
      <c r="HM100" s="117"/>
      <c r="HN100" s="117"/>
      <c r="HO100" s="117"/>
      <c r="HP100" s="117"/>
      <c r="HQ100" s="117"/>
      <c r="HR100" s="117"/>
      <c r="HS100" s="117"/>
      <c r="HT100" s="117"/>
      <c r="HU100" s="117"/>
      <c r="HV100" s="117"/>
      <c r="HW100" s="117"/>
      <c r="HX100" s="117"/>
      <c r="HY100" s="117"/>
      <c r="HZ100" s="117"/>
      <c r="IA100" s="117"/>
      <c r="IB100" s="117"/>
      <c r="IC100" s="117"/>
      <c r="ID100" s="117"/>
      <c r="IE100" s="117"/>
      <c r="IF100" s="117"/>
      <c r="IG100" s="117"/>
      <c r="IH100" s="117"/>
      <c r="II100" s="117"/>
      <c r="IJ100" s="117"/>
      <c r="IK100" s="117"/>
      <c r="IL100" s="117"/>
      <c r="IM100" s="117"/>
      <c r="IN100" s="117"/>
      <c r="IO100" s="117"/>
      <c r="IP100" s="117"/>
      <c r="IQ100" s="117"/>
      <c r="IR100" s="117"/>
      <c r="IS100" s="117"/>
      <c r="IT100" s="117"/>
      <c r="IU100" s="117"/>
      <c r="IV100" s="117"/>
      <c r="IW100" s="117"/>
      <c r="IX100" s="117"/>
      <c r="IY100" s="117"/>
      <c r="IZ100" s="117"/>
      <c r="JA100" s="117"/>
      <c r="JB100" s="117"/>
      <c r="JC100" s="117"/>
      <c r="JD100" s="117"/>
      <c r="JE100" s="117"/>
      <c r="JF100" s="117"/>
      <c r="JG100" s="117"/>
      <c r="JH100" s="117"/>
      <c r="JI100" s="117"/>
      <c r="JJ100" s="117"/>
      <c r="JK100" s="117"/>
      <c r="JL100" s="117"/>
      <c r="JM100" s="117"/>
      <c r="JN100" s="117"/>
      <c r="JO100" s="117"/>
      <c r="JP100" s="117"/>
      <c r="JQ100" s="117"/>
      <c r="JR100" s="117"/>
      <c r="JS100" s="117"/>
      <c r="JT100" s="117"/>
      <c r="JU100" s="117"/>
      <c r="JV100" s="117"/>
      <c r="JW100" s="117"/>
      <c r="JX100" s="117"/>
      <c r="JY100" s="117"/>
      <c r="JZ100" s="117"/>
      <c r="KA100" s="117"/>
      <c r="KB100" s="117"/>
      <c r="KC100" s="117"/>
      <c r="KD100" s="117"/>
      <c r="KE100" s="117"/>
      <c r="KF100" s="117"/>
      <c r="KG100" s="117"/>
      <c r="KH100" s="117"/>
      <c r="KI100" s="117"/>
      <c r="KJ100" s="117"/>
      <c r="KK100" s="117"/>
      <c r="KL100" s="117"/>
      <c r="KM100" s="117"/>
      <c r="KN100" s="117"/>
      <c r="KO100" s="117"/>
      <c r="KP100" s="117"/>
      <c r="KQ100" s="117"/>
      <c r="KR100" s="117"/>
      <c r="KS100" s="117"/>
      <c r="KT100" s="117"/>
      <c r="KU100" s="117"/>
      <c r="KV100" s="117"/>
      <c r="KW100" s="117"/>
      <c r="KX100" s="117"/>
      <c r="KY100" s="117"/>
      <c r="KZ100" s="117"/>
      <c r="LA100" s="117"/>
      <c r="LB100" s="117"/>
      <c r="LC100" s="117"/>
      <c r="LD100" s="117"/>
      <c r="LE100" s="117"/>
      <c r="LF100" s="117"/>
      <c r="LG100" s="117"/>
      <c r="LH100" s="117"/>
      <c r="LI100" s="117"/>
      <c r="LJ100" s="117"/>
    </row>
    <row r="101" spans="1:322" x14ac:dyDescent="0.3">
      <c r="A101" s="109">
        <v>43274</v>
      </c>
      <c r="B101" s="118">
        <v>0.91497685185185196</v>
      </c>
      <c r="C101" s="115">
        <v>14214.161</v>
      </c>
      <c r="D101" s="115">
        <v>101554.173</v>
      </c>
      <c r="E101" s="115">
        <v>23307.058000000001</v>
      </c>
      <c r="F101" s="115">
        <v>32694.949000000001</v>
      </c>
      <c r="G101" s="115">
        <v>48.774999999999999</v>
      </c>
      <c r="H101" s="74">
        <v>12.5</v>
      </c>
      <c r="I101" s="74">
        <v>15.462436548223399</v>
      </c>
      <c r="J101" s="112"/>
      <c r="K101" s="112"/>
      <c r="L101" s="120">
        <f t="shared" si="6"/>
        <v>32.481000000009224</v>
      </c>
      <c r="M101" s="116">
        <f t="shared" si="7"/>
        <v>-1.6110000000007858</v>
      </c>
      <c r="N101" s="116">
        <f t="shared" si="8"/>
        <v>-14.682999999989988</v>
      </c>
      <c r="O101" s="116">
        <f t="shared" si="9"/>
        <v>41.272000000000844</v>
      </c>
      <c r="P101" s="121">
        <f t="shared" si="10"/>
        <v>7.5029999999991546</v>
      </c>
      <c r="Q101" s="30">
        <f t="shared" si="11"/>
        <v>0.84617119425937148</v>
      </c>
      <c r="R101" s="124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117"/>
      <c r="AQ101" s="117"/>
      <c r="AR101" s="117"/>
      <c r="AS101" s="117"/>
      <c r="AT101" s="117"/>
      <c r="AU101" s="117"/>
      <c r="AV101" s="117"/>
      <c r="AW101" s="117"/>
      <c r="AX101" s="117"/>
      <c r="AY101" s="117"/>
      <c r="AZ101" s="117"/>
      <c r="BA101" s="117"/>
      <c r="BB101" s="117"/>
      <c r="BC101" s="117"/>
      <c r="BD101" s="117"/>
      <c r="BE101" s="117"/>
      <c r="BF101" s="117"/>
      <c r="BG101" s="117"/>
      <c r="BH101" s="117"/>
      <c r="BI101" s="117"/>
      <c r="BJ101" s="117"/>
      <c r="BK101" s="117"/>
      <c r="BL101" s="117"/>
      <c r="BM101" s="117"/>
      <c r="BN101" s="117"/>
      <c r="BO101" s="117"/>
      <c r="BP101" s="117"/>
      <c r="BQ101" s="117"/>
      <c r="BR101" s="117"/>
      <c r="BS101" s="117"/>
      <c r="BT101" s="117"/>
      <c r="BU101" s="117"/>
      <c r="BV101" s="117"/>
      <c r="BW101" s="117"/>
      <c r="BX101" s="117"/>
      <c r="BY101" s="117"/>
      <c r="BZ101" s="117"/>
      <c r="CA101" s="117"/>
      <c r="CB101" s="117"/>
      <c r="CC101" s="117"/>
      <c r="CD101" s="117"/>
      <c r="CE101" s="117"/>
      <c r="CF101" s="117"/>
      <c r="CG101" s="117"/>
      <c r="CH101" s="117"/>
      <c r="CI101" s="117"/>
      <c r="CJ101" s="117"/>
      <c r="CK101" s="117"/>
      <c r="CL101" s="117"/>
      <c r="CM101" s="117"/>
      <c r="CN101" s="117"/>
      <c r="CO101" s="117"/>
      <c r="CP101" s="117"/>
      <c r="CQ101" s="117"/>
      <c r="CR101" s="117"/>
      <c r="CS101" s="117"/>
      <c r="CT101" s="117"/>
      <c r="CU101" s="117"/>
      <c r="CV101" s="117"/>
      <c r="CW101" s="117"/>
      <c r="CX101" s="117"/>
      <c r="CY101" s="117"/>
      <c r="CZ101" s="117"/>
      <c r="DA101" s="117"/>
      <c r="DB101" s="117"/>
      <c r="DC101" s="117"/>
      <c r="DD101" s="117"/>
      <c r="DE101" s="117"/>
      <c r="DF101" s="117"/>
      <c r="DG101" s="117"/>
      <c r="DH101" s="117"/>
      <c r="DI101" s="117"/>
      <c r="DJ101" s="117"/>
      <c r="DK101" s="117"/>
      <c r="DL101" s="117"/>
      <c r="DM101" s="117"/>
      <c r="DN101" s="117"/>
      <c r="DO101" s="117"/>
      <c r="DP101" s="117"/>
      <c r="DQ101" s="117"/>
      <c r="DR101" s="117"/>
      <c r="DS101" s="117"/>
      <c r="DT101" s="117"/>
      <c r="DU101" s="117"/>
      <c r="DV101" s="117"/>
      <c r="DW101" s="117"/>
      <c r="DX101" s="117"/>
      <c r="DY101" s="117"/>
      <c r="DZ101" s="117"/>
      <c r="EA101" s="117"/>
      <c r="EB101" s="117"/>
      <c r="EC101" s="117"/>
      <c r="ED101" s="117"/>
      <c r="EE101" s="117"/>
      <c r="EF101" s="117"/>
      <c r="EG101" s="117"/>
      <c r="EH101" s="117"/>
      <c r="EI101" s="117"/>
      <c r="EJ101" s="117"/>
      <c r="EK101" s="117"/>
      <c r="EL101" s="117"/>
      <c r="EM101" s="117"/>
      <c r="EN101" s="117"/>
      <c r="EO101" s="117"/>
      <c r="EP101" s="117"/>
      <c r="EQ101" s="117"/>
      <c r="ER101" s="117"/>
      <c r="ES101" s="117"/>
      <c r="ET101" s="117"/>
      <c r="EU101" s="117"/>
      <c r="EV101" s="117"/>
      <c r="EW101" s="117"/>
      <c r="EX101" s="117"/>
      <c r="EY101" s="117"/>
      <c r="EZ101" s="117"/>
      <c r="FA101" s="117"/>
      <c r="FB101" s="117"/>
      <c r="FC101" s="117"/>
      <c r="FD101" s="117"/>
      <c r="FE101" s="117"/>
      <c r="FF101" s="117"/>
      <c r="FG101" s="117"/>
      <c r="FH101" s="117"/>
      <c r="FI101" s="117"/>
      <c r="FJ101" s="117"/>
      <c r="FK101" s="117"/>
      <c r="FL101" s="117"/>
      <c r="FM101" s="117"/>
      <c r="FN101" s="117"/>
      <c r="FO101" s="117"/>
      <c r="FP101" s="117"/>
      <c r="FQ101" s="117"/>
      <c r="FR101" s="117"/>
      <c r="FS101" s="117"/>
      <c r="FT101" s="117"/>
      <c r="FU101" s="117"/>
      <c r="FV101" s="117"/>
      <c r="FW101" s="117"/>
      <c r="FX101" s="117"/>
      <c r="FY101" s="117"/>
      <c r="FZ101" s="117"/>
      <c r="GA101" s="117"/>
      <c r="GB101" s="117"/>
      <c r="GC101" s="117"/>
      <c r="GD101" s="117"/>
      <c r="GE101" s="117"/>
      <c r="GF101" s="117"/>
      <c r="GG101" s="117"/>
      <c r="GH101" s="117"/>
      <c r="GI101" s="117"/>
      <c r="GJ101" s="117"/>
      <c r="GK101" s="117"/>
      <c r="GL101" s="117"/>
      <c r="GM101" s="117"/>
      <c r="GN101" s="117"/>
      <c r="GO101" s="117"/>
      <c r="GP101" s="117"/>
      <c r="GQ101" s="117"/>
      <c r="GR101" s="117"/>
      <c r="GS101" s="117"/>
      <c r="GT101" s="117"/>
      <c r="GU101" s="117"/>
      <c r="GV101" s="117"/>
      <c r="GW101" s="117"/>
      <c r="GX101" s="117"/>
      <c r="GY101" s="117"/>
      <c r="GZ101" s="117"/>
      <c r="HA101" s="117"/>
      <c r="HB101" s="117"/>
      <c r="HC101" s="117"/>
      <c r="HD101" s="117"/>
      <c r="HE101" s="117"/>
      <c r="HF101" s="117"/>
      <c r="HG101" s="117"/>
      <c r="HH101" s="117"/>
      <c r="HI101" s="117"/>
      <c r="HJ101" s="117"/>
      <c r="HK101" s="117"/>
      <c r="HL101" s="117"/>
      <c r="HM101" s="117"/>
      <c r="HN101" s="117"/>
      <c r="HO101" s="117"/>
      <c r="HP101" s="117"/>
      <c r="HQ101" s="117"/>
      <c r="HR101" s="117"/>
      <c r="HS101" s="117"/>
      <c r="HT101" s="117"/>
      <c r="HU101" s="117"/>
      <c r="HV101" s="117"/>
      <c r="HW101" s="117"/>
      <c r="HX101" s="117"/>
      <c r="HY101" s="117"/>
      <c r="HZ101" s="117"/>
      <c r="IA101" s="117"/>
      <c r="IB101" s="117"/>
      <c r="IC101" s="117"/>
      <c r="ID101" s="117"/>
      <c r="IE101" s="117"/>
      <c r="IF101" s="117"/>
      <c r="IG101" s="117"/>
      <c r="IH101" s="117"/>
      <c r="II101" s="117"/>
      <c r="IJ101" s="117"/>
      <c r="IK101" s="117"/>
      <c r="IL101" s="117"/>
      <c r="IM101" s="117"/>
      <c r="IN101" s="117"/>
      <c r="IO101" s="117"/>
      <c r="IP101" s="117"/>
      <c r="IQ101" s="117"/>
      <c r="IR101" s="117"/>
      <c r="IS101" s="117"/>
      <c r="IT101" s="117"/>
      <c r="IU101" s="117"/>
      <c r="IV101" s="117"/>
      <c r="IW101" s="117"/>
      <c r="IX101" s="117"/>
      <c r="IY101" s="117"/>
      <c r="IZ101" s="117"/>
      <c r="JA101" s="117"/>
      <c r="JB101" s="117"/>
      <c r="JC101" s="117"/>
      <c r="JD101" s="117"/>
      <c r="JE101" s="117"/>
      <c r="JF101" s="117"/>
      <c r="JG101" s="117"/>
      <c r="JH101" s="117"/>
      <c r="JI101" s="117"/>
      <c r="JJ101" s="117"/>
      <c r="JK101" s="117"/>
      <c r="JL101" s="117"/>
      <c r="JM101" s="117"/>
      <c r="JN101" s="117"/>
      <c r="JO101" s="117"/>
      <c r="JP101" s="117"/>
      <c r="JQ101" s="117"/>
      <c r="JR101" s="117"/>
      <c r="JS101" s="117"/>
      <c r="JT101" s="117"/>
      <c r="JU101" s="117"/>
      <c r="JV101" s="117"/>
      <c r="JW101" s="117"/>
      <c r="JX101" s="117"/>
      <c r="JY101" s="117"/>
      <c r="JZ101" s="117"/>
      <c r="KA101" s="117"/>
      <c r="KB101" s="117"/>
      <c r="KC101" s="117"/>
      <c r="KD101" s="117"/>
      <c r="KE101" s="117"/>
      <c r="KF101" s="117"/>
      <c r="KG101" s="117"/>
      <c r="KH101" s="117"/>
      <c r="KI101" s="117"/>
      <c r="KJ101" s="117"/>
      <c r="KK101" s="117"/>
      <c r="KL101" s="117"/>
      <c r="KM101" s="117"/>
      <c r="KN101" s="117"/>
      <c r="KO101" s="117"/>
      <c r="KP101" s="117"/>
      <c r="KQ101" s="117"/>
      <c r="KR101" s="117"/>
      <c r="KS101" s="117"/>
      <c r="KT101" s="117"/>
      <c r="KU101" s="117"/>
      <c r="KV101" s="117"/>
      <c r="KW101" s="117"/>
      <c r="KX101" s="117"/>
      <c r="KY101" s="117"/>
      <c r="KZ101" s="117"/>
      <c r="LA101" s="117"/>
      <c r="LB101" s="117"/>
      <c r="LC101" s="117"/>
      <c r="LD101" s="117"/>
      <c r="LE101" s="117"/>
      <c r="LF101" s="117"/>
      <c r="LG101" s="117"/>
      <c r="LH101" s="117"/>
      <c r="LI101" s="117"/>
      <c r="LJ101" s="117"/>
    </row>
    <row r="102" spans="1:322" x14ac:dyDescent="0.3">
      <c r="A102" s="109">
        <v>43275</v>
      </c>
      <c r="B102" s="118">
        <v>0.90807870370370403</v>
      </c>
      <c r="C102" s="115">
        <v>14215.578</v>
      </c>
      <c r="D102" s="115">
        <v>101573.86500000001</v>
      </c>
      <c r="E102" s="115">
        <v>23342.170999999998</v>
      </c>
      <c r="F102" s="115">
        <v>32736.419000000002</v>
      </c>
      <c r="G102" s="115">
        <v>41.47</v>
      </c>
      <c r="H102" s="74">
        <v>14</v>
      </c>
      <c r="I102" s="74">
        <v>16.755026455026499</v>
      </c>
      <c r="J102" s="112"/>
      <c r="K102" s="112"/>
      <c r="L102" s="120">
        <f t="shared" si="6"/>
        <v>20.360999999990526</v>
      </c>
      <c r="M102" s="116">
        <f t="shared" si="7"/>
        <v>-1.4169999999994616</v>
      </c>
      <c r="N102" s="116">
        <f t="shared" si="8"/>
        <v>-19.692000000010012</v>
      </c>
      <c r="O102" s="116">
        <f t="shared" si="9"/>
        <v>35.112999999997555</v>
      </c>
      <c r="P102" s="121">
        <f t="shared" si="10"/>
        <v>6.3570000000024436</v>
      </c>
      <c r="Q102" s="30">
        <f t="shared" si="11"/>
        <v>0.84670846394978438</v>
      </c>
      <c r="R102" s="124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AW102" s="117"/>
      <c r="AX102" s="117"/>
      <c r="AY102" s="117"/>
      <c r="AZ102" s="117"/>
      <c r="BA102" s="117"/>
      <c r="BB102" s="117"/>
      <c r="BC102" s="117"/>
      <c r="BD102" s="117"/>
      <c r="BE102" s="117"/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117"/>
      <c r="BQ102" s="117"/>
      <c r="BR102" s="117"/>
      <c r="BS102" s="117"/>
      <c r="BT102" s="117"/>
      <c r="BU102" s="117"/>
      <c r="BV102" s="117"/>
      <c r="BW102" s="117"/>
      <c r="BX102" s="117"/>
      <c r="BY102" s="117"/>
      <c r="BZ102" s="117"/>
      <c r="CA102" s="117"/>
      <c r="CB102" s="117"/>
      <c r="CC102" s="117"/>
      <c r="CD102" s="117"/>
      <c r="CE102" s="117"/>
      <c r="CF102" s="117"/>
      <c r="CG102" s="117"/>
      <c r="CH102" s="117"/>
      <c r="CI102" s="117"/>
      <c r="CJ102" s="117"/>
      <c r="CK102" s="117"/>
      <c r="CL102" s="117"/>
      <c r="CM102" s="117"/>
      <c r="CN102" s="117"/>
      <c r="CO102" s="117"/>
      <c r="CP102" s="117"/>
      <c r="CQ102" s="117"/>
      <c r="CR102" s="117"/>
      <c r="CS102" s="117"/>
      <c r="CT102" s="117"/>
      <c r="CU102" s="117"/>
      <c r="CV102" s="117"/>
      <c r="CW102" s="117"/>
      <c r="CX102" s="117"/>
      <c r="CY102" s="117"/>
      <c r="CZ102" s="117"/>
      <c r="DA102" s="117"/>
      <c r="DB102" s="117"/>
      <c r="DC102" s="117"/>
      <c r="DD102" s="117"/>
      <c r="DE102" s="117"/>
      <c r="DF102" s="117"/>
      <c r="DG102" s="117"/>
      <c r="DH102" s="117"/>
      <c r="DI102" s="117"/>
      <c r="DJ102" s="117"/>
      <c r="DK102" s="117"/>
      <c r="DL102" s="117"/>
      <c r="DM102" s="117"/>
      <c r="DN102" s="117"/>
      <c r="DO102" s="117"/>
      <c r="DP102" s="117"/>
      <c r="DQ102" s="117"/>
      <c r="DR102" s="117"/>
      <c r="DS102" s="117"/>
      <c r="DT102" s="117"/>
      <c r="DU102" s="117"/>
      <c r="DV102" s="117"/>
      <c r="DW102" s="117"/>
      <c r="DX102" s="117"/>
      <c r="DY102" s="117"/>
      <c r="DZ102" s="117"/>
      <c r="EA102" s="117"/>
      <c r="EB102" s="117"/>
      <c r="EC102" s="117"/>
      <c r="ED102" s="117"/>
      <c r="EE102" s="117"/>
      <c r="EF102" s="117"/>
      <c r="EG102" s="117"/>
      <c r="EH102" s="117"/>
      <c r="EI102" s="117"/>
      <c r="EJ102" s="117"/>
      <c r="EK102" s="117"/>
      <c r="EL102" s="117"/>
      <c r="EM102" s="117"/>
      <c r="EN102" s="117"/>
      <c r="EO102" s="117"/>
      <c r="EP102" s="117"/>
      <c r="EQ102" s="117"/>
      <c r="ER102" s="117"/>
      <c r="ES102" s="117"/>
      <c r="ET102" s="117"/>
      <c r="EU102" s="117"/>
      <c r="EV102" s="117"/>
      <c r="EW102" s="117"/>
      <c r="EX102" s="117"/>
      <c r="EY102" s="117"/>
      <c r="EZ102" s="117"/>
      <c r="FA102" s="117"/>
      <c r="FB102" s="117"/>
      <c r="FC102" s="117"/>
      <c r="FD102" s="117"/>
      <c r="FE102" s="117"/>
      <c r="FF102" s="117"/>
      <c r="FG102" s="117"/>
      <c r="FH102" s="117"/>
      <c r="FI102" s="117"/>
      <c r="FJ102" s="117"/>
      <c r="FK102" s="117"/>
      <c r="FL102" s="117"/>
      <c r="FM102" s="117"/>
      <c r="FN102" s="117"/>
      <c r="FO102" s="117"/>
      <c r="FP102" s="117"/>
      <c r="FQ102" s="117"/>
      <c r="FR102" s="117"/>
      <c r="FS102" s="117"/>
      <c r="FT102" s="117"/>
      <c r="FU102" s="117"/>
      <c r="FV102" s="117"/>
      <c r="FW102" s="117"/>
      <c r="FX102" s="117"/>
      <c r="FY102" s="117"/>
      <c r="FZ102" s="117"/>
      <c r="GA102" s="117"/>
      <c r="GB102" s="117"/>
      <c r="GC102" s="117"/>
      <c r="GD102" s="117"/>
      <c r="GE102" s="117"/>
      <c r="GF102" s="117"/>
      <c r="GG102" s="117"/>
      <c r="GH102" s="117"/>
      <c r="GI102" s="117"/>
      <c r="GJ102" s="117"/>
      <c r="GK102" s="117"/>
      <c r="GL102" s="117"/>
      <c r="GM102" s="117"/>
      <c r="GN102" s="117"/>
      <c r="GO102" s="117"/>
      <c r="GP102" s="117"/>
      <c r="GQ102" s="117"/>
      <c r="GR102" s="117"/>
      <c r="GS102" s="117"/>
      <c r="GT102" s="117"/>
      <c r="GU102" s="117"/>
      <c r="GV102" s="117"/>
      <c r="GW102" s="117"/>
      <c r="GX102" s="117"/>
      <c r="GY102" s="117"/>
      <c r="GZ102" s="117"/>
      <c r="HA102" s="117"/>
      <c r="HB102" s="117"/>
      <c r="HC102" s="117"/>
      <c r="HD102" s="117"/>
      <c r="HE102" s="117"/>
      <c r="HF102" s="117"/>
      <c r="HG102" s="117"/>
      <c r="HH102" s="117"/>
      <c r="HI102" s="117"/>
      <c r="HJ102" s="117"/>
      <c r="HK102" s="117"/>
      <c r="HL102" s="117"/>
      <c r="HM102" s="117"/>
      <c r="HN102" s="117"/>
      <c r="HO102" s="117"/>
      <c r="HP102" s="117"/>
      <c r="HQ102" s="117"/>
      <c r="HR102" s="117"/>
      <c r="HS102" s="117"/>
      <c r="HT102" s="117"/>
      <c r="HU102" s="117"/>
      <c r="HV102" s="117"/>
      <c r="HW102" s="117"/>
      <c r="HX102" s="117"/>
      <c r="HY102" s="117"/>
      <c r="HZ102" s="117"/>
      <c r="IA102" s="117"/>
      <c r="IB102" s="117"/>
      <c r="IC102" s="117"/>
      <c r="ID102" s="117"/>
      <c r="IE102" s="117"/>
      <c r="IF102" s="117"/>
      <c r="IG102" s="117"/>
      <c r="IH102" s="117"/>
      <c r="II102" s="117"/>
      <c r="IJ102" s="117"/>
      <c r="IK102" s="117"/>
      <c r="IL102" s="117"/>
      <c r="IM102" s="117"/>
      <c r="IN102" s="117"/>
      <c r="IO102" s="117"/>
      <c r="IP102" s="117"/>
      <c r="IQ102" s="117"/>
      <c r="IR102" s="117"/>
      <c r="IS102" s="117"/>
      <c r="IT102" s="117"/>
      <c r="IU102" s="117"/>
      <c r="IV102" s="117"/>
      <c r="IW102" s="117"/>
      <c r="IX102" s="117"/>
      <c r="IY102" s="117"/>
      <c r="IZ102" s="117"/>
      <c r="JA102" s="117"/>
      <c r="JB102" s="117"/>
      <c r="JC102" s="117"/>
      <c r="JD102" s="117"/>
      <c r="JE102" s="117"/>
      <c r="JF102" s="117"/>
      <c r="JG102" s="117"/>
      <c r="JH102" s="117"/>
      <c r="JI102" s="117"/>
      <c r="JJ102" s="117"/>
      <c r="JK102" s="117"/>
      <c r="JL102" s="117"/>
      <c r="JM102" s="117"/>
      <c r="JN102" s="117"/>
      <c r="JO102" s="117"/>
      <c r="JP102" s="117"/>
      <c r="JQ102" s="117"/>
      <c r="JR102" s="117"/>
      <c r="JS102" s="117"/>
      <c r="JT102" s="117"/>
      <c r="JU102" s="117"/>
      <c r="JV102" s="117"/>
      <c r="JW102" s="117"/>
      <c r="JX102" s="117"/>
      <c r="JY102" s="117"/>
      <c r="JZ102" s="117"/>
      <c r="KA102" s="117"/>
      <c r="KB102" s="117"/>
      <c r="KC102" s="117"/>
      <c r="KD102" s="117"/>
      <c r="KE102" s="117"/>
      <c r="KF102" s="117"/>
      <c r="KG102" s="117"/>
      <c r="KH102" s="117"/>
      <c r="KI102" s="117"/>
      <c r="KJ102" s="117"/>
      <c r="KK102" s="117"/>
      <c r="KL102" s="117"/>
      <c r="KM102" s="117"/>
      <c r="KN102" s="117"/>
      <c r="KO102" s="117"/>
      <c r="KP102" s="117"/>
      <c r="KQ102" s="117"/>
      <c r="KR102" s="117"/>
      <c r="KS102" s="117"/>
      <c r="KT102" s="117"/>
      <c r="KU102" s="117"/>
      <c r="KV102" s="117"/>
      <c r="KW102" s="117"/>
      <c r="KX102" s="117"/>
      <c r="KY102" s="117"/>
      <c r="KZ102" s="117"/>
      <c r="LA102" s="117"/>
      <c r="LB102" s="117"/>
      <c r="LC102" s="117"/>
      <c r="LD102" s="117"/>
      <c r="LE102" s="117"/>
      <c r="LF102" s="117"/>
      <c r="LG102" s="117"/>
      <c r="LH102" s="117"/>
      <c r="LI102" s="117"/>
      <c r="LJ102" s="117"/>
    </row>
    <row r="103" spans="1:322" x14ac:dyDescent="0.3">
      <c r="A103" s="109">
        <v>43276</v>
      </c>
      <c r="B103" s="118">
        <v>0.87732638888888903</v>
      </c>
      <c r="C103" s="115">
        <v>14216.147000000001</v>
      </c>
      <c r="D103" s="115">
        <v>101581.76300000001</v>
      </c>
      <c r="E103" s="115">
        <v>23370.304</v>
      </c>
      <c r="F103" s="115">
        <v>32770.669000000002</v>
      </c>
      <c r="G103" s="115">
        <v>34.25</v>
      </c>
      <c r="H103" s="74">
        <v>15</v>
      </c>
      <c r="I103" s="74">
        <v>19.160606060606099</v>
      </c>
      <c r="J103" s="112"/>
      <c r="K103" s="112"/>
      <c r="L103" s="120">
        <f t="shared" si="6"/>
        <v>25.782999999997628</v>
      </c>
      <c r="M103" s="116">
        <f t="shared" si="7"/>
        <v>-0.56900000000132422</v>
      </c>
      <c r="N103" s="116">
        <f t="shared" si="8"/>
        <v>-7.8980000000010477</v>
      </c>
      <c r="O103" s="116">
        <f t="shared" si="9"/>
        <v>28.13300000000163</v>
      </c>
      <c r="P103" s="121">
        <f t="shared" si="10"/>
        <v>6.1169999999983702</v>
      </c>
      <c r="Q103" s="30">
        <f t="shared" si="11"/>
        <v>0.82140145985406221</v>
      </c>
      <c r="R103" s="124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17"/>
      <c r="AD103" s="117"/>
      <c r="AE103" s="117"/>
      <c r="AF103" s="117"/>
      <c r="AG103" s="117"/>
      <c r="AH103" s="117"/>
      <c r="AI103" s="117"/>
      <c r="AJ103" s="117"/>
      <c r="AK103" s="117"/>
      <c r="AL103" s="117"/>
      <c r="AM103" s="117"/>
      <c r="AN103" s="117"/>
      <c r="AO103" s="117"/>
      <c r="AP103" s="117"/>
      <c r="AQ103" s="117"/>
      <c r="AR103" s="117"/>
      <c r="AS103" s="117"/>
      <c r="AT103" s="117"/>
      <c r="AU103" s="117"/>
      <c r="AV103" s="117"/>
      <c r="AW103" s="117"/>
      <c r="AX103" s="117"/>
      <c r="AY103" s="117"/>
      <c r="AZ103" s="117"/>
      <c r="BA103" s="117"/>
      <c r="BB103" s="117"/>
      <c r="BC103" s="117"/>
      <c r="BD103" s="117"/>
      <c r="BE103" s="117"/>
      <c r="BF103" s="117"/>
      <c r="BG103" s="117"/>
      <c r="BH103" s="117"/>
      <c r="BI103" s="117"/>
      <c r="BJ103" s="117"/>
      <c r="BK103" s="117"/>
      <c r="BL103" s="117"/>
      <c r="BM103" s="117"/>
      <c r="BN103" s="117"/>
      <c r="BO103" s="117"/>
      <c r="BP103" s="117"/>
      <c r="BQ103" s="117"/>
      <c r="BR103" s="117"/>
      <c r="BS103" s="117"/>
      <c r="BT103" s="117"/>
      <c r="BU103" s="117"/>
      <c r="BV103" s="117"/>
      <c r="BW103" s="117"/>
      <c r="BX103" s="117"/>
      <c r="BY103" s="117"/>
      <c r="BZ103" s="117"/>
      <c r="CA103" s="117"/>
      <c r="CB103" s="117"/>
      <c r="CC103" s="117"/>
      <c r="CD103" s="117"/>
      <c r="CE103" s="117"/>
      <c r="CF103" s="117"/>
      <c r="CG103" s="117"/>
      <c r="CH103" s="117"/>
      <c r="CI103" s="117"/>
      <c r="CJ103" s="117"/>
      <c r="CK103" s="117"/>
      <c r="CL103" s="117"/>
      <c r="CM103" s="117"/>
      <c r="CN103" s="117"/>
      <c r="CO103" s="117"/>
      <c r="CP103" s="117"/>
      <c r="CQ103" s="117"/>
      <c r="CR103" s="117"/>
      <c r="CS103" s="117"/>
      <c r="CT103" s="117"/>
      <c r="CU103" s="117"/>
      <c r="CV103" s="117"/>
      <c r="CW103" s="117"/>
      <c r="CX103" s="117"/>
      <c r="CY103" s="117"/>
      <c r="CZ103" s="117"/>
      <c r="DA103" s="117"/>
      <c r="DB103" s="117"/>
      <c r="DC103" s="117"/>
      <c r="DD103" s="117"/>
      <c r="DE103" s="117"/>
      <c r="DF103" s="117"/>
      <c r="DG103" s="117"/>
      <c r="DH103" s="117"/>
      <c r="DI103" s="117"/>
      <c r="DJ103" s="117"/>
      <c r="DK103" s="117"/>
      <c r="DL103" s="117"/>
      <c r="DM103" s="117"/>
      <c r="DN103" s="117"/>
      <c r="DO103" s="117"/>
      <c r="DP103" s="117"/>
      <c r="DQ103" s="117"/>
      <c r="DR103" s="117"/>
      <c r="DS103" s="117"/>
      <c r="DT103" s="117"/>
      <c r="DU103" s="117"/>
      <c r="DV103" s="117"/>
      <c r="DW103" s="117"/>
      <c r="DX103" s="117"/>
      <c r="DY103" s="117"/>
      <c r="DZ103" s="117"/>
      <c r="EA103" s="117"/>
      <c r="EB103" s="117"/>
      <c r="EC103" s="117"/>
      <c r="ED103" s="117"/>
      <c r="EE103" s="117"/>
      <c r="EF103" s="117"/>
      <c r="EG103" s="117"/>
      <c r="EH103" s="117"/>
      <c r="EI103" s="117"/>
      <c r="EJ103" s="117"/>
      <c r="EK103" s="117"/>
      <c r="EL103" s="117"/>
      <c r="EM103" s="117"/>
      <c r="EN103" s="117"/>
      <c r="EO103" s="117"/>
      <c r="EP103" s="117"/>
      <c r="EQ103" s="117"/>
      <c r="ER103" s="117"/>
      <c r="ES103" s="117"/>
      <c r="ET103" s="117"/>
      <c r="EU103" s="117"/>
      <c r="EV103" s="117"/>
      <c r="EW103" s="117"/>
      <c r="EX103" s="117"/>
      <c r="EY103" s="117"/>
      <c r="EZ103" s="117"/>
      <c r="FA103" s="117"/>
      <c r="FB103" s="117"/>
      <c r="FC103" s="117"/>
      <c r="FD103" s="117"/>
      <c r="FE103" s="117"/>
      <c r="FF103" s="117"/>
      <c r="FG103" s="117"/>
      <c r="FH103" s="117"/>
      <c r="FI103" s="117"/>
      <c r="FJ103" s="117"/>
      <c r="FK103" s="117"/>
      <c r="FL103" s="117"/>
      <c r="FM103" s="117"/>
      <c r="FN103" s="117"/>
      <c r="FO103" s="117"/>
      <c r="FP103" s="117"/>
      <c r="FQ103" s="117"/>
      <c r="FR103" s="117"/>
      <c r="FS103" s="117"/>
      <c r="FT103" s="117"/>
      <c r="FU103" s="117"/>
      <c r="FV103" s="117"/>
      <c r="FW103" s="117"/>
      <c r="FX103" s="117"/>
      <c r="FY103" s="117"/>
      <c r="FZ103" s="117"/>
      <c r="GA103" s="117"/>
      <c r="GB103" s="117"/>
      <c r="GC103" s="117"/>
      <c r="GD103" s="117"/>
      <c r="GE103" s="117"/>
      <c r="GF103" s="117"/>
      <c r="GG103" s="117"/>
      <c r="GH103" s="117"/>
      <c r="GI103" s="117"/>
      <c r="GJ103" s="117"/>
      <c r="GK103" s="117"/>
      <c r="GL103" s="117"/>
      <c r="GM103" s="117"/>
      <c r="GN103" s="117"/>
      <c r="GO103" s="117"/>
      <c r="GP103" s="117"/>
      <c r="GQ103" s="117"/>
      <c r="GR103" s="117"/>
      <c r="GS103" s="117"/>
      <c r="GT103" s="117"/>
      <c r="GU103" s="117"/>
      <c r="GV103" s="117"/>
      <c r="GW103" s="117"/>
      <c r="GX103" s="117"/>
      <c r="GY103" s="117"/>
      <c r="GZ103" s="117"/>
      <c r="HA103" s="117"/>
      <c r="HB103" s="117"/>
      <c r="HC103" s="117"/>
      <c r="HD103" s="117"/>
      <c r="HE103" s="117"/>
      <c r="HF103" s="117"/>
      <c r="HG103" s="117"/>
      <c r="HH103" s="117"/>
      <c r="HI103" s="117"/>
      <c r="HJ103" s="117"/>
      <c r="HK103" s="117"/>
      <c r="HL103" s="117"/>
      <c r="HM103" s="117"/>
      <c r="HN103" s="117"/>
      <c r="HO103" s="117"/>
      <c r="HP103" s="117"/>
      <c r="HQ103" s="117"/>
      <c r="HR103" s="117"/>
      <c r="HS103" s="117"/>
      <c r="HT103" s="117"/>
      <c r="HU103" s="117"/>
      <c r="HV103" s="117"/>
      <c r="HW103" s="117"/>
      <c r="HX103" s="117"/>
      <c r="HY103" s="117"/>
      <c r="HZ103" s="117"/>
      <c r="IA103" s="117"/>
      <c r="IB103" s="117"/>
      <c r="IC103" s="117"/>
      <c r="ID103" s="117"/>
      <c r="IE103" s="117"/>
      <c r="IF103" s="117"/>
      <c r="IG103" s="117"/>
      <c r="IH103" s="117"/>
      <c r="II103" s="117"/>
      <c r="IJ103" s="117"/>
      <c r="IK103" s="117"/>
      <c r="IL103" s="117"/>
      <c r="IM103" s="117"/>
      <c r="IN103" s="117"/>
      <c r="IO103" s="117"/>
      <c r="IP103" s="117"/>
      <c r="IQ103" s="117"/>
      <c r="IR103" s="117"/>
      <c r="IS103" s="117"/>
      <c r="IT103" s="117"/>
      <c r="IU103" s="117"/>
      <c r="IV103" s="117"/>
      <c r="IW103" s="117"/>
      <c r="IX103" s="117"/>
      <c r="IY103" s="117"/>
      <c r="IZ103" s="117"/>
      <c r="JA103" s="117"/>
      <c r="JB103" s="117"/>
      <c r="JC103" s="117"/>
      <c r="JD103" s="117"/>
      <c r="JE103" s="117"/>
      <c r="JF103" s="117"/>
      <c r="JG103" s="117"/>
      <c r="JH103" s="117"/>
      <c r="JI103" s="117"/>
      <c r="JJ103" s="117"/>
      <c r="JK103" s="117"/>
      <c r="JL103" s="117"/>
      <c r="JM103" s="117"/>
      <c r="JN103" s="117"/>
      <c r="JO103" s="117"/>
      <c r="JP103" s="117"/>
      <c r="JQ103" s="117"/>
      <c r="JR103" s="117"/>
      <c r="JS103" s="117"/>
      <c r="JT103" s="117"/>
      <c r="JU103" s="117"/>
      <c r="JV103" s="117"/>
      <c r="JW103" s="117"/>
      <c r="JX103" s="117"/>
      <c r="JY103" s="117"/>
      <c r="JZ103" s="117"/>
      <c r="KA103" s="117"/>
      <c r="KB103" s="117"/>
      <c r="KC103" s="117"/>
      <c r="KD103" s="117"/>
      <c r="KE103" s="117"/>
      <c r="KF103" s="117"/>
      <c r="KG103" s="117"/>
      <c r="KH103" s="117"/>
      <c r="KI103" s="117"/>
      <c r="KJ103" s="117"/>
      <c r="KK103" s="117"/>
      <c r="KL103" s="117"/>
      <c r="KM103" s="117"/>
      <c r="KN103" s="117"/>
      <c r="KO103" s="117"/>
      <c r="KP103" s="117"/>
      <c r="KQ103" s="117"/>
      <c r="KR103" s="117"/>
      <c r="KS103" s="117"/>
      <c r="KT103" s="117"/>
      <c r="KU103" s="117"/>
      <c r="KV103" s="117"/>
      <c r="KW103" s="117"/>
      <c r="KX103" s="117"/>
      <c r="KY103" s="117"/>
      <c r="KZ103" s="117"/>
      <c r="LA103" s="117"/>
      <c r="LB103" s="117"/>
      <c r="LC103" s="117"/>
      <c r="LD103" s="117"/>
      <c r="LE103" s="117"/>
      <c r="LF103" s="117"/>
      <c r="LG103" s="117"/>
      <c r="LH103" s="117"/>
      <c r="LI103" s="117"/>
      <c r="LJ103" s="117"/>
    </row>
    <row r="104" spans="1:322" x14ac:dyDescent="0.3">
      <c r="A104" s="109">
        <v>43277</v>
      </c>
      <c r="B104" s="118">
        <v>0.89429398148148198</v>
      </c>
      <c r="C104" s="115">
        <v>14217.097</v>
      </c>
      <c r="D104" s="115">
        <v>101589.40300000001</v>
      </c>
      <c r="E104" s="115">
        <v>23393.125</v>
      </c>
      <c r="F104" s="115">
        <v>32799.453999999998</v>
      </c>
      <c r="G104" s="115">
        <v>28.785</v>
      </c>
      <c r="H104" s="74">
        <v>16</v>
      </c>
      <c r="I104" s="74">
        <v>18.783625730994199</v>
      </c>
      <c r="J104" s="112"/>
      <c r="K104" s="112"/>
      <c r="L104" s="120">
        <f t="shared" si="6"/>
        <v>20.195000000001674</v>
      </c>
      <c r="M104" s="116">
        <f t="shared" si="7"/>
        <v>-0.94999999999890861</v>
      </c>
      <c r="N104" s="116">
        <f t="shared" si="8"/>
        <v>-7.6399999999994179</v>
      </c>
      <c r="O104" s="116">
        <f t="shared" si="9"/>
        <v>22.820999999999913</v>
      </c>
      <c r="P104" s="121">
        <f t="shared" si="10"/>
        <v>5.9640000000000875</v>
      </c>
      <c r="Q104" s="30">
        <f t="shared" si="11"/>
        <v>0.79280875455966349</v>
      </c>
      <c r="R104" s="124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17"/>
      <c r="AD104" s="117"/>
      <c r="AE104" s="117"/>
      <c r="AF104" s="117"/>
      <c r="AG104" s="117"/>
      <c r="AH104" s="117"/>
      <c r="AI104" s="117"/>
      <c r="AJ104" s="117"/>
      <c r="AK104" s="117"/>
      <c r="AL104" s="117"/>
      <c r="AM104" s="117"/>
      <c r="AN104" s="117"/>
      <c r="AO104" s="117"/>
      <c r="AP104" s="117"/>
      <c r="AQ104" s="117"/>
      <c r="AR104" s="117"/>
      <c r="AS104" s="117"/>
      <c r="AT104" s="117"/>
      <c r="AU104" s="117"/>
      <c r="AV104" s="117"/>
      <c r="AW104" s="117"/>
      <c r="AX104" s="117"/>
      <c r="AY104" s="117"/>
      <c r="AZ104" s="117"/>
      <c r="BA104" s="117"/>
      <c r="BB104" s="117"/>
      <c r="BC104" s="117"/>
      <c r="BD104" s="117"/>
      <c r="BE104" s="117"/>
      <c r="BF104" s="117"/>
      <c r="BG104" s="117"/>
      <c r="BH104" s="117"/>
      <c r="BI104" s="117"/>
      <c r="BJ104" s="117"/>
      <c r="BK104" s="117"/>
      <c r="BL104" s="117"/>
      <c r="BM104" s="117"/>
      <c r="BN104" s="117"/>
      <c r="BO104" s="117"/>
      <c r="BP104" s="117"/>
      <c r="BQ104" s="117"/>
      <c r="BR104" s="117"/>
      <c r="BS104" s="117"/>
      <c r="BT104" s="117"/>
      <c r="BU104" s="117"/>
      <c r="BV104" s="117"/>
      <c r="BW104" s="117"/>
      <c r="BX104" s="117"/>
      <c r="BY104" s="117"/>
      <c r="BZ104" s="117"/>
      <c r="CA104" s="117"/>
      <c r="CB104" s="117"/>
      <c r="CC104" s="117"/>
      <c r="CD104" s="117"/>
      <c r="CE104" s="117"/>
      <c r="CF104" s="117"/>
      <c r="CG104" s="117"/>
      <c r="CH104" s="117"/>
      <c r="CI104" s="117"/>
      <c r="CJ104" s="117"/>
      <c r="CK104" s="117"/>
      <c r="CL104" s="117"/>
      <c r="CM104" s="117"/>
      <c r="CN104" s="117"/>
      <c r="CO104" s="117"/>
      <c r="CP104" s="117"/>
      <c r="CQ104" s="117"/>
      <c r="CR104" s="117"/>
      <c r="CS104" s="117"/>
      <c r="CT104" s="117"/>
      <c r="CU104" s="117"/>
      <c r="CV104" s="117"/>
      <c r="CW104" s="117"/>
      <c r="CX104" s="117"/>
      <c r="CY104" s="117"/>
      <c r="CZ104" s="117"/>
      <c r="DA104" s="117"/>
      <c r="DB104" s="117"/>
      <c r="DC104" s="117"/>
      <c r="DD104" s="117"/>
      <c r="DE104" s="117"/>
      <c r="DF104" s="117"/>
      <c r="DG104" s="117"/>
      <c r="DH104" s="117"/>
      <c r="DI104" s="117"/>
      <c r="DJ104" s="117"/>
      <c r="DK104" s="117"/>
      <c r="DL104" s="117"/>
      <c r="DM104" s="117"/>
      <c r="DN104" s="117"/>
      <c r="DO104" s="117"/>
      <c r="DP104" s="117"/>
      <c r="DQ104" s="117"/>
      <c r="DR104" s="117"/>
      <c r="DS104" s="117"/>
      <c r="DT104" s="117"/>
      <c r="DU104" s="117"/>
      <c r="DV104" s="117"/>
      <c r="DW104" s="117"/>
      <c r="DX104" s="117"/>
      <c r="DY104" s="117"/>
      <c r="DZ104" s="117"/>
      <c r="EA104" s="117"/>
      <c r="EB104" s="117"/>
      <c r="EC104" s="117"/>
      <c r="ED104" s="117"/>
      <c r="EE104" s="117"/>
      <c r="EF104" s="117"/>
      <c r="EG104" s="117"/>
      <c r="EH104" s="117"/>
      <c r="EI104" s="117"/>
      <c r="EJ104" s="117"/>
      <c r="EK104" s="117"/>
      <c r="EL104" s="117"/>
      <c r="EM104" s="117"/>
      <c r="EN104" s="117"/>
      <c r="EO104" s="117"/>
      <c r="EP104" s="117"/>
      <c r="EQ104" s="117"/>
      <c r="ER104" s="117"/>
      <c r="ES104" s="117"/>
      <c r="ET104" s="117"/>
      <c r="EU104" s="117"/>
      <c r="EV104" s="117"/>
      <c r="EW104" s="117"/>
      <c r="EX104" s="117"/>
      <c r="EY104" s="117"/>
      <c r="EZ104" s="117"/>
      <c r="FA104" s="117"/>
      <c r="FB104" s="117"/>
      <c r="FC104" s="117"/>
      <c r="FD104" s="117"/>
      <c r="FE104" s="117"/>
      <c r="FF104" s="117"/>
      <c r="FG104" s="117"/>
      <c r="FH104" s="117"/>
      <c r="FI104" s="117"/>
      <c r="FJ104" s="117"/>
      <c r="FK104" s="117"/>
      <c r="FL104" s="117"/>
      <c r="FM104" s="117"/>
      <c r="FN104" s="117"/>
      <c r="FO104" s="117"/>
      <c r="FP104" s="117"/>
      <c r="FQ104" s="117"/>
      <c r="FR104" s="117"/>
      <c r="FS104" s="117"/>
      <c r="FT104" s="117"/>
      <c r="FU104" s="117"/>
      <c r="FV104" s="117"/>
      <c r="FW104" s="117"/>
      <c r="FX104" s="117"/>
      <c r="FY104" s="117"/>
      <c r="FZ104" s="117"/>
      <c r="GA104" s="117"/>
      <c r="GB104" s="117"/>
      <c r="GC104" s="117"/>
      <c r="GD104" s="117"/>
      <c r="GE104" s="117"/>
      <c r="GF104" s="117"/>
      <c r="GG104" s="117"/>
      <c r="GH104" s="117"/>
      <c r="GI104" s="117"/>
      <c r="GJ104" s="117"/>
      <c r="GK104" s="117"/>
      <c r="GL104" s="117"/>
      <c r="GM104" s="117"/>
      <c r="GN104" s="117"/>
      <c r="GO104" s="117"/>
      <c r="GP104" s="117"/>
      <c r="GQ104" s="117"/>
      <c r="GR104" s="117"/>
      <c r="GS104" s="117"/>
      <c r="GT104" s="117"/>
      <c r="GU104" s="117"/>
      <c r="GV104" s="117"/>
      <c r="GW104" s="117"/>
      <c r="GX104" s="117"/>
      <c r="GY104" s="117"/>
      <c r="GZ104" s="117"/>
      <c r="HA104" s="117"/>
      <c r="HB104" s="117"/>
      <c r="HC104" s="117"/>
      <c r="HD104" s="117"/>
      <c r="HE104" s="117"/>
      <c r="HF104" s="117"/>
      <c r="HG104" s="117"/>
      <c r="HH104" s="117"/>
      <c r="HI104" s="117"/>
      <c r="HJ104" s="117"/>
      <c r="HK104" s="117"/>
      <c r="HL104" s="117"/>
      <c r="HM104" s="117"/>
      <c r="HN104" s="117"/>
      <c r="HO104" s="117"/>
      <c r="HP104" s="117"/>
      <c r="HQ104" s="117"/>
      <c r="HR104" s="117"/>
      <c r="HS104" s="117"/>
      <c r="HT104" s="117"/>
      <c r="HU104" s="117"/>
      <c r="HV104" s="117"/>
      <c r="HW104" s="117"/>
      <c r="HX104" s="117"/>
      <c r="HY104" s="117"/>
      <c r="HZ104" s="117"/>
      <c r="IA104" s="117"/>
      <c r="IB104" s="117"/>
      <c r="IC104" s="117"/>
      <c r="ID104" s="117"/>
      <c r="IE104" s="117"/>
      <c r="IF104" s="117"/>
      <c r="IG104" s="117"/>
      <c r="IH104" s="117"/>
      <c r="II104" s="117"/>
      <c r="IJ104" s="117"/>
      <c r="IK104" s="117"/>
      <c r="IL104" s="117"/>
      <c r="IM104" s="117"/>
      <c r="IN104" s="117"/>
      <c r="IO104" s="117"/>
      <c r="IP104" s="117"/>
      <c r="IQ104" s="117"/>
      <c r="IR104" s="117"/>
      <c r="IS104" s="117"/>
      <c r="IT104" s="117"/>
      <c r="IU104" s="117"/>
      <c r="IV104" s="117"/>
      <c r="IW104" s="117"/>
      <c r="IX104" s="117"/>
      <c r="IY104" s="117"/>
      <c r="IZ104" s="117"/>
      <c r="JA104" s="117"/>
      <c r="JB104" s="117"/>
      <c r="JC104" s="117"/>
      <c r="JD104" s="117"/>
      <c r="JE104" s="117"/>
      <c r="JF104" s="117"/>
      <c r="JG104" s="117"/>
      <c r="JH104" s="117"/>
      <c r="JI104" s="117"/>
      <c r="JJ104" s="117"/>
      <c r="JK104" s="117"/>
      <c r="JL104" s="117"/>
      <c r="JM104" s="117"/>
      <c r="JN104" s="117"/>
      <c r="JO104" s="117"/>
      <c r="JP104" s="117"/>
      <c r="JQ104" s="117"/>
      <c r="JR104" s="117"/>
      <c r="JS104" s="117"/>
      <c r="JT104" s="117"/>
      <c r="JU104" s="117"/>
      <c r="JV104" s="117"/>
      <c r="JW104" s="117"/>
      <c r="JX104" s="117"/>
      <c r="JY104" s="117"/>
      <c r="JZ104" s="117"/>
      <c r="KA104" s="117"/>
      <c r="KB104" s="117"/>
      <c r="KC104" s="117"/>
      <c r="KD104" s="117"/>
      <c r="KE104" s="117"/>
      <c r="KF104" s="117"/>
      <c r="KG104" s="117"/>
      <c r="KH104" s="117"/>
      <c r="KI104" s="117"/>
      <c r="KJ104" s="117"/>
      <c r="KK104" s="117"/>
      <c r="KL104" s="117"/>
      <c r="KM104" s="117"/>
      <c r="KN104" s="117"/>
      <c r="KO104" s="117"/>
      <c r="KP104" s="117"/>
      <c r="KQ104" s="117"/>
      <c r="KR104" s="117"/>
      <c r="KS104" s="117"/>
      <c r="KT104" s="117"/>
      <c r="KU104" s="117"/>
      <c r="KV104" s="117"/>
      <c r="KW104" s="117"/>
      <c r="KX104" s="117"/>
      <c r="KY104" s="117"/>
      <c r="KZ104" s="117"/>
      <c r="LA104" s="117"/>
      <c r="LB104" s="117"/>
      <c r="LC104" s="117"/>
      <c r="LD104" s="117"/>
      <c r="LE104" s="117"/>
      <c r="LF104" s="117"/>
      <c r="LG104" s="117"/>
      <c r="LH104" s="117"/>
      <c r="LI104" s="117"/>
      <c r="LJ104" s="117"/>
    </row>
    <row r="105" spans="1:322" x14ac:dyDescent="0.3">
      <c r="A105" s="109">
        <v>43278</v>
      </c>
      <c r="B105" s="118">
        <v>0.90782407407407395</v>
      </c>
      <c r="C105" s="115">
        <v>14218.05</v>
      </c>
      <c r="D105" s="115">
        <v>101597.19899999999</v>
      </c>
      <c r="E105" s="115">
        <v>23429.699000000001</v>
      </c>
      <c r="F105" s="115">
        <v>32841.798999999999</v>
      </c>
      <c r="G105" s="115">
        <v>42.344999999999999</v>
      </c>
      <c r="H105" s="74">
        <v>15.5</v>
      </c>
      <c r="I105" s="74">
        <v>19.4994897959184</v>
      </c>
      <c r="J105" s="112"/>
      <c r="K105" s="112"/>
      <c r="L105" s="120">
        <f t="shared" si="6"/>
        <v>33.596000000012936</v>
      </c>
      <c r="M105" s="116">
        <f t="shared" si="7"/>
        <v>-0.95299999999951979</v>
      </c>
      <c r="N105" s="116">
        <f t="shared" si="8"/>
        <v>-7.7959999999875436</v>
      </c>
      <c r="O105" s="116">
        <f t="shared" si="9"/>
        <v>36.574000000000524</v>
      </c>
      <c r="P105" s="121">
        <f t="shared" si="10"/>
        <v>5.770999999999475</v>
      </c>
      <c r="Q105" s="30">
        <f t="shared" si="11"/>
        <v>0.8637147242885943</v>
      </c>
      <c r="R105" s="124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17"/>
      <c r="AD105" s="117"/>
      <c r="AE105" s="117"/>
      <c r="AF105" s="117"/>
      <c r="AG105" s="117"/>
      <c r="AH105" s="117"/>
      <c r="AI105" s="117"/>
      <c r="AJ105" s="117"/>
      <c r="AK105" s="117"/>
      <c r="AL105" s="117"/>
      <c r="AM105" s="117"/>
      <c r="AN105" s="117"/>
      <c r="AO105" s="117"/>
      <c r="AP105" s="117"/>
      <c r="AQ105" s="117"/>
      <c r="AR105" s="117"/>
      <c r="AS105" s="117"/>
      <c r="AT105" s="117"/>
      <c r="AU105" s="117"/>
      <c r="AV105" s="117"/>
      <c r="AW105" s="117"/>
      <c r="AX105" s="117"/>
      <c r="AY105" s="117"/>
      <c r="AZ105" s="117"/>
      <c r="BA105" s="117"/>
      <c r="BB105" s="117"/>
      <c r="BC105" s="117"/>
      <c r="BD105" s="117"/>
      <c r="BE105" s="117"/>
      <c r="BF105" s="117"/>
      <c r="BG105" s="117"/>
      <c r="BH105" s="117"/>
      <c r="BI105" s="117"/>
      <c r="BJ105" s="117"/>
      <c r="BK105" s="117"/>
      <c r="BL105" s="117"/>
      <c r="BM105" s="117"/>
      <c r="BN105" s="117"/>
      <c r="BO105" s="117"/>
      <c r="BP105" s="117"/>
      <c r="BQ105" s="117"/>
      <c r="BR105" s="117"/>
      <c r="BS105" s="117"/>
      <c r="BT105" s="117"/>
      <c r="BU105" s="117"/>
      <c r="BV105" s="117"/>
      <c r="BW105" s="117"/>
      <c r="BX105" s="117"/>
      <c r="BY105" s="117"/>
      <c r="BZ105" s="117"/>
      <c r="CA105" s="117"/>
      <c r="CB105" s="117"/>
      <c r="CC105" s="117"/>
      <c r="CD105" s="117"/>
      <c r="CE105" s="117"/>
      <c r="CF105" s="117"/>
      <c r="CG105" s="117"/>
      <c r="CH105" s="117"/>
      <c r="CI105" s="117"/>
      <c r="CJ105" s="117"/>
      <c r="CK105" s="117"/>
      <c r="CL105" s="117"/>
      <c r="CM105" s="117"/>
      <c r="CN105" s="117"/>
      <c r="CO105" s="117"/>
      <c r="CP105" s="117"/>
      <c r="CQ105" s="117"/>
      <c r="CR105" s="117"/>
      <c r="CS105" s="117"/>
      <c r="CT105" s="117"/>
      <c r="CU105" s="117"/>
      <c r="CV105" s="117"/>
      <c r="CW105" s="117"/>
      <c r="CX105" s="117"/>
      <c r="CY105" s="117"/>
      <c r="CZ105" s="117"/>
      <c r="DA105" s="117"/>
      <c r="DB105" s="117"/>
      <c r="DC105" s="117"/>
      <c r="DD105" s="117"/>
      <c r="DE105" s="117"/>
      <c r="DF105" s="117"/>
      <c r="DG105" s="117"/>
      <c r="DH105" s="117"/>
      <c r="DI105" s="117"/>
      <c r="DJ105" s="117"/>
      <c r="DK105" s="117"/>
      <c r="DL105" s="117"/>
      <c r="DM105" s="117"/>
      <c r="DN105" s="117"/>
      <c r="DO105" s="117"/>
      <c r="DP105" s="117"/>
      <c r="DQ105" s="117"/>
      <c r="DR105" s="117"/>
      <c r="DS105" s="117"/>
      <c r="DT105" s="117"/>
      <c r="DU105" s="117"/>
      <c r="DV105" s="117"/>
      <c r="DW105" s="117"/>
      <c r="DX105" s="117"/>
      <c r="DY105" s="117"/>
      <c r="DZ105" s="117"/>
      <c r="EA105" s="117"/>
      <c r="EB105" s="117"/>
      <c r="EC105" s="117"/>
      <c r="ED105" s="117"/>
      <c r="EE105" s="117"/>
      <c r="EF105" s="117"/>
      <c r="EG105" s="117"/>
      <c r="EH105" s="117"/>
      <c r="EI105" s="117"/>
      <c r="EJ105" s="117"/>
      <c r="EK105" s="117"/>
      <c r="EL105" s="117"/>
      <c r="EM105" s="117"/>
      <c r="EN105" s="117"/>
      <c r="EO105" s="117"/>
      <c r="EP105" s="117"/>
      <c r="EQ105" s="117"/>
      <c r="ER105" s="117"/>
      <c r="ES105" s="117"/>
      <c r="ET105" s="117"/>
      <c r="EU105" s="117"/>
      <c r="EV105" s="117"/>
      <c r="EW105" s="117"/>
      <c r="EX105" s="117"/>
      <c r="EY105" s="117"/>
      <c r="EZ105" s="117"/>
      <c r="FA105" s="117"/>
      <c r="FB105" s="117"/>
      <c r="FC105" s="117"/>
      <c r="FD105" s="117"/>
      <c r="FE105" s="117"/>
      <c r="FF105" s="117"/>
      <c r="FG105" s="117"/>
      <c r="FH105" s="117"/>
      <c r="FI105" s="117"/>
      <c r="FJ105" s="117"/>
      <c r="FK105" s="117"/>
      <c r="FL105" s="117"/>
      <c r="FM105" s="117"/>
      <c r="FN105" s="117"/>
      <c r="FO105" s="117"/>
      <c r="FP105" s="117"/>
      <c r="FQ105" s="117"/>
      <c r="FR105" s="117"/>
      <c r="FS105" s="117"/>
      <c r="FT105" s="117"/>
      <c r="FU105" s="117"/>
      <c r="FV105" s="117"/>
      <c r="FW105" s="117"/>
      <c r="FX105" s="117"/>
      <c r="FY105" s="117"/>
      <c r="FZ105" s="117"/>
      <c r="GA105" s="117"/>
      <c r="GB105" s="117"/>
      <c r="GC105" s="117"/>
      <c r="GD105" s="117"/>
      <c r="GE105" s="117"/>
      <c r="GF105" s="117"/>
      <c r="GG105" s="117"/>
      <c r="GH105" s="117"/>
      <c r="GI105" s="117"/>
      <c r="GJ105" s="117"/>
      <c r="GK105" s="117"/>
      <c r="GL105" s="117"/>
      <c r="GM105" s="117"/>
      <c r="GN105" s="117"/>
      <c r="GO105" s="117"/>
      <c r="GP105" s="117"/>
      <c r="GQ105" s="117"/>
      <c r="GR105" s="117"/>
      <c r="GS105" s="117"/>
      <c r="GT105" s="117"/>
      <c r="GU105" s="117"/>
      <c r="GV105" s="117"/>
      <c r="GW105" s="117"/>
      <c r="GX105" s="117"/>
      <c r="GY105" s="117"/>
      <c r="GZ105" s="117"/>
      <c r="HA105" s="117"/>
      <c r="HB105" s="117"/>
      <c r="HC105" s="117"/>
      <c r="HD105" s="117"/>
      <c r="HE105" s="117"/>
      <c r="HF105" s="117"/>
      <c r="HG105" s="117"/>
      <c r="HH105" s="117"/>
      <c r="HI105" s="117"/>
      <c r="HJ105" s="117"/>
      <c r="HK105" s="117"/>
      <c r="HL105" s="117"/>
      <c r="HM105" s="117"/>
      <c r="HN105" s="117"/>
      <c r="HO105" s="117"/>
      <c r="HP105" s="117"/>
      <c r="HQ105" s="117"/>
      <c r="HR105" s="117"/>
      <c r="HS105" s="117"/>
      <c r="HT105" s="117"/>
      <c r="HU105" s="117"/>
      <c r="HV105" s="117"/>
      <c r="HW105" s="117"/>
      <c r="HX105" s="117"/>
      <c r="HY105" s="117"/>
      <c r="HZ105" s="117"/>
      <c r="IA105" s="117"/>
      <c r="IB105" s="117"/>
      <c r="IC105" s="117"/>
      <c r="ID105" s="117"/>
      <c r="IE105" s="117"/>
      <c r="IF105" s="117"/>
      <c r="IG105" s="117"/>
      <c r="IH105" s="117"/>
      <c r="II105" s="117"/>
      <c r="IJ105" s="117"/>
      <c r="IK105" s="117"/>
      <c r="IL105" s="117"/>
      <c r="IM105" s="117"/>
      <c r="IN105" s="117"/>
      <c r="IO105" s="117"/>
      <c r="IP105" s="117"/>
      <c r="IQ105" s="117"/>
      <c r="IR105" s="117"/>
      <c r="IS105" s="117"/>
      <c r="IT105" s="117"/>
      <c r="IU105" s="117"/>
      <c r="IV105" s="117"/>
      <c r="IW105" s="117"/>
      <c r="IX105" s="117"/>
      <c r="IY105" s="117"/>
      <c r="IZ105" s="117"/>
      <c r="JA105" s="117"/>
      <c r="JB105" s="117"/>
      <c r="JC105" s="117"/>
      <c r="JD105" s="117"/>
      <c r="JE105" s="117"/>
      <c r="JF105" s="117"/>
      <c r="JG105" s="117"/>
      <c r="JH105" s="117"/>
      <c r="JI105" s="117"/>
      <c r="JJ105" s="117"/>
      <c r="JK105" s="117"/>
      <c r="JL105" s="117"/>
      <c r="JM105" s="117"/>
      <c r="JN105" s="117"/>
      <c r="JO105" s="117"/>
      <c r="JP105" s="117"/>
      <c r="JQ105" s="117"/>
      <c r="JR105" s="117"/>
      <c r="JS105" s="117"/>
      <c r="JT105" s="117"/>
      <c r="JU105" s="117"/>
      <c r="JV105" s="117"/>
      <c r="JW105" s="117"/>
      <c r="JX105" s="117"/>
      <c r="JY105" s="117"/>
      <c r="JZ105" s="117"/>
      <c r="KA105" s="117"/>
      <c r="KB105" s="117"/>
      <c r="KC105" s="117"/>
      <c r="KD105" s="117"/>
      <c r="KE105" s="117"/>
      <c r="KF105" s="117"/>
      <c r="KG105" s="117"/>
      <c r="KH105" s="117"/>
      <c r="KI105" s="117"/>
      <c r="KJ105" s="117"/>
      <c r="KK105" s="117"/>
      <c r="KL105" s="117"/>
      <c r="KM105" s="117"/>
      <c r="KN105" s="117"/>
      <c r="KO105" s="117"/>
      <c r="KP105" s="117"/>
      <c r="KQ105" s="117"/>
      <c r="KR105" s="117"/>
      <c r="KS105" s="117"/>
      <c r="KT105" s="117"/>
      <c r="KU105" s="117"/>
      <c r="KV105" s="117"/>
      <c r="KW105" s="117"/>
      <c r="KX105" s="117"/>
      <c r="KY105" s="117"/>
      <c r="KZ105" s="117"/>
      <c r="LA105" s="117"/>
      <c r="LB105" s="117"/>
      <c r="LC105" s="117"/>
      <c r="LD105" s="117"/>
      <c r="LE105" s="117"/>
      <c r="LF105" s="117"/>
      <c r="LG105" s="117"/>
      <c r="LH105" s="117"/>
      <c r="LI105" s="117"/>
      <c r="LJ105" s="117"/>
    </row>
    <row r="106" spans="1:322" x14ac:dyDescent="0.3">
      <c r="A106" s="109">
        <v>43279</v>
      </c>
      <c r="B106" s="118">
        <v>0.90788194444444503</v>
      </c>
      <c r="C106" s="115">
        <v>14220</v>
      </c>
      <c r="D106" s="115">
        <v>101604.31299999999</v>
      </c>
      <c r="E106" s="115">
        <v>23451.875</v>
      </c>
      <c r="F106" s="115">
        <v>32868.743999999999</v>
      </c>
      <c r="G106" s="115">
        <v>26.945</v>
      </c>
      <c r="H106" s="74">
        <v>18.5</v>
      </c>
      <c r="I106" s="74">
        <v>17.970297029703001</v>
      </c>
      <c r="J106" s="112"/>
      <c r="K106" s="112"/>
      <c r="L106" s="120">
        <f t="shared" si="6"/>
        <v>17.880999999997876</v>
      </c>
      <c r="M106" s="116">
        <f t="shared" si="7"/>
        <v>-1.9500000000007276</v>
      </c>
      <c r="N106" s="116">
        <f t="shared" si="8"/>
        <v>-7.114000000001397</v>
      </c>
      <c r="O106" s="116">
        <f t="shared" si="9"/>
        <v>22.175999999999476</v>
      </c>
      <c r="P106" s="121">
        <f t="shared" si="10"/>
        <v>4.7690000000005242</v>
      </c>
      <c r="Q106" s="30">
        <f t="shared" si="11"/>
        <v>0.82300983484874657</v>
      </c>
      <c r="R106" s="124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17"/>
      <c r="AD106" s="117"/>
      <c r="AE106" s="117"/>
      <c r="AF106" s="117"/>
      <c r="AG106" s="117"/>
      <c r="AH106" s="117"/>
      <c r="AI106" s="117"/>
      <c r="AJ106" s="117"/>
      <c r="AK106" s="117"/>
      <c r="AL106" s="117"/>
      <c r="AM106" s="117"/>
      <c r="AN106" s="117"/>
      <c r="AO106" s="117"/>
      <c r="AP106" s="117"/>
      <c r="AQ106" s="117"/>
      <c r="AR106" s="117"/>
      <c r="AS106" s="117"/>
      <c r="AT106" s="117"/>
      <c r="AU106" s="117"/>
      <c r="AV106" s="117"/>
      <c r="AW106" s="117"/>
      <c r="AX106" s="117"/>
      <c r="AY106" s="117"/>
      <c r="AZ106" s="117"/>
      <c r="BA106" s="117"/>
      <c r="BB106" s="117"/>
      <c r="BC106" s="117"/>
      <c r="BD106" s="117"/>
      <c r="BE106" s="117"/>
      <c r="BF106" s="117"/>
      <c r="BG106" s="117"/>
      <c r="BH106" s="117"/>
      <c r="BI106" s="117"/>
      <c r="BJ106" s="117"/>
      <c r="BK106" s="117"/>
      <c r="BL106" s="117"/>
      <c r="BM106" s="117"/>
      <c r="BN106" s="117"/>
      <c r="BO106" s="117"/>
      <c r="BP106" s="117"/>
      <c r="BQ106" s="117"/>
      <c r="BR106" s="117"/>
      <c r="BS106" s="117"/>
      <c r="BT106" s="117"/>
      <c r="BU106" s="117"/>
      <c r="BV106" s="117"/>
      <c r="BW106" s="117"/>
      <c r="BX106" s="117"/>
      <c r="BY106" s="117"/>
      <c r="BZ106" s="117"/>
      <c r="CA106" s="117"/>
      <c r="CB106" s="117"/>
      <c r="CC106" s="117"/>
      <c r="CD106" s="117"/>
      <c r="CE106" s="117"/>
      <c r="CF106" s="117"/>
      <c r="CG106" s="117"/>
      <c r="CH106" s="117"/>
      <c r="CI106" s="117"/>
      <c r="CJ106" s="117"/>
      <c r="CK106" s="117"/>
      <c r="CL106" s="117"/>
      <c r="CM106" s="117"/>
      <c r="CN106" s="117"/>
      <c r="CO106" s="117"/>
      <c r="CP106" s="117"/>
      <c r="CQ106" s="117"/>
      <c r="CR106" s="117"/>
      <c r="CS106" s="117"/>
      <c r="CT106" s="117"/>
      <c r="CU106" s="117"/>
      <c r="CV106" s="117"/>
      <c r="CW106" s="117"/>
      <c r="CX106" s="117"/>
      <c r="CY106" s="117"/>
      <c r="CZ106" s="117"/>
      <c r="DA106" s="117"/>
      <c r="DB106" s="117"/>
      <c r="DC106" s="117"/>
      <c r="DD106" s="117"/>
      <c r="DE106" s="117"/>
      <c r="DF106" s="117"/>
      <c r="DG106" s="117"/>
      <c r="DH106" s="117"/>
      <c r="DI106" s="117"/>
      <c r="DJ106" s="117"/>
      <c r="DK106" s="117"/>
      <c r="DL106" s="117"/>
      <c r="DM106" s="117"/>
      <c r="DN106" s="117"/>
      <c r="DO106" s="117"/>
      <c r="DP106" s="117"/>
      <c r="DQ106" s="117"/>
      <c r="DR106" s="117"/>
      <c r="DS106" s="117"/>
      <c r="DT106" s="117"/>
      <c r="DU106" s="117"/>
      <c r="DV106" s="117"/>
      <c r="DW106" s="117"/>
      <c r="DX106" s="117"/>
      <c r="DY106" s="117"/>
      <c r="DZ106" s="117"/>
      <c r="EA106" s="117"/>
      <c r="EB106" s="117"/>
      <c r="EC106" s="117"/>
      <c r="ED106" s="117"/>
      <c r="EE106" s="117"/>
      <c r="EF106" s="117"/>
      <c r="EG106" s="117"/>
      <c r="EH106" s="117"/>
      <c r="EI106" s="117"/>
      <c r="EJ106" s="117"/>
      <c r="EK106" s="117"/>
      <c r="EL106" s="117"/>
      <c r="EM106" s="117"/>
      <c r="EN106" s="117"/>
      <c r="EO106" s="117"/>
      <c r="EP106" s="117"/>
      <c r="EQ106" s="117"/>
      <c r="ER106" s="117"/>
      <c r="ES106" s="117"/>
      <c r="ET106" s="117"/>
      <c r="EU106" s="117"/>
      <c r="EV106" s="117"/>
      <c r="EW106" s="117"/>
      <c r="EX106" s="117"/>
      <c r="EY106" s="117"/>
      <c r="EZ106" s="117"/>
      <c r="FA106" s="117"/>
      <c r="FB106" s="117"/>
      <c r="FC106" s="117"/>
      <c r="FD106" s="117"/>
      <c r="FE106" s="117"/>
      <c r="FF106" s="117"/>
      <c r="FG106" s="117"/>
      <c r="FH106" s="117"/>
      <c r="FI106" s="117"/>
      <c r="FJ106" s="117"/>
      <c r="FK106" s="117"/>
      <c r="FL106" s="117"/>
      <c r="FM106" s="117"/>
      <c r="FN106" s="117"/>
      <c r="FO106" s="117"/>
      <c r="FP106" s="117"/>
      <c r="FQ106" s="117"/>
      <c r="FR106" s="117"/>
      <c r="FS106" s="117"/>
      <c r="FT106" s="117"/>
      <c r="FU106" s="117"/>
      <c r="FV106" s="117"/>
      <c r="FW106" s="117"/>
      <c r="FX106" s="117"/>
      <c r="FY106" s="117"/>
      <c r="FZ106" s="117"/>
      <c r="GA106" s="117"/>
      <c r="GB106" s="117"/>
      <c r="GC106" s="117"/>
      <c r="GD106" s="117"/>
      <c r="GE106" s="117"/>
      <c r="GF106" s="117"/>
      <c r="GG106" s="117"/>
      <c r="GH106" s="117"/>
      <c r="GI106" s="117"/>
      <c r="GJ106" s="117"/>
      <c r="GK106" s="117"/>
      <c r="GL106" s="117"/>
      <c r="GM106" s="117"/>
      <c r="GN106" s="117"/>
      <c r="GO106" s="117"/>
      <c r="GP106" s="117"/>
      <c r="GQ106" s="117"/>
      <c r="GR106" s="117"/>
      <c r="GS106" s="117"/>
      <c r="GT106" s="117"/>
      <c r="GU106" s="117"/>
      <c r="GV106" s="117"/>
      <c r="GW106" s="117"/>
      <c r="GX106" s="117"/>
      <c r="GY106" s="117"/>
      <c r="GZ106" s="117"/>
      <c r="HA106" s="117"/>
      <c r="HB106" s="117"/>
      <c r="HC106" s="117"/>
      <c r="HD106" s="117"/>
      <c r="HE106" s="117"/>
      <c r="HF106" s="117"/>
      <c r="HG106" s="117"/>
      <c r="HH106" s="117"/>
      <c r="HI106" s="117"/>
      <c r="HJ106" s="117"/>
      <c r="HK106" s="117"/>
      <c r="HL106" s="117"/>
      <c r="HM106" s="117"/>
      <c r="HN106" s="117"/>
      <c r="HO106" s="117"/>
      <c r="HP106" s="117"/>
      <c r="HQ106" s="117"/>
      <c r="HR106" s="117"/>
      <c r="HS106" s="117"/>
      <c r="HT106" s="117"/>
      <c r="HU106" s="117"/>
      <c r="HV106" s="117"/>
      <c r="HW106" s="117"/>
      <c r="HX106" s="117"/>
      <c r="HY106" s="117"/>
      <c r="HZ106" s="117"/>
      <c r="IA106" s="117"/>
      <c r="IB106" s="117"/>
      <c r="IC106" s="117"/>
      <c r="ID106" s="117"/>
      <c r="IE106" s="117"/>
      <c r="IF106" s="117"/>
      <c r="IG106" s="117"/>
      <c r="IH106" s="117"/>
      <c r="II106" s="117"/>
      <c r="IJ106" s="117"/>
      <c r="IK106" s="117"/>
      <c r="IL106" s="117"/>
      <c r="IM106" s="117"/>
      <c r="IN106" s="117"/>
      <c r="IO106" s="117"/>
      <c r="IP106" s="117"/>
      <c r="IQ106" s="117"/>
      <c r="IR106" s="117"/>
      <c r="IS106" s="117"/>
      <c r="IT106" s="117"/>
      <c r="IU106" s="117"/>
      <c r="IV106" s="117"/>
      <c r="IW106" s="117"/>
      <c r="IX106" s="117"/>
      <c r="IY106" s="117"/>
      <c r="IZ106" s="117"/>
      <c r="JA106" s="117"/>
      <c r="JB106" s="117"/>
      <c r="JC106" s="117"/>
      <c r="JD106" s="117"/>
      <c r="JE106" s="117"/>
      <c r="JF106" s="117"/>
      <c r="JG106" s="117"/>
      <c r="JH106" s="117"/>
      <c r="JI106" s="117"/>
      <c r="JJ106" s="117"/>
      <c r="JK106" s="117"/>
      <c r="JL106" s="117"/>
      <c r="JM106" s="117"/>
      <c r="JN106" s="117"/>
      <c r="JO106" s="117"/>
      <c r="JP106" s="117"/>
      <c r="JQ106" s="117"/>
      <c r="JR106" s="117"/>
      <c r="JS106" s="117"/>
      <c r="JT106" s="117"/>
      <c r="JU106" s="117"/>
      <c r="JV106" s="117"/>
      <c r="JW106" s="117"/>
      <c r="JX106" s="117"/>
      <c r="JY106" s="117"/>
      <c r="JZ106" s="117"/>
      <c r="KA106" s="117"/>
      <c r="KB106" s="117"/>
      <c r="KC106" s="117"/>
      <c r="KD106" s="117"/>
      <c r="KE106" s="117"/>
      <c r="KF106" s="117"/>
      <c r="KG106" s="117"/>
      <c r="KH106" s="117"/>
      <c r="KI106" s="117"/>
      <c r="KJ106" s="117"/>
      <c r="KK106" s="117"/>
      <c r="KL106" s="117"/>
      <c r="KM106" s="117"/>
      <c r="KN106" s="117"/>
      <c r="KO106" s="117"/>
      <c r="KP106" s="117"/>
      <c r="KQ106" s="117"/>
      <c r="KR106" s="117"/>
      <c r="KS106" s="117"/>
      <c r="KT106" s="117"/>
      <c r="KU106" s="117"/>
      <c r="KV106" s="117"/>
      <c r="KW106" s="117"/>
      <c r="KX106" s="117"/>
      <c r="KY106" s="117"/>
      <c r="KZ106" s="117"/>
      <c r="LA106" s="117"/>
      <c r="LB106" s="117"/>
      <c r="LC106" s="117"/>
      <c r="LD106" s="117"/>
      <c r="LE106" s="117"/>
      <c r="LF106" s="117"/>
      <c r="LG106" s="117"/>
      <c r="LH106" s="117"/>
      <c r="LI106" s="117"/>
      <c r="LJ106" s="117"/>
    </row>
    <row r="107" spans="1:322" x14ac:dyDescent="0.3">
      <c r="A107" s="109">
        <v>43280</v>
      </c>
      <c r="B107" s="118">
        <v>0.91164351851851799</v>
      </c>
      <c r="C107" s="115">
        <v>14221.186</v>
      </c>
      <c r="D107" s="115">
        <v>101611.58199999999</v>
      </c>
      <c r="E107" s="115">
        <v>23481.448</v>
      </c>
      <c r="F107" s="115">
        <v>32904.178</v>
      </c>
      <c r="G107" s="115">
        <v>35.433999999999997</v>
      </c>
      <c r="H107" s="74">
        <v>20.5</v>
      </c>
      <c r="I107" s="74">
        <v>21.812025316455699</v>
      </c>
      <c r="J107" s="112"/>
      <c r="K107" s="112"/>
      <c r="L107" s="120">
        <f t="shared" si="6"/>
        <v>26.97900000000007</v>
      </c>
      <c r="M107" s="116">
        <f t="shared" si="7"/>
        <v>-1.1859999999996944</v>
      </c>
      <c r="N107" s="116">
        <f t="shared" si="8"/>
        <v>-7.2690000000002328</v>
      </c>
      <c r="O107" s="116">
        <f t="shared" si="9"/>
        <v>29.57300000000032</v>
      </c>
      <c r="P107" s="121">
        <f t="shared" si="10"/>
        <v>5.8609999999996774</v>
      </c>
      <c r="Q107" s="30">
        <f t="shared" si="11"/>
        <v>0.83459389287126273</v>
      </c>
      <c r="R107" s="124" t="s">
        <v>59</v>
      </c>
      <c r="S107" s="125"/>
      <c r="T107" s="128">
        <f>A107</f>
        <v>43280</v>
      </c>
      <c r="U107" s="125"/>
      <c r="V107" s="125"/>
      <c r="W107" s="125"/>
      <c r="X107" s="125"/>
      <c r="Y107" s="125"/>
      <c r="Z107" s="125"/>
      <c r="AA107" s="125"/>
      <c r="AB107" s="125"/>
      <c r="AC107" s="117"/>
      <c r="AD107" s="117"/>
      <c r="AE107" s="117"/>
      <c r="AF107" s="117"/>
      <c r="AG107" s="117"/>
      <c r="AH107" s="117"/>
      <c r="AI107" s="117"/>
      <c r="AJ107" s="117"/>
      <c r="AK107" s="117"/>
      <c r="AL107" s="117"/>
      <c r="AM107" s="117"/>
      <c r="AN107" s="117"/>
      <c r="AO107" s="117"/>
      <c r="AP107" s="117"/>
      <c r="AQ107" s="117"/>
      <c r="AR107" s="117"/>
      <c r="AS107" s="117"/>
      <c r="AT107" s="117"/>
      <c r="AU107" s="117"/>
      <c r="AV107" s="117"/>
      <c r="AW107" s="117"/>
      <c r="AX107" s="117"/>
      <c r="AY107" s="117"/>
      <c r="AZ107" s="117"/>
      <c r="BA107" s="117"/>
      <c r="BB107" s="117"/>
      <c r="BC107" s="117"/>
      <c r="BD107" s="117"/>
      <c r="BE107" s="117"/>
      <c r="BF107" s="117"/>
      <c r="BG107" s="117"/>
      <c r="BH107" s="117"/>
      <c r="BI107" s="117"/>
      <c r="BJ107" s="117"/>
      <c r="BK107" s="117"/>
      <c r="BL107" s="117"/>
      <c r="BM107" s="117"/>
      <c r="BN107" s="117"/>
      <c r="BO107" s="117"/>
      <c r="BP107" s="117"/>
      <c r="BQ107" s="117"/>
      <c r="BR107" s="117"/>
      <c r="BS107" s="117"/>
      <c r="BT107" s="117"/>
      <c r="BU107" s="117"/>
      <c r="BV107" s="117"/>
      <c r="BW107" s="117"/>
      <c r="BX107" s="117"/>
      <c r="BY107" s="117"/>
      <c r="BZ107" s="117"/>
      <c r="CA107" s="117"/>
      <c r="CB107" s="117"/>
      <c r="CC107" s="117"/>
      <c r="CD107" s="117"/>
      <c r="CE107" s="117"/>
      <c r="CF107" s="117"/>
      <c r="CG107" s="117"/>
      <c r="CH107" s="117"/>
      <c r="CI107" s="117"/>
      <c r="CJ107" s="117"/>
      <c r="CK107" s="117"/>
      <c r="CL107" s="117"/>
      <c r="CM107" s="117"/>
      <c r="CN107" s="117"/>
      <c r="CO107" s="117"/>
      <c r="CP107" s="117"/>
      <c r="CQ107" s="117"/>
      <c r="CR107" s="117"/>
      <c r="CS107" s="117"/>
      <c r="CT107" s="117"/>
      <c r="CU107" s="117"/>
      <c r="CV107" s="117"/>
      <c r="CW107" s="117"/>
      <c r="CX107" s="117"/>
      <c r="CY107" s="117"/>
      <c r="CZ107" s="117"/>
      <c r="DA107" s="117"/>
      <c r="DB107" s="117"/>
      <c r="DC107" s="117"/>
      <c r="DD107" s="117"/>
      <c r="DE107" s="117"/>
      <c r="DF107" s="117"/>
      <c r="DG107" s="117"/>
      <c r="DH107" s="117"/>
      <c r="DI107" s="117"/>
      <c r="DJ107" s="117"/>
      <c r="DK107" s="117"/>
      <c r="DL107" s="117"/>
      <c r="DM107" s="117"/>
      <c r="DN107" s="117"/>
      <c r="DO107" s="117"/>
      <c r="DP107" s="117"/>
      <c r="DQ107" s="117"/>
      <c r="DR107" s="117"/>
      <c r="DS107" s="117"/>
      <c r="DT107" s="117"/>
      <c r="DU107" s="117"/>
      <c r="DV107" s="117"/>
      <c r="DW107" s="117"/>
      <c r="DX107" s="117"/>
      <c r="DY107" s="117"/>
      <c r="DZ107" s="117"/>
      <c r="EA107" s="117"/>
      <c r="EB107" s="117"/>
      <c r="EC107" s="117"/>
      <c r="ED107" s="117"/>
      <c r="EE107" s="117"/>
      <c r="EF107" s="117"/>
      <c r="EG107" s="117"/>
      <c r="EH107" s="117"/>
      <c r="EI107" s="117"/>
      <c r="EJ107" s="117"/>
      <c r="EK107" s="117"/>
      <c r="EL107" s="117"/>
      <c r="EM107" s="117"/>
      <c r="EN107" s="117"/>
      <c r="EO107" s="117"/>
      <c r="EP107" s="117"/>
      <c r="EQ107" s="117"/>
      <c r="ER107" s="117"/>
      <c r="ES107" s="117"/>
      <c r="ET107" s="117"/>
      <c r="EU107" s="117"/>
      <c r="EV107" s="117"/>
      <c r="EW107" s="117"/>
      <c r="EX107" s="117"/>
      <c r="EY107" s="117"/>
      <c r="EZ107" s="117"/>
      <c r="FA107" s="117"/>
      <c r="FB107" s="117"/>
      <c r="FC107" s="117"/>
      <c r="FD107" s="117"/>
      <c r="FE107" s="117"/>
      <c r="FF107" s="117"/>
      <c r="FG107" s="117"/>
      <c r="FH107" s="117"/>
      <c r="FI107" s="117"/>
      <c r="FJ107" s="117"/>
      <c r="FK107" s="117"/>
      <c r="FL107" s="117"/>
      <c r="FM107" s="117"/>
      <c r="FN107" s="117"/>
      <c r="FO107" s="117"/>
      <c r="FP107" s="117"/>
      <c r="FQ107" s="117"/>
      <c r="FR107" s="117"/>
      <c r="FS107" s="117"/>
      <c r="FT107" s="117"/>
      <c r="FU107" s="117"/>
      <c r="FV107" s="117"/>
      <c r="FW107" s="117"/>
      <c r="FX107" s="117"/>
      <c r="FY107" s="117"/>
      <c r="FZ107" s="117"/>
      <c r="GA107" s="117"/>
      <c r="GB107" s="117"/>
      <c r="GC107" s="117"/>
      <c r="GD107" s="117"/>
      <c r="GE107" s="117"/>
      <c r="GF107" s="117"/>
      <c r="GG107" s="117"/>
      <c r="GH107" s="117"/>
      <c r="GI107" s="117"/>
      <c r="GJ107" s="117"/>
      <c r="GK107" s="117"/>
      <c r="GL107" s="117"/>
      <c r="GM107" s="117"/>
      <c r="GN107" s="117"/>
      <c r="GO107" s="117"/>
      <c r="GP107" s="117"/>
      <c r="GQ107" s="117"/>
      <c r="GR107" s="117"/>
      <c r="GS107" s="117"/>
      <c r="GT107" s="117"/>
      <c r="GU107" s="117"/>
      <c r="GV107" s="117"/>
      <c r="GW107" s="117"/>
      <c r="GX107" s="117"/>
      <c r="GY107" s="117"/>
      <c r="GZ107" s="117"/>
      <c r="HA107" s="117"/>
      <c r="HB107" s="117"/>
      <c r="HC107" s="117"/>
      <c r="HD107" s="117"/>
      <c r="HE107" s="117"/>
      <c r="HF107" s="117"/>
      <c r="HG107" s="117"/>
      <c r="HH107" s="117"/>
      <c r="HI107" s="117"/>
      <c r="HJ107" s="117"/>
      <c r="HK107" s="117"/>
      <c r="HL107" s="117"/>
      <c r="HM107" s="117"/>
      <c r="HN107" s="117"/>
      <c r="HO107" s="117"/>
      <c r="HP107" s="117"/>
      <c r="HQ107" s="117"/>
      <c r="HR107" s="117"/>
      <c r="HS107" s="117"/>
      <c r="HT107" s="117"/>
      <c r="HU107" s="117"/>
      <c r="HV107" s="117"/>
      <c r="HW107" s="117"/>
      <c r="HX107" s="117"/>
      <c r="HY107" s="117"/>
      <c r="HZ107" s="117"/>
      <c r="IA107" s="117"/>
      <c r="IB107" s="117"/>
      <c r="IC107" s="117"/>
      <c r="ID107" s="117"/>
      <c r="IE107" s="117"/>
      <c r="IF107" s="117"/>
      <c r="IG107" s="117"/>
      <c r="IH107" s="117"/>
      <c r="II107" s="117"/>
      <c r="IJ107" s="117"/>
      <c r="IK107" s="117"/>
      <c r="IL107" s="117"/>
      <c r="IM107" s="117"/>
      <c r="IN107" s="117"/>
      <c r="IO107" s="117"/>
      <c r="IP107" s="117"/>
      <c r="IQ107" s="117"/>
      <c r="IR107" s="117"/>
      <c r="IS107" s="117"/>
      <c r="IT107" s="117"/>
      <c r="IU107" s="117"/>
      <c r="IV107" s="117"/>
      <c r="IW107" s="117"/>
      <c r="IX107" s="117"/>
      <c r="IY107" s="117"/>
      <c r="IZ107" s="117"/>
      <c r="JA107" s="117"/>
      <c r="JB107" s="117"/>
      <c r="JC107" s="117"/>
      <c r="JD107" s="117"/>
      <c r="JE107" s="117"/>
      <c r="JF107" s="117"/>
      <c r="JG107" s="117"/>
      <c r="JH107" s="117"/>
      <c r="JI107" s="117"/>
      <c r="JJ107" s="117"/>
      <c r="JK107" s="117"/>
      <c r="JL107" s="117"/>
      <c r="JM107" s="117"/>
      <c r="JN107" s="117"/>
      <c r="JO107" s="117"/>
      <c r="JP107" s="117"/>
      <c r="JQ107" s="117"/>
      <c r="JR107" s="117"/>
      <c r="JS107" s="117"/>
      <c r="JT107" s="117"/>
      <c r="JU107" s="117"/>
      <c r="JV107" s="117"/>
      <c r="JW107" s="117"/>
      <c r="JX107" s="117"/>
      <c r="JY107" s="117"/>
      <c r="JZ107" s="117"/>
      <c r="KA107" s="117"/>
      <c r="KB107" s="117"/>
      <c r="KC107" s="117"/>
      <c r="KD107" s="117"/>
      <c r="KE107" s="117"/>
      <c r="KF107" s="117"/>
      <c r="KG107" s="117"/>
      <c r="KH107" s="117"/>
      <c r="KI107" s="117"/>
      <c r="KJ107" s="117"/>
      <c r="KK107" s="117"/>
      <c r="KL107" s="117"/>
      <c r="KM107" s="117"/>
      <c r="KN107" s="117"/>
      <c r="KO107" s="117"/>
      <c r="KP107" s="117"/>
      <c r="KQ107" s="117"/>
      <c r="KR107" s="117"/>
      <c r="KS107" s="117"/>
      <c r="KT107" s="117"/>
      <c r="KU107" s="117"/>
      <c r="KV107" s="117"/>
      <c r="KW107" s="117"/>
      <c r="KX107" s="117"/>
      <c r="KY107" s="117"/>
      <c r="KZ107" s="117"/>
      <c r="LA107" s="117"/>
      <c r="LB107" s="117"/>
      <c r="LC107" s="117"/>
      <c r="LD107" s="117"/>
      <c r="LE107" s="117"/>
      <c r="LF107" s="117"/>
      <c r="LG107" s="117"/>
      <c r="LH107" s="117"/>
      <c r="LI107" s="117"/>
      <c r="LJ107" s="117"/>
    </row>
    <row r="108" spans="1:322" x14ac:dyDescent="0.3">
      <c r="A108" s="109">
        <v>43281</v>
      </c>
      <c r="B108" s="118">
        <v>8.5185185185185208E-3</v>
      </c>
      <c r="C108" s="115">
        <v>14221.269</v>
      </c>
      <c r="D108" s="115">
        <v>101619.99800000001</v>
      </c>
      <c r="E108" s="115">
        <v>23520</v>
      </c>
      <c r="F108" s="115">
        <v>32951.845000000001</v>
      </c>
      <c r="G108" s="115">
        <v>47.667000000000002</v>
      </c>
      <c r="H108" s="74">
        <v>17</v>
      </c>
      <c r="I108" s="74">
        <v>23.9377777777778</v>
      </c>
      <c r="J108" s="112"/>
      <c r="K108" s="112"/>
      <c r="L108" s="120">
        <f t="shared" si="6"/>
        <v>39.167999999987472</v>
      </c>
      <c r="M108" s="116">
        <f t="shared" si="7"/>
        <v>-8.3000000000538421E-2</v>
      </c>
      <c r="N108" s="116">
        <f t="shared" si="8"/>
        <v>-8.4160000000119908</v>
      </c>
      <c r="O108" s="116">
        <f t="shared" si="9"/>
        <v>38.55199999999968</v>
      </c>
      <c r="P108" s="121">
        <f t="shared" si="10"/>
        <v>9.1150000000003217</v>
      </c>
      <c r="Q108" s="30">
        <f t="shared" si="11"/>
        <v>0.80877756099607023</v>
      </c>
      <c r="R108" s="124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17"/>
      <c r="AD108" s="117"/>
      <c r="AE108" s="117"/>
      <c r="AF108" s="117"/>
      <c r="AG108" s="117"/>
      <c r="AH108" s="117"/>
      <c r="AI108" s="117"/>
      <c r="AJ108" s="117"/>
      <c r="AK108" s="117"/>
      <c r="AL108" s="117"/>
      <c r="AM108" s="117"/>
      <c r="AN108" s="117"/>
      <c r="AO108" s="117"/>
      <c r="AP108" s="117"/>
      <c r="AQ108" s="117"/>
      <c r="AR108" s="117"/>
      <c r="AS108" s="117"/>
      <c r="AT108" s="117"/>
      <c r="AU108" s="117"/>
      <c r="AV108" s="117"/>
      <c r="AW108" s="117"/>
      <c r="AX108" s="117"/>
      <c r="AY108" s="117"/>
      <c r="AZ108" s="117"/>
      <c r="BA108" s="117"/>
      <c r="BB108" s="117"/>
      <c r="BC108" s="117"/>
      <c r="BD108" s="117"/>
      <c r="BE108" s="117"/>
      <c r="BF108" s="117"/>
      <c r="BG108" s="117"/>
      <c r="BH108" s="117"/>
      <c r="BI108" s="117"/>
      <c r="BJ108" s="117"/>
      <c r="BK108" s="117"/>
      <c r="BL108" s="117"/>
      <c r="BM108" s="117"/>
      <c r="BN108" s="117"/>
      <c r="BO108" s="117"/>
      <c r="BP108" s="117"/>
      <c r="BQ108" s="117"/>
      <c r="BR108" s="117"/>
      <c r="BS108" s="117"/>
      <c r="BT108" s="117"/>
      <c r="BU108" s="117"/>
      <c r="BV108" s="117"/>
      <c r="BW108" s="117"/>
      <c r="BX108" s="117"/>
      <c r="BY108" s="117"/>
      <c r="BZ108" s="117"/>
      <c r="CA108" s="117"/>
      <c r="CB108" s="117"/>
      <c r="CC108" s="117"/>
      <c r="CD108" s="117"/>
      <c r="CE108" s="117"/>
      <c r="CF108" s="117"/>
      <c r="CG108" s="117"/>
      <c r="CH108" s="117"/>
      <c r="CI108" s="117"/>
      <c r="CJ108" s="117"/>
      <c r="CK108" s="117"/>
      <c r="CL108" s="117"/>
      <c r="CM108" s="117"/>
      <c r="CN108" s="117"/>
      <c r="CO108" s="117"/>
      <c r="CP108" s="117"/>
      <c r="CQ108" s="117"/>
      <c r="CR108" s="117"/>
      <c r="CS108" s="117"/>
      <c r="CT108" s="117"/>
      <c r="CU108" s="117"/>
      <c r="CV108" s="117"/>
      <c r="CW108" s="117"/>
      <c r="CX108" s="117"/>
      <c r="CY108" s="117"/>
      <c r="CZ108" s="117"/>
      <c r="DA108" s="117"/>
      <c r="DB108" s="117"/>
      <c r="DC108" s="117"/>
      <c r="DD108" s="117"/>
      <c r="DE108" s="117"/>
      <c r="DF108" s="117"/>
      <c r="DG108" s="117"/>
      <c r="DH108" s="117"/>
      <c r="DI108" s="117"/>
      <c r="DJ108" s="117"/>
      <c r="DK108" s="117"/>
      <c r="DL108" s="117"/>
      <c r="DM108" s="117"/>
      <c r="DN108" s="117"/>
      <c r="DO108" s="117"/>
      <c r="DP108" s="117"/>
      <c r="DQ108" s="117"/>
      <c r="DR108" s="117"/>
      <c r="DS108" s="117"/>
      <c r="DT108" s="117"/>
      <c r="DU108" s="117"/>
      <c r="DV108" s="117"/>
      <c r="DW108" s="117"/>
      <c r="DX108" s="117"/>
      <c r="DY108" s="117"/>
      <c r="DZ108" s="117"/>
      <c r="EA108" s="117"/>
      <c r="EB108" s="117"/>
      <c r="EC108" s="117"/>
      <c r="ED108" s="117"/>
      <c r="EE108" s="117"/>
      <c r="EF108" s="117"/>
      <c r="EG108" s="117"/>
      <c r="EH108" s="117"/>
      <c r="EI108" s="117"/>
      <c r="EJ108" s="117"/>
      <c r="EK108" s="117"/>
      <c r="EL108" s="117"/>
      <c r="EM108" s="117"/>
      <c r="EN108" s="117"/>
      <c r="EO108" s="117"/>
      <c r="EP108" s="117"/>
      <c r="EQ108" s="117"/>
      <c r="ER108" s="117"/>
      <c r="ES108" s="117"/>
      <c r="ET108" s="117"/>
      <c r="EU108" s="117"/>
      <c r="EV108" s="117"/>
      <c r="EW108" s="117"/>
      <c r="EX108" s="117"/>
      <c r="EY108" s="117"/>
      <c r="EZ108" s="117"/>
      <c r="FA108" s="117"/>
      <c r="FB108" s="117"/>
      <c r="FC108" s="117"/>
      <c r="FD108" s="117"/>
      <c r="FE108" s="117"/>
      <c r="FF108" s="117"/>
      <c r="FG108" s="117"/>
      <c r="FH108" s="117"/>
      <c r="FI108" s="117"/>
      <c r="FJ108" s="117"/>
      <c r="FK108" s="117"/>
      <c r="FL108" s="117"/>
      <c r="FM108" s="117"/>
      <c r="FN108" s="117"/>
      <c r="FO108" s="117"/>
      <c r="FP108" s="117"/>
      <c r="FQ108" s="117"/>
      <c r="FR108" s="117"/>
      <c r="FS108" s="117"/>
      <c r="FT108" s="117"/>
      <c r="FU108" s="117"/>
      <c r="FV108" s="117"/>
      <c r="FW108" s="117"/>
      <c r="FX108" s="117"/>
      <c r="FY108" s="117"/>
      <c r="FZ108" s="117"/>
      <c r="GA108" s="117"/>
      <c r="GB108" s="117"/>
      <c r="GC108" s="117"/>
      <c r="GD108" s="117"/>
      <c r="GE108" s="117"/>
      <c r="GF108" s="117"/>
      <c r="GG108" s="117"/>
      <c r="GH108" s="117"/>
      <c r="GI108" s="117"/>
      <c r="GJ108" s="117"/>
      <c r="GK108" s="117"/>
      <c r="GL108" s="117"/>
      <c r="GM108" s="117"/>
      <c r="GN108" s="117"/>
      <c r="GO108" s="117"/>
      <c r="GP108" s="117"/>
      <c r="GQ108" s="117"/>
      <c r="GR108" s="117"/>
      <c r="GS108" s="117"/>
      <c r="GT108" s="117"/>
      <c r="GU108" s="117"/>
      <c r="GV108" s="117"/>
      <c r="GW108" s="117"/>
      <c r="GX108" s="117"/>
      <c r="GY108" s="117"/>
      <c r="GZ108" s="117"/>
      <c r="HA108" s="117"/>
      <c r="HB108" s="117"/>
      <c r="HC108" s="117"/>
      <c r="HD108" s="117"/>
      <c r="HE108" s="117"/>
      <c r="HF108" s="117"/>
      <c r="HG108" s="117"/>
      <c r="HH108" s="117"/>
      <c r="HI108" s="117"/>
      <c r="HJ108" s="117"/>
      <c r="HK108" s="117"/>
      <c r="HL108" s="117"/>
      <c r="HM108" s="117"/>
      <c r="HN108" s="117"/>
      <c r="HO108" s="117"/>
      <c r="HP108" s="117"/>
      <c r="HQ108" s="117"/>
      <c r="HR108" s="117"/>
      <c r="HS108" s="117"/>
      <c r="HT108" s="117"/>
      <c r="HU108" s="117"/>
      <c r="HV108" s="117"/>
      <c r="HW108" s="117"/>
      <c r="HX108" s="117"/>
      <c r="HY108" s="117"/>
      <c r="HZ108" s="117"/>
      <c r="IA108" s="117"/>
      <c r="IB108" s="117"/>
      <c r="IC108" s="117"/>
      <c r="ID108" s="117"/>
      <c r="IE108" s="117"/>
      <c r="IF108" s="117"/>
      <c r="IG108" s="117"/>
      <c r="IH108" s="117"/>
      <c r="II108" s="117"/>
      <c r="IJ108" s="117"/>
      <c r="IK108" s="117"/>
      <c r="IL108" s="117"/>
      <c r="IM108" s="117"/>
      <c r="IN108" s="117"/>
      <c r="IO108" s="117"/>
      <c r="IP108" s="117"/>
      <c r="IQ108" s="117"/>
      <c r="IR108" s="117"/>
      <c r="IS108" s="117"/>
      <c r="IT108" s="117"/>
      <c r="IU108" s="117"/>
      <c r="IV108" s="117"/>
      <c r="IW108" s="117"/>
      <c r="IX108" s="117"/>
      <c r="IY108" s="117"/>
      <c r="IZ108" s="117"/>
      <c r="JA108" s="117"/>
      <c r="JB108" s="117"/>
      <c r="JC108" s="117"/>
      <c r="JD108" s="117"/>
      <c r="JE108" s="117"/>
      <c r="JF108" s="117"/>
      <c r="JG108" s="117"/>
      <c r="JH108" s="117"/>
      <c r="JI108" s="117"/>
      <c r="JJ108" s="117"/>
      <c r="JK108" s="117"/>
      <c r="JL108" s="117"/>
      <c r="JM108" s="117"/>
      <c r="JN108" s="117"/>
      <c r="JO108" s="117"/>
      <c r="JP108" s="117"/>
      <c r="JQ108" s="117"/>
      <c r="JR108" s="117"/>
      <c r="JS108" s="117"/>
      <c r="JT108" s="117"/>
      <c r="JU108" s="117"/>
      <c r="JV108" s="117"/>
      <c r="JW108" s="117"/>
      <c r="JX108" s="117"/>
      <c r="JY108" s="117"/>
      <c r="JZ108" s="117"/>
      <c r="KA108" s="117"/>
      <c r="KB108" s="117"/>
      <c r="KC108" s="117"/>
      <c r="KD108" s="117"/>
      <c r="KE108" s="117"/>
      <c r="KF108" s="117"/>
      <c r="KG108" s="117"/>
      <c r="KH108" s="117"/>
      <c r="KI108" s="117"/>
      <c r="KJ108" s="117"/>
      <c r="KK108" s="117"/>
      <c r="KL108" s="117"/>
      <c r="KM108" s="117"/>
      <c r="KN108" s="117"/>
      <c r="KO108" s="117"/>
      <c r="KP108" s="117"/>
      <c r="KQ108" s="117"/>
      <c r="KR108" s="117"/>
      <c r="KS108" s="117"/>
      <c r="KT108" s="117"/>
      <c r="KU108" s="117"/>
      <c r="KV108" s="117"/>
      <c r="KW108" s="117"/>
      <c r="KX108" s="117"/>
      <c r="KY108" s="117"/>
      <c r="KZ108" s="117"/>
      <c r="LA108" s="117"/>
      <c r="LB108" s="117"/>
      <c r="LC108" s="117"/>
      <c r="LD108" s="117"/>
      <c r="LE108" s="117"/>
      <c r="LF108" s="117"/>
      <c r="LG108" s="117"/>
      <c r="LH108" s="117"/>
      <c r="LI108" s="117"/>
      <c r="LJ108" s="117"/>
    </row>
    <row r="109" spans="1:322" x14ac:dyDescent="0.3">
      <c r="A109" s="109">
        <v>43282</v>
      </c>
      <c r="B109" s="118">
        <v>0.89390046296296299</v>
      </c>
      <c r="C109" s="115">
        <v>14222.739</v>
      </c>
      <c r="D109" s="115">
        <v>101627.77499999999</v>
      </c>
      <c r="E109" s="115">
        <v>23566.882000000001</v>
      </c>
      <c r="F109" s="115">
        <v>33001.186000000002</v>
      </c>
      <c r="G109" s="115">
        <v>49.341000000000001</v>
      </c>
      <c r="H109" s="74">
        <v>16.5</v>
      </c>
      <c r="I109" s="74">
        <v>21.2533653846154</v>
      </c>
      <c r="J109" s="112"/>
      <c r="K109" s="112"/>
      <c r="L109" s="120">
        <f t="shared" si="6"/>
        <v>40.094000000013345</v>
      </c>
      <c r="M109" s="116">
        <f t="shared" si="7"/>
        <v>-1.4699999999993452</v>
      </c>
      <c r="N109" s="116">
        <f t="shared" si="8"/>
        <v>-7.7769999999873107</v>
      </c>
      <c r="O109" s="116">
        <f t="shared" si="9"/>
        <v>46.882000000001426</v>
      </c>
      <c r="P109" s="121">
        <f t="shared" si="10"/>
        <v>2.458999999998575</v>
      </c>
      <c r="Q109" s="30">
        <f t="shared" si="11"/>
        <v>0.95016315032126275</v>
      </c>
      <c r="R109" s="124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17"/>
      <c r="AD109" s="117"/>
      <c r="AE109" s="117"/>
      <c r="AF109" s="117"/>
      <c r="AG109" s="117"/>
      <c r="AH109" s="117"/>
      <c r="AI109" s="117"/>
      <c r="AJ109" s="117"/>
      <c r="AK109" s="117"/>
      <c r="AL109" s="117"/>
      <c r="AM109" s="117"/>
      <c r="AN109" s="117"/>
      <c r="AO109" s="117"/>
      <c r="AP109" s="117"/>
      <c r="AQ109" s="117"/>
      <c r="AR109" s="117"/>
      <c r="AS109" s="117"/>
      <c r="AT109" s="117"/>
      <c r="AU109" s="117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7"/>
      <c r="CC109" s="117"/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7"/>
      <c r="CR109" s="117"/>
      <c r="CS109" s="117"/>
      <c r="CT109" s="117"/>
      <c r="CU109" s="117"/>
      <c r="CV109" s="117"/>
      <c r="CW109" s="117"/>
      <c r="CX109" s="117"/>
      <c r="CY109" s="117"/>
      <c r="CZ109" s="117"/>
      <c r="DA109" s="117"/>
      <c r="DB109" s="117"/>
      <c r="DC109" s="117"/>
      <c r="DD109" s="117"/>
      <c r="DE109" s="117"/>
      <c r="DF109" s="117"/>
      <c r="DG109" s="117"/>
      <c r="DH109" s="117"/>
      <c r="DI109" s="117"/>
      <c r="DJ109" s="117"/>
      <c r="DK109" s="117"/>
      <c r="DL109" s="117"/>
      <c r="DM109" s="117"/>
      <c r="DN109" s="117"/>
      <c r="DO109" s="117"/>
      <c r="DP109" s="117"/>
      <c r="DQ109" s="117"/>
      <c r="DR109" s="117"/>
      <c r="DS109" s="117"/>
      <c r="DT109" s="117"/>
      <c r="DU109" s="117"/>
      <c r="DV109" s="117"/>
      <c r="DW109" s="117"/>
      <c r="DX109" s="117"/>
      <c r="DY109" s="117"/>
      <c r="DZ109" s="117"/>
      <c r="EA109" s="117"/>
      <c r="EB109" s="117"/>
      <c r="EC109" s="117"/>
      <c r="ED109" s="117"/>
      <c r="EE109" s="117"/>
      <c r="EF109" s="117"/>
      <c r="EG109" s="117"/>
      <c r="EH109" s="117"/>
      <c r="EI109" s="117"/>
      <c r="EJ109" s="117"/>
      <c r="EK109" s="117"/>
      <c r="EL109" s="117"/>
      <c r="EM109" s="117"/>
      <c r="EN109" s="117"/>
      <c r="EO109" s="117"/>
      <c r="EP109" s="117"/>
      <c r="EQ109" s="117"/>
      <c r="ER109" s="117"/>
      <c r="ES109" s="117"/>
      <c r="ET109" s="117"/>
      <c r="EU109" s="117"/>
      <c r="EV109" s="117"/>
      <c r="EW109" s="117"/>
      <c r="EX109" s="117"/>
      <c r="EY109" s="117"/>
      <c r="EZ109" s="117"/>
      <c r="FA109" s="117"/>
      <c r="FB109" s="117"/>
      <c r="FC109" s="117"/>
      <c r="FD109" s="117"/>
      <c r="FE109" s="117"/>
      <c r="FF109" s="117"/>
      <c r="FG109" s="117"/>
      <c r="FH109" s="117"/>
      <c r="FI109" s="117"/>
      <c r="FJ109" s="117"/>
      <c r="FK109" s="117"/>
      <c r="FL109" s="117"/>
      <c r="FM109" s="117"/>
      <c r="FN109" s="117"/>
      <c r="FO109" s="117"/>
      <c r="FP109" s="117"/>
      <c r="FQ109" s="117"/>
      <c r="FR109" s="117"/>
      <c r="FS109" s="117"/>
      <c r="FT109" s="117"/>
      <c r="FU109" s="117"/>
      <c r="FV109" s="117"/>
      <c r="FW109" s="117"/>
      <c r="FX109" s="117"/>
      <c r="FY109" s="117"/>
      <c r="FZ109" s="117"/>
      <c r="GA109" s="117"/>
      <c r="GB109" s="117"/>
      <c r="GC109" s="117"/>
      <c r="GD109" s="117"/>
      <c r="GE109" s="117"/>
      <c r="GF109" s="117"/>
      <c r="GG109" s="117"/>
      <c r="GH109" s="117"/>
      <c r="GI109" s="117"/>
      <c r="GJ109" s="117"/>
      <c r="GK109" s="117"/>
      <c r="GL109" s="117"/>
      <c r="GM109" s="117"/>
      <c r="GN109" s="117"/>
      <c r="GO109" s="117"/>
      <c r="GP109" s="117"/>
      <c r="GQ109" s="117"/>
      <c r="GR109" s="117"/>
      <c r="GS109" s="117"/>
      <c r="GT109" s="117"/>
      <c r="GU109" s="117"/>
      <c r="GV109" s="117"/>
      <c r="GW109" s="117"/>
      <c r="GX109" s="117"/>
      <c r="GY109" s="117"/>
      <c r="GZ109" s="117"/>
      <c r="HA109" s="117"/>
      <c r="HB109" s="117"/>
      <c r="HC109" s="117"/>
      <c r="HD109" s="117"/>
      <c r="HE109" s="117"/>
      <c r="HF109" s="117"/>
      <c r="HG109" s="117"/>
      <c r="HH109" s="117"/>
      <c r="HI109" s="117"/>
      <c r="HJ109" s="117"/>
      <c r="HK109" s="117"/>
      <c r="HL109" s="117"/>
      <c r="HM109" s="117"/>
      <c r="HN109" s="117"/>
      <c r="HO109" s="117"/>
      <c r="HP109" s="117"/>
      <c r="HQ109" s="117"/>
      <c r="HR109" s="117"/>
      <c r="HS109" s="117"/>
      <c r="HT109" s="117"/>
      <c r="HU109" s="117"/>
      <c r="HV109" s="117"/>
      <c r="HW109" s="117"/>
      <c r="HX109" s="117"/>
      <c r="HY109" s="117"/>
      <c r="HZ109" s="117"/>
      <c r="IA109" s="117"/>
      <c r="IB109" s="117"/>
      <c r="IC109" s="117"/>
      <c r="ID109" s="117"/>
      <c r="IE109" s="117"/>
      <c r="IF109" s="117"/>
      <c r="IG109" s="117"/>
      <c r="IH109" s="117"/>
      <c r="II109" s="117"/>
      <c r="IJ109" s="117"/>
      <c r="IK109" s="117"/>
      <c r="IL109" s="117"/>
      <c r="IM109" s="117"/>
      <c r="IN109" s="117"/>
      <c r="IO109" s="117"/>
      <c r="IP109" s="117"/>
      <c r="IQ109" s="117"/>
      <c r="IR109" s="117"/>
      <c r="IS109" s="117"/>
      <c r="IT109" s="117"/>
      <c r="IU109" s="117"/>
      <c r="IV109" s="117"/>
      <c r="IW109" s="117"/>
      <c r="IX109" s="117"/>
      <c r="IY109" s="117"/>
      <c r="IZ109" s="117"/>
      <c r="JA109" s="117"/>
      <c r="JB109" s="117"/>
      <c r="JC109" s="117"/>
      <c r="JD109" s="117"/>
      <c r="JE109" s="117"/>
      <c r="JF109" s="117"/>
      <c r="JG109" s="117"/>
      <c r="JH109" s="117"/>
      <c r="JI109" s="117"/>
      <c r="JJ109" s="117"/>
      <c r="JK109" s="117"/>
      <c r="JL109" s="117"/>
      <c r="JM109" s="117"/>
      <c r="JN109" s="117"/>
      <c r="JO109" s="117"/>
      <c r="JP109" s="117"/>
      <c r="JQ109" s="117"/>
      <c r="JR109" s="117"/>
      <c r="JS109" s="117"/>
      <c r="JT109" s="117"/>
      <c r="JU109" s="117"/>
      <c r="JV109" s="117"/>
      <c r="JW109" s="117"/>
      <c r="JX109" s="117"/>
      <c r="JY109" s="117"/>
      <c r="JZ109" s="117"/>
      <c r="KA109" s="117"/>
      <c r="KB109" s="117"/>
      <c r="KC109" s="117"/>
      <c r="KD109" s="117"/>
      <c r="KE109" s="117"/>
      <c r="KF109" s="117"/>
      <c r="KG109" s="117"/>
      <c r="KH109" s="117"/>
      <c r="KI109" s="117"/>
      <c r="KJ109" s="117"/>
      <c r="KK109" s="117"/>
      <c r="KL109" s="117"/>
      <c r="KM109" s="117"/>
      <c r="KN109" s="117"/>
      <c r="KO109" s="117"/>
      <c r="KP109" s="117"/>
      <c r="KQ109" s="117"/>
      <c r="KR109" s="117"/>
      <c r="KS109" s="117"/>
      <c r="KT109" s="117"/>
      <c r="KU109" s="117"/>
      <c r="KV109" s="117"/>
      <c r="KW109" s="117"/>
      <c r="KX109" s="117"/>
      <c r="KY109" s="117"/>
      <c r="KZ109" s="117"/>
      <c r="LA109" s="117"/>
      <c r="LB109" s="117"/>
      <c r="LC109" s="117"/>
      <c r="LD109" s="117"/>
      <c r="LE109" s="117"/>
      <c r="LF109" s="117"/>
      <c r="LG109" s="117"/>
      <c r="LH109" s="117"/>
      <c r="LI109" s="117"/>
      <c r="LJ109" s="117"/>
    </row>
    <row r="110" spans="1:322" x14ac:dyDescent="0.3">
      <c r="A110" s="109">
        <v>43283</v>
      </c>
      <c r="B110" s="118">
        <v>0.91515046296296299</v>
      </c>
      <c r="C110" s="115">
        <v>14223.865</v>
      </c>
      <c r="D110" s="115">
        <v>101635.387</v>
      </c>
      <c r="E110" s="115">
        <v>23608.721000000001</v>
      </c>
      <c r="F110" s="115">
        <v>33049.498</v>
      </c>
      <c r="G110" s="115">
        <v>48.3</v>
      </c>
      <c r="H110" s="74">
        <v>20</v>
      </c>
      <c r="I110" s="74">
        <v>22.986153846153801</v>
      </c>
      <c r="J110" s="112"/>
      <c r="K110" s="112"/>
      <c r="L110" s="120">
        <f t="shared" si="6"/>
        <v>39.561999999991528</v>
      </c>
      <c r="M110" s="116">
        <f t="shared" si="7"/>
        <v>-1.1260000000002037</v>
      </c>
      <c r="N110" s="116">
        <f t="shared" si="8"/>
        <v>-7.6120000000082655</v>
      </c>
      <c r="O110" s="116">
        <f t="shared" si="9"/>
        <v>41.838999999999942</v>
      </c>
      <c r="P110" s="121">
        <f t="shared" si="10"/>
        <v>6.4610000000000554</v>
      </c>
      <c r="Q110" s="30">
        <f t="shared" si="11"/>
        <v>0.86623188405796991</v>
      </c>
      <c r="R110" s="124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17"/>
      <c r="AD110" s="117"/>
      <c r="AE110" s="117"/>
      <c r="AF110" s="117"/>
      <c r="AG110" s="117"/>
      <c r="AH110" s="117"/>
      <c r="AI110" s="117"/>
      <c r="AJ110" s="117"/>
      <c r="AK110" s="117"/>
      <c r="AL110" s="117"/>
      <c r="AM110" s="117"/>
      <c r="AN110" s="117"/>
      <c r="AO110" s="117"/>
      <c r="AP110" s="117"/>
      <c r="AQ110" s="117"/>
      <c r="AR110" s="117"/>
      <c r="AS110" s="117"/>
      <c r="AT110" s="117"/>
      <c r="AU110" s="117"/>
      <c r="AV110" s="117"/>
      <c r="AW110" s="117"/>
      <c r="AX110" s="117"/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/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7"/>
      <c r="BY110" s="117"/>
      <c r="BZ110" s="117"/>
      <c r="CA110" s="117"/>
      <c r="CB110" s="117"/>
      <c r="CC110" s="117"/>
      <c r="CD110" s="117"/>
      <c r="CE110" s="117"/>
      <c r="CF110" s="117"/>
      <c r="CG110" s="117"/>
      <c r="CH110" s="117"/>
      <c r="CI110" s="117"/>
      <c r="CJ110" s="117"/>
      <c r="CK110" s="117"/>
      <c r="CL110" s="117"/>
      <c r="CM110" s="117"/>
      <c r="CN110" s="117"/>
      <c r="CO110" s="117"/>
      <c r="CP110" s="117"/>
      <c r="CQ110" s="117"/>
      <c r="CR110" s="117"/>
      <c r="CS110" s="117"/>
      <c r="CT110" s="117"/>
      <c r="CU110" s="117"/>
      <c r="CV110" s="117"/>
      <c r="CW110" s="117"/>
      <c r="CX110" s="117"/>
      <c r="CY110" s="117"/>
      <c r="CZ110" s="117"/>
      <c r="DA110" s="117"/>
      <c r="DB110" s="117"/>
      <c r="DC110" s="117"/>
      <c r="DD110" s="117"/>
      <c r="DE110" s="117"/>
      <c r="DF110" s="117"/>
      <c r="DG110" s="117"/>
      <c r="DH110" s="117"/>
      <c r="DI110" s="117"/>
      <c r="DJ110" s="117"/>
      <c r="DK110" s="117"/>
      <c r="DL110" s="117"/>
      <c r="DM110" s="117"/>
      <c r="DN110" s="117"/>
      <c r="DO110" s="117"/>
      <c r="DP110" s="117"/>
      <c r="DQ110" s="117"/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/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/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7"/>
      <c r="FH110" s="117"/>
      <c r="FI110" s="117"/>
      <c r="FJ110" s="117"/>
      <c r="FK110" s="117"/>
      <c r="FL110" s="117"/>
      <c r="FM110" s="117"/>
      <c r="FN110" s="117"/>
      <c r="FO110" s="117"/>
      <c r="FP110" s="117"/>
      <c r="FQ110" s="117"/>
      <c r="FR110" s="117"/>
      <c r="FS110" s="117"/>
      <c r="FT110" s="117"/>
      <c r="FU110" s="117"/>
      <c r="FV110" s="117"/>
      <c r="FW110" s="117"/>
      <c r="FX110" s="117"/>
      <c r="FY110" s="117"/>
      <c r="FZ110" s="117"/>
      <c r="GA110" s="117"/>
      <c r="GB110" s="117"/>
      <c r="GC110" s="117"/>
      <c r="GD110" s="117"/>
      <c r="GE110" s="117"/>
      <c r="GF110" s="117"/>
      <c r="GG110" s="117"/>
      <c r="GH110" s="117"/>
      <c r="GI110" s="117"/>
      <c r="GJ110" s="117"/>
      <c r="GK110" s="117"/>
      <c r="GL110" s="117"/>
      <c r="GM110" s="117"/>
      <c r="GN110" s="117"/>
      <c r="GO110" s="117"/>
      <c r="GP110" s="117"/>
      <c r="GQ110" s="117"/>
      <c r="GR110" s="117"/>
      <c r="GS110" s="117"/>
      <c r="GT110" s="117"/>
      <c r="GU110" s="117"/>
      <c r="GV110" s="117"/>
      <c r="GW110" s="117"/>
      <c r="GX110" s="117"/>
      <c r="GY110" s="117"/>
      <c r="GZ110" s="117"/>
      <c r="HA110" s="117"/>
      <c r="HB110" s="117"/>
      <c r="HC110" s="117"/>
      <c r="HD110" s="117"/>
      <c r="HE110" s="117"/>
      <c r="HF110" s="117"/>
      <c r="HG110" s="117"/>
      <c r="HH110" s="117"/>
      <c r="HI110" s="117"/>
      <c r="HJ110" s="117"/>
      <c r="HK110" s="117"/>
      <c r="HL110" s="117"/>
      <c r="HM110" s="117"/>
      <c r="HN110" s="117"/>
      <c r="HO110" s="117"/>
      <c r="HP110" s="117"/>
      <c r="HQ110" s="117"/>
      <c r="HR110" s="117"/>
      <c r="HS110" s="117"/>
      <c r="HT110" s="117"/>
      <c r="HU110" s="117"/>
      <c r="HV110" s="117"/>
      <c r="HW110" s="117"/>
      <c r="HX110" s="117"/>
      <c r="HY110" s="117"/>
      <c r="HZ110" s="117"/>
      <c r="IA110" s="117"/>
      <c r="IB110" s="117"/>
      <c r="IC110" s="117"/>
      <c r="ID110" s="117"/>
      <c r="IE110" s="117"/>
      <c r="IF110" s="117"/>
      <c r="IG110" s="117"/>
      <c r="IH110" s="117"/>
      <c r="II110" s="117"/>
      <c r="IJ110" s="117"/>
      <c r="IK110" s="117"/>
      <c r="IL110" s="117"/>
      <c r="IM110" s="117"/>
      <c r="IN110" s="117"/>
      <c r="IO110" s="117"/>
      <c r="IP110" s="117"/>
      <c r="IQ110" s="117"/>
      <c r="IR110" s="117"/>
      <c r="IS110" s="117"/>
      <c r="IT110" s="117"/>
      <c r="IU110" s="117"/>
      <c r="IV110" s="117"/>
      <c r="IW110" s="117"/>
      <c r="IX110" s="117"/>
      <c r="IY110" s="117"/>
      <c r="IZ110" s="117"/>
      <c r="JA110" s="117"/>
      <c r="JB110" s="117"/>
      <c r="JC110" s="117"/>
      <c r="JD110" s="117"/>
      <c r="JE110" s="117"/>
      <c r="JF110" s="117"/>
      <c r="JG110" s="117"/>
      <c r="JH110" s="117"/>
      <c r="JI110" s="117"/>
      <c r="JJ110" s="117"/>
      <c r="JK110" s="117"/>
      <c r="JL110" s="117"/>
      <c r="JM110" s="117"/>
      <c r="JN110" s="117"/>
      <c r="JO110" s="117"/>
      <c r="JP110" s="117"/>
      <c r="JQ110" s="117"/>
      <c r="JR110" s="117"/>
      <c r="JS110" s="117"/>
      <c r="JT110" s="117"/>
      <c r="JU110" s="117"/>
      <c r="JV110" s="117"/>
      <c r="JW110" s="117"/>
      <c r="JX110" s="117"/>
      <c r="JY110" s="117"/>
      <c r="JZ110" s="117"/>
      <c r="KA110" s="117"/>
      <c r="KB110" s="117"/>
      <c r="KC110" s="117"/>
      <c r="KD110" s="117"/>
      <c r="KE110" s="117"/>
      <c r="KF110" s="117"/>
      <c r="KG110" s="117"/>
      <c r="KH110" s="117"/>
      <c r="KI110" s="117"/>
      <c r="KJ110" s="117"/>
      <c r="KK110" s="117"/>
      <c r="KL110" s="117"/>
      <c r="KM110" s="117"/>
      <c r="KN110" s="117"/>
      <c r="KO110" s="117"/>
      <c r="KP110" s="117"/>
      <c r="KQ110" s="117"/>
      <c r="KR110" s="117"/>
      <c r="KS110" s="117"/>
      <c r="KT110" s="117"/>
      <c r="KU110" s="117"/>
      <c r="KV110" s="117"/>
      <c r="KW110" s="117"/>
      <c r="KX110" s="117"/>
      <c r="KY110" s="117"/>
      <c r="KZ110" s="117"/>
      <c r="LA110" s="117"/>
      <c r="LB110" s="117"/>
      <c r="LC110" s="117"/>
      <c r="LD110" s="117"/>
      <c r="LE110" s="117"/>
      <c r="LF110" s="117"/>
      <c r="LG110" s="117"/>
      <c r="LH110" s="117"/>
      <c r="LI110" s="117"/>
      <c r="LJ110" s="117"/>
    </row>
    <row r="111" spans="1:322" x14ac:dyDescent="0.3">
      <c r="A111" s="109">
        <v>43284</v>
      </c>
      <c r="B111" s="118">
        <v>0.91232638888888895</v>
      </c>
      <c r="C111" s="115">
        <v>14224.674999999999</v>
      </c>
      <c r="D111" s="115">
        <v>101643.633</v>
      </c>
      <c r="E111" s="115">
        <v>23645.115000000002</v>
      </c>
      <c r="F111" s="115">
        <v>33092.699999999997</v>
      </c>
      <c r="G111" s="115">
        <v>43.201999999999998</v>
      </c>
      <c r="H111" s="74">
        <v>21</v>
      </c>
      <c r="I111" s="74">
        <v>23.212272727272701</v>
      </c>
      <c r="J111" s="112"/>
      <c r="K111" s="112"/>
      <c r="L111" s="120">
        <f t="shared" si="6"/>
        <v>34.146000000001322</v>
      </c>
      <c r="M111" s="116">
        <f t="shared" si="7"/>
        <v>-0.80999999999949068</v>
      </c>
      <c r="N111" s="116">
        <f t="shared" si="8"/>
        <v>-8.2459999999991851</v>
      </c>
      <c r="O111" s="116">
        <f t="shared" si="9"/>
        <v>36.394000000000233</v>
      </c>
      <c r="P111" s="121">
        <f t="shared" si="10"/>
        <v>6.8079999999997654</v>
      </c>
      <c r="Q111" s="30">
        <f t="shared" si="11"/>
        <v>0.84241470302301358</v>
      </c>
      <c r="R111" s="124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7"/>
      <c r="AU111" s="117"/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/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7"/>
      <c r="BY111" s="117"/>
      <c r="BZ111" s="117"/>
      <c r="CA111" s="117"/>
      <c r="CB111" s="117"/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/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/>
      <c r="DB111" s="117"/>
      <c r="DC111" s="117"/>
      <c r="DD111" s="117"/>
      <c r="DE111" s="117"/>
      <c r="DF111" s="117"/>
      <c r="DG111" s="117"/>
      <c r="DH111" s="117"/>
      <c r="DI111" s="117"/>
      <c r="DJ111" s="117"/>
      <c r="DK111" s="117"/>
      <c r="DL111" s="117"/>
      <c r="DM111" s="117"/>
      <c r="DN111" s="117"/>
      <c r="DO111" s="117"/>
      <c r="DP111" s="117"/>
      <c r="DQ111" s="117"/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/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/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7"/>
      <c r="FH111" s="117"/>
      <c r="FI111" s="117"/>
      <c r="FJ111" s="117"/>
      <c r="FK111" s="117"/>
      <c r="FL111" s="117"/>
      <c r="FM111" s="117"/>
      <c r="FN111" s="117"/>
      <c r="FO111" s="117"/>
      <c r="FP111" s="117"/>
      <c r="FQ111" s="117"/>
      <c r="FR111" s="117"/>
      <c r="FS111" s="117"/>
      <c r="FT111" s="117"/>
      <c r="FU111" s="117"/>
      <c r="FV111" s="117"/>
      <c r="FW111" s="117"/>
      <c r="FX111" s="117"/>
      <c r="FY111" s="117"/>
      <c r="FZ111" s="117"/>
      <c r="GA111" s="117"/>
      <c r="GB111" s="117"/>
      <c r="GC111" s="117"/>
      <c r="GD111" s="117"/>
      <c r="GE111" s="117"/>
      <c r="GF111" s="117"/>
      <c r="GG111" s="117"/>
      <c r="GH111" s="117"/>
      <c r="GI111" s="117"/>
      <c r="GJ111" s="117"/>
      <c r="GK111" s="117"/>
      <c r="GL111" s="117"/>
      <c r="GM111" s="117"/>
      <c r="GN111" s="117"/>
      <c r="GO111" s="117"/>
      <c r="GP111" s="117"/>
      <c r="GQ111" s="117"/>
      <c r="GR111" s="117"/>
      <c r="GS111" s="117"/>
      <c r="GT111" s="117"/>
      <c r="GU111" s="117"/>
      <c r="GV111" s="117"/>
      <c r="GW111" s="117"/>
      <c r="GX111" s="117"/>
      <c r="GY111" s="117"/>
      <c r="GZ111" s="117"/>
      <c r="HA111" s="117"/>
      <c r="HB111" s="117"/>
      <c r="HC111" s="117"/>
      <c r="HD111" s="117"/>
      <c r="HE111" s="117"/>
      <c r="HF111" s="117"/>
      <c r="HG111" s="117"/>
      <c r="HH111" s="117"/>
      <c r="HI111" s="117"/>
      <c r="HJ111" s="117"/>
      <c r="HK111" s="117"/>
      <c r="HL111" s="117"/>
      <c r="HM111" s="117"/>
      <c r="HN111" s="117"/>
      <c r="HO111" s="117"/>
      <c r="HP111" s="117"/>
      <c r="HQ111" s="117"/>
      <c r="HR111" s="117"/>
      <c r="HS111" s="117"/>
      <c r="HT111" s="117"/>
      <c r="HU111" s="117"/>
      <c r="HV111" s="117"/>
      <c r="HW111" s="117"/>
      <c r="HX111" s="117"/>
      <c r="HY111" s="117"/>
      <c r="HZ111" s="117"/>
      <c r="IA111" s="117"/>
      <c r="IB111" s="117"/>
      <c r="IC111" s="117"/>
      <c r="ID111" s="117"/>
      <c r="IE111" s="117"/>
      <c r="IF111" s="117"/>
      <c r="IG111" s="117"/>
      <c r="IH111" s="117"/>
      <c r="II111" s="117"/>
      <c r="IJ111" s="117"/>
      <c r="IK111" s="117"/>
      <c r="IL111" s="117"/>
      <c r="IM111" s="117"/>
      <c r="IN111" s="117"/>
      <c r="IO111" s="117"/>
      <c r="IP111" s="117"/>
      <c r="IQ111" s="117"/>
      <c r="IR111" s="117"/>
      <c r="IS111" s="117"/>
      <c r="IT111" s="117"/>
      <c r="IU111" s="117"/>
      <c r="IV111" s="117"/>
      <c r="IW111" s="117"/>
      <c r="IX111" s="117"/>
      <c r="IY111" s="117"/>
      <c r="IZ111" s="117"/>
      <c r="JA111" s="117"/>
      <c r="JB111" s="117"/>
      <c r="JC111" s="117"/>
      <c r="JD111" s="117"/>
      <c r="JE111" s="117"/>
      <c r="JF111" s="117"/>
      <c r="JG111" s="117"/>
      <c r="JH111" s="117"/>
      <c r="JI111" s="117"/>
      <c r="JJ111" s="117"/>
      <c r="JK111" s="117"/>
      <c r="JL111" s="117"/>
      <c r="JM111" s="117"/>
      <c r="JN111" s="117"/>
      <c r="JO111" s="117"/>
      <c r="JP111" s="117"/>
      <c r="JQ111" s="117"/>
      <c r="JR111" s="117"/>
      <c r="JS111" s="117"/>
      <c r="JT111" s="117"/>
      <c r="JU111" s="117"/>
      <c r="JV111" s="117"/>
      <c r="JW111" s="117"/>
      <c r="JX111" s="117"/>
      <c r="JY111" s="117"/>
      <c r="JZ111" s="117"/>
      <c r="KA111" s="117"/>
      <c r="KB111" s="117"/>
      <c r="KC111" s="117"/>
      <c r="KD111" s="117"/>
      <c r="KE111" s="117"/>
      <c r="KF111" s="117"/>
      <c r="KG111" s="117"/>
      <c r="KH111" s="117"/>
      <c r="KI111" s="117"/>
      <c r="KJ111" s="117"/>
      <c r="KK111" s="117"/>
      <c r="KL111" s="117"/>
      <c r="KM111" s="117"/>
      <c r="KN111" s="117"/>
      <c r="KO111" s="117"/>
      <c r="KP111" s="117"/>
      <c r="KQ111" s="117"/>
      <c r="KR111" s="117"/>
      <c r="KS111" s="117"/>
      <c r="KT111" s="117"/>
      <c r="KU111" s="117"/>
      <c r="KV111" s="117"/>
      <c r="KW111" s="117"/>
      <c r="KX111" s="117"/>
      <c r="KY111" s="117"/>
      <c r="KZ111" s="117"/>
      <c r="LA111" s="117"/>
      <c r="LB111" s="117"/>
      <c r="LC111" s="117"/>
      <c r="LD111" s="117"/>
      <c r="LE111" s="117"/>
      <c r="LF111" s="117"/>
      <c r="LG111" s="117"/>
      <c r="LH111" s="117"/>
      <c r="LI111" s="117"/>
      <c r="LJ111" s="117"/>
    </row>
    <row r="112" spans="1:322" x14ac:dyDescent="0.3">
      <c r="A112" s="109">
        <v>43285</v>
      </c>
      <c r="B112" s="118">
        <v>0.84541666666666704</v>
      </c>
      <c r="C112" s="115">
        <v>14225.785</v>
      </c>
      <c r="D112" s="115">
        <v>101651.01</v>
      </c>
      <c r="E112" s="115">
        <v>23665.118999999999</v>
      </c>
      <c r="F112" s="115">
        <v>33120.027000000002</v>
      </c>
      <c r="G112" s="115">
        <v>27.327000000000002</v>
      </c>
      <c r="H112" s="74">
        <v>18</v>
      </c>
      <c r="I112" s="74">
        <v>22.349302325581402</v>
      </c>
      <c r="J112" s="112"/>
      <c r="K112" s="112"/>
      <c r="L112" s="120">
        <f t="shared" si="6"/>
        <v>18.840000000006288</v>
      </c>
      <c r="M112" s="116">
        <f t="shared" si="7"/>
        <v>-1.1100000000005821</v>
      </c>
      <c r="N112" s="116">
        <f t="shared" si="8"/>
        <v>-7.3769999999931315</v>
      </c>
      <c r="O112" s="116">
        <f t="shared" si="9"/>
        <v>20.003999999997177</v>
      </c>
      <c r="P112" s="121">
        <f t="shared" si="10"/>
        <v>7.3230000000028248</v>
      </c>
      <c r="Q112" s="30">
        <f t="shared" si="11"/>
        <v>0.73202327368526277</v>
      </c>
      <c r="R112" s="124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17"/>
      <c r="AU112" s="117"/>
      <c r="AV112" s="117"/>
      <c r="AW112" s="117"/>
      <c r="AX112" s="117"/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/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7"/>
      <c r="BY112" s="117"/>
      <c r="BZ112" s="117"/>
      <c r="CA112" s="117"/>
      <c r="CB112" s="117"/>
      <c r="CC112" s="117"/>
      <c r="CD112" s="117"/>
      <c r="CE112" s="117"/>
      <c r="CF112" s="117"/>
      <c r="CG112" s="117"/>
      <c r="CH112" s="117"/>
      <c r="CI112" s="117"/>
      <c r="CJ112" s="117"/>
      <c r="CK112" s="117"/>
      <c r="CL112" s="117"/>
      <c r="CM112" s="117"/>
      <c r="CN112" s="117"/>
      <c r="CO112" s="117"/>
      <c r="CP112" s="117"/>
      <c r="CQ112" s="117"/>
      <c r="CR112" s="117"/>
      <c r="CS112" s="117"/>
      <c r="CT112" s="117"/>
      <c r="CU112" s="117"/>
      <c r="CV112" s="117"/>
      <c r="CW112" s="117"/>
      <c r="CX112" s="117"/>
      <c r="CY112" s="117"/>
      <c r="CZ112" s="117"/>
      <c r="DA112" s="117"/>
      <c r="DB112" s="117"/>
      <c r="DC112" s="117"/>
      <c r="DD112" s="117"/>
      <c r="DE112" s="117"/>
      <c r="DF112" s="117"/>
      <c r="DG112" s="117"/>
      <c r="DH112" s="117"/>
      <c r="DI112" s="117"/>
      <c r="DJ112" s="117"/>
      <c r="DK112" s="117"/>
      <c r="DL112" s="117"/>
      <c r="DM112" s="117"/>
      <c r="DN112" s="117"/>
      <c r="DO112" s="117"/>
      <c r="DP112" s="117"/>
      <c r="DQ112" s="117"/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/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/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7"/>
      <c r="FH112" s="117"/>
      <c r="FI112" s="117"/>
      <c r="FJ112" s="117"/>
      <c r="FK112" s="117"/>
      <c r="FL112" s="117"/>
      <c r="FM112" s="117"/>
      <c r="FN112" s="117"/>
      <c r="FO112" s="117"/>
      <c r="FP112" s="117"/>
      <c r="FQ112" s="117"/>
      <c r="FR112" s="117"/>
      <c r="FS112" s="117"/>
      <c r="FT112" s="117"/>
      <c r="FU112" s="117"/>
      <c r="FV112" s="117"/>
      <c r="FW112" s="117"/>
      <c r="FX112" s="117"/>
      <c r="FY112" s="117"/>
      <c r="FZ112" s="117"/>
      <c r="GA112" s="117"/>
      <c r="GB112" s="117"/>
      <c r="GC112" s="117"/>
      <c r="GD112" s="117"/>
      <c r="GE112" s="117"/>
      <c r="GF112" s="117"/>
      <c r="GG112" s="117"/>
      <c r="GH112" s="117"/>
      <c r="GI112" s="117"/>
      <c r="GJ112" s="117"/>
      <c r="GK112" s="117"/>
      <c r="GL112" s="117"/>
      <c r="GM112" s="117"/>
      <c r="GN112" s="117"/>
      <c r="GO112" s="117"/>
      <c r="GP112" s="117"/>
      <c r="GQ112" s="117"/>
      <c r="GR112" s="117"/>
      <c r="GS112" s="117"/>
      <c r="GT112" s="117"/>
      <c r="GU112" s="117"/>
      <c r="GV112" s="117"/>
      <c r="GW112" s="117"/>
      <c r="GX112" s="117"/>
      <c r="GY112" s="117"/>
      <c r="GZ112" s="117"/>
      <c r="HA112" s="117"/>
      <c r="HB112" s="117"/>
      <c r="HC112" s="117"/>
      <c r="HD112" s="117"/>
      <c r="HE112" s="117"/>
      <c r="HF112" s="117"/>
      <c r="HG112" s="117"/>
      <c r="HH112" s="117"/>
      <c r="HI112" s="117"/>
      <c r="HJ112" s="117"/>
      <c r="HK112" s="117"/>
      <c r="HL112" s="117"/>
      <c r="HM112" s="117"/>
      <c r="HN112" s="117"/>
      <c r="HO112" s="117"/>
      <c r="HP112" s="117"/>
      <c r="HQ112" s="117"/>
      <c r="HR112" s="117"/>
      <c r="HS112" s="117"/>
      <c r="HT112" s="117"/>
      <c r="HU112" s="117"/>
      <c r="HV112" s="117"/>
      <c r="HW112" s="117"/>
      <c r="HX112" s="117"/>
      <c r="HY112" s="117"/>
      <c r="HZ112" s="117"/>
      <c r="IA112" s="117"/>
      <c r="IB112" s="117"/>
      <c r="IC112" s="117"/>
      <c r="ID112" s="117"/>
      <c r="IE112" s="117"/>
      <c r="IF112" s="117"/>
      <c r="IG112" s="117"/>
      <c r="IH112" s="117"/>
      <c r="II112" s="117"/>
      <c r="IJ112" s="117"/>
      <c r="IK112" s="117"/>
      <c r="IL112" s="117"/>
      <c r="IM112" s="117"/>
      <c r="IN112" s="117"/>
      <c r="IO112" s="117"/>
      <c r="IP112" s="117"/>
      <c r="IQ112" s="117"/>
      <c r="IR112" s="117"/>
      <c r="IS112" s="117"/>
      <c r="IT112" s="117"/>
      <c r="IU112" s="117"/>
      <c r="IV112" s="117"/>
      <c r="IW112" s="117"/>
      <c r="IX112" s="117"/>
      <c r="IY112" s="117"/>
      <c r="IZ112" s="117"/>
      <c r="JA112" s="117"/>
      <c r="JB112" s="117"/>
      <c r="JC112" s="117"/>
      <c r="JD112" s="117"/>
      <c r="JE112" s="117"/>
      <c r="JF112" s="117"/>
      <c r="JG112" s="117"/>
      <c r="JH112" s="117"/>
      <c r="JI112" s="117"/>
      <c r="JJ112" s="117"/>
      <c r="JK112" s="117"/>
      <c r="JL112" s="117"/>
      <c r="JM112" s="117"/>
      <c r="JN112" s="117"/>
      <c r="JO112" s="117"/>
      <c r="JP112" s="117"/>
      <c r="JQ112" s="117"/>
      <c r="JR112" s="117"/>
      <c r="JS112" s="117"/>
      <c r="JT112" s="117"/>
      <c r="JU112" s="117"/>
      <c r="JV112" s="117"/>
      <c r="JW112" s="117"/>
      <c r="JX112" s="117"/>
      <c r="JY112" s="117"/>
      <c r="JZ112" s="117"/>
      <c r="KA112" s="117"/>
      <c r="KB112" s="117"/>
      <c r="KC112" s="117"/>
      <c r="KD112" s="117"/>
      <c r="KE112" s="117"/>
      <c r="KF112" s="117"/>
      <c r="KG112" s="117"/>
      <c r="KH112" s="117"/>
      <c r="KI112" s="117"/>
      <c r="KJ112" s="117"/>
      <c r="KK112" s="117"/>
      <c r="KL112" s="117"/>
      <c r="KM112" s="117"/>
      <c r="KN112" s="117"/>
      <c r="KO112" s="117"/>
      <c r="KP112" s="117"/>
      <c r="KQ112" s="117"/>
      <c r="KR112" s="117"/>
      <c r="KS112" s="117"/>
      <c r="KT112" s="117"/>
      <c r="KU112" s="117"/>
      <c r="KV112" s="117"/>
      <c r="KW112" s="117"/>
      <c r="KX112" s="117"/>
      <c r="KY112" s="117"/>
      <c r="KZ112" s="117"/>
      <c r="LA112" s="117"/>
      <c r="LB112" s="117"/>
      <c r="LC112" s="117"/>
      <c r="LD112" s="117"/>
      <c r="LE112" s="117"/>
      <c r="LF112" s="117"/>
      <c r="LG112" s="117"/>
      <c r="LH112" s="117"/>
      <c r="LI112" s="117"/>
      <c r="LJ112" s="117"/>
    </row>
    <row r="113" spans="1:322" x14ac:dyDescent="0.3">
      <c r="A113" s="109">
        <v>43286</v>
      </c>
      <c r="B113" s="118">
        <v>0.91495370370370399</v>
      </c>
      <c r="C113" s="115">
        <v>14230.8</v>
      </c>
      <c r="D113" s="115">
        <v>101661.298</v>
      </c>
      <c r="E113" s="115">
        <v>23669.066999999999</v>
      </c>
      <c r="F113" s="115">
        <v>33131.254000000001</v>
      </c>
      <c r="G113" s="115">
        <v>11.227</v>
      </c>
      <c r="H113" s="74">
        <v>18</v>
      </c>
      <c r="I113" s="74">
        <v>17.844036697247699</v>
      </c>
      <c r="J113" s="112"/>
      <c r="K113" s="112"/>
      <c r="L113" s="120">
        <f t="shared" si="6"/>
        <v>-4.0759999999998833</v>
      </c>
      <c r="M113" s="116">
        <f t="shared" si="7"/>
        <v>-5.0149999999994179</v>
      </c>
      <c r="N113" s="116">
        <f t="shared" si="8"/>
        <v>-10.288000000000466</v>
      </c>
      <c r="O113" s="116">
        <f t="shared" si="9"/>
        <v>3.9480000000003201</v>
      </c>
      <c r="P113" s="121">
        <f t="shared" si="10"/>
        <v>7.2789999999996802</v>
      </c>
      <c r="Q113" s="30">
        <f t="shared" si="11"/>
        <v>0.3516522668567133</v>
      </c>
      <c r="R113" s="124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17"/>
      <c r="AD113" s="117"/>
      <c r="AE113" s="117"/>
      <c r="AF113" s="117"/>
      <c r="AG113" s="117"/>
      <c r="AH113" s="117"/>
      <c r="AI113" s="117"/>
      <c r="AJ113" s="117"/>
      <c r="AK113" s="117"/>
      <c r="AL113" s="117"/>
      <c r="AM113" s="117"/>
      <c r="AN113" s="117"/>
      <c r="AO113" s="117"/>
      <c r="AP113" s="117"/>
      <c r="AQ113" s="117"/>
      <c r="AR113" s="117"/>
      <c r="AS113" s="117"/>
      <c r="AT113" s="117"/>
      <c r="AU113" s="117"/>
      <c r="AV113" s="117"/>
      <c r="AW113" s="117"/>
      <c r="AX113" s="117"/>
      <c r="AY113" s="117"/>
      <c r="AZ113" s="117"/>
      <c r="BA113" s="117"/>
      <c r="BB113" s="117"/>
      <c r="BC113" s="117"/>
      <c r="BD113" s="117"/>
      <c r="BE113" s="117"/>
      <c r="BF113" s="117"/>
      <c r="BG113" s="117"/>
      <c r="BH113" s="117"/>
      <c r="BI113" s="117"/>
      <c r="BJ113" s="117"/>
      <c r="BK113" s="117"/>
      <c r="BL113" s="117"/>
      <c r="BM113" s="117"/>
      <c r="BN113" s="117"/>
      <c r="BO113" s="117"/>
      <c r="BP113" s="117"/>
      <c r="BQ113" s="117"/>
      <c r="BR113" s="117"/>
      <c r="BS113" s="117"/>
      <c r="BT113" s="117"/>
      <c r="BU113" s="117"/>
      <c r="BV113" s="117"/>
      <c r="BW113" s="117"/>
      <c r="BX113" s="117"/>
      <c r="BY113" s="117"/>
      <c r="BZ113" s="117"/>
      <c r="CA113" s="117"/>
      <c r="CB113" s="117"/>
      <c r="CC113" s="117"/>
      <c r="CD113" s="117"/>
      <c r="CE113" s="117"/>
      <c r="CF113" s="117"/>
      <c r="CG113" s="117"/>
      <c r="CH113" s="117"/>
      <c r="CI113" s="117"/>
      <c r="CJ113" s="117"/>
      <c r="CK113" s="117"/>
      <c r="CL113" s="117"/>
      <c r="CM113" s="117"/>
      <c r="CN113" s="117"/>
      <c r="CO113" s="117"/>
      <c r="CP113" s="117"/>
      <c r="CQ113" s="117"/>
      <c r="CR113" s="117"/>
      <c r="CS113" s="117"/>
      <c r="CT113" s="117"/>
      <c r="CU113" s="117"/>
      <c r="CV113" s="117"/>
      <c r="CW113" s="117"/>
      <c r="CX113" s="117"/>
      <c r="CY113" s="117"/>
      <c r="CZ113" s="117"/>
      <c r="DA113" s="117"/>
      <c r="DB113" s="117"/>
      <c r="DC113" s="117"/>
      <c r="DD113" s="117"/>
      <c r="DE113" s="117"/>
      <c r="DF113" s="117"/>
      <c r="DG113" s="117"/>
      <c r="DH113" s="117"/>
      <c r="DI113" s="117"/>
      <c r="DJ113" s="117"/>
      <c r="DK113" s="117"/>
      <c r="DL113" s="117"/>
      <c r="DM113" s="117"/>
      <c r="DN113" s="117"/>
      <c r="DO113" s="117"/>
      <c r="DP113" s="117"/>
      <c r="DQ113" s="117"/>
      <c r="DR113" s="117"/>
      <c r="DS113" s="117"/>
      <c r="DT113" s="117"/>
      <c r="DU113" s="117"/>
      <c r="DV113" s="117"/>
      <c r="DW113" s="117"/>
      <c r="DX113" s="117"/>
      <c r="DY113" s="117"/>
      <c r="DZ113" s="117"/>
      <c r="EA113" s="117"/>
      <c r="EB113" s="117"/>
      <c r="EC113" s="117"/>
      <c r="ED113" s="117"/>
      <c r="EE113" s="117"/>
      <c r="EF113" s="117"/>
      <c r="EG113" s="117"/>
      <c r="EH113" s="117"/>
      <c r="EI113" s="117"/>
      <c r="EJ113" s="117"/>
      <c r="EK113" s="117"/>
      <c r="EL113" s="117"/>
      <c r="EM113" s="117"/>
      <c r="EN113" s="117"/>
      <c r="EO113" s="117"/>
      <c r="EP113" s="117"/>
      <c r="EQ113" s="117"/>
      <c r="ER113" s="117"/>
      <c r="ES113" s="117"/>
      <c r="ET113" s="117"/>
      <c r="EU113" s="117"/>
      <c r="EV113" s="117"/>
      <c r="EW113" s="117"/>
      <c r="EX113" s="117"/>
      <c r="EY113" s="117"/>
      <c r="EZ113" s="117"/>
      <c r="FA113" s="117"/>
      <c r="FB113" s="117"/>
      <c r="FC113" s="117"/>
      <c r="FD113" s="117"/>
      <c r="FE113" s="117"/>
      <c r="FF113" s="117"/>
      <c r="FG113" s="117"/>
      <c r="FH113" s="117"/>
      <c r="FI113" s="117"/>
      <c r="FJ113" s="117"/>
      <c r="FK113" s="117"/>
      <c r="FL113" s="117"/>
      <c r="FM113" s="117"/>
      <c r="FN113" s="117"/>
      <c r="FO113" s="117"/>
      <c r="FP113" s="117"/>
      <c r="FQ113" s="117"/>
      <c r="FR113" s="117"/>
      <c r="FS113" s="117"/>
      <c r="FT113" s="117"/>
      <c r="FU113" s="117"/>
      <c r="FV113" s="117"/>
      <c r="FW113" s="117"/>
      <c r="FX113" s="117"/>
      <c r="FY113" s="117"/>
      <c r="FZ113" s="117"/>
      <c r="GA113" s="117"/>
      <c r="GB113" s="117"/>
      <c r="GC113" s="117"/>
      <c r="GD113" s="117"/>
      <c r="GE113" s="117"/>
      <c r="GF113" s="117"/>
      <c r="GG113" s="117"/>
      <c r="GH113" s="117"/>
      <c r="GI113" s="117"/>
      <c r="GJ113" s="117"/>
      <c r="GK113" s="117"/>
      <c r="GL113" s="117"/>
      <c r="GM113" s="117"/>
      <c r="GN113" s="117"/>
      <c r="GO113" s="117"/>
      <c r="GP113" s="117"/>
      <c r="GQ113" s="117"/>
      <c r="GR113" s="117"/>
      <c r="GS113" s="117"/>
      <c r="GT113" s="117"/>
      <c r="GU113" s="117"/>
      <c r="GV113" s="117"/>
      <c r="GW113" s="117"/>
      <c r="GX113" s="117"/>
      <c r="GY113" s="117"/>
      <c r="GZ113" s="117"/>
      <c r="HA113" s="117"/>
      <c r="HB113" s="117"/>
      <c r="HC113" s="117"/>
      <c r="HD113" s="117"/>
      <c r="HE113" s="117"/>
      <c r="HF113" s="117"/>
      <c r="HG113" s="117"/>
      <c r="HH113" s="117"/>
      <c r="HI113" s="117"/>
      <c r="HJ113" s="117"/>
      <c r="HK113" s="117"/>
      <c r="HL113" s="117"/>
      <c r="HM113" s="117"/>
      <c r="HN113" s="117"/>
      <c r="HO113" s="117"/>
      <c r="HP113" s="117"/>
      <c r="HQ113" s="117"/>
      <c r="HR113" s="117"/>
      <c r="HS113" s="117"/>
      <c r="HT113" s="117"/>
      <c r="HU113" s="117"/>
      <c r="HV113" s="117"/>
      <c r="HW113" s="117"/>
      <c r="HX113" s="117"/>
      <c r="HY113" s="117"/>
      <c r="HZ113" s="117"/>
      <c r="IA113" s="117"/>
      <c r="IB113" s="117"/>
      <c r="IC113" s="117"/>
      <c r="ID113" s="117"/>
      <c r="IE113" s="117"/>
      <c r="IF113" s="117"/>
      <c r="IG113" s="117"/>
      <c r="IH113" s="117"/>
      <c r="II113" s="117"/>
      <c r="IJ113" s="117"/>
      <c r="IK113" s="117"/>
      <c r="IL113" s="117"/>
      <c r="IM113" s="117"/>
      <c r="IN113" s="117"/>
      <c r="IO113" s="117"/>
      <c r="IP113" s="117"/>
      <c r="IQ113" s="117"/>
      <c r="IR113" s="117"/>
      <c r="IS113" s="117"/>
      <c r="IT113" s="117"/>
      <c r="IU113" s="117"/>
      <c r="IV113" s="117"/>
      <c r="IW113" s="117"/>
      <c r="IX113" s="117"/>
      <c r="IY113" s="117"/>
      <c r="IZ113" s="117"/>
      <c r="JA113" s="117"/>
      <c r="JB113" s="117"/>
      <c r="JC113" s="117"/>
      <c r="JD113" s="117"/>
      <c r="JE113" s="117"/>
      <c r="JF113" s="117"/>
      <c r="JG113" s="117"/>
      <c r="JH113" s="117"/>
      <c r="JI113" s="117"/>
      <c r="JJ113" s="117"/>
      <c r="JK113" s="117"/>
      <c r="JL113" s="117"/>
      <c r="JM113" s="117"/>
      <c r="JN113" s="117"/>
      <c r="JO113" s="117"/>
      <c r="JP113" s="117"/>
      <c r="JQ113" s="117"/>
      <c r="JR113" s="117"/>
      <c r="JS113" s="117"/>
      <c r="JT113" s="117"/>
      <c r="JU113" s="117"/>
      <c r="JV113" s="117"/>
      <c r="JW113" s="117"/>
      <c r="JX113" s="117"/>
      <c r="JY113" s="117"/>
      <c r="JZ113" s="117"/>
      <c r="KA113" s="117"/>
      <c r="KB113" s="117"/>
      <c r="KC113" s="117"/>
      <c r="KD113" s="117"/>
      <c r="KE113" s="117"/>
      <c r="KF113" s="117"/>
      <c r="KG113" s="117"/>
      <c r="KH113" s="117"/>
      <c r="KI113" s="117"/>
      <c r="KJ113" s="117"/>
      <c r="KK113" s="117"/>
      <c r="KL113" s="117"/>
      <c r="KM113" s="117"/>
      <c r="KN113" s="117"/>
      <c r="KO113" s="117"/>
      <c r="KP113" s="117"/>
      <c r="KQ113" s="117"/>
      <c r="KR113" s="117"/>
      <c r="KS113" s="117"/>
      <c r="KT113" s="117"/>
      <c r="KU113" s="117"/>
      <c r="KV113" s="117"/>
      <c r="KW113" s="117"/>
      <c r="KX113" s="117"/>
      <c r="KY113" s="117"/>
      <c r="KZ113" s="117"/>
      <c r="LA113" s="117"/>
      <c r="LB113" s="117"/>
      <c r="LC113" s="117"/>
      <c r="LD113" s="117"/>
      <c r="LE113" s="117"/>
      <c r="LF113" s="117"/>
      <c r="LG113" s="117"/>
      <c r="LH113" s="117"/>
      <c r="LI113" s="117"/>
      <c r="LJ113" s="117"/>
    </row>
    <row r="114" spans="1:322" x14ac:dyDescent="0.3">
      <c r="A114" s="109">
        <v>43287</v>
      </c>
      <c r="B114" s="118">
        <v>0.908136574074074</v>
      </c>
      <c r="C114" s="115">
        <v>14232.188</v>
      </c>
      <c r="D114" s="115">
        <v>101671.257</v>
      </c>
      <c r="E114" s="115">
        <v>23691.127</v>
      </c>
      <c r="F114" s="115">
        <v>33161.309000000001</v>
      </c>
      <c r="G114" s="115">
        <v>30.055</v>
      </c>
      <c r="H114" s="74">
        <v>17</v>
      </c>
      <c r="I114" s="74">
        <v>20.655113636363598</v>
      </c>
      <c r="J114" s="112"/>
      <c r="K114" s="112"/>
      <c r="L114" s="120">
        <f t="shared" si="6"/>
        <v>18.707999999996609</v>
      </c>
      <c r="M114" s="116">
        <f t="shared" si="7"/>
        <v>-1.3880000000008295</v>
      </c>
      <c r="N114" s="116">
        <f t="shared" si="8"/>
        <v>-9.9590000000025611</v>
      </c>
      <c r="O114" s="116">
        <f t="shared" si="9"/>
        <v>22.06000000000131</v>
      </c>
      <c r="P114" s="121">
        <f t="shared" si="10"/>
        <v>7.99499999999869</v>
      </c>
      <c r="Q114" s="30">
        <f t="shared" si="11"/>
        <v>0.73398768923644353</v>
      </c>
      <c r="R114" s="124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17"/>
      <c r="AD114" s="117"/>
      <c r="AE114" s="117"/>
      <c r="AF114" s="117"/>
      <c r="AG114" s="117"/>
      <c r="AH114" s="117"/>
      <c r="AI114" s="117"/>
      <c r="AJ114" s="117"/>
      <c r="AK114" s="117"/>
      <c r="AL114" s="117"/>
      <c r="AM114" s="117"/>
      <c r="AN114" s="117"/>
      <c r="AO114" s="117"/>
      <c r="AP114" s="117"/>
      <c r="AQ114" s="117"/>
      <c r="AR114" s="117"/>
      <c r="AS114" s="117"/>
      <c r="AT114" s="117"/>
      <c r="AU114" s="117"/>
      <c r="AV114" s="117"/>
      <c r="AW114" s="117"/>
      <c r="AX114" s="117"/>
      <c r="AY114" s="117"/>
      <c r="AZ114" s="117"/>
      <c r="BA114" s="117"/>
      <c r="BB114" s="117"/>
      <c r="BC114" s="117"/>
      <c r="BD114" s="117"/>
      <c r="BE114" s="117"/>
      <c r="BF114" s="117"/>
      <c r="BG114" s="117"/>
      <c r="BH114" s="117"/>
      <c r="BI114" s="117"/>
      <c r="BJ114" s="117"/>
      <c r="BK114" s="117"/>
      <c r="BL114" s="117"/>
      <c r="BM114" s="117"/>
      <c r="BN114" s="117"/>
      <c r="BO114" s="117"/>
      <c r="BP114" s="117"/>
      <c r="BQ114" s="117"/>
      <c r="BR114" s="117"/>
      <c r="BS114" s="117"/>
      <c r="BT114" s="117"/>
      <c r="BU114" s="117"/>
      <c r="BV114" s="117"/>
      <c r="BW114" s="117"/>
      <c r="BX114" s="117"/>
      <c r="BY114" s="117"/>
      <c r="BZ114" s="117"/>
      <c r="CA114" s="117"/>
      <c r="CB114" s="117"/>
      <c r="CC114" s="117"/>
      <c r="CD114" s="117"/>
      <c r="CE114" s="117"/>
      <c r="CF114" s="117"/>
      <c r="CG114" s="117"/>
      <c r="CH114" s="117"/>
      <c r="CI114" s="117"/>
      <c r="CJ114" s="117"/>
      <c r="CK114" s="117"/>
      <c r="CL114" s="117"/>
      <c r="CM114" s="117"/>
      <c r="CN114" s="117"/>
      <c r="CO114" s="117"/>
      <c r="CP114" s="117"/>
      <c r="CQ114" s="117"/>
      <c r="CR114" s="117"/>
      <c r="CS114" s="117"/>
      <c r="CT114" s="117"/>
      <c r="CU114" s="117"/>
      <c r="CV114" s="117"/>
      <c r="CW114" s="117"/>
      <c r="CX114" s="117"/>
      <c r="CY114" s="117"/>
      <c r="CZ114" s="117"/>
      <c r="DA114" s="117"/>
      <c r="DB114" s="117"/>
      <c r="DC114" s="117"/>
      <c r="DD114" s="117"/>
      <c r="DE114" s="117"/>
      <c r="DF114" s="117"/>
      <c r="DG114" s="117"/>
      <c r="DH114" s="117"/>
      <c r="DI114" s="117"/>
      <c r="DJ114" s="117"/>
      <c r="DK114" s="117"/>
      <c r="DL114" s="117"/>
      <c r="DM114" s="117"/>
      <c r="DN114" s="117"/>
      <c r="DO114" s="117"/>
      <c r="DP114" s="117"/>
      <c r="DQ114" s="117"/>
      <c r="DR114" s="117"/>
      <c r="DS114" s="117"/>
      <c r="DT114" s="117"/>
      <c r="DU114" s="117"/>
      <c r="DV114" s="117"/>
      <c r="DW114" s="117"/>
      <c r="DX114" s="117"/>
      <c r="DY114" s="117"/>
      <c r="DZ114" s="117"/>
      <c r="EA114" s="117"/>
      <c r="EB114" s="117"/>
      <c r="EC114" s="117"/>
      <c r="ED114" s="117"/>
      <c r="EE114" s="117"/>
      <c r="EF114" s="117"/>
      <c r="EG114" s="117"/>
      <c r="EH114" s="117"/>
      <c r="EI114" s="117"/>
      <c r="EJ114" s="117"/>
      <c r="EK114" s="117"/>
      <c r="EL114" s="117"/>
      <c r="EM114" s="117"/>
      <c r="EN114" s="117"/>
      <c r="EO114" s="117"/>
      <c r="EP114" s="117"/>
      <c r="EQ114" s="117"/>
      <c r="ER114" s="117"/>
      <c r="ES114" s="117"/>
      <c r="ET114" s="117"/>
      <c r="EU114" s="117"/>
      <c r="EV114" s="117"/>
      <c r="EW114" s="117"/>
      <c r="EX114" s="117"/>
      <c r="EY114" s="117"/>
      <c r="EZ114" s="117"/>
      <c r="FA114" s="117"/>
      <c r="FB114" s="117"/>
      <c r="FC114" s="117"/>
      <c r="FD114" s="117"/>
      <c r="FE114" s="117"/>
      <c r="FF114" s="117"/>
      <c r="FG114" s="117"/>
      <c r="FH114" s="117"/>
      <c r="FI114" s="117"/>
      <c r="FJ114" s="117"/>
      <c r="FK114" s="117"/>
      <c r="FL114" s="117"/>
      <c r="FM114" s="117"/>
      <c r="FN114" s="117"/>
      <c r="FO114" s="117"/>
      <c r="FP114" s="117"/>
      <c r="FQ114" s="117"/>
      <c r="FR114" s="117"/>
      <c r="FS114" s="117"/>
      <c r="FT114" s="117"/>
      <c r="FU114" s="117"/>
      <c r="FV114" s="117"/>
      <c r="FW114" s="117"/>
      <c r="FX114" s="117"/>
      <c r="FY114" s="117"/>
      <c r="FZ114" s="117"/>
      <c r="GA114" s="117"/>
      <c r="GB114" s="117"/>
      <c r="GC114" s="117"/>
      <c r="GD114" s="117"/>
      <c r="GE114" s="117"/>
      <c r="GF114" s="117"/>
      <c r="GG114" s="117"/>
      <c r="GH114" s="117"/>
      <c r="GI114" s="117"/>
      <c r="GJ114" s="117"/>
      <c r="GK114" s="117"/>
      <c r="GL114" s="117"/>
      <c r="GM114" s="117"/>
      <c r="GN114" s="117"/>
      <c r="GO114" s="117"/>
      <c r="GP114" s="117"/>
      <c r="GQ114" s="117"/>
      <c r="GR114" s="117"/>
      <c r="GS114" s="117"/>
      <c r="GT114" s="117"/>
      <c r="GU114" s="117"/>
      <c r="GV114" s="117"/>
      <c r="GW114" s="117"/>
      <c r="GX114" s="117"/>
      <c r="GY114" s="117"/>
      <c r="GZ114" s="117"/>
      <c r="HA114" s="117"/>
      <c r="HB114" s="117"/>
      <c r="HC114" s="117"/>
      <c r="HD114" s="117"/>
      <c r="HE114" s="117"/>
      <c r="HF114" s="117"/>
      <c r="HG114" s="117"/>
      <c r="HH114" s="117"/>
      <c r="HI114" s="117"/>
      <c r="HJ114" s="117"/>
      <c r="HK114" s="117"/>
      <c r="HL114" s="117"/>
      <c r="HM114" s="117"/>
      <c r="HN114" s="117"/>
      <c r="HO114" s="117"/>
      <c r="HP114" s="117"/>
      <c r="HQ114" s="117"/>
      <c r="HR114" s="117"/>
      <c r="HS114" s="117"/>
      <c r="HT114" s="117"/>
      <c r="HU114" s="117"/>
      <c r="HV114" s="117"/>
      <c r="HW114" s="117"/>
      <c r="HX114" s="117"/>
      <c r="HY114" s="117"/>
      <c r="HZ114" s="117"/>
      <c r="IA114" s="117"/>
      <c r="IB114" s="117"/>
      <c r="IC114" s="117"/>
      <c r="ID114" s="117"/>
      <c r="IE114" s="117"/>
      <c r="IF114" s="117"/>
      <c r="IG114" s="117"/>
      <c r="IH114" s="117"/>
      <c r="II114" s="117"/>
      <c r="IJ114" s="117"/>
      <c r="IK114" s="117"/>
      <c r="IL114" s="117"/>
      <c r="IM114" s="117"/>
      <c r="IN114" s="117"/>
      <c r="IO114" s="117"/>
      <c r="IP114" s="117"/>
      <c r="IQ114" s="117"/>
      <c r="IR114" s="117"/>
      <c r="IS114" s="117"/>
      <c r="IT114" s="117"/>
      <c r="IU114" s="117"/>
      <c r="IV114" s="117"/>
      <c r="IW114" s="117"/>
      <c r="IX114" s="117"/>
      <c r="IY114" s="117"/>
      <c r="IZ114" s="117"/>
      <c r="JA114" s="117"/>
      <c r="JB114" s="117"/>
      <c r="JC114" s="117"/>
      <c r="JD114" s="117"/>
      <c r="JE114" s="117"/>
      <c r="JF114" s="117"/>
      <c r="JG114" s="117"/>
      <c r="JH114" s="117"/>
      <c r="JI114" s="117"/>
      <c r="JJ114" s="117"/>
      <c r="JK114" s="117"/>
      <c r="JL114" s="117"/>
      <c r="JM114" s="117"/>
      <c r="JN114" s="117"/>
      <c r="JO114" s="117"/>
      <c r="JP114" s="117"/>
      <c r="JQ114" s="117"/>
      <c r="JR114" s="117"/>
      <c r="JS114" s="117"/>
      <c r="JT114" s="117"/>
      <c r="JU114" s="117"/>
      <c r="JV114" s="117"/>
      <c r="JW114" s="117"/>
      <c r="JX114" s="117"/>
      <c r="JY114" s="117"/>
      <c r="JZ114" s="117"/>
      <c r="KA114" s="117"/>
      <c r="KB114" s="117"/>
      <c r="KC114" s="117"/>
      <c r="KD114" s="117"/>
      <c r="KE114" s="117"/>
      <c r="KF114" s="117"/>
      <c r="KG114" s="117"/>
      <c r="KH114" s="117"/>
      <c r="KI114" s="117"/>
      <c r="KJ114" s="117"/>
      <c r="KK114" s="117"/>
      <c r="KL114" s="117"/>
      <c r="KM114" s="117"/>
      <c r="KN114" s="117"/>
      <c r="KO114" s="117"/>
      <c r="KP114" s="117"/>
      <c r="KQ114" s="117"/>
      <c r="KR114" s="117"/>
      <c r="KS114" s="117"/>
      <c r="KT114" s="117"/>
      <c r="KU114" s="117"/>
      <c r="KV114" s="117"/>
      <c r="KW114" s="117"/>
      <c r="KX114" s="117"/>
      <c r="KY114" s="117"/>
      <c r="KZ114" s="117"/>
      <c r="LA114" s="117"/>
      <c r="LB114" s="117"/>
      <c r="LC114" s="117"/>
      <c r="LD114" s="117"/>
      <c r="LE114" s="117"/>
      <c r="LF114" s="117"/>
      <c r="LG114" s="117"/>
      <c r="LH114" s="117"/>
      <c r="LI114" s="117"/>
      <c r="LJ114" s="117"/>
    </row>
    <row r="115" spans="1:322" x14ac:dyDescent="0.3">
      <c r="A115" s="109">
        <v>43288</v>
      </c>
      <c r="B115" s="118">
        <v>0.90547453703703695</v>
      </c>
      <c r="C115" s="115">
        <v>14233.058000000001</v>
      </c>
      <c r="D115" s="115">
        <v>101679.245</v>
      </c>
      <c r="E115" s="115">
        <v>23722.668000000001</v>
      </c>
      <c r="F115" s="115">
        <v>33198.94</v>
      </c>
      <c r="G115" s="115">
        <v>37.631</v>
      </c>
      <c r="H115" s="74">
        <v>17.5</v>
      </c>
      <c r="I115" s="74">
        <v>21.360301507537699</v>
      </c>
      <c r="J115" s="112"/>
      <c r="K115" s="112"/>
      <c r="L115" s="120">
        <f t="shared" si="6"/>
        <v>28.773000000001645</v>
      </c>
      <c r="M115" s="116">
        <f t="shared" si="7"/>
        <v>-0.87000000000080036</v>
      </c>
      <c r="N115" s="116">
        <f t="shared" si="8"/>
        <v>-7.9879999999975553</v>
      </c>
      <c r="O115" s="116">
        <f t="shared" si="9"/>
        <v>31.541000000001077</v>
      </c>
      <c r="P115" s="121">
        <f t="shared" si="10"/>
        <v>6.0899999999989234</v>
      </c>
      <c r="Q115" s="30">
        <f t="shared" si="11"/>
        <v>0.83816534240389773</v>
      </c>
      <c r="R115" s="124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17"/>
      <c r="AD115" s="117"/>
      <c r="AE115" s="117"/>
      <c r="AF115" s="117"/>
      <c r="AG115" s="117"/>
      <c r="AH115" s="117"/>
      <c r="AI115" s="117"/>
      <c r="AJ115" s="117"/>
      <c r="AK115" s="117"/>
      <c r="AL115" s="117"/>
      <c r="AM115" s="117"/>
      <c r="AN115" s="117"/>
      <c r="AO115" s="117"/>
      <c r="AP115" s="117"/>
      <c r="AQ115" s="117"/>
      <c r="AR115" s="117"/>
      <c r="AS115" s="117"/>
      <c r="AT115" s="117"/>
      <c r="AU115" s="117"/>
      <c r="AV115" s="117"/>
      <c r="AW115" s="117"/>
      <c r="AX115" s="117"/>
      <c r="AY115" s="117"/>
      <c r="AZ115" s="117"/>
      <c r="BA115" s="117"/>
      <c r="BB115" s="117"/>
      <c r="BC115" s="117"/>
      <c r="BD115" s="117"/>
      <c r="BE115" s="117"/>
      <c r="BF115" s="117"/>
      <c r="BG115" s="117"/>
      <c r="BH115" s="117"/>
      <c r="BI115" s="117"/>
      <c r="BJ115" s="117"/>
      <c r="BK115" s="117"/>
      <c r="BL115" s="117"/>
      <c r="BM115" s="117"/>
      <c r="BN115" s="117"/>
      <c r="BO115" s="117"/>
      <c r="BP115" s="117"/>
      <c r="BQ115" s="117"/>
      <c r="BR115" s="117"/>
      <c r="BS115" s="117"/>
      <c r="BT115" s="117"/>
      <c r="BU115" s="117"/>
      <c r="BV115" s="117"/>
      <c r="BW115" s="117"/>
      <c r="BX115" s="117"/>
      <c r="BY115" s="117"/>
      <c r="BZ115" s="117"/>
      <c r="CA115" s="117"/>
      <c r="CB115" s="117"/>
      <c r="CC115" s="117"/>
      <c r="CD115" s="117"/>
      <c r="CE115" s="117"/>
      <c r="CF115" s="117"/>
      <c r="CG115" s="117"/>
      <c r="CH115" s="117"/>
      <c r="CI115" s="117"/>
      <c r="CJ115" s="117"/>
      <c r="CK115" s="117"/>
      <c r="CL115" s="117"/>
      <c r="CM115" s="117"/>
      <c r="CN115" s="117"/>
      <c r="CO115" s="117"/>
      <c r="CP115" s="117"/>
      <c r="CQ115" s="117"/>
      <c r="CR115" s="117"/>
      <c r="CS115" s="117"/>
      <c r="CT115" s="117"/>
      <c r="CU115" s="117"/>
      <c r="CV115" s="117"/>
      <c r="CW115" s="117"/>
      <c r="CX115" s="117"/>
      <c r="CY115" s="117"/>
      <c r="CZ115" s="117"/>
      <c r="DA115" s="117"/>
      <c r="DB115" s="117"/>
      <c r="DC115" s="117"/>
      <c r="DD115" s="117"/>
      <c r="DE115" s="117"/>
      <c r="DF115" s="117"/>
      <c r="DG115" s="117"/>
      <c r="DH115" s="117"/>
      <c r="DI115" s="117"/>
      <c r="DJ115" s="117"/>
      <c r="DK115" s="117"/>
      <c r="DL115" s="117"/>
      <c r="DM115" s="117"/>
      <c r="DN115" s="117"/>
      <c r="DO115" s="117"/>
      <c r="DP115" s="117"/>
      <c r="DQ115" s="117"/>
      <c r="DR115" s="117"/>
      <c r="DS115" s="117"/>
      <c r="DT115" s="117"/>
      <c r="DU115" s="117"/>
      <c r="DV115" s="117"/>
      <c r="DW115" s="117"/>
      <c r="DX115" s="117"/>
      <c r="DY115" s="117"/>
      <c r="DZ115" s="117"/>
      <c r="EA115" s="117"/>
      <c r="EB115" s="117"/>
      <c r="EC115" s="117"/>
      <c r="ED115" s="117"/>
      <c r="EE115" s="117"/>
      <c r="EF115" s="117"/>
      <c r="EG115" s="117"/>
      <c r="EH115" s="117"/>
      <c r="EI115" s="117"/>
      <c r="EJ115" s="117"/>
      <c r="EK115" s="117"/>
      <c r="EL115" s="117"/>
      <c r="EM115" s="117"/>
      <c r="EN115" s="117"/>
      <c r="EO115" s="117"/>
      <c r="EP115" s="117"/>
      <c r="EQ115" s="117"/>
      <c r="ER115" s="117"/>
      <c r="ES115" s="117"/>
      <c r="ET115" s="117"/>
      <c r="EU115" s="117"/>
      <c r="EV115" s="117"/>
      <c r="EW115" s="117"/>
      <c r="EX115" s="117"/>
      <c r="EY115" s="117"/>
      <c r="EZ115" s="117"/>
      <c r="FA115" s="117"/>
      <c r="FB115" s="117"/>
      <c r="FC115" s="117"/>
      <c r="FD115" s="117"/>
      <c r="FE115" s="117"/>
      <c r="FF115" s="117"/>
      <c r="FG115" s="117"/>
      <c r="FH115" s="117"/>
      <c r="FI115" s="117"/>
      <c r="FJ115" s="117"/>
      <c r="FK115" s="117"/>
      <c r="FL115" s="117"/>
      <c r="FM115" s="117"/>
      <c r="FN115" s="117"/>
      <c r="FO115" s="117"/>
      <c r="FP115" s="117"/>
      <c r="FQ115" s="117"/>
      <c r="FR115" s="117"/>
      <c r="FS115" s="117"/>
      <c r="FT115" s="117"/>
      <c r="FU115" s="117"/>
      <c r="FV115" s="117"/>
      <c r="FW115" s="117"/>
      <c r="FX115" s="117"/>
      <c r="FY115" s="117"/>
      <c r="FZ115" s="117"/>
      <c r="GA115" s="117"/>
      <c r="GB115" s="117"/>
      <c r="GC115" s="117"/>
      <c r="GD115" s="117"/>
      <c r="GE115" s="117"/>
      <c r="GF115" s="117"/>
      <c r="GG115" s="117"/>
      <c r="GH115" s="117"/>
      <c r="GI115" s="117"/>
      <c r="GJ115" s="117"/>
      <c r="GK115" s="117"/>
      <c r="GL115" s="117"/>
      <c r="GM115" s="117"/>
      <c r="GN115" s="117"/>
      <c r="GO115" s="117"/>
      <c r="GP115" s="117"/>
      <c r="GQ115" s="117"/>
      <c r="GR115" s="117"/>
      <c r="GS115" s="117"/>
      <c r="GT115" s="117"/>
      <c r="GU115" s="117"/>
      <c r="GV115" s="117"/>
      <c r="GW115" s="117"/>
      <c r="GX115" s="117"/>
      <c r="GY115" s="117"/>
      <c r="GZ115" s="117"/>
      <c r="HA115" s="117"/>
      <c r="HB115" s="117"/>
      <c r="HC115" s="117"/>
      <c r="HD115" s="117"/>
      <c r="HE115" s="117"/>
      <c r="HF115" s="117"/>
      <c r="HG115" s="117"/>
      <c r="HH115" s="117"/>
      <c r="HI115" s="117"/>
      <c r="HJ115" s="117"/>
      <c r="HK115" s="117"/>
      <c r="HL115" s="117"/>
      <c r="HM115" s="117"/>
      <c r="HN115" s="117"/>
      <c r="HO115" s="117"/>
      <c r="HP115" s="117"/>
      <c r="HQ115" s="117"/>
      <c r="HR115" s="117"/>
      <c r="HS115" s="117"/>
      <c r="HT115" s="117"/>
      <c r="HU115" s="117"/>
      <c r="HV115" s="117"/>
      <c r="HW115" s="117"/>
      <c r="HX115" s="117"/>
      <c r="HY115" s="117"/>
      <c r="HZ115" s="117"/>
      <c r="IA115" s="117"/>
      <c r="IB115" s="117"/>
      <c r="IC115" s="117"/>
      <c r="ID115" s="117"/>
      <c r="IE115" s="117"/>
      <c r="IF115" s="117"/>
      <c r="IG115" s="117"/>
      <c r="IH115" s="117"/>
      <c r="II115" s="117"/>
      <c r="IJ115" s="117"/>
      <c r="IK115" s="117"/>
      <c r="IL115" s="117"/>
      <c r="IM115" s="117"/>
      <c r="IN115" s="117"/>
      <c r="IO115" s="117"/>
      <c r="IP115" s="117"/>
      <c r="IQ115" s="117"/>
      <c r="IR115" s="117"/>
      <c r="IS115" s="117"/>
      <c r="IT115" s="117"/>
      <c r="IU115" s="117"/>
      <c r="IV115" s="117"/>
      <c r="IW115" s="117"/>
      <c r="IX115" s="117"/>
      <c r="IY115" s="117"/>
      <c r="IZ115" s="117"/>
      <c r="JA115" s="117"/>
      <c r="JB115" s="117"/>
      <c r="JC115" s="117"/>
      <c r="JD115" s="117"/>
      <c r="JE115" s="117"/>
      <c r="JF115" s="117"/>
      <c r="JG115" s="117"/>
      <c r="JH115" s="117"/>
      <c r="JI115" s="117"/>
      <c r="JJ115" s="117"/>
      <c r="JK115" s="117"/>
      <c r="JL115" s="117"/>
      <c r="JM115" s="117"/>
      <c r="JN115" s="117"/>
      <c r="JO115" s="117"/>
      <c r="JP115" s="117"/>
      <c r="JQ115" s="117"/>
      <c r="JR115" s="117"/>
      <c r="JS115" s="117"/>
      <c r="JT115" s="117"/>
      <c r="JU115" s="117"/>
      <c r="JV115" s="117"/>
      <c r="JW115" s="117"/>
      <c r="JX115" s="117"/>
      <c r="JY115" s="117"/>
      <c r="JZ115" s="117"/>
      <c r="KA115" s="117"/>
      <c r="KB115" s="117"/>
      <c r="KC115" s="117"/>
      <c r="KD115" s="117"/>
      <c r="KE115" s="117"/>
      <c r="KF115" s="117"/>
      <c r="KG115" s="117"/>
      <c r="KH115" s="117"/>
      <c r="KI115" s="117"/>
      <c r="KJ115" s="117"/>
      <c r="KK115" s="117"/>
      <c r="KL115" s="117"/>
      <c r="KM115" s="117"/>
      <c r="KN115" s="117"/>
      <c r="KO115" s="117"/>
      <c r="KP115" s="117"/>
      <c r="KQ115" s="117"/>
      <c r="KR115" s="117"/>
      <c r="KS115" s="117"/>
      <c r="KT115" s="117"/>
      <c r="KU115" s="117"/>
      <c r="KV115" s="117"/>
      <c r="KW115" s="117"/>
      <c r="KX115" s="117"/>
      <c r="KY115" s="117"/>
      <c r="KZ115" s="117"/>
      <c r="LA115" s="117"/>
      <c r="LB115" s="117"/>
      <c r="LC115" s="117"/>
      <c r="LD115" s="117"/>
      <c r="LE115" s="117"/>
      <c r="LF115" s="117"/>
      <c r="LG115" s="117"/>
      <c r="LH115" s="117"/>
      <c r="LI115" s="117"/>
      <c r="LJ115" s="117"/>
    </row>
    <row r="116" spans="1:322" x14ac:dyDescent="0.3">
      <c r="A116" s="109">
        <v>43289</v>
      </c>
      <c r="B116" s="118">
        <v>0.91244212962963001</v>
      </c>
      <c r="C116" s="115">
        <v>14234.334000000001</v>
      </c>
      <c r="D116" s="115">
        <v>101687.22500000001</v>
      </c>
      <c r="E116" s="115">
        <v>23763.572</v>
      </c>
      <c r="F116" s="115">
        <v>33246.156000000003</v>
      </c>
      <c r="G116" s="115">
        <v>47.216000000000001</v>
      </c>
      <c r="H116" s="74">
        <v>16.5</v>
      </c>
      <c r="I116" s="74">
        <v>22.447549019607798</v>
      </c>
      <c r="J116" s="112"/>
      <c r="K116" s="112"/>
      <c r="L116" s="120">
        <f t="shared" si="6"/>
        <v>37.959999999989684</v>
      </c>
      <c r="M116" s="116">
        <f t="shared" si="7"/>
        <v>-1.2759999999998399</v>
      </c>
      <c r="N116" s="116">
        <f t="shared" si="8"/>
        <v>-7.9800000000104774</v>
      </c>
      <c r="O116" s="116">
        <f t="shared" si="9"/>
        <v>40.903999999998632</v>
      </c>
      <c r="P116" s="121">
        <f t="shared" si="10"/>
        <v>6.312000000001369</v>
      </c>
      <c r="Q116" s="30">
        <f t="shared" si="11"/>
        <v>0.86631650288035056</v>
      </c>
      <c r="R116" s="124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17"/>
      <c r="AD116" s="117"/>
      <c r="AE116" s="117"/>
      <c r="AF116" s="117"/>
      <c r="AG116" s="117"/>
      <c r="AH116" s="117"/>
      <c r="AI116" s="117"/>
      <c r="AJ116" s="117"/>
      <c r="AK116" s="117"/>
      <c r="AL116" s="117"/>
      <c r="AM116" s="117"/>
      <c r="AN116" s="117"/>
      <c r="AO116" s="117"/>
      <c r="AP116" s="117"/>
      <c r="AQ116" s="117"/>
      <c r="AR116" s="117"/>
      <c r="AS116" s="117"/>
      <c r="AT116" s="117"/>
      <c r="AU116" s="117"/>
      <c r="AV116" s="117"/>
      <c r="AW116" s="117"/>
      <c r="AX116" s="117"/>
      <c r="AY116" s="117"/>
      <c r="AZ116" s="117"/>
      <c r="BA116" s="117"/>
      <c r="BB116" s="117"/>
      <c r="BC116" s="117"/>
      <c r="BD116" s="117"/>
      <c r="BE116" s="117"/>
      <c r="BF116" s="117"/>
      <c r="BG116" s="117"/>
      <c r="BH116" s="117"/>
      <c r="BI116" s="117"/>
      <c r="BJ116" s="117"/>
      <c r="BK116" s="117"/>
      <c r="BL116" s="117"/>
      <c r="BM116" s="117"/>
      <c r="BN116" s="117"/>
      <c r="BO116" s="117"/>
      <c r="BP116" s="117"/>
      <c r="BQ116" s="117"/>
      <c r="BR116" s="117"/>
      <c r="BS116" s="117"/>
      <c r="BT116" s="117"/>
      <c r="BU116" s="117"/>
      <c r="BV116" s="117"/>
      <c r="BW116" s="117"/>
      <c r="BX116" s="117"/>
      <c r="BY116" s="117"/>
      <c r="BZ116" s="117"/>
      <c r="CA116" s="117"/>
      <c r="CB116" s="117"/>
      <c r="CC116" s="117"/>
      <c r="CD116" s="117"/>
      <c r="CE116" s="117"/>
      <c r="CF116" s="117"/>
      <c r="CG116" s="117"/>
      <c r="CH116" s="117"/>
      <c r="CI116" s="117"/>
      <c r="CJ116" s="117"/>
      <c r="CK116" s="117"/>
      <c r="CL116" s="117"/>
      <c r="CM116" s="117"/>
      <c r="CN116" s="117"/>
      <c r="CO116" s="117"/>
      <c r="CP116" s="117"/>
      <c r="CQ116" s="117"/>
      <c r="CR116" s="117"/>
      <c r="CS116" s="117"/>
      <c r="CT116" s="117"/>
      <c r="CU116" s="117"/>
      <c r="CV116" s="117"/>
      <c r="CW116" s="117"/>
      <c r="CX116" s="117"/>
      <c r="CY116" s="117"/>
      <c r="CZ116" s="117"/>
      <c r="DA116" s="117"/>
      <c r="DB116" s="117"/>
      <c r="DC116" s="117"/>
      <c r="DD116" s="117"/>
      <c r="DE116" s="117"/>
      <c r="DF116" s="117"/>
      <c r="DG116" s="117"/>
      <c r="DH116" s="117"/>
      <c r="DI116" s="117"/>
      <c r="DJ116" s="117"/>
      <c r="DK116" s="117"/>
      <c r="DL116" s="117"/>
      <c r="DM116" s="117"/>
      <c r="DN116" s="117"/>
      <c r="DO116" s="117"/>
      <c r="DP116" s="117"/>
      <c r="DQ116" s="117"/>
      <c r="DR116" s="117"/>
      <c r="DS116" s="117"/>
      <c r="DT116" s="117"/>
      <c r="DU116" s="117"/>
      <c r="DV116" s="117"/>
      <c r="DW116" s="117"/>
      <c r="DX116" s="117"/>
      <c r="DY116" s="117"/>
      <c r="DZ116" s="117"/>
      <c r="EA116" s="117"/>
      <c r="EB116" s="117"/>
      <c r="EC116" s="117"/>
      <c r="ED116" s="117"/>
      <c r="EE116" s="117"/>
      <c r="EF116" s="117"/>
      <c r="EG116" s="117"/>
      <c r="EH116" s="117"/>
      <c r="EI116" s="117"/>
      <c r="EJ116" s="117"/>
      <c r="EK116" s="117"/>
      <c r="EL116" s="117"/>
      <c r="EM116" s="117"/>
      <c r="EN116" s="117"/>
      <c r="EO116" s="117"/>
      <c r="EP116" s="117"/>
      <c r="EQ116" s="117"/>
      <c r="ER116" s="117"/>
      <c r="ES116" s="117"/>
      <c r="ET116" s="117"/>
      <c r="EU116" s="117"/>
      <c r="EV116" s="117"/>
      <c r="EW116" s="117"/>
      <c r="EX116" s="117"/>
      <c r="EY116" s="117"/>
      <c r="EZ116" s="117"/>
      <c r="FA116" s="117"/>
      <c r="FB116" s="117"/>
      <c r="FC116" s="117"/>
      <c r="FD116" s="117"/>
      <c r="FE116" s="117"/>
      <c r="FF116" s="117"/>
      <c r="FG116" s="117"/>
      <c r="FH116" s="117"/>
      <c r="FI116" s="117"/>
      <c r="FJ116" s="117"/>
      <c r="FK116" s="117"/>
      <c r="FL116" s="117"/>
      <c r="FM116" s="117"/>
      <c r="FN116" s="117"/>
      <c r="FO116" s="117"/>
      <c r="FP116" s="117"/>
      <c r="FQ116" s="117"/>
      <c r="FR116" s="117"/>
      <c r="FS116" s="117"/>
      <c r="FT116" s="117"/>
      <c r="FU116" s="117"/>
      <c r="FV116" s="117"/>
      <c r="FW116" s="117"/>
      <c r="FX116" s="117"/>
      <c r="FY116" s="117"/>
      <c r="FZ116" s="117"/>
      <c r="GA116" s="117"/>
      <c r="GB116" s="117"/>
      <c r="GC116" s="117"/>
      <c r="GD116" s="117"/>
      <c r="GE116" s="117"/>
      <c r="GF116" s="117"/>
      <c r="GG116" s="117"/>
      <c r="GH116" s="117"/>
      <c r="GI116" s="117"/>
      <c r="GJ116" s="117"/>
      <c r="GK116" s="117"/>
      <c r="GL116" s="117"/>
      <c r="GM116" s="117"/>
      <c r="GN116" s="117"/>
      <c r="GO116" s="117"/>
      <c r="GP116" s="117"/>
      <c r="GQ116" s="117"/>
      <c r="GR116" s="117"/>
      <c r="GS116" s="117"/>
      <c r="GT116" s="117"/>
      <c r="GU116" s="117"/>
      <c r="GV116" s="117"/>
      <c r="GW116" s="117"/>
      <c r="GX116" s="117"/>
      <c r="GY116" s="117"/>
      <c r="GZ116" s="117"/>
      <c r="HA116" s="117"/>
      <c r="HB116" s="117"/>
      <c r="HC116" s="117"/>
      <c r="HD116" s="117"/>
      <c r="HE116" s="117"/>
      <c r="HF116" s="117"/>
      <c r="HG116" s="117"/>
      <c r="HH116" s="117"/>
      <c r="HI116" s="117"/>
      <c r="HJ116" s="117"/>
      <c r="HK116" s="117"/>
      <c r="HL116" s="117"/>
      <c r="HM116" s="117"/>
      <c r="HN116" s="117"/>
      <c r="HO116" s="117"/>
      <c r="HP116" s="117"/>
      <c r="HQ116" s="117"/>
      <c r="HR116" s="117"/>
      <c r="HS116" s="117"/>
      <c r="HT116" s="117"/>
      <c r="HU116" s="117"/>
      <c r="HV116" s="117"/>
      <c r="HW116" s="117"/>
      <c r="HX116" s="117"/>
      <c r="HY116" s="117"/>
      <c r="HZ116" s="117"/>
      <c r="IA116" s="117"/>
      <c r="IB116" s="117"/>
      <c r="IC116" s="117"/>
      <c r="ID116" s="117"/>
      <c r="IE116" s="117"/>
      <c r="IF116" s="117"/>
      <c r="IG116" s="117"/>
      <c r="IH116" s="117"/>
      <c r="II116" s="117"/>
      <c r="IJ116" s="117"/>
      <c r="IK116" s="117"/>
      <c r="IL116" s="117"/>
      <c r="IM116" s="117"/>
      <c r="IN116" s="117"/>
      <c r="IO116" s="117"/>
      <c r="IP116" s="117"/>
      <c r="IQ116" s="117"/>
      <c r="IR116" s="117"/>
      <c r="IS116" s="117"/>
      <c r="IT116" s="117"/>
      <c r="IU116" s="117"/>
      <c r="IV116" s="117"/>
      <c r="IW116" s="117"/>
      <c r="IX116" s="117"/>
      <c r="IY116" s="117"/>
      <c r="IZ116" s="117"/>
      <c r="JA116" s="117"/>
      <c r="JB116" s="117"/>
      <c r="JC116" s="117"/>
      <c r="JD116" s="117"/>
      <c r="JE116" s="117"/>
      <c r="JF116" s="117"/>
      <c r="JG116" s="117"/>
      <c r="JH116" s="117"/>
      <c r="JI116" s="117"/>
      <c r="JJ116" s="117"/>
      <c r="JK116" s="117"/>
      <c r="JL116" s="117"/>
      <c r="JM116" s="117"/>
      <c r="JN116" s="117"/>
      <c r="JO116" s="117"/>
      <c r="JP116" s="117"/>
      <c r="JQ116" s="117"/>
      <c r="JR116" s="117"/>
      <c r="JS116" s="117"/>
      <c r="JT116" s="117"/>
      <c r="JU116" s="117"/>
      <c r="JV116" s="117"/>
      <c r="JW116" s="117"/>
      <c r="JX116" s="117"/>
      <c r="JY116" s="117"/>
      <c r="JZ116" s="117"/>
      <c r="KA116" s="117"/>
      <c r="KB116" s="117"/>
      <c r="KC116" s="117"/>
      <c r="KD116" s="117"/>
      <c r="KE116" s="117"/>
      <c r="KF116" s="117"/>
      <c r="KG116" s="117"/>
      <c r="KH116" s="117"/>
      <c r="KI116" s="117"/>
      <c r="KJ116" s="117"/>
      <c r="KK116" s="117"/>
      <c r="KL116" s="117"/>
      <c r="KM116" s="117"/>
      <c r="KN116" s="117"/>
      <c r="KO116" s="117"/>
      <c r="KP116" s="117"/>
      <c r="KQ116" s="117"/>
      <c r="KR116" s="117"/>
      <c r="KS116" s="117"/>
      <c r="KT116" s="117"/>
      <c r="KU116" s="117"/>
      <c r="KV116" s="117"/>
      <c r="KW116" s="117"/>
      <c r="KX116" s="117"/>
      <c r="KY116" s="117"/>
      <c r="KZ116" s="117"/>
      <c r="LA116" s="117"/>
      <c r="LB116" s="117"/>
      <c r="LC116" s="117"/>
      <c r="LD116" s="117"/>
      <c r="LE116" s="117"/>
      <c r="LF116" s="117"/>
      <c r="LG116" s="117"/>
      <c r="LH116" s="117"/>
      <c r="LI116" s="117"/>
      <c r="LJ116" s="117"/>
    </row>
    <row r="117" spans="1:322" x14ac:dyDescent="0.3">
      <c r="A117" s="109">
        <v>43290</v>
      </c>
      <c r="B117" s="118">
        <v>0.89856481481481498</v>
      </c>
      <c r="C117" s="115">
        <v>14235</v>
      </c>
      <c r="D117" s="115">
        <v>101694.80499999999</v>
      </c>
      <c r="E117" s="115">
        <v>23803.174999999999</v>
      </c>
      <c r="F117" s="115">
        <v>33292.476999999999</v>
      </c>
      <c r="G117" s="115">
        <v>46.320999999999998</v>
      </c>
      <c r="H117" s="74">
        <v>15.5</v>
      </c>
      <c r="I117" s="74">
        <v>21.338938053097301</v>
      </c>
      <c r="J117" s="112"/>
      <c r="K117" s="112"/>
      <c r="L117" s="120">
        <f t="shared" si="6"/>
        <v>38.075000000013546</v>
      </c>
      <c r="M117" s="116">
        <f t="shared" si="7"/>
        <v>-0.66599999999925785</v>
      </c>
      <c r="N117" s="116">
        <f t="shared" si="8"/>
        <v>-7.5799999999871943</v>
      </c>
      <c r="O117" s="116">
        <f t="shared" si="9"/>
        <v>39.602999999999156</v>
      </c>
      <c r="P117" s="121">
        <f t="shared" si="10"/>
        <v>6.718000000000842</v>
      </c>
      <c r="Q117" s="30">
        <f t="shared" si="11"/>
        <v>0.85496858876101889</v>
      </c>
      <c r="R117" s="124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17"/>
      <c r="AD117" s="117"/>
      <c r="AE117" s="117"/>
      <c r="AF117" s="117"/>
      <c r="AG117" s="117"/>
      <c r="AH117" s="117"/>
      <c r="AI117" s="117"/>
      <c r="AJ117" s="117"/>
      <c r="AK117" s="117"/>
      <c r="AL117" s="117"/>
      <c r="AM117" s="117"/>
      <c r="AN117" s="117"/>
      <c r="AO117" s="117"/>
      <c r="AP117" s="117"/>
      <c r="AQ117" s="117"/>
      <c r="AR117" s="117"/>
      <c r="AS117" s="117"/>
      <c r="AT117" s="117"/>
      <c r="AU117" s="117"/>
      <c r="AV117" s="117"/>
      <c r="AW117" s="117"/>
      <c r="AX117" s="117"/>
      <c r="AY117" s="117"/>
      <c r="AZ117" s="117"/>
      <c r="BA117" s="117"/>
      <c r="BB117" s="117"/>
      <c r="BC117" s="117"/>
      <c r="BD117" s="117"/>
      <c r="BE117" s="117"/>
      <c r="BF117" s="117"/>
      <c r="BG117" s="117"/>
      <c r="BH117" s="117"/>
      <c r="BI117" s="117"/>
      <c r="BJ117" s="117"/>
      <c r="BK117" s="117"/>
      <c r="BL117" s="117"/>
      <c r="BM117" s="117"/>
      <c r="BN117" s="117"/>
      <c r="BO117" s="117"/>
      <c r="BP117" s="117"/>
      <c r="BQ117" s="117"/>
      <c r="BR117" s="117"/>
      <c r="BS117" s="117"/>
      <c r="BT117" s="117"/>
      <c r="BU117" s="117"/>
      <c r="BV117" s="117"/>
      <c r="BW117" s="117"/>
      <c r="BX117" s="117"/>
      <c r="BY117" s="117"/>
      <c r="BZ117" s="117"/>
      <c r="CA117" s="117"/>
      <c r="CB117" s="117"/>
      <c r="CC117" s="117"/>
      <c r="CD117" s="117"/>
      <c r="CE117" s="117"/>
      <c r="CF117" s="117"/>
      <c r="CG117" s="117"/>
      <c r="CH117" s="117"/>
      <c r="CI117" s="117"/>
      <c r="CJ117" s="117"/>
      <c r="CK117" s="117"/>
      <c r="CL117" s="117"/>
      <c r="CM117" s="117"/>
      <c r="CN117" s="117"/>
      <c r="CO117" s="117"/>
      <c r="CP117" s="117"/>
      <c r="CQ117" s="117"/>
      <c r="CR117" s="117"/>
      <c r="CS117" s="117"/>
      <c r="CT117" s="117"/>
      <c r="CU117" s="117"/>
      <c r="CV117" s="117"/>
      <c r="CW117" s="117"/>
      <c r="CX117" s="117"/>
      <c r="CY117" s="117"/>
      <c r="CZ117" s="117"/>
      <c r="DA117" s="117"/>
      <c r="DB117" s="117"/>
      <c r="DC117" s="117"/>
      <c r="DD117" s="117"/>
      <c r="DE117" s="117"/>
      <c r="DF117" s="117"/>
      <c r="DG117" s="117"/>
      <c r="DH117" s="117"/>
      <c r="DI117" s="117"/>
      <c r="DJ117" s="117"/>
      <c r="DK117" s="117"/>
      <c r="DL117" s="117"/>
      <c r="DM117" s="117"/>
      <c r="DN117" s="117"/>
      <c r="DO117" s="117"/>
      <c r="DP117" s="117"/>
      <c r="DQ117" s="117"/>
      <c r="DR117" s="117"/>
      <c r="DS117" s="117"/>
      <c r="DT117" s="117"/>
      <c r="DU117" s="117"/>
      <c r="DV117" s="117"/>
      <c r="DW117" s="117"/>
      <c r="DX117" s="117"/>
      <c r="DY117" s="117"/>
      <c r="DZ117" s="117"/>
      <c r="EA117" s="117"/>
      <c r="EB117" s="117"/>
      <c r="EC117" s="117"/>
      <c r="ED117" s="117"/>
      <c r="EE117" s="117"/>
      <c r="EF117" s="117"/>
      <c r="EG117" s="117"/>
      <c r="EH117" s="117"/>
      <c r="EI117" s="117"/>
      <c r="EJ117" s="117"/>
      <c r="EK117" s="117"/>
      <c r="EL117" s="117"/>
      <c r="EM117" s="117"/>
      <c r="EN117" s="117"/>
      <c r="EO117" s="117"/>
      <c r="EP117" s="117"/>
      <c r="EQ117" s="117"/>
      <c r="ER117" s="117"/>
      <c r="ES117" s="117"/>
      <c r="ET117" s="117"/>
      <c r="EU117" s="117"/>
      <c r="EV117" s="117"/>
      <c r="EW117" s="117"/>
      <c r="EX117" s="117"/>
      <c r="EY117" s="117"/>
      <c r="EZ117" s="117"/>
      <c r="FA117" s="117"/>
      <c r="FB117" s="117"/>
      <c r="FC117" s="117"/>
      <c r="FD117" s="117"/>
      <c r="FE117" s="117"/>
      <c r="FF117" s="117"/>
      <c r="FG117" s="117"/>
      <c r="FH117" s="117"/>
      <c r="FI117" s="117"/>
      <c r="FJ117" s="117"/>
      <c r="FK117" s="117"/>
      <c r="FL117" s="117"/>
      <c r="FM117" s="117"/>
      <c r="FN117" s="117"/>
      <c r="FO117" s="117"/>
      <c r="FP117" s="117"/>
      <c r="FQ117" s="117"/>
      <c r="FR117" s="117"/>
      <c r="FS117" s="117"/>
      <c r="FT117" s="117"/>
      <c r="FU117" s="117"/>
      <c r="FV117" s="117"/>
      <c r="FW117" s="117"/>
      <c r="FX117" s="117"/>
      <c r="FY117" s="117"/>
      <c r="FZ117" s="117"/>
      <c r="GA117" s="117"/>
      <c r="GB117" s="117"/>
      <c r="GC117" s="117"/>
      <c r="GD117" s="117"/>
      <c r="GE117" s="117"/>
      <c r="GF117" s="117"/>
      <c r="GG117" s="117"/>
      <c r="GH117" s="117"/>
      <c r="GI117" s="117"/>
      <c r="GJ117" s="117"/>
      <c r="GK117" s="117"/>
      <c r="GL117" s="117"/>
      <c r="GM117" s="117"/>
      <c r="GN117" s="117"/>
      <c r="GO117" s="117"/>
      <c r="GP117" s="117"/>
      <c r="GQ117" s="117"/>
      <c r="GR117" s="117"/>
      <c r="GS117" s="117"/>
      <c r="GT117" s="117"/>
      <c r="GU117" s="117"/>
      <c r="GV117" s="117"/>
      <c r="GW117" s="117"/>
      <c r="GX117" s="117"/>
      <c r="GY117" s="117"/>
      <c r="GZ117" s="117"/>
      <c r="HA117" s="117"/>
      <c r="HB117" s="117"/>
      <c r="HC117" s="117"/>
      <c r="HD117" s="117"/>
      <c r="HE117" s="117"/>
      <c r="HF117" s="117"/>
      <c r="HG117" s="117"/>
      <c r="HH117" s="117"/>
      <c r="HI117" s="117"/>
      <c r="HJ117" s="117"/>
      <c r="HK117" s="117"/>
      <c r="HL117" s="117"/>
      <c r="HM117" s="117"/>
      <c r="HN117" s="117"/>
      <c r="HO117" s="117"/>
      <c r="HP117" s="117"/>
      <c r="HQ117" s="117"/>
      <c r="HR117" s="117"/>
      <c r="HS117" s="117"/>
      <c r="HT117" s="117"/>
      <c r="HU117" s="117"/>
      <c r="HV117" s="117"/>
      <c r="HW117" s="117"/>
      <c r="HX117" s="117"/>
      <c r="HY117" s="117"/>
      <c r="HZ117" s="117"/>
      <c r="IA117" s="117"/>
      <c r="IB117" s="117"/>
      <c r="IC117" s="117"/>
      <c r="ID117" s="117"/>
      <c r="IE117" s="117"/>
      <c r="IF117" s="117"/>
      <c r="IG117" s="117"/>
      <c r="IH117" s="117"/>
      <c r="II117" s="117"/>
      <c r="IJ117" s="117"/>
      <c r="IK117" s="117"/>
      <c r="IL117" s="117"/>
      <c r="IM117" s="117"/>
      <c r="IN117" s="117"/>
      <c r="IO117" s="117"/>
      <c r="IP117" s="117"/>
      <c r="IQ117" s="117"/>
      <c r="IR117" s="117"/>
      <c r="IS117" s="117"/>
      <c r="IT117" s="117"/>
      <c r="IU117" s="117"/>
      <c r="IV117" s="117"/>
      <c r="IW117" s="117"/>
      <c r="IX117" s="117"/>
      <c r="IY117" s="117"/>
      <c r="IZ117" s="117"/>
      <c r="JA117" s="117"/>
      <c r="JB117" s="117"/>
      <c r="JC117" s="117"/>
      <c r="JD117" s="117"/>
      <c r="JE117" s="117"/>
      <c r="JF117" s="117"/>
      <c r="JG117" s="117"/>
      <c r="JH117" s="117"/>
      <c r="JI117" s="117"/>
      <c r="JJ117" s="117"/>
      <c r="JK117" s="117"/>
      <c r="JL117" s="117"/>
      <c r="JM117" s="117"/>
      <c r="JN117" s="117"/>
      <c r="JO117" s="117"/>
      <c r="JP117" s="117"/>
      <c r="JQ117" s="117"/>
      <c r="JR117" s="117"/>
      <c r="JS117" s="117"/>
      <c r="JT117" s="117"/>
      <c r="JU117" s="117"/>
      <c r="JV117" s="117"/>
      <c r="JW117" s="117"/>
      <c r="JX117" s="117"/>
      <c r="JY117" s="117"/>
      <c r="JZ117" s="117"/>
      <c r="KA117" s="117"/>
      <c r="KB117" s="117"/>
      <c r="KC117" s="117"/>
      <c r="KD117" s="117"/>
      <c r="KE117" s="117"/>
      <c r="KF117" s="117"/>
      <c r="KG117" s="117"/>
      <c r="KH117" s="117"/>
      <c r="KI117" s="117"/>
      <c r="KJ117" s="117"/>
      <c r="KK117" s="117"/>
      <c r="KL117" s="117"/>
      <c r="KM117" s="117"/>
      <c r="KN117" s="117"/>
      <c r="KO117" s="117"/>
      <c r="KP117" s="117"/>
      <c r="KQ117" s="117"/>
      <c r="KR117" s="117"/>
      <c r="KS117" s="117"/>
      <c r="KT117" s="117"/>
      <c r="KU117" s="117"/>
      <c r="KV117" s="117"/>
      <c r="KW117" s="117"/>
      <c r="KX117" s="117"/>
      <c r="KY117" s="117"/>
      <c r="KZ117" s="117"/>
      <c r="LA117" s="117"/>
      <c r="LB117" s="117"/>
      <c r="LC117" s="117"/>
      <c r="LD117" s="117"/>
      <c r="LE117" s="117"/>
      <c r="LF117" s="117"/>
      <c r="LG117" s="117"/>
      <c r="LH117" s="117"/>
      <c r="LI117" s="117"/>
      <c r="LJ117" s="117"/>
    </row>
    <row r="118" spans="1:322" x14ac:dyDescent="0.3">
      <c r="A118" s="109">
        <v>43291</v>
      </c>
      <c r="B118" s="118">
        <v>0.91525462962963</v>
      </c>
      <c r="C118" s="115">
        <v>14236.281000000001</v>
      </c>
      <c r="D118" s="115">
        <v>101709.861</v>
      </c>
      <c r="E118" s="115">
        <v>23829.22</v>
      </c>
      <c r="F118" s="115">
        <v>33324.741999999998</v>
      </c>
      <c r="G118" s="115">
        <v>32.265000000000001</v>
      </c>
      <c r="H118" s="74">
        <v>15.5</v>
      </c>
      <c r="I118" s="74">
        <v>19.662295081967201</v>
      </c>
      <c r="J118" s="112"/>
      <c r="K118" s="112"/>
      <c r="L118" s="120">
        <f t="shared" si="6"/>
        <v>15.927999999987733</v>
      </c>
      <c r="M118" s="116">
        <f t="shared" si="7"/>
        <v>-1.2810000000008586</v>
      </c>
      <c r="N118" s="116">
        <f t="shared" si="8"/>
        <v>-15.056000000011409</v>
      </c>
      <c r="O118" s="116">
        <f t="shared" si="9"/>
        <v>26.045000000001892</v>
      </c>
      <c r="P118" s="121">
        <f t="shared" si="10"/>
        <v>6.2199999999981088</v>
      </c>
      <c r="Q118" s="30">
        <f t="shared" si="11"/>
        <v>0.80722144738887003</v>
      </c>
      <c r="R118" s="124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17"/>
      <c r="AD118" s="117"/>
      <c r="AE118" s="117"/>
      <c r="AF118" s="117"/>
      <c r="AG118" s="117"/>
      <c r="AH118" s="117"/>
      <c r="AI118" s="117"/>
      <c r="AJ118" s="117"/>
      <c r="AK118" s="117"/>
      <c r="AL118" s="117"/>
      <c r="AM118" s="117"/>
      <c r="AN118" s="117"/>
      <c r="AO118" s="117"/>
      <c r="AP118" s="117"/>
      <c r="AQ118" s="117"/>
      <c r="AR118" s="117"/>
      <c r="AS118" s="117"/>
      <c r="AT118" s="117"/>
      <c r="AU118" s="117"/>
      <c r="AV118" s="117"/>
      <c r="AW118" s="117"/>
      <c r="AX118" s="117"/>
      <c r="AY118" s="117"/>
      <c r="AZ118" s="117"/>
      <c r="BA118" s="117"/>
      <c r="BB118" s="117"/>
      <c r="BC118" s="117"/>
      <c r="BD118" s="117"/>
      <c r="BE118" s="117"/>
      <c r="BF118" s="117"/>
      <c r="BG118" s="117"/>
      <c r="BH118" s="117"/>
      <c r="BI118" s="117"/>
      <c r="BJ118" s="117"/>
      <c r="BK118" s="117"/>
      <c r="BL118" s="117"/>
      <c r="BM118" s="117"/>
      <c r="BN118" s="117"/>
      <c r="BO118" s="117"/>
      <c r="BP118" s="117"/>
      <c r="BQ118" s="117"/>
      <c r="BR118" s="117"/>
      <c r="BS118" s="117"/>
      <c r="BT118" s="117"/>
      <c r="BU118" s="117"/>
      <c r="BV118" s="117"/>
      <c r="BW118" s="117"/>
      <c r="BX118" s="117"/>
      <c r="BY118" s="117"/>
      <c r="BZ118" s="117"/>
      <c r="CA118" s="117"/>
      <c r="CB118" s="117"/>
      <c r="CC118" s="117"/>
      <c r="CD118" s="117"/>
      <c r="CE118" s="117"/>
      <c r="CF118" s="117"/>
      <c r="CG118" s="117"/>
      <c r="CH118" s="117"/>
      <c r="CI118" s="117"/>
      <c r="CJ118" s="117"/>
      <c r="CK118" s="117"/>
      <c r="CL118" s="117"/>
      <c r="CM118" s="117"/>
      <c r="CN118" s="117"/>
      <c r="CO118" s="117"/>
      <c r="CP118" s="117"/>
      <c r="CQ118" s="117"/>
      <c r="CR118" s="117"/>
      <c r="CS118" s="117"/>
      <c r="CT118" s="117"/>
      <c r="CU118" s="117"/>
      <c r="CV118" s="117"/>
      <c r="CW118" s="117"/>
      <c r="CX118" s="117"/>
      <c r="CY118" s="117"/>
      <c r="CZ118" s="117"/>
      <c r="DA118" s="117"/>
      <c r="DB118" s="117"/>
      <c r="DC118" s="117"/>
      <c r="DD118" s="117"/>
      <c r="DE118" s="117"/>
      <c r="DF118" s="117"/>
      <c r="DG118" s="117"/>
      <c r="DH118" s="117"/>
      <c r="DI118" s="117"/>
      <c r="DJ118" s="117"/>
      <c r="DK118" s="117"/>
      <c r="DL118" s="117"/>
      <c r="DM118" s="117"/>
      <c r="DN118" s="117"/>
      <c r="DO118" s="117"/>
      <c r="DP118" s="117"/>
      <c r="DQ118" s="117"/>
      <c r="DR118" s="117"/>
      <c r="DS118" s="117"/>
      <c r="DT118" s="117"/>
      <c r="DU118" s="117"/>
      <c r="DV118" s="117"/>
      <c r="DW118" s="117"/>
      <c r="DX118" s="117"/>
      <c r="DY118" s="117"/>
      <c r="DZ118" s="117"/>
      <c r="EA118" s="117"/>
      <c r="EB118" s="117"/>
      <c r="EC118" s="117"/>
      <c r="ED118" s="117"/>
      <c r="EE118" s="117"/>
      <c r="EF118" s="117"/>
      <c r="EG118" s="117"/>
      <c r="EH118" s="117"/>
      <c r="EI118" s="117"/>
      <c r="EJ118" s="117"/>
      <c r="EK118" s="117"/>
      <c r="EL118" s="117"/>
      <c r="EM118" s="117"/>
      <c r="EN118" s="117"/>
      <c r="EO118" s="117"/>
      <c r="EP118" s="117"/>
      <c r="EQ118" s="117"/>
      <c r="ER118" s="117"/>
      <c r="ES118" s="117"/>
      <c r="ET118" s="117"/>
      <c r="EU118" s="117"/>
      <c r="EV118" s="117"/>
      <c r="EW118" s="117"/>
      <c r="EX118" s="117"/>
      <c r="EY118" s="117"/>
      <c r="EZ118" s="117"/>
      <c r="FA118" s="117"/>
      <c r="FB118" s="117"/>
      <c r="FC118" s="117"/>
      <c r="FD118" s="117"/>
      <c r="FE118" s="117"/>
      <c r="FF118" s="117"/>
      <c r="FG118" s="117"/>
      <c r="FH118" s="117"/>
      <c r="FI118" s="117"/>
      <c r="FJ118" s="117"/>
      <c r="FK118" s="117"/>
      <c r="FL118" s="117"/>
      <c r="FM118" s="117"/>
      <c r="FN118" s="117"/>
      <c r="FO118" s="117"/>
      <c r="FP118" s="117"/>
      <c r="FQ118" s="117"/>
      <c r="FR118" s="117"/>
      <c r="FS118" s="117"/>
      <c r="FT118" s="117"/>
      <c r="FU118" s="117"/>
      <c r="FV118" s="117"/>
      <c r="FW118" s="117"/>
      <c r="FX118" s="117"/>
      <c r="FY118" s="117"/>
      <c r="FZ118" s="117"/>
      <c r="GA118" s="117"/>
      <c r="GB118" s="117"/>
      <c r="GC118" s="117"/>
      <c r="GD118" s="117"/>
      <c r="GE118" s="117"/>
      <c r="GF118" s="117"/>
      <c r="GG118" s="117"/>
      <c r="GH118" s="117"/>
      <c r="GI118" s="117"/>
      <c r="GJ118" s="117"/>
      <c r="GK118" s="117"/>
      <c r="GL118" s="117"/>
      <c r="GM118" s="117"/>
      <c r="GN118" s="117"/>
      <c r="GO118" s="117"/>
      <c r="GP118" s="117"/>
      <c r="GQ118" s="117"/>
      <c r="GR118" s="117"/>
      <c r="GS118" s="117"/>
      <c r="GT118" s="117"/>
      <c r="GU118" s="117"/>
      <c r="GV118" s="117"/>
      <c r="GW118" s="117"/>
      <c r="GX118" s="117"/>
      <c r="GY118" s="117"/>
      <c r="GZ118" s="117"/>
      <c r="HA118" s="117"/>
      <c r="HB118" s="117"/>
      <c r="HC118" s="117"/>
      <c r="HD118" s="117"/>
      <c r="HE118" s="117"/>
      <c r="HF118" s="117"/>
      <c r="HG118" s="117"/>
      <c r="HH118" s="117"/>
      <c r="HI118" s="117"/>
      <c r="HJ118" s="117"/>
      <c r="HK118" s="117"/>
      <c r="HL118" s="117"/>
      <c r="HM118" s="117"/>
      <c r="HN118" s="117"/>
      <c r="HO118" s="117"/>
      <c r="HP118" s="117"/>
      <c r="HQ118" s="117"/>
      <c r="HR118" s="117"/>
      <c r="HS118" s="117"/>
      <c r="HT118" s="117"/>
      <c r="HU118" s="117"/>
      <c r="HV118" s="117"/>
      <c r="HW118" s="117"/>
      <c r="HX118" s="117"/>
      <c r="HY118" s="117"/>
      <c r="HZ118" s="117"/>
      <c r="IA118" s="117"/>
      <c r="IB118" s="117"/>
      <c r="IC118" s="117"/>
      <c r="ID118" s="117"/>
      <c r="IE118" s="117"/>
      <c r="IF118" s="117"/>
      <c r="IG118" s="117"/>
      <c r="IH118" s="117"/>
      <c r="II118" s="117"/>
      <c r="IJ118" s="117"/>
      <c r="IK118" s="117"/>
      <c r="IL118" s="117"/>
      <c r="IM118" s="117"/>
      <c r="IN118" s="117"/>
      <c r="IO118" s="117"/>
      <c r="IP118" s="117"/>
      <c r="IQ118" s="117"/>
      <c r="IR118" s="117"/>
      <c r="IS118" s="117"/>
      <c r="IT118" s="117"/>
      <c r="IU118" s="117"/>
      <c r="IV118" s="117"/>
      <c r="IW118" s="117"/>
      <c r="IX118" s="117"/>
      <c r="IY118" s="117"/>
      <c r="IZ118" s="117"/>
      <c r="JA118" s="117"/>
      <c r="JB118" s="117"/>
      <c r="JC118" s="117"/>
      <c r="JD118" s="117"/>
      <c r="JE118" s="117"/>
      <c r="JF118" s="117"/>
      <c r="JG118" s="117"/>
      <c r="JH118" s="117"/>
      <c r="JI118" s="117"/>
      <c r="JJ118" s="117"/>
      <c r="JK118" s="117"/>
      <c r="JL118" s="117"/>
      <c r="JM118" s="117"/>
      <c r="JN118" s="117"/>
      <c r="JO118" s="117"/>
      <c r="JP118" s="117"/>
      <c r="JQ118" s="117"/>
      <c r="JR118" s="117"/>
      <c r="JS118" s="117"/>
      <c r="JT118" s="117"/>
      <c r="JU118" s="117"/>
      <c r="JV118" s="117"/>
      <c r="JW118" s="117"/>
      <c r="JX118" s="117"/>
      <c r="JY118" s="117"/>
      <c r="JZ118" s="117"/>
      <c r="KA118" s="117"/>
      <c r="KB118" s="117"/>
      <c r="KC118" s="117"/>
      <c r="KD118" s="117"/>
      <c r="KE118" s="117"/>
      <c r="KF118" s="117"/>
      <c r="KG118" s="117"/>
      <c r="KH118" s="117"/>
      <c r="KI118" s="117"/>
      <c r="KJ118" s="117"/>
      <c r="KK118" s="117"/>
      <c r="KL118" s="117"/>
      <c r="KM118" s="117"/>
      <c r="KN118" s="117"/>
      <c r="KO118" s="117"/>
      <c r="KP118" s="117"/>
      <c r="KQ118" s="117"/>
      <c r="KR118" s="117"/>
      <c r="KS118" s="117"/>
      <c r="KT118" s="117"/>
      <c r="KU118" s="117"/>
      <c r="KV118" s="117"/>
      <c r="KW118" s="117"/>
      <c r="KX118" s="117"/>
      <c r="KY118" s="117"/>
      <c r="KZ118" s="117"/>
      <c r="LA118" s="117"/>
      <c r="LB118" s="117"/>
      <c r="LC118" s="117"/>
      <c r="LD118" s="117"/>
      <c r="LE118" s="117"/>
      <c r="LF118" s="117"/>
      <c r="LG118" s="117"/>
      <c r="LH118" s="117"/>
      <c r="LI118" s="117"/>
      <c r="LJ118" s="117"/>
    </row>
    <row r="119" spans="1:322" x14ac:dyDescent="0.3">
      <c r="A119" s="109">
        <v>43292</v>
      </c>
      <c r="B119" s="118">
        <v>0.90833333333333299</v>
      </c>
      <c r="C119" s="115">
        <v>14238.695</v>
      </c>
      <c r="D119" s="115">
        <v>101717.30100000001</v>
      </c>
      <c r="E119" s="115">
        <v>23846.632000000001</v>
      </c>
      <c r="F119" s="115">
        <v>33350.43</v>
      </c>
      <c r="G119" s="115">
        <v>25.687999999999999</v>
      </c>
      <c r="H119" s="74">
        <v>16</v>
      </c>
      <c r="I119" s="74">
        <v>16.847402597402599</v>
      </c>
      <c r="J119" s="112"/>
      <c r="K119" s="112"/>
      <c r="L119" s="120">
        <f t="shared" si="6"/>
        <v>15.83399999999882</v>
      </c>
      <c r="M119" s="116">
        <f t="shared" si="7"/>
        <v>-2.4139999999988504</v>
      </c>
      <c r="N119" s="116">
        <f t="shared" si="8"/>
        <v>-7.4400000000023283</v>
      </c>
      <c r="O119" s="116">
        <f t="shared" si="9"/>
        <v>17.412000000000262</v>
      </c>
      <c r="P119" s="121">
        <f t="shared" si="10"/>
        <v>8.2759999999997369</v>
      </c>
      <c r="Q119" s="30">
        <f t="shared" si="11"/>
        <v>0.67782622236064549</v>
      </c>
      <c r="R119" s="124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17"/>
      <c r="AD119" s="117"/>
      <c r="AE119" s="117"/>
      <c r="AF119" s="117"/>
      <c r="AG119" s="117"/>
      <c r="AH119" s="117"/>
      <c r="AI119" s="117"/>
      <c r="AJ119" s="117"/>
      <c r="AK119" s="117"/>
      <c r="AL119" s="117"/>
      <c r="AM119" s="117"/>
      <c r="AN119" s="117"/>
      <c r="AO119" s="117"/>
      <c r="AP119" s="117"/>
      <c r="AQ119" s="117"/>
      <c r="AR119" s="117"/>
      <c r="AS119" s="117"/>
      <c r="AT119" s="117"/>
      <c r="AU119" s="117"/>
      <c r="AV119" s="117"/>
      <c r="AW119" s="117"/>
      <c r="AX119" s="117"/>
      <c r="AY119" s="117"/>
      <c r="AZ119" s="117"/>
      <c r="BA119" s="117"/>
      <c r="BB119" s="117"/>
      <c r="BC119" s="117"/>
      <c r="BD119" s="117"/>
      <c r="BE119" s="117"/>
      <c r="BF119" s="117"/>
      <c r="BG119" s="117"/>
      <c r="BH119" s="117"/>
      <c r="BI119" s="117"/>
      <c r="BJ119" s="117"/>
      <c r="BK119" s="117"/>
      <c r="BL119" s="117"/>
      <c r="BM119" s="117"/>
      <c r="BN119" s="117"/>
      <c r="BO119" s="117"/>
      <c r="BP119" s="117"/>
      <c r="BQ119" s="117"/>
      <c r="BR119" s="117"/>
      <c r="BS119" s="117"/>
      <c r="BT119" s="117"/>
      <c r="BU119" s="117"/>
      <c r="BV119" s="117"/>
      <c r="BW119" s="117"/>
      <c r="BX119" s="117"/>
      <c r="BY119" s="117"/>
      <c r="BZ119" s="117"/>
      <c r="CA119" s="117"/>
      <c r="CB119" s="117"/>
      <c r="CC119" s="117"/>
      <c r="CD119" s="117"/>
      <c r="CE119" s="117"/>
      <c r="CF119" s="117"/>
      <c r="CG119" s="117"/>
      <c r="CH119" s="117"/>
      <c r="CI119" s="117"/>
      <c r="CJ119" s="117"/>
      <c r="CK119" s="117"/>
      <c r="CL119" s="117"/>
      <c r="CM119" s="117"/>
      <c r="CN119" s="117"/>
      <c r="CO119" s="117"/>
      <c r="CP119" s="117"/>
      <c r="CQ119" s="117"/>
      <c r="CR119" s="117"/>
      <c r="CS119" s="117"/>
      <c r="CT119" s="117"/>
      <c r="CU119" s="117"/>
      <c r="CV119" s="117"/>
      <c r="CW119" s="117"/>
      <c r="CX119" s="117"/>
      <c r="CY119" s="117"/>
      <c r="CZ119" s="117"/>
      <c r="DA119" s="117"/>
      <c r="DB119" s="117"/>
      <c r="DC119" s="117"/>
      <c r="DD119" s="117"/>
      <c r="DE119" s="117"/>
      <c r="DF119" s="117"/>
      <c r="DG119" s="117"/>
      <c r="DH119" s="117"/>
      <c r="DI119" s="117"/>
      <c r="DJ119" s="117"/>
      <c r="DK119" s="117"/>
      <c r="DL119" s="117"/>
      <c r="DM119" s="117"/>
      <c r="DN119" s="117"/>
      <c r="DO119" s="117"/>
      <c r="DP119" s="117"/>
      <c r="DQ119" s="117"/>
      <c r="DR119" s="117"/>
      <c r="DS119" s="117"/>
      <c r="DT119" s="117"/>
      <c r="DU119" s="117"/>
      <c r="DV119" s="117"/>
      <c r="DW119" s="117"/>
      <c r="DX119" s="117"/>
      <c r="DY119" s="117"/>
      <c r="DZ119" s="117"/>
      <c r="EA119" s="117"/>
      <c r="EB119" s="117"/>
      <c r="EC119" s="117"/>
      <c r="ED119" s="117"/>
      <c r="EE119" s="117"/>
      <c r="EF119" s="117"/>
      <c r="EG119" s="117"/>
      <c r="EH119" s="117"/>
      <c r="EI119" s="117"/>
      <c r="EJ119" s="117"/>
      <c r="EK119" s="117"/>
      <c r="EL119" s="117"/>
      <c r="EM119" s="117"/>
      <c r="EN119" s="117"/>
      <c r="EO119" s="117"/>
      <c r="EP119" s="117"/>
      <c r="EQ119" s="117"/>
      <c r="ER119" s="117"/>
      <c r="ES119" s="117"/>
      <c r="ET119" s="117"/>
      <c r="EU119" s="117"/>
      <c r="EV119" s="117"/>
      <c r="EW119" s="117"/>
      <c r="EX119" s="117"/>
      <c r="EY119" s="117"/>
      <c r="EZ119" s="117"/>
      <c r="FA119" s="117"/>
      <c r="FB119" s="117"/>
      <c r="FC119" s="117"/>
      <c r="FD119" s="117"/>
      <c r="FE119" s="117"/>
      <c r="FF119" s="117"/>
      <c r="FG119" s="117"/>
      <c r="FH119" s="117"/>
      <c r="FI119" s="117"/>
      <c r="FJ119" s="117"/>
      <c r="FK119" s="117"/>
      <c r="FL119" s="117"/>
      <c r="FM119" s="117"/>
      <c r="FN119" s="117"/>
      <c r="FO119" s="117"/>
      <c r="FP119" s="117"/>
      <c r="FQ119" s="117"/>
      <c r="FR119" s="117"/>
      <c r="FS119" s="117"/>
      <c r="FT119" s="117"/>
      <c r="FU119" s="117"/>
      <c r="FV119" s="117"/>
      <c r="FW119" s="117"/>
      <c r="FX119" s="117"/>
      <c r="FY119" s="117"/>
      <c r="FZ119" s="117"/>
      <c r="GA119" s="117"/>
      <c r="GB119" s="117"/>
      <c r="GC119" s="117"/>
      <c r="GD119" s="117"/>
      <c r="GE119" s="117"/>
      <c r="GF119" s="117"/>
      <c r="GG119" s="117"/>
      <c r="GH119" s="117"/>
      <c r="GI119" s="117"/>
      <c r="GJ119" s="117"/>
      <c r="GK119" s="117"/>
      <c r="GL119" s="117"/>
      <c r="GM119" s="117"/>
      <c r="GN119" s="117"/>
      <c r="GO119" s="117"/>
      <c r="GP119" s="117"/>
      <c r="GQ119" s="117"/>
      <c r="GR119" s="117"/>
      <c r="GS119" s="117"/>
      <c r="GT119" s="117"/>
      <c r="GU119" s="117"/>
      <c r="GV119" s="117"/>
      <c r="GW119" s="117"/>
      <c r="GX119" s="117"/>
      <c r="GY119" s="117"/>
      <c r="GZ119" s="117"/>
      <c r="HA119" s="117"/>
      <c r="HB119" s="117"/>
      <c r="HC119" s="117"/>
      <c r="HD119" s="117"/>
      <c r="HE119" s="117"/>
      <c r="HF119" s="117"/>
      <c r="HG119" s="117"/>
      <c r="HH119" s="117"/>
      <c r="HI119" s="117"/>
      <c r="HJ119" s="117"/>
      <c r="HK119" s="117"/>
      <c r="HL119" s="117"/>
      <c r="HM119" s="117"/>
      <c r="HN119" s="117"/>
      <c r="HO119" s="117"/>
      <c r="HP119" s="117"/>
      <c r="HQ119" s="117"/>
      <c r="HR119" s="117"/>
      <c r="HS119" s="117"/>
      <c r="HT119" s="117"/>
      <c r="HU119" s="117"/>
      <c r="HV119" s="117"/>
      <c r="HW119" s="117"/>
      <c r="HX119" s="117"/>
      <c r="HY119" s="117"/>
      <c r="HZ119" s="117"/>
      <c r="IA119" s="117"/>
      <c r="IB119" s="117"/>
      <c r="IC119" s="117"/>
      <c r="ID119" s="117"/>
      <c r="IE119" s="117"/>
      <c r="IF119" s="117"/>
      <c r="IG119" s="117"/>
      <c r="IH119" s="117"/>
      <c r="II119" s="117"/>
      <c r="IJ119" s="117"/>
      <c r="IK119" s="117"/>
      <c r="IL119" s="117"/>
      <c r="IM119" s="117"/>
      <c r="IN119" s="117"/>
      <c r="IO119" s="117"/>
      <c r="IP119" s="117"/>
      <c r="IQ119" s="117"/>
      <c r="IR119" s="117"/>
      <c r="IS119" s="117"/>
      <c r="IT119" s="117"/>
      <c r="IU119" s="117"/>
      <c r="IV119" s="117"/>
      <c r="IW119" s="117"/>
      <c r="IX119" s="117"/>
      <c r="IY119" s="117"/>
      <c r="IZ119" s="117"/>
      <c r="JA119" s="117"/>
      <c r="JB119" s="117"/>
      <c r="JC119" s="117"/>
      <c r="JD119" s="117"/>
      <c r="JE119" s="117"/>
      <c r="JF119" s="117"/>
      <c r="JG119" s="117"/>
      <c r="JH119" s="117"/>
      <c r="JI119" s="117"/>
      <c r="JJ119" s="117"/>
      <c r="JK119" s="117"/>
      <c r="JL119" s="117"/>
      <c r="JM119" s="117"/>
      <c r="JN119" s="117"/>
      <c r="JO119" s="117"/>
      <c r="JP119" s="117"/>
      <c r="JQ119" s="117"/>
      <c r="JR119" s="117"/>
      <c r="JS119" s="117"/>
      <c r="JT119" s="117"/>
      <c r="JU119" s="117"/>
      <c r="JV119" s="117"/>
      <c r="JW119" s="117"/>
      <c r="JX119" s="117"/>
      <c r="JY119" s="117"/>
      <c r="JZ119" s="117"/>
      <c r="KA119" s="117"/>
      <c r="KB119" s="117"/>
      <c r="KC119" s="117"/>
      <c r="KD119" s="117"/>
      <c r="KE119" s="117"/>
      <c r="KF119" s="117"/>
      <c r="KG119" s="117"/>
      <c r="KH119" s="117"/>
      <c r="KI119" s="117"/>
      <c r="KJ119" s="117"/>
      <c r="KK119" s="117"/>
      <c r="KL119" s="117"/>
      <c r="KM119" s="117"/>
      <c r="KN119" s="117"/>
      <c r="KO119" s="117"/>
      <c r="KP119" s="117"/>
      <c r="KQ119" s="117"/>
      <c r="KR119" s="117"/>
      <c r="KS119" s="117"/>
      <c r="KT119" s="117"/>
      <c r="KU119" s="117"/>
      <c r="KV119" s="117"/>
      <c r="KW119" s="117"/>
      <c r="KX119" s="117"/>
      <c r="KY119" s="117"/>
      <c r="KZ119" s="117"/>
      <c r="LA119" s="117"/>
      <c r="LB119" s="117"/>
      <c r="LC119" s="117"/>
      <c r="LD119" s="117"/>
      <c r="LE119" s="117"/>
      <c r="LF119" s="117"/>
      <c r="LG119" s="117"/>
      <c r="LH119" s="117"/>
      <c r="LI119" s="117"/>
      <c r="LJ119" s="117"/>
    </row>
    <row r="120" spans="1:322" x14ac:dyDescent="0.3">
      <c r="A120" s="109">
        <v>43293</v>
      </c>
      <c r="B120" s="118">
        <v>0.91254629629629602</v>
      </c>
      <c r="C120" s="115">
        <v>14239.861000000001</v>
      </c>
      <c r="D120" s="115">
        <v>101726.587</v>
      </c>
      <c r="E120" s="115">
        <v>23864.785</v>
      </c>
      <c r="F120" s="115">
        <v>33375.171000000002</v>
      </c>
      <c r="G120" s="115">
        <v>24.738</v>
      </c>
      <c r="H120" s="74">
        <v>18</v>
      </c>
      <c r="I120" s="74">
        <v>19.397058823529399</v>
      </c>
      <c r="J120" s="112"/>
      <c r="K120" s="112"/>
      <c r="L120" s="120">
        <f t="shared" si="6"/>
        <v>14.28600000000614</v>
      </c>
      <c r="M120" s="116">
        <f t="shared" si="7"/>
        <v>-1.1660000000010768</v>
      </c>
      <c r="N120" s="116">
        <f t="shared" si="8"/>
        <v>-9.2859999999927823</v>
      </c>
      <c r="O120" s="116">
        <f t="shared" si="9"/>
        <v>18.152999999998428</v>
      </c>
      <c r="P120" s="121">
        <f t="shared" si="10"/>
        <v>6.5850000000015712</v>
      </c>
      <c r="Q120" s="30">
        <f t="shared" si="11"/>
        <v>0.73381033228225523</v>
      </c>
      <c r="R120" s="124" t="s">
        <v>59</v>
      </c>
      <c r="S120" s="125"/>
      <c r="T120" s="128">
        <f>A120</f>
        <v>43293</v>
      </c>
      <c r="U120" s="125"/>
      <c r="V120" s="125"/>
      <c r="W120" s="125"/>
      <c r="X120" s="125"/>
      <c r="Y120" s="125"/>
      <c r="Z120" s="125"/>
      <c r="AA120" s="125"/>
      <c r="AB120" s="125"/>
      <c r="AC120" s="117"/>
      <c r="AD120" s="117"/>
      <c r="AE120" s="117"/>
      <c r="AF120" s="117"/>
      <c r="AG120" s="117"/>
      <c r="AH120" s="117"/>
      <c r="AI120" s="117"/>
      <c r="AJ120" s="117"/>
      <c r="AK120" s="117"/>
      <c r="AL120" s="117"/>
      <c r="AM120" s="117"/>
      <c r="AN120" s="117"/>
      <c r="AO120" s="117"/>
      <c r="AP120" s="117"/>
      <c r="AQ120" s="117"/>
      <c r="AR120" s="117"/>
      <c r="AS120" s="117"/>
      <c r="AT120" s="117"/>
      <c r="AU120" s="117"/>
      <c r="AV120" s="117"/>
      <c r="AW120" s="117"/>
      <c r="AX120" s="117"/>
      <c r="AY120" s="117"/>
      <c r="AZ120" s="117"/>
      <c r="BA120" s="117"/>
      <c r="BB120" s="117"/>
      <c r="BC120" s="117"/>
      <c r="BD120" s="117"/>
      <c r="BE120" s="117"/>
      <c r="BF120" s="117"/>
      <c r="BG120" s="117"/>
      <c r="BH120" s="117"/>
      <c r="BI120" s="117"/>
      <c r="BJ120" s="117"/>
      <c r="BK120" s="117"/>
      <c r="BL120" s="117"/>
      <c r="BM120" s="117"/>
      <c r="BN120" s="117"/>
      <c r="BO120" s="117"/>
      <c r="BP120" s="117"/>
      <c r="BQ120" s="117"/>
      <c r="BR120" s="117"/>
      <c r="BS120" s="117"/>
      <c r="BT120" s="117"/>
      <c r="BU120" s="117"/>
      <c r="BV120" s="117"/>
      <c r="BW120" s="117"/>
      <c r="BX120" s="117"/>
      <c r="BY120" s="117"/>
      <c r="BZ120" s="117"/>
      <c r="CA120" s="117"/>
      <c r="CB120" s="117"/>
      <c r="CC120" s="117"/>
      <c r="CD120" s="117"/>
      <c r="CE120" s="117"/>
      <c r="CF120" s="117"/>
      <c r="CG120" s="117"/>
      <c r="CH120" s="117"/>
      <c r="CI120" s="117"/>
      <c r="CJ120" s="117"/>
      <c r="CK120" s="117"/>
      <c r="CL120" s="117"/>
      <c r="CM120" s="117"/>
      <c r="CN120" s="117"/>
      <c r="CO120" s="117"/>
      <c r="CP120" s="117"/>
      <c r="CQ120" s="117"/>
      <c r="CR120" s="117"/>
      <c r="CS120" s="117"/>
      <c r="CT120" s="117"/>
      <c r="CU120" s="117"/>
      <c r="CV120" s="117"/>
      <c r="CW120" s="117"/>
      <c r="CX120" s="117"/>
      <c r="CY120" s="117"/>
      <c r="CZ120" s="117"/>
      <c r="DA120" s="117"/>
      <c r="DB120" s="117"/>
      <c r="DC120" s="117"/>
      <c r="DD120" s="117"/>
      <c r="DE120" s="117"/>
      <c r="DF120" s="117"/>
      <c r="DG120" s="117"/>
      <c r="DH120" s="117"/>
      <c r="DI120" s="117"/>
      <c r="DJ120" s="117"/>
      <c r="DK120" s="117"/>
      <c r="DL120" s="117"/>
      <c r="DM120" s="117"/>
      <c r="DN120" s="117"/>
      <c r="DO120" s="117"/>
      <c r="DP120" s="117"/>
      <c r="DQ120" s="117"/>
      <c r="DR120" s="117"/>
      <c r="DS120" s="117"/>
      <c r="DT120" s="117"/>
      <c r="DU120" s="117"/>
      <c r="DV120" s="117"/>
      <c r="DW120" s="117"/>
      <c r="DX120" s="117"/>
      <c r="DY120" s="117"/>
      <c r="DZ120" s="117"/>
      <c r="EA120" s="117"/>
      <c r="EB120" s="117"/>
      <c r="EC120" s="117"/>
      <c r="ED120" s="117"/>
      <c r="EE120" s="117"/>
      <c r="EF120" s="117"/>
      <c r="EG120" s="117"/>
      <c r="EH120" s="117"/>
      <c r="EI120" s="117"/>
      <c r="EJ120" s="117"/>
      <c r="EK120" s="117"/>
      <c r="EL120" s="117"/>
      <c r="EM120" s="117"/>
      <c r="EN120" s="117"/>
      <c r="EO120" s="117"/>
      <c r="EP120" s="117"/>
      <c r="EQ120" s="117"/>
      <c r="ER120" s="117"/>
      <c r="ES120" s="117"/>
      <c r="ET120" s="117"/>
      <c r="EU120" s="117"/>
      <c r="EV120" s="117"/>
      <c r="EW120" s="117"/>
      <c r="EX120" s="117"/>
      <c r="EY120" s="117"/>
      <c r="EZ120" s="117"/>
      <c r="FA120" s="117"/>
      <c r="FB120" s="117"/>
      <c r="FC120" s="117"/>
      <c r="FD120" s="117"/>
      <c r="FE120" s="117"/>
      <c r="FF120" s="117"/>
      <c r="FG120" s="117"/>
      <c r="FH120" s="117"/>
      <c r="FI120" s="117"/>
      <c r="FJ120" s="117"/>
      <c r="FK120" s="117"/>
      <c r="FL120" s="117"/>
      <c r="FM120" s="117"/>
      <c r="FN120" s="117"/>
      <c r="FO120" s="117"/>
      <c r="FP120" s="117"/>
      <c r="FQ120" s="117"/>
      <c r="FR120" s="117"/>
      <c r="FS120" s="117"/>
      <c r="FT120" s="117"/>
      <c r="FU120" s="117"/>
      <c r="FV120" s="117"/>
      <c r="FW120" s="117"/>
      <c r="FX120" s="117"/>
      <c r="FY120" s="117"/>
      <c r="FZ120" s="117"/>
      <c r="GA120" s="117"/>
      <c r="GB120" s="117"/>
      <c r="GC120" s="117"/>
      <c r="GD120" s="117"/>
      <c r="GE120" s="117"/>
      <c r="GF120" s="117"/>
      <c r="GG120" s="117"/>
      <c r="GH120" s="117"/>
      <c r="GI120" s="117"/>
      <c r="GJ120" s="117"/>
      <c r="GK120" s="117"/>
      <c r="GL120" s="117"/>
      <c r="GM120" s="117"/>
      <c r="GN120" s="117"/>
      <c r="GO120" s="117"/>
      <c r="GP120" s="117"/>
      <c r="GQ120" s="117"/>
      <c r="GR120" s="117"/>
      <c r="GS120" s="117"/>
      <c r="GT120" s="117"/>
      <c r="GU120" s="117"/>
      <c r="GV120" s="117"/>
      <c r="GW120" s="117"/>
      <c r="GX120" s="117"/>
      <c r="GY120" s="117"/>
      <c r="GZ120" s="117"/>
      <c r="HA120" s="117"/>
      <c r="HB120" s="117"/>
      <c r="HC120" s="117"/>
      <c r="HD120" s="117"/>
      <c r="HE120" s="117"/>
      <c r="HF120" s="117"/>
      <c r="HG120" s="117"/>
      <c r="HH120" s="117"/>
      <c r="HI120" s="117"/>
      <c r="HJ120" s="117"/>
      <c r="HK120" s="117"/>
      <c r="HL120" s="117"/>
      <c r="HM120" s="117"/>
      <c r="HN120" s="117"/>
      <c r="HO120" s="117"/>
      <c r="HP120" s="117"/>
      <c r="HQ120" s="117"/>
      <c r="HR120" s="117"/>
      <c r="HS120" s="117"/>
      <c r="HT120" s="117"/>
      <c r="HU120" s="117"/>
      <c r="HV120" s="117"/>
      <c r="HW120" s="117"/>
      <c r="HX120" s="117"/>
      <c r="HY120" s="117"/>
      <c r="HZ120" s="117"/>
      <c r="IA120" s="117"/>
      <c r="IB120" s="117"/>
      <c r="IC120" s="117"/>
      <c r="ID120" s="117"/>
      <c r="IE120" s="117"/>
      <c r="IF120" s="117"/>
      <c r="IG120" s="117"/>
      <c r="IH120" s="117"/>
      <c r="II120" s="117"/>
      <c r="IJ120" s="117"/>
      <c r="IK120" s="117"/>
      <c r="IL120" s="117"/>
      <c r="IM120" s="117"/>
      <c r="IN120" s="117"/>
      <c r="IO120" s="117"/>
      <c r="IP120" s="117"/>
      <c r="IQ120" s="117"/>
      <c r="IR120" s="117"/>
      <c r="IS120" s="117"/>
      <c r="IT120" s="117"/>
      <c r="IU120" s="117"/>
      <c r="IV120" s="117"/>
      <c r="IW120" s="117"/>
      <c r="IX120" s="117"/>
      <c r="IY120" s="117"/>
      <c r="IZ120" s="117"/>
      <c r="JA120" s="117"/>
      <c r="JB120" s="117"/>
      <c r="JC120" s="117"/>
      <c r="JD120" s="117"/>
      <c r="JE120" s="117"/>
      <c r="JF120" s="117"/>
      <c r="JG120" s="117"/>
      <c r="JH120" s="117"/>
      <c r="JI120" s="117"/>
      <c r="JJ120" s="117"/>
      <c r="JK120" s="117"/>
      <c r="JL120" s="117"/>
      <c r="JM120" s="117"/>
      <c r="JN120" s="117"/>
      <c r="JO120" s="117"/>
      <c r="JP120" s="117"/>
      <c r="JQ120" s="117"/>
      <c r="JR120" s="117"/>
      <c r="JS120" s="117"/>
      <c r="JT120" s="117"/>
      <c r="JU120" s="117"/>
      <c r="JV120" s="117"/>
      <c r="JW120" s="117"/>
      <c r="JX120" s="117"/>
      <c r="JY120" s="117"/>
      <c r="JZ120" s="117"/>
      <c r="KA120" s="117"/>
      <c r="KB120" s="117"/>
      <c r="KC120" s="117"/>
      <c r="KD120" s="117"/>
      <c r="KE120" s="117"/>
      <c r="KF120" s="117"/>
      <c r="KG120" s="117"/>
      <c r="KH120" s="117"/>
      <c r="KI120" s="117"/>
      <c r="KJ120" s="117"/>
      <c r="KK120" s="117"/>
      <c r="KL120" s="117"/>
      <c r="KM120" s="117"/>
      <c r="KN120" s="117"/>
      <c r="KO120" s="117"/>
      <c r="KP120" s="117"/>
      <c r="KQ120" s="117"/>
      <c r="KR120" s="117"/>
      <c r="KS120" s="117"/>
      <c r="KT120" s="117"/>
      <c r="KU120" s="117"/>
      <c r="KV120" s="117"/>
      <c r="KW120" s="117"/>
      <c r="KX120" s="117"/>
      <c r="KY120" s="117"/>
      <c r="KZ120" s="117"/>
      <c r="LA120" s="117"/>
      <c r="LB120" s="117"/>
      <c r="LC120" s="117"/>
      <c r="LD120" s="117"/>
      <c r="LE120" s="117"/>
      <c r="LF120" s="117"/>
      <c r="LG120" s="117"/>
      <c r="LH120" s="117"/>
      <c r="LI120" s="117"/>
      <c r="LJ120" s="117"/>
    </row>
    <row r="121" spans="1:322" x14ac:dyDescent="0.3">
      <c r="A121" s="109">
        <v>43294</v>
      </c>
      <c r="B121" s="118">
        <v>0.91537037037036995</v>
      </c>
      <c r="C121" s="115">
        <v>14240.671</v>
      </c>
      <c r="D121" s="115">
        <v>101734.057</v>
      </c>
      <c r="E121" s="115">
        <v>23901.066999999999</v>
      </c>
      <c r="F121" s="115">
        <v>33417.862000000001</v>
      </c>
      <c r="G121" s="115">
        <v>42.691000000000003</v>
      </c>
      <c r="H121" s="74">
        <v>19.5</v>
      </c>
      <c r="I121" s="74">
        <v>22.1527777777778</v>
      </c>
      <c r="J121" s="112"/>
      <c r="K121" s="112"/>
      <c r="L121" s="120">
        <f t="shared" si="6"/>
        <v>34.410999999999348</v>
      </c>
      <c r="M121" s="116">
        <f t="shared" si="7"/>
        <v>-0.80999999999949068</v>
      </c>
      <c r="N121" s="116">
        <f t="shared" si="8"/>
        <v>-7.4700000000011642</v>
      </c>
      <c r="O121" s="116">
        <f t="shared" si="9"/>
        <v>36.281999999999243</v>
      </c>
      <c r="P121" s="121">
        <f t="shared" si="10"/>
        <v>6.4090000000007592</v>
      </c>
      <c r="Q121" s="30">
        <f t="shared" si="11"/>
        <v>0.84987468084606221</v>
      </c>
      <c r="R121" s="124"/>
      <c r="S121" s="125"/>
      <c r="T121" s="125"/>
      <c r="U121" s="125"/>
      <c r="V121" s="125"/>
      <c r="W121" s="125"/>
      <c r="X121" s="125"/>
      <c r="Y121" s="125"/>
      <c r="Z121" s="125"/>
      <c r="AA121" s="125"/>
      <c r="AB121" s="125"/>
      <c r="AC121" s="117"/>
      <c r="AD121" s="117"/>
      <c r="AE121" s="117"/>
      <c r="AF121" s="117"/>
      <c r="AG121" s="117"/>
      <c r="AH121" s="117"/>
      <c r="AI121" s="117"/>
      <c r="AJ121" s="117"/>
      <c r="AK121" s="117"/>
      <c r="AL121" s="117"/>
      <c r="AM121" s="117"/>
      <c r="AN121" s="117"/>
      <c r="AO121" s="117"/>
      <c r="AP121" s="117"/>
      <c r="AQ121" s="117"/>
      <c r="AR121" s="117"/>
      <c r="AS121" s="117"/>
      <c r="AT121" s="117"/>
      <c r="AU121" s="117"/>
      <c r="AV121" s="117"/>
      <c r="AW121" s="117"/>
      <c r="AX121" s="117"/>
      <c r="AY121" s="117"/>
      <c r="AZ121" s="117"/>
      <c r="BA121" s="117"/>
      <c r="BB121" s="117"/>
      <c r="BC121" s="117"/>
      <c r="BD121" s="117"/>
      <c r="BE121" s="117"/>
      <c r="BF121" s="117"/>
      <c r="BG121" s="117"/>
      <c r="BH121" s="117"/>
      <c r="BI121" s="117"/>
      <c r="BJ121" s="117"/>
      <c r="BK121" s="117"/>
      <c r="BL121" s="117"/>
      <c r="BM121" s="117"/>
      <c r="BN121" s="117"/>
      <c r="BO121" s="117"/>
      <c r="BP121" s="117"/>
      <c r="BQ121" s="117"/>
      <c r="BR121" s="117"/>
      <c r="BS121" s="117"/>
      <c r="BT121" s="117"/>
      <c r="BU121" s="117"/>
      <c r="BV121" s="117"/>
      <c r="BW121" s="117"/>
      <c r="BX121" s="117"/>
      <c r="BY121" s="117"/>
      <c r="BZ121" s="117"/>
      <c r="CA121" s="117"/>
      <c r="CB121" s="117"/>
      <c r="CC121" s="117"/>
      <c r="CD121" s="117"/>
      <c r="CE121" s="117"/>
      <c r="CF121" s="117"/>
      <c r="CG121" s="117"/>
      <c r="CH121" s="117"/>
      <c r="CI121" s="117"/>
      <c r="CJ121" s="117"/>
      <c r="CK121" s="117"/>
      <c r="CL121" s="117"/>
      <c r="CM121" s="117"/>
      <c r="CN121" s="117"/>
      <c r="CO121" s="117"/>
      <c r="CP121" s="117"/>
      <c r="CQ121" s="117"/>
      <c r="CR121" s="117"/>
      <c r="CS121" s="117"/>
      <c r="CT121" s="117"/>
      <c r="CU121" s="117"/>
      <c r="CV121" s="117"/>
      <c r="CW121" s="117"/>
      <c r="CX121" s="117"/>
      <c r="CY121" s="117"/>
      <c r="CZ121" s="117"/>
      <c r="DA121" s="117"/>
      <c r="DB121" s="117"/>
      <c r="DC121" s="117"/>
      <c r="DD121" s="117"/>
      <c r="DE121" s="117"/>
      <c r="DF121" s="117"/>
      <c r="DG121" s="117"/>
      <c r="DH121" s="117"/>
      <c r="DI121" s="117"/>
      <c r="DJ121" s="117"/>
      <c r="DK121" s="117"/>
      <c r="DL121" s="117"/>
      <c r="DM121" s="117"/>
      <c r="DN121" s="117"/>
      <c r="DO121" s="117"/>
      <c r="DP121" s="117"/>
      <c r="DQ121" s="117"/>
      <c r="DR121" s="117"/>
      <c r="DS121" s="117"/>
      <c r="DT121" s="117"/>
      <c r="DU121" s="117"/>
      <c r="DV121" s="117"/>
      <c r="DW121" s="117"/>
      <c r="DX121" s="117"/>
      <c r="DY121" s="117"/>
      <c r="DZ121" s="117"/>
      <c r="EA121" s="117"/>
      <c r="EB121" s="117"/>
      <c r="EC121" s="117"/>
      <c r="ED121" s="117"/>
      <c r="EE121" s="117"/>
      <c r="EF121" s="117"/>
      <c r="EG121" s="117"/>
      <c r="EH121" s="117"/>
      <c r="EI121" s="117"/>
      <c r="EJ121" s="117"/>
      <c r="EK121" s="117"/>
      <c r="EL121" s="117"/>
      <c r="EM121" s="117"/>
      <c r="EN121" s="117"/>
      <c r="EO121" s="117"/>
      <c r="EP121" s="117"/>
      <c r="EQ121" s="117"/>
      <c r="ER121" s="117"/>
      <c r="ES121" s="117"/>
      <c r="ET121" s="117"/>
      <c r="EU121" s="117"/>
      <c r="EV121" s="117"/>
      <c r="EW121" s="117"/>
      <c r="EX121" s="117"/>
      <c r="EY121" s="117"/>
      <c r="EZ121" s="117"/>
      <c r="FA121" s="117"/>
      <c r="FB121" s="117"/>
      <c r="FC121" s="117"/>
      <c r="FD121" s="117"/>
      <c r="FE121" s="117"/>
      <c r="FF121" s="117"/>
      <c r="FG121" s="117"/>
      <c r="FH121" s="117"/>
      <c r="FI121" s="117"/>
      <c r="FJ121" s="117"/>
      <c r="FK121" s="117"/>
      <c r="FL121" s="117"/>
      <c r="FM121" s="117"/>
      <c r="FN121" s="117"/>
      <c r="FO121" s="117"/>
      <c r="FP121" s="117"/>
      <c r="FQ121" s="117"/>
      <c r="FR121" s="117"/>
      <c r="FS121" s="117"/>
      <c r="FT121" s="117"/>
      <c r="FU121" s="117"/>
      <c r="FV121" s="117"/>
      <c r="FW121" s="117"/>
      <c r="FX121" s="117"/>
      <c r="FY121" s="117"/>
      <c r="FZ121" s="117"/>
      <c r="GA121" s="117"/>
      <c r="GB121" s="117"/>
      <c r="GC121" s="117"/>
      <c r="GD121" s="117"/>
      <c r="GE121" s="117"/>
      <c r="GF121" s="117"/>
      <c r="GG121" s="117"/>
      <c r="GH121" s="117"/>
      <c r="GI121" s="117"/>
      <c r="GJ121" s="117"/>
      <c r="GK121" s="117"/>
      <c r="GL121" s="117"/>
      <c r="GM121" s="117"/>
      <c r="GN121" s="117"/>
      <c r="GO121" s="117"/>
      <c r="GP121" s="117"/>
      <c r="GQ121" s="117"/>
      <c r="GR121" s="117"/>
      <c r="GS121" s="117"/>
      <c r="GT121" s="117"/>
      <c r="GU121" s="117"/>
      <c r="GV121" s="117"/>
      <c r="GW121" s="117"/>
      <c r="GX121" s="117"/>
      <c r="GY121" s="117"/>
      <c r="GZ121" s="117"/>
      <c r="HA121" s="117"/>
      <c r="HB121" s="117"/>
      <c r="HC121" s="117"/>
      <c r="HD121" s="117"/>
      <c r="HE121" s="117"/>
      <c r="HF121" s="117"/>
      <c r="HG121" s="117"/>
      <c r="HH121" s="117"/>
      <c r="HI121" s="117"/>
      <c r="HJ121" s="117"/>
      <c r="HK121" s="117"/>
      <c r="HL121" s="117"/>
      <c r="HM121" s="117"/>
      <c r="HN121" s="117"/>
      <c r="HO121" s="117"/>
      <c r="HP121" s="117"/>
      <c r="HQ121" s="117"/>
      <c r="HR121" s="117"/>
      <c r="HS121" s="117"/>
      <c r="HT121" s="117"/>
      <c r="HU121" s="117"/>
      <c r="HV121" s="117"/>
      <c r="HW121" s="117"/>
      <c r="HX121" s="117"/>
      <c r="HY121" s="117"/>
      <c r="HZ121" s="117"/>
      <c r="IA121" s="117"/>
      <c r="IB121" s="117"/>
      <c r="IC121" s="117"/>
      <c r="ID121" s="117"/>
      <c r="IE121" s="117"/>
      <c r="IF121" s="117"/>
      <c r="IG121" s="117"/>
      <c r="IH121" s="117"/>
      <c r="II121" s="117"/>
      <c r="IJ121" s="117"/>
      <c r="IK121" s="117"/>
      <c r="IL121" s="117"/>
      <c r="IM121" s="117"/>
      <c r="IN121" s="117"/>
      <c r="IO121" s="117"/>
      <c r="IP121" s="117"/>
      <c r="IQ121" s="117"/>
      <c r="IR121" s="117"/>
      <c r="IS121" s="117"/>
      <c r="IT121" s="117"/>
      <c r="IU121" s="117"/>
      <c r="IV121" s="117"/>
      <c r="IW121" s="117"/>
      <c r="IX121" s="117"/>
      <c r="IY121" s="117"/>
      <c r="IZ121" s="117"/>
      <c r="JA121" s="117"/>
      <c r="JB121" s="117"/>
      <c r="JC121" s="117"/>
      <c r="JD121" s="117"/>
      <c r="JE121" s="117"/>
      <c r="JF121" s="117"/>
      <c r="JG121" s="117"/>
      <c r="JH121" s="117"/>
      <c r="JI121" s="117"/>
      <c r="JJ121" s="117"/>
      <c r="JK121" s="117"/>
      <c r="JL121" s="117"/>
      <c r="JM121" s="117"/>
      <c r="JN121" s="117"/>
      <c r="JO121" s="117"/>
      <c r="JP121" s="117"/>
      <c r="JQ121" s="117"/>
      <c r="JR121" s="117"/>
      <c r="JS121" s="117"/>
      <c r="JT121" s="117"/>
      <c r="JU121" s="117"/>
      <c r="JV121" s="117"/>
      <c r="JW121" s="117"/>
      <c r="JX121" s="117"/>
      <c r="JY121" s="117"/>
      <c r="JZ121" s="117"/>
      <c r="KA121" s="117"/>
      <c r="KB121" s="117"/>
      <c r="KC121" s="117"/>
      <c r="KD121" s="117"/>
      <c r="KE121" s="117"/>
      <c r="KF121" s="117"/>
      <c r="KG121" s="117"/>
      <c r="KH121" s="117"/>
      <c r="KI121" s="117"/>
      <c r="KJ121" s="117"/>
      <c r="KK121" s="117"/>
      <c r="KL121" s="117"/>
      <c r="KM121" s="117"/>
      <c r="KN121" s="117"/>
      <c r="KO121" s="117"/>
      <c r="KP121" s="117"/>
      <c r="KQ121" s="117"/>
      <c r="KR121" s="117"/>
      <c r="KS121" s="117"/>
      <c r="KT121" s="117"/>
      <c r="KU121" s="117"/>
      <c r="KV121" s="117"/>
      <c r="KW121" s="117"/>
      <c r="KX121" s="117"/>
      <c r="KY121" s="117"/>
      <c r="KZ121" s="117"/>
      <c r="LA121" s="117"/>
      <c r="LB121" s="117"/>
      <c r="LC121" s="117"/>
      <c r="LD121" s="117"/>
      <c r="LE121" s="117"/>
      <c r="LF121" s="117"/>
      <c r="LG121" s="117"/>
      <c r="LH121" s="117"/>
      <c r="LI121" s="117"/>
      <c r="LJ121" s="117"/>
    </row>
    <row r="122" spans="1:322" x14ac:dyDescent="0.3">
      <c r="A122" s="109">
        <v>43295</v>
      </c>
      <c r="B122" s="118">
        <v>0.91467592592592595</v>
      </c>
      <c r="C122" s="115">
        <v>14241.683000000001</v>
      </c>
      <c r="D122" s="115">
        <v>101741.018</v>
      </c>
      <c r="E122" s="115">
        <v>23931.142</v>
      </c>
      <c r="F122" s="115">
        <v>33454.146000000001</v>
      </c>
      <c r="G122" s="115">
        <v>0</v>
      </c>
      <c r="H122" s="74">
        <v>20</v>
      </c>
      <c r="I122" s="74">
        <v>25.466000000000001</v>
      </c>
      <c r="J122" s="112"/>
      <c r="K122" s="112"/>
      <c r="L122" s="120">
        <f t="shared" si="6"/>
        <v>-7.9729999999963184</v>
      </c>
      <c r="M122" s="116">
        <f t="shared" si="7"/>
        <v>-1.0120000000006257</v>
      </c>
      <c r="N122" s="116">
        <f t="shared" si="8"/>
        <v>-6.9609999999956926</v>
      </c>
      <c r="O122" s="116" t="str">
        <f t="shared" si="9"/>
        <v/>
      </c>
      <c r="P122" s="121" t="str">
        <f t="shared" si="10"/>
        <v/>
      </c>
      <c r="Q122" s="30" t="str">
        <f t="shared" si="11"/>
        <v/>
      </c>
      <c r="R122" s="124"/>
      <c r="S122" s="125"/>
      <c r="T122" s="125"/>
      <c r="U122" s="125"/>
      <c r="V122" s="125"/>
      <c r="W122" s="125"/>
      <c r="X122" s="125"/>
      <c r="Y122" s="125"/>
      <c r="Z122" s="125"/>
      <c r="AA122" s="125"/>
      <c r="AB122" s="125"/>
      <c r="AC122" s="117"/>
      <c r="AD122" s="117"/>
      <c r="AE122" s="117"/>
      <c r="AF122" s="117"/>
      <c r="AG122" s="117"/>
      <c r="AH122" s="117"/>
      <c r="AI122" s="117"/>
      <c r="AJ122" s="117"/>
      <c r="AK122" s="117"/>
      <c r="AL122" s="117"/>
      <c r="AM122" s="117"/>
      <c r="AN122" s="117"/>
      <c r="AO122" s="117"/>
      <c r="AP122" s="117"/>
      <c r="AQ122" s="117"/>
      <c r="AR122" s="117"/>
      <c r="AS122" s="117"/>
      <c r="AT122" s="117"/>
      <c r="AU122" s="117"/>
      <c r="AV122" s="117"/>
      <c r="AW122" s="117"/>
      <c r="AX122" s="117"/>
      <c r="AY122" s="117"/>
      <c r="AZ122" s="117"/>
      <c r="BA122" s="117"/>
      <c r="BB122" s="117"/>
      <c r="BC122" s="117"/>
      <c r="BD122" s="117"/>
      <c r="BE122" s="117"/>
      <c r="BF122" s="117"/>
      <c r="BG122" s="117"/>
      <c r="BH122" s="117"/>
      <c r="BI122" s="117"/>
      <c r="BJ122" s="117"/>
      <c r="BK122" s="117"/>
      <c r="BL122" s="117"/>
      <c r="BM122" s="117"/>
      <c r="BN122" s="117"/>
      <c r="BO122" s="117"/>
      <c r="BP122" s="117"/>
      <c r="BQ122" s="117"/>
      <c r="BR122" s="117"/>
      <c r="BS122" s="117"/>
      <c r="BT122" s="117"/>
      <c r="BU122" s="117"/>
      <c r="BV122" s="117"/>
      <c r="BW122" s="117"/>
      <c r="BX122" s="117"/>
      <c r="BY122" s="117"/>
      <c r="BZ122" s="117"/>
      <c r="CA122" s="117"/>
      <c r="CB122" s="117"/>
      <c r="CC122" s="117"/>
      <c r="CD122" s="117"/>
      <c r="CE122" s="117"/>
      <c r="CF122" s="117"/>
      <c r="CG122" s="117"/>
      <c r="CH122" s="117"/>
      <c r="CI122" s="117"/>
      <c r="CJ122" s="117"/>
      <c r="CK122" s="117"/>
      <c r="CL122" s="117"/>
      <c r="CM122" s="117"/>
      <c r="CN122" s="117"/>
      <c r="CO122" s="117"/>
      <c r="CP122" s="117"/>
      <c r="CQ122" s="117"/>
      <c r="CR122" s="117"/>
      <c r="CS122" s="117"/>
      <c r="CT122" s="117"/>
      <c r="CU122" s="117"/>
      <c r="CV122" s="117"/>
      <c r="CW122" s="117"/>
      <c r="CX122" s="117"/>
      <c r="CY122" s="117"/>
      <c r="CZ122" s="117"/>
      <c r="DA122" s="117"/>
      <c r="DB122" s="117"/>
      <c r="DC122" s="117"/>
      <c r="DD122" s="117"/>
      <c r="DE122" s="117"/>
      <c r="DF122" s="117"/>
      <c r="DG122" s="117"/>
      <c r="DH122" s="117"/>
      <c r="DI122" s="117"/>
      <c r="DJ122" s="117"/>
      <c r="DK122" s="117"/>
      <c r="DL122" s="117"/>
      <c r="DM122" s="117"/>
      <c r="DN122" s="117"/>
      <c r="DO122" s="117"/>
      <c r="DP122" s="117"/>
      <c r="DQ122" s="117"/>
      <c r="DR122" s="117"/>
      <c r="DS122" s="117"/>
      <c r="DT122" s="117"/>
      <c r="DU122" s="117"/>
      <c r="DV122" s="117"/>
      <c r="DW122" s="117"/>
      <c r="DX122" s="117"/>
      <c r="DY122" s="117"/>
      <c r="DZ122" s="117"/>
      <c r="EA122" s="117"/>
      <c r="EB122" s="117"/>
      <c r="EC122" s="117"/>
      <c r="ED122" s="117"/>
      <c r="EE122" s="117"/>
      <c r="EF122" s="117"/>
      <c r="EG122" s="117"/>
      <c r="EH122" s="117"/>
      <c r="EI122" s="117"/>
      <c r="EJ122" s="117"/>
      <c r="EK122" s="117"/>
      <c r="EL122" s="117"/>
      <c r="EM122" s="117"/>
      <c r="EN122" s="117"/>
      <c r="EO122" s="117"/>
      <c r="EP122" s="117"/>
      <c r="EQ122" s="117"/>
      <c r="ER122" s="117"/>
      <c r="ES122" s="117"/>
      <c r="ET122" s="117"/>
      <c r="EU122" s="117"/>
      <c r="EV122" s="117"/>
      <c r="EW122" s="117"/>
      <c r="EX122" s="117"/>
      <c r="EY122" s="117"/>
      <c r="EZ122" s="117"/>
      <c r="FA122" s="117"/>
      <c r="FB122" s="117"/>
      <c r="FC122" s="117"/>
      <c r="FD122" s="117"/>
      <c r="FE122" s="117"/>
      <c r="FF122" s="117"/>
      <c r="FG122" s="117"/>
      <c r="FH122" s="117"/>
      <c r="FI122" s="117"/>
      <c r="FJ122" s="117"/>
      <c r="FK122" s="117"/>
      <c r="FL122" s="117"/>
      <c r="FM122" s="117"/>
      <c r="FN122" s="117"/>
      <c r="FO122" s="117"/>
      <c r="FP122" s="117"/>
      <c r="FQ122" s="117"/>
      <c r="FR122" s="117"/>
      <c r="FS122" s="117"/>
      <c r="FT122" s="117"/>
      <c r="FU122" s="117"/>
      <c r="FV122" s="117"/>
      <c r="FW122" s="117"/>
      <c r="FX122" s="117"/>
      <c r="FY122" s="117"/>
      <c r="FZ122" s="117"/>
      <c r="GA122" s="117"/>
      <c r="GB122" s="117"/>
      <c r="GC122" s="117"/>
      <c r="GD122" s="117"/>
      <c r="GE122" s="117"/>
      <c r="GF122" s="117"/>
      <c r="GG122" s="117"/>
      <c r="GH122" s="117"/>
      <c r="GI122" s="117"/>
      <c r="GJ122" s="117"/>
      <c r="GK122" s="117"/>
      <c r="GL122" s="117"/>
      <c r="GM122" s="117"/>
      <c r="GN122" s="117"/>
      <c r="GO122" s="117"/>
      <c r="GP122" s="117"/>
      <c r="GQ122" s="117"/>
      <c r="GR122" s="117"/>
      <c r="GS122" s="117"/>
      <c r="GT122" s="117"/>
      <c r="GU122" s="117"/>
      <c r="GV122" s="117"/>
      <c r="GW122" s="117"/>
      <c r="GX122" s="117"/>
      <c r="GY122" s="117"/>
      <c r="GZ122" s="117"/>
      <c r="HA122" s="117"/>
      <c r="HB122" s="117"/>
      <c r="HC122" s="117"/>
      <c r="HD122" s="117"/>
      <c r="HE122" s="117"/>
      <c r="HF122" s="117"/>
      <c r="HG122" s="117"/>
      <c r="HH122" s="117"/>
      <c r="HI122" s="117"/>
      <c r="HJ122" s="117"/>
      <c r="HK122" s="117"/>
      <c r="HL122" s="117"/>
      <c r="HM122" s="117"/>
      <c r="HN122" s="117"/>
      <c r="HO122" s="117"/>
      <c r="HP122" s="117"/>
      <c r="HQ122" s="117"/>
      <c r="HR122" s="117"/>
      <c r="HS122" s="117"/>
      <c r="HT122" s="117"/>
      <c r="HU122" s="117"/>
      <c r="HV122" s="117"/>
      <c r="HW122" s="117"/>
      <c r="HX122" s="117"/>
      <c r="HY122" s="117"/>
      <c r="HZ122" s="117"/>
      <c r="IA122" s="117"/>
      <c r="IB122" s="117"/>
      <c r="IC122" s="117"/>
      <c r="ID122" s="117"/>
      <c r="IE122" s="117"/>
      <c r="IF122" s="117"/>
      <c r="IG122" s="117"/>
      <c r="IH122" s="117"/>
      <c r="II122" s="117"/>
      <c r="IJ122" s="117"/>
      <c r="IK122" s="117"/>
      <c r="IL122" s="117"/>
      <c r="IM122" s="117"/>
      <c r="IN122" s="117"/>
      <c r="IO122" s="117"/>
      <c r="IP122" s="117"/>
      <c r="IQ122" s="117"/>
      <c r="IR122" s="117"/>
      <c r="IS122" s="117"/>
      <c r="IT122" s="117"/>
      <c r="IU122" s="117"/>
      <c r="IV122" s="117"/>
      <c r="IW122" s="117"/>
      <c r="IX122" s="117"/>
      <c r="IY122" s="117"/>
      <c r="IZ122" s="117"/>
      <c r="JA122" s="117"/>
      <c r="JB122" s="117"/>
      <c r="JC122" s="117"/>
      <c r="JD122" s="117"/>
      <c r="JE122" s="117"/>
      <c r="JF122" s="117"/>
      <c r="JG122" s="117"/>
      <c r="JH122" s="117"/>
      <c r="JI122" s="117"/>
      <c r="JJ122" s="117"/>
      <c r="JK122" s="117"/>
      <c r="JL122" s="117"/>
      <c r="JM122" s="117"/>
      <c r="JN122" s="117"/>
      <c r="JO122" s="117"/>
      <c r="JP122" s="117"/>
      <c r="JQ122" s="117"/>
      <c r="JR122" s="117"/>
      <c r="JS122" s="117"/>
      <c r="JT122" s="117"/>
      <c r="JU122" s="117"/>
      <c r="JV122" s="117"/>
      <c r="JW122" s="117"/>
      <c r="JX122" s="117"/>
      <c r="JY122" s="117"/>
      <c r="JZ122" s="117"/>
      <c r="KA122" s="117"/>
      <c r="KB122" s="117"/>
      <c r="KC122" s="117"/>
      <c r="KD122" s="117"/>
      <c r="KE122" s="117"/>
      <c r="KF122" s="117"/>
      <c r="KG122" s="117"/>
      <c r="KH122" s="117"/>
      <c r="KI122" s="117"/>
      <c r="KJ122" s="117"/>
      <c r="KK122" s="117"/>
      <c r="KL122" s="117"/>
      <c r="KM122" s="117"/>
      <c r="KN122" s="117"/>
      <c r="KO122" s="117"/>
      <c r="KP122" s="117"/>
      <c r="KQ122" s="117"/>
      <c r="KR122" s="117"/>
      <c r="KS122" s="117"/>
      <c r="KT122" s="117"/>
      <c r="KU122" s="117"/>
      <c r="KV122" s="117"/>
      <c r="KW122" s="117"/>
      <c r="KX122" s="117"/>
      <c r="KY122" s="117"/>
      <c r="KZ122" s="117"/>
      <c r="LA122" s="117"/>
      <c r="LB122" s="117"/>
      <c r="LC122" s="117"/>
      <c r="LD122" s="117"/>
      <c r="LE122" s="117"/>
      <c r="LF122" s="117"/>
      <c r="LG122" s="117"/>
      <c r="LH122" s="117"/>
      <c r="LI122" s="117"/>
      <c r="LJ122" s="117"/>
    </row>
    <row r="123" spans="1:322" x14ac:dyDescent="0.3">
      <c r="A123" s="109">
        <v>43296</v>
      </c>
      <c r="B123" s="118">
        <v>0.85918981481481504</v>
      </c>
      <c r="C123" s="115">
        <v>14242.825999999999</v>
      </c>
      <c r="D123" s="115">
        <v>101748.40700000001</v>
      </c>
      <c r="E123" s="115">
        <v>23949.554</v>
      </c>
      <c r="F123" s="115">
        <v>33478.373</v>
      </c>
      <c r="G123" s="115">
        <v>24.227</v>
      </c>
      <c r="H123" s="74">
        <v>18</v>
      </c>
      <c r="I123" s="74">
        <v>20.913100436681201</v>
      </c>
      <c r="J123" s="112"/>
      <c r="K123" s="112"/>
      <c r="L123" s="120">
        <f t="shared" si="6"/>
        <v>15.694999999991662</v>
      </c>
      <c r="M123" s="116">
        <f t="shared" si="7"/>
        <v>-1.1429999999982101</v>
      </c>
      <c r="N123" s="116">
        <f t="shared" si="8"/>
        <v>-7.3890000000101281</v>
      </c>
      <c r="O123" s="116">
        <f t="shared" si="9"/>
        <v>18.412000000000262</v>
      </c>
      <c r="P123" s="121">
        <f t="shared" si="10"/>
        <v>5.8149999999997384</v>
      </c>
      <c r="Q123" s="30">
        <f t="shared" si="11"/>
        <v>0.75997853634375956</v>
      </c>
      <c r="R123" s="124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17"/>
      <c r="AD123" s="117"/>
      <c r="AE123" s="117"/>
      <c r="AF123" s="117"/>
      <c r="AG123" s="117"/>
      <c r="AH123" s="117"/>
      <c r="AI123" s="117"/>
      <c r="AJ123" s="117"/>
      <c r="AK123" s="117"/>
      <c r="AL123" s="117"/>
      <c r="AM123" s="117"/>
      <c r="AN123" s="117"/>
      <c r="AO123" s="117"/>
      <c r="AP123" s="117"/>
      <c r="AQ123" s="117"/>
      <c r="AR123" s="117"/>
      <c r="AS123" s="117"/>
      <c r="AT123" s="117"/>
      <c r="AU123" s="117"/>
      <c r="AV123" s="117"/>
      <c r="AW123" s="117"/>
      <c r="AX123" s="117"/>
      <c r="AY123" s="117"/>
      <c r="AZ123" s="117"/>
      <c r="BA123" s="117"/>
      <c r="BB123" s="117"/>
      <c r="BC123" s="117"/>
      <c r="BD123" s="117"/>
      <c r="BE123" s="117"/>
      <c r="BF123" s="117"/>
      <c r="BG123" s="117"/>
      <c r="BH123" s="117"/>
      <c r="BI123" s="117"/>
      <c r="BJ123" s="117"/>
      <c r="BK123" s="117"/>
      <c r="BL123" s="117"/>
      <c r="BM123" s="117"/>
      <c r="BN123" s="117"/>
      <c r="BO123" s="117"/>
      <c r="BP123" s="117"/>
      <c r="BQ123" s="117"/>
      <c r="BR123" s="117"/>
      <c r="BS123" s="117"/>
      <c r="BT123" s="117"/>
      <c r="BU123" s="117"/>
      <c r="BV123" s="117"/>
      <c r="BW123" s="117"/>
      <c r="BX123" s="117"/>
      <c r="BY123" s="117"/>
      <c r="BZ123" s="117"/>
      <c r="CA123" s="117"/>
      <c r="CB123" s="117"/>
      <c r="CC123" s="117"/>
      <c r="CD123" s="117"/>
      <c r="CE123" s="117"/>
      <c r="CF123" s="117"/>
      <c r="CG123" s="117"/>
      <c r="CH123" s="117"/>
      <c r="CI123" s="117"/>
      <c r="CJ123" s="117"/>
      <c r="CK123" s="117"/>
      <c r="CL123" s="117"/>
      <c r="CM123" s="117"/>
      <c r="CN123" s="117"/>
      <c r="CO123" s="117"/>
      <c r="CP123" s="117"/>
      <c r="CQ123" s="117"/>
      <c r="CR123" s="117"/>
      <c r="CS123" s="117"/>
      <c r="CT123" s="117"/>
      <c r="CU123" s="117"/>
      <c r="CV123" s="117"/>
      <c r="CW123" s="117"/>
      <c r="CX123" s="117"/>
      <c r="CY123" s="117"/>
      <c r="CZ123" s="117"/>
      <c r="DA123" s="117"/>
      <c r="DB123" s="117"/>
      <c r="DC123" s="117"/>
      <c r="DD123" s="117"/>
      <c r="DE123" s="117"/>
      <c r="DF123" s="117"/>
      <c r="DG123" s="117"/>
      <c r="DH123" s="117"/>
      <c r="DI123" s="117"/>
      <c r="DJ123" s="117"/>
      <c r="DK123" s="117"/>
      <c r="DL123" s="117"/>
      <c r="DM123" s="117"/>
      <c r="DN123" s="117"/>
      <c r="DO123" s="117"/>
      <c r="DP123" s="117"/>
      <c r="DQ123" s="117"/>
      <c r="DR123" s="117"/>
      <c r="DS123" s="117"/>
      <c r="DT123" s="117"/>
      <c r="DU123" s="117"/>
      <c r="DV123" s="117"/>
      <c r="DW123" s="117"/>
      <c r="DX123" s="117"/>
      <c r="DY123" s="117"/>
      <c r="DZ123" s="117"/>
      <c r="EA123" s="117"/>
      <c r="EB123" s="117"/>
      <c r="EC123" s="117"/>
      <c r="ED123" s="117"/>
      <c r="EE123" s="117"/>
      <c r="EF123" s="117"/>
      <c r="EG123" s="117"/>
      <c r="EH123" s="117"/>
      <c r="EI123" s="117"/>
      <c r="EJ123" s="117"/>
      <c r="EK123" s="117"/>
      <c r="EL123" s="117"/>
      <c r="EM123" s="117"/>
      <c r="EN123" s="117"/>
      <c r="EO123" s="117"/>
      <c r="EP123" s="117"/>
      <c r="EQ123" s="117"/>
      <c r="ER123" s="117"/>
      <c r="ES123" s="117"/>
      <c r="ET123" s="117"/>
      <c r="EU123" s="117"/>
      <c r="EV123" s="117"/>
      <c r="EW123" s="117"/>
      <c r="EX123" s="117"/>
      <c r="EY123" s="117"/>
      <c r="EZ123" s="117"/>
      <c r="FA123" s="117"/>
      <c r="FB123" s="117"/>
      <c r="FC123" s="117"/>
      <c r="FD123" s="117"/>
      <c r="FE123" s="117"/>
      <c r="FF123" s="117"/>
      <c r="FG123" s="117"/>
      <c r="FH123" s="117"/>
      <c r="FI123" s="117"/>
      <c r="FJ123" s="117"/>
      <c r="FK123" s="117"/>
      <c r="FL123" s="117"/>
      <c r="FM123" s="117"/>
      <c r="FN123" s="117"/>
      <c r="FO123" s="117"/>
      <c r="FP123" s="117"/>
      <c r="FQ123" s="117"/>
      <c r="FR123" s="117"/>
      <c r="FS123" s="117"/>
      <c r="FT123" s="117"/>
      <c r="FU123" s="117"/>
      <c r="FV123" s="117"/>
      <c r="FW123" s="117"/>
      <c r="FX123" s="117"/>
      <c r="FY123" s="117"/>
      <c r="FZ123" s="117"/>
      <c r="GA123" s="117"/>
      <c r="GB123" s="117"/>
      <c r="GC123" s="117"/>
      <c r="GD123" s="117"/>
      <c r="GE123" s="117"/>
      <c r="GF123" s="117"/>
      <c r="GG123" s="117"/>
      <c r="GH123" s="117"/>
      <c r="GI123" s="117"/>
      <c r="GJ123" s="117"/>
      <c r="GK123" s="117"/>
      <c r="GL123" s="117"/>
      <c r="GM123" s="117"/>
      <c r="GN123" s="117"/>
      <c r="GO123" s="117"/>
      <c r="GP123" s="117"/>
      <c r="GQ123" s="117"/>
      <c r="GR123" s="117"/>
      <c r="GS123" s="117"/>
      <c r="GT123" s="117"/>
      <c r="GU123" s="117"/>
      <c r="GV123" s="117"/>
      <c r="GW123" s="117"/>
      <c r="GX123" s="117"/>
      <c r="GY123" s="117"/>
      <c r="GZ123" s="117"/>
      <c r="HA123" s="117"/>
      <c r="HB123" s="117"/>
      <c r="HC123" s="117"/>
      <c r="HD123" s="117"/>
      <c r="HE123" s="117"/>
      <c r="HF123" s="117"/>
      <c r="HG123" s="117"/>
      <c r="HH123" s="117"/>
      <c r="HI123" s="117"/>
      <c r="HJ123" s="117"/>
      <c r="HK123" s="117"/>
      <c r="HL123" s="117"/>
      <c r="HM123" s="117"/>
      <c r="HN123" s="117"/>
      <c r="HO123" s="117"/>
      <c r="HP123" s="117"/>
      <c r="HQ123" s="117"/>
      <c r="HR123" s="117"/>
      <c r="HS123" s="117"/>
      <c r="HT123" s="117"/>
      <c r="HU123" s="117"/>
      <c r="HV123" s="117"/>
      <c r="HW123" s="117"/>
      <c r="HX123" s="117"/>
      <c r="HY123" s="117"/>
      <c r="HZ123" s="117"/>
      <c r="IA123" s="117"/>
      <c r="IB123" s="117"/>
      <c r="IC123" s="117"/>
      <c r="ID123" s="117"/>
      <c r="IE123" s="117"/>
      <c r="IF123" s="117"/>
      <c r="IG123" s="117"/>
      <c r="IH123" s="117"/>
      <c r="II123" s="117"/>
      <c r="IJ123" s="117"/>
      <c r="IK123" s="117"/>
      <c r="IL123" s="117"/>
      <c r="IM123" s="117"/>
      <c r="IN123" s="117"/>
      <c r="IO123" s="117"/>
      <c r="IP123" s="117"/>
      <c r="IQ123" s="117"/>
      <c r="IR123" s="117"/>
      <c r="IS123" s="117"/>
      <c r="IT123" s="117"/>
      <c r="IU123" s="117"/>
      <c r="IV123" s="117"/>
      <c r="IW123" s="117"/>
      <c r="IX123" s="117"/>
      <c r="IY123" s="117"/>
      <c r="IZ123" s="117"/>
      <c r="JA123" s="117"/>
      <c r="JB123" s="117"/>
      <c r="JC123" s="117"/>
      <c r="JD123" s="117"/>
      <c r="JE123" s="117"/>
      <c r="JF123" s="117"/>
      <c r="JG123" s="117"/>
      <c r="JH123" s="117"/>
      <c r="JI123" s="117"/>
      <c r="JJ123" s="117"/>
      <c r="JK123" s="117"/>
      <c r="JL123" s="117"/>
      <c r="JM123" s="117"/>
      <c r="JN123" s="117"/>
      <c r="JO123" s="117"/>
      <c r="JP123" s="117"/>
      <c r="JQ123" s="117"/>
      <c r="JR123" s="117"/>
      <c r="JS123" s="117"/>
      <c r="JT123" s="117"/>
      <c r="JU123" s="117"/>
      <c r="JV123" s="117"/>
      <c r="JW123" s="117"/>
      <c r="JX123" s="117"/>
      <c r="JY123" s="117"/>
      <c r="JZ123" s="117"/>
      <c r="KA123" s="117"/>
      <c r="KB123" s="117"/>
      <c r="KC123" s="117"/>
      <c r="KD123" s="117"/>
      <c r="KE123" s="117"/>
      <c r="KF123" s="117"/>
      <c r="KG123" s="117"/>
      <c r="KH123" s="117"/>
      <c r="KI123" s="117"/>
      <c r="KJ123" s="117"/>
      <c r="KK123" s="117"/>
      <c r="KL123" s="117"/>
      <c r="KM123" s="117"/>
      <c r="KN123" s="117"/>
      <c r="KO123" s="117"/>
      <c r="KP123" s="117"/>
      <c r="KQ123" s="117"/>
      <c r="KR123" s="117"/>
      <c r="KS123" s="117"/>
      <c r="KT123" s="117"/>
      <c r="KU123" s="117"/>
      <c r="KV123" s="117"/>
      <c r="KW123" s="117"/>
      <c r="KX123" s="117"/>
      <c r="KY123" s="117"/>
      <c r="KZ123" s="117"/>
      <c r="LA123" s="117"/>
      <c r="LB123" s="117"/>
      <c r="LC123" s="117"/>
      <c r="LD123" s="117"/>
      <c r="LE123" s="117"/>
      <c r="LF123" s="117"/>
      <c r="LG123" s="117"/>
      <c r="LH123" s="117"/>
      <c r="LI123" s="117"/>
      <c r="LJ123" s="117"/>
    </row>
    <row r="124" spans="1:322" x14ac:dyDescent="0.3">
      <c r="A124" s="109">
        <v>43297</v>
      </c>
      <c r="B124" s="118">
        <v>0.91556712962963005</v>
      </c>
      <c r="C124" s="115">
        <v>14244.941000000001</v>
      </c>
      <c r="D124" s="115">
        <v>101758.413</v>
      </c>
      <c r="E124" s="115">
        <v>23988.607</v>
      </c>
      <c r="F124" s="115">
        <v>33523.447999999997</v>
      </c>
      <c r="G124" s="115">
        <v>45.048999999999999</v>
      </c>
      <c r="H124" s="74">
        <v>19.5</v>
      </c>
      <c r="I124" s="74">
        <v>22.1502487562189</v>
      </c>
      <c r="J124" s="112"/>
      <c r="K124" s="112"/>
      <c r="L124" s="120">
        <f t="shared" si="6"/>
        <v>32.928000000004452</v>
      </c>
      <c r="M124" s="116">
        <f t="shared" si="7"/>
        <v>-2.1150000000016007</v>
      </c>
      <c r="N124" s="116">
        <f t="shared" si="8"/>
        <v>-10.005999999993946</v>
      </c>
      <c r="O124" s="116">
        <f t="shared" si="9"/>
        <v>39.052999999999884</v>
      </c>
      <c r="P124" s="121">
        <f t="shared" si="10"/>
        <v>5.9960000000001159</v>
      </c>
      <c r="Q124" s="30">
        <f t="shared" si="11"/>
        <v>0.86690048613731452</v>
      </c>
      <c r="R124" s="124"/>
      <c r="S124" s="125"/>
      <c r="T124" s="125"/>
      <c r="U124" s="125"/>
      <c r="V124" s="125"/>
      <c r="W124" s="125"/>
      <c r="X124" s="125"/>
      <c r="Y124" s="125"/>
      <c r="Z124" s="125"/>
      <c r="AA124" s="125"/>
      <c r="AB124" s="125"/>
      <c r="AC124" s="117"/>
      <c r="AD124" s="117"/>
      <c r="AE124" s="117"/>
      <c r="AF124" s="117"/>
      <c r="AG124" s="117"/>
      <c r="AH124" s="117"/>
      <c r="AI124" s="117"/>
      <c r="AJ124" s="117"/>
      <c r="AK124" s="117"/>
      <c r="AL124" s="117"/>
      <c r="AM124" s="117"/>
      <c r="AN124" s="117"/>
      <c r="AO124" s="117"/>
      <c r="AP124" s="117"/>
      <c r="AQ124" s="117"/>
      <c r="AR124" s="117"/>
      <c r="AS124" s="117"/>
      <c r="AT124" s="117"/>
      <c r="AU124" s="117"/>
      <c r="AV124" s="117"/>
      <c r="AW124" s="117"/>
      <c r="AX124" s="117"/>
      <c r="AY124" s="117"/>
      <c r="AZ124" s="117"/>
      <c r="BA124" s="117"/>
      <c r="BB124" s="117"/>
      <c r="BC124" s="117"/>
      <c r="BD124" s="117"/>
      <c r="BE124" s="117"/>
      <c r="BF124" s="117"/>
      <c r="BG124" s="117"/>
      <c r="BH124" s="117"/>
      <c r="BI124" s="117"/>
      <c r="BJ124" s="117"/>
      <c r="BK124" s="117"/>
      <c r="BL124" s="117"/>
      <c r="BM124" s="117"/>
      <c r="BN124" s="117"/>
      <c r="BO124" s="117"/>
      <c r="BP124" s="117"/>
      <c r="BQ124" s="117"/>
      <c r="BR124" s="117"/>
      <c r="BS124" s="117"/>
      <c r="BT124" s="117"/>
      <c r="BU124" s="117"/>
      <c r="BV124" s="117"/>
      <c r="BW124" s="117"/>
      <c r="BX124" s="117"/>
      <c r="BY124" s="117"/>
      <c r="BZ124" s="117"/>
      <c r="CA124" s="117"/>
      <c r="CB124" s="117"/>
      <c r="CC124" s="117"/>
      <c r="CD124" s="117"/>
      <c r="CE124" s="117"/>
      <c r="CF124" s="117"/>
      <c r="CG124" s="117"/>
      <c r="CH124" s="117"/>
      <c r="CI124" s="117"/>
      <c r="CJ124" s="117"/>
      <c r="CK124" s="117"/>
      <c r="CL124" s="117"/>
      <c r="CM124" s="117"/>
      <c r="CN124" s="117"/>
      <c r="CO124" s="117"/>
      <c r="CP124" s="117"/>
      <c r="CQ124" s="117"/>
      <c r="CR124" s="117"/>
      <c r="CS124" s="117"/>
      <c r="CT124" s="117"/>
      <c r="CU124" s="117"/>
      <c r="CV124" s="117"/>
      <c r="CW124" s="117"/>
      <c r="CX124" s="117"/>
      <c r="CY124" s="117"/>
      <c r="CZ124" s="117"/>
      <c r="DA124" s="117"/>
      <c r="DB124" s="117"/>
      <c r="DC124" s="117"/>
      <c r="DD124" s="117"/>
      <c r="DE124" s="117"/>
      <c r="DF124" s="117"/>
      <c r="DG124" s="117"/>
      <c r="DH124" s="117"/>
      <c r="DI124" s="117"/>
      <c r="DJ124" s="117"/>
      <c r="DK124" s="117"/>
      <c r="DL124" s="117"/>
      <c r="DM124" s="117"/>
      <c r="DN124" s="117"/>
      <c r="DO124" s="117"/>
      <c r="DP124" s="117"/>
      <c r="DQ124" s="117"/>
      <c r="DR124" s="117"/>
      <c r="DS124" s="117"/>
      <c r="DT124" s="117"/>
      <c r="DU124" s="117"/>
      <c r="DV124" s="117"/>
      <c r="DW124" s="117"/>
      <c r="DX124" s="117"/>
      <c r="DY124" s="117"/>
      <c r="DZ124" s="117"/>
      <c r="EA124" s="117"/>
      <c r="EB124" s="117"/>
      <c r="EC124" s="117"/>
      <c r="ED124" s="117"/>
      <c r="EE124" s="117"/>
      <c r="EF124" s="117"/>
      <c r="EG124" s="117"/>
      <c r="EH124" s="117"/>
      <c r="EI124" s="117"/>
      <c r="EJ124" s="117"/>
      <c r="EK124" s="117"/>
      <c r="EL124" s="117"/>
      <c r="EM124" s="117"/>
      <c r="EN124" s="117"/>
      <c r="EO124" s="117"/>
      <c r="EP124" s="117"/>
      <c r="EQ124" s="117"/>
      <c r="ER124" s="117"/>
      <c r="ES124" s="117"/>
      <c r="ET124" s="117"/>
      <c r="EU124" s="117"/>
      <c r="EV124" s="117"/>
      <c r="EW124" s="117"/>
      <c r="EX124" s="117"/>
      <c r="EY124" s="117"/>
      <c r="EZ124" s="117"/>
      <c r="FA124" s="117"/>
      <c r="FB124" s="117"/>
      <c r="FC124" s="117"/>
      <c r="FD124" s="117"/>
      <c r="FE124" s="117"/>
      <c r="FF124" s="117"/>
      <c r="FG124" s="117"/>
      <c r="FH124" s="117"/>
      <c r="FI124" s="117"/>
      <c r="FJ124" s="117"/>
      <c r="FK124" s="117"/>
      <c r="FL124" s="117"/>
      <c r="FM124" s="117"/>
      <c r="FN124" s="117"/>
      <c r="FO124" s="117"/>
      <c r="FP124" s="117"/>
      <c r="FQ124" s="117"/>
      <c r="FR124" s="117"/>
      <c r="FS124" s="117"/>
      <c r="FT124" s="117"/>
      <c r="FU124" s="117"/>
      <c r="FV124" s="117"/>
      <c r="FW124" s="117"/>
      <c r="FX124" s="117"/>
      <c r="FY124" s="117"/>
      <c r="FZ124" s="117"/>
      <c r="GA124" s="117"/>
      <c r="GB124" s="117"/>
      <c r="GC124" s="117"/>
      <c r="GD124" s="117"/>
      <c r="GE124" s="117"/>
      <c r="GF124" s="117"/>
      <c r="GG124" s="117"/>
      <c r="GH124" s="117"/>
      <c r="GI124" s="117"/>
      <c r="GJ124" s="117"/>
      <c r="GK124" s="117"/>
      <c r="GL124" s="117"/>
      <c r="GM124" s="117"/>
      <c r="GN124" s="117"/>
      <c r="GO124" s="117"/>
      <c r="GP124" s="117"/>
      <c r="GQ124" s="117"/>
      <c r="GR124" s="117"/>
      <c r="GS124" s="117"/>
      <c r="GT124" s="117"/>
      <c r="GU124" s="117"/>
      <c r="GV124" s="117"/>
      <c r="GW124" s="117"/>
      <c r="GX124" s="117"/>
      <c r="GY124" s="117"/>
      <c r="GZ124" s="117"/>
      <c r="HA124" s="117"/>
      <c r="HB124" s="117"/>
      <c r="HC124" s="117"/>
      <c r="HD124" s="117"/>
      <c r="HE124" s="117"/>
      <c r="HF124" s="117"/>
      <c r="HG124" s="117"/>
      <c r="HH124" s="117"/>
      <c r="HI124" s="117"/>
      <c r="HJ124" s="117"/>
      <c r="HK124" s="117"/>
      <c r="HL124" s="117"/>
      <c r="HM124" s="117"/>
      <c r="HN124" s="117"/>
      <c r="HO124" s="117"/>
      <c r="HP124" s="117"/>
      <c r="HQ124" s="117"/>
      <c r="HR124" s="117"/>
      <c r="HS124" s="117"/>
      <c r="HT124" s="117"/>
      <c r="HU124" s="117"/>
      <c r="HV124" s="117"/>
      <c r="HW124" s="117"/>
      <c r="HX124" s="117"/>
      <c r="HY124" s="117"/>
      <c r="HZ124" s="117"/>
      <c r="IA124" s="117"/>
      <c r="IB124" s="117"/>
      <c r="IC124" s="117"/>
      <c r="ID124" s="117"/>
      <c r="IE124" s="117"/>
      <c r="IF124" s="117"/>
      <c r="IG124" s="117"/>
      <c r="IH124" s="117"/>
      <c r="II124" s="117"/>
      <c r="IJ124" s="117"/>
      <c r="IK124" s="117"/>
      <c r="IL124" s="117"/>
      <c r="IM124" s="117"/>
      <c r="IN124" s="117"/>
      <c r="IO124" s="117"/>
      <c r="IP124" s="117"/>
      <c r="IQ124" s="117"/>
      <c r="IR124" s="117"/>
      <c r="IS124" s="117"/>
      <c r="IT124" s="117"/>
      <c r="IU124" s="117"/>
      <c r="IV124" s="117"/>
      <c r="IW124" s="117"/>
      <c r="IX124" s="117"/>
      <c r="IY124" s="117"/>
      <c r="IZ124" s="117"/>
      <c r="JA124" s="117"/>
      <c r="JB124" s="117"/>
      <c r="JC124" s="117"/>
      <c r="JD124" s="117"/>
      <c r="JE124" s="117"/>
      <c r="JF124" s="117"/>
      <c r="JG124" s="117"/>
      <c r="JH124" s="117"/>
      <c r="JI124" s="117"/>
      <c r="JJ124" s="117"/>
      <c r="JK124" s="117"/>
      <c r="JL124" s="117"/>
      <c r="JM124" s="117"/>
      <c r="JN124" s="117"/>
      <c r="JO124" s="117"/>
      <c r="JP124" s="117"/>
      <c r="JQ124" s="117"/>
      <c r="JR124" s="117"/>
      <c r="JS124" s="117"/>
      <c r="JT124" s="117"/>
      <c r="JU124" s="117"/>
      <c r="JV124" s="117"/>
      <c r="JW124" s="117"/>
      <c r="JX124" s="117"/>
      <c r="JY124" s="117"/>
      <c r="JZ124" s="117"/>
      <c r="KA124" s="117"/>
      <c r="KB124" s="117"/>
      <c r="KC124" s="117"/>
      <c r="KD124" s="117"/>
      <c r="KE124" s="117"/>
      <c r="KF124" s="117"/>
      <c r="KG124" s="117"/>
      <c r="KH124" s="117"/>
      <c r="KI124" s="117"/>
      <c r="KJ124" s="117"/>
      <c r="KK124" s="117"/>
      <c r="KL124" s="117"/>
      <c r="KM124" s="117"/>
      <c r="KN124" s="117"/>
      <c r="KO124" s="117"/>
      <c r="KP124" s="117"/>
      <c r="KQ124" s="117"/>
      <c r="KR124" s="117"/>
      <c r="KS124" s="117"/>
      <c r="KT124" s="117"/>
      <c r="KU124" s="117"/>
      <c r="KV124" s="117"/>
      <c r="KW124" s="117"/>
      <c r="KX124" s="117"/>
      <c r="KY124" s="117"/>
      <c r="KZ124" s="117"/>
      <c r="LA124" s="117"/>
      <c r="LB124" s="117"/>
      <c r="LC124" s="117"/>
      <c r="LD124" s="117"/>
      <c r="LE124" s="117"/>
      <c r="LF124" s="117"/>
      <c r="LG124" s="117"/>
      <c r="LH124" s="117"/>
      <c r="LI124" s="117"/>
      <c r="LJ124" s="117"/>
    </row>
    <row r="125" spans="1:322" x14ac:dyDescent="0.3">
      <c r="A125" s="109">
        <v>43298</v>
      </c>
      <c r="B125" s="118">
        <v>0.91563657407407395</v>
      </c>
      <c r="C125" s="115">
        <v>14246.803</v>
      </c>
      <c r="D125" s="115">
        <v>101766.348</v>
      </c>
      <c r="E125" s="115">
        <v>24017.916000000001</v>
      </c>
      <c r="F125" s="115">
        <v>33559.813999999998</v>
      </c>
      <c r="G125" s="115">
        <v>36.366</v>
      </c>
      <c r="H125" s="74">
        <v>19.5</v>
      </c>
      <c r="I125" s="74">
        <v>23.334399999999999</v>
      </c>
      <c r="J125" s="112"/>
      <c r="K125" s="112"/>
      <c r="L125" s="120">
        <f t="shared" si="6"/>
        <v>26.569000000003157</v>
      </c>
      <c r="M125" s="116">
        <f t="shared" si="7"/>
        <v>-1.8619999999991705</v>
      </c>
      <c r="N125" s="116">
        <f t="shared" si="8"/>
        <v>-7.9349999999976717</v>
      </c>
      <c r="O125" s="116">
        <f t="shared" si="9"/>
        <v>29.309000000001106</v>
      </c>
      <c r="P125" s="121">
        <f t="shared" si="10"/>
        <v>7.0569999999988937</v>
      </c>
      <c r="Q125" s="30">
        <f t="shared" si="11"/>
        <v>0.80594511356764853</v>
      </c>
      <c r="R125" s="124"/>
      <c r="S125" s="125"/>
      <c r="T125" s="125"/>
      <c r="U125" s="125"/>
      <c r="V125" s="125"/>
      <c r="W125" s="125"/>
      <c r="X125" s="125"/>
      <c r="Y125" s="125"/>
      <c r="Z125" s="125"/>
      <c r="AA125" s="125"/>
      <c r="AB125" s="125"/>
      <c r="AC125" s="117"/>
      <c r="AD125" s="117"/>
      <c r="AE125" s="117"/>
      <c r="AF125" s="117"/>
      <c r="AG125" s="117"/>
      <c r="AH125" s="117"/>
      <c r="AI125" s="117"/>
      <c r="AJ125" s="117"/>
      <c r="AK125" s="117"/>
      <c r="AL125" s="117"/>
      <c r="AM125" s="117"/>
      <c r="AN125" s="117"/>
      <c r="AO125" s="117"/>
      <c r="AP125" s="117"/>
      <c r="AQ125" s="117"/>
      <c r="AR125" s="117"/>
      <c r="AS125" s="117"/>
      <c r="AT125" s="117"/>
      <c r="AU125" s="117"/>
      <c r="AV125" s="117"/>
      <c r="AW125" s="117"/>
      <c r="AX125" s="117"/>
      <c r="AY125" s="117"/>
      <c r="AZ125" s="117"/>
      <c r="BA125" s="117"/>
      <c r="BB125" s="117"/>
      <c r="BC125" s="117"/>
      <c r="BD125" s="117"/>
      <c r="BE125" s="117"/>
      <c r="BF125" s="117"/>
      <c r="BG125" s="117"/>
      <c r="BH125" s="117"/>
      <c r="BI125" s="117"/>
      <c r="BJ125" s="117"/>
      <c r="BK125" s="117"/>
      <c r="BL125" s="117"/>
      <c r="BM125" s="117"/>
      <c r="BN125" s="117"/>
      <c r="BO125" s="117"/>
      <c r="BP125" s="117"/>
      <c r="BQ125" s="117"/>
      <c r="BR125" s="117"/>
      <c r="BS125" s="117"/>
      <c r="BT125" s="117"/>
      <c r="BU125" s="117"/>
      <c r="BV125" s="117"/>
      <c r="BW125" s="117"/>
      <c r="BX125" s="117"/>
      <c r="BY125" s="117"/>
      <c r="BZ125" s="117"/>
      <c r="CA125" s="117"/>
      <c r="CB125" s="117"/>
      <c r="CC125" s="117"/>
      <c r="CD125" s="117"/>
      <c r="CE125" s="117"/>
      <c r="CF125" s="117"/>
      <c r="CG125" s="117"/>
      <c r="CH125" s="117"/>
      <c r="CI125" s="117"/>
      <c r="CJ125" s="117"/>
      <c r="CK125" s="117"/>
      <c r="CL125" s="117"/>
      <c r="CM125" s="117"/>
      <c r="CN125" s="117"/>
      <c r="CO125" s="117"/>
      <c r="CP125" s="117"/>
      <c r="CQ125" s="117"/>
      <c r="CR125" s="117"/>
      <c r="CS125" s="117"/>
      <c r="CT125" s="117"/>
      <c r="CU125" s="117"/>
      <c r="CV125" s="117"/>
      <c r="CW125" s="117"/>
      <c r="CX125" s="117"/>
      <c r="CY125" s="117"/>
      <c r="CZ125" s="117"/>
      <c r="DA125" s="117"/>
      <c r="DB125" s="117"/>
      <c r="DC125" s="117"/>
      <c r="DD125" s="117"/>
      <c r="DE125" s="117"/>
      <c r="DF125" s="117"/>
      <c r="DG125" s="117"/>
      <c r="DH125" s="117"/>
      <c r="DI125" s="117"/>
      <c r="DJ125" s="117"/>
      <c r="DK125" s="117"/>
      <c r="DL125" s="117"/>
      <c r="DM125" s="117"/>
      <c r="DN125" s="117"/>
      <c r="DO125" s="117"/>
      <c r="DP125" s="117"/>
      <c r="DQ125" s="117"/>
      <c r="DR125" s="117"/>
      <c r="DS125" s="117"/>
      <c r="DT125" s="117"/>
      <c r="DU125" s="117"/>
      <c r="DV125" s="117"/>
      <c r="DW125" s="117"/>
      <c r="DX125" s="117"/>
      <c r="DY125" s="117"/>
      <c r="DZ125" s="117"/>
      <c r="EA125" s="117"/>
      <c r="EB125" s="117"/>
      <c r="EC125" s="117"/>
      <c r="ED125" s="117"/>
      <c r="EE125" s="117"/>
      <c r="EF125" s="117"/>
      <c r="EG125" s="117"/>
      <c r="EH125" s="117"/>
      <c r="EI125" s="117"/>
      <c r="EJ125" s="117"/>
      <c r="EK125" s="117"/>
      <c r="EL125" s="117"/>
      <c r="EM125" s="117"/>
      <c r="EN125" s="117"/>
      <c r="EO125" s="117"/>
      <c r="EP125" s="117"/>
      <c r="EQ125" s="117"/>
      <c r="ER125" s="117"/>
      <c r="ES125" s="117"/>
      <c r="ET125" s="117"/>
      <c r="EU125" s="117"/>
      <c r="EV125" s="117"/>
      <c r="EW125" s="117"/>
      <c r="EX125" s="117"/>
      <c r="EY125" s="117"/>
      <c r="EZ125" s="117"/>
      <c r="FA125" s="117"/>
      <c r="FB125" s="117"/>
      <c r="FC125" s="117"/>
      <c r="FD125" s="117"/>
      <c r="FE125" s="117"/>
      <c r="FF125" s="117"/>
      <c r="FG125" s="117"/>
      <c r="FH125" s="117"/>
      <c r="FI125" s="117"/>
      <c r="FJ125" s="117"/>
      <c r="FK125" s="117"/>
      <c r="FL125" s="117"/>
      <c r="FM125" s="117"/>
      <c r="FN125" s="117"/>
      <c r="FO125" s="117"/>
      <c r="FP125" s="117"/>
      <c r="FQ125" s="117"/>
      <c r="FR125" s="117"/>
      <c r="FS125" s="117"/>
      <c r="FT125" s="117"/>
      <c r="FU125" s="117"/>
      <c r="FV125" s="117"/>
      <c r="FW125" s="117"/>
      <c r="FX125" s="117"/>
      <c r="FY125" s="117"/>
      <c r="FZ125" s="117"/>
      <c r="GA125" s="117"/>
      <c r="GB125" s="117"/>
      <c r="GC125" s="117"/>
      <c r="GD125" s="117"/>
      <c r="GE125" s="117"/>
      <c r="GF125" s="117"/>
      <c r="GG125" s="117"/>
      <c r="GH125" s="117"/>
      <c r="GI125" s="117"/>
      <c r="GJ125" s="117"/>
      <c r="GK125" s="117"/>
      <c r="GL125" s="117"/>
      <c r="GM125" s="117"/>
      <c r="GN125" s="117"/>
      <c r="GO125" s="117"/>
      <c r="GP125" s="117"/>
      <c r="GQ125" s="117"/>
      <c r="GR125" s="117"/>
      <c r="GS125" s="117"/>
      <c r="GT125" s="117"/>
      <c r="GU125" s="117"/>
      <c r="GV125" s="117"/>
      <c r="GW125" s="117"/>
      <c r="GX125" s="117"/>
      <c r="GY125" s="117"/>
      <c r="GZ125" s="117"/>
      <c r="HA125" s="117"/>
      <c r="HB125" s="117"/>
      <c r="HC125" s="117"/>
      <c r="HD125" s="117"/>
      <c r="HE125" s="117"/>
      <c r="HF125" s="117"/>
      <c r="HG125" s="117"/>
      <c r="HH125" s="117"/>
      <c r="HI125" s="117"/>
      <c r="HJ125" s="117"/>
      <c r="HK125" s="117"/>
      <c r="HL125" s="117"/>
      <c r="HM125" s="117"/>
      <c r="HN125" s="117"/>
      <c r="HO125" s="117"/>
      <c r="HP125" s="117"/>
      <c r="HQ125" s="117"/>
      <c r="HR125" s="117"/>
      <c r="HS125" s="117"/>
      <c r="HT125" s="117"/>
      <c r="HU125" s="117"/>
      <c r="HV125" s="117"/>
      <c r="HW125" s="117"/>
      <c r="HX125" s="117"/>
      <c r="HY125" s="117"/>
      <c r="HZ125" s="117"/>
      <c r="IA125" s="117"/>
      <c r="IB125" s="117"/>
      <c r="IC125" s="117"/>
      <c r="ID125" s="117"/>
      <c r="IE125" s="117"/>
      <c r="IF125" s="117"/>
      <c r="IG125" s="117"/>
      <c r="IH125" s="117"/>
      <c r="II125" s="117"/>
      <c r="IJ125" s="117"/>
      <c r="IK125" s="117"/>
      <c r="IL125" s="117"/>
      <c r="IM125" s="117"/>
      <c r="IN125" s="117"/>
      <c r="IO125" s="117"/>
      <c r="IP125" s="117"/>
      <c r="IQ125" s="117"/>
      <c r="IR125" s="117"/>
      <c r="IS125" s="117"/>
      <c r="IT125" s="117"/>
      <c r="IU125" s="117"/>
      <c r="IV125" s="117"/>
      <c r="IW125" s="117"/>
      <c r="IX125" s="117"/>
      <c r="IY125" s="117"/>
      <c r="IZ125" s="117"/>
      <c r="JA125" s="117"/>
      <c r="JB125" s="117"/>
      <c r="JC125" s="117"/>
      <c r="JD125" s="117"/>
      <c r="JE125" s="117"/>
      <c r="JF125" s="117"/>
      <c r="JG125" s="117"/>
      <c r="JH125" s="117"/>
      <c r="JI125" s="117"/>
      <c r="JJ125" s="117"/>
      <c r="JK125" s="117"/>
      <c r="JL125" s="117"/>
      <c r="JM125" s="117"/>
      <c r="JN125" s="117"/>
      <c r="JO125" s="117"/>
      <c r="JP125" s="117"/>
      <c r="JQ125" s="117"/>
      <c r="JR125" s="117"/>
      <c r="JS125" s="117"/>
      <c r="JT125" s="117"/>
      <c r="JU125" s="117"/>
      <c r="JV125" s="117"/>
      <c r="JW125" s="117"/>
      <c r="JX125" s="117"/>
      <c r="JY125" s="117"/>
      <c r="JZ125" s="117"/>
      <c r="KA125" s="117"/>
      <c r="KB125" s="117"/>
      <c r="KC125" s="117"/>
      <c r="KD125" s="117"/>
      <c r="KE125" s="117"/>
      <c r="KF125" s="117"/>
      <c r="KG125" s="117"/>
      <c r="KH125" s="117"/>
      <c r="KI125" s="117"/>
      <c r="KJ125" s="117"/>
      <c r="KK125" s="117"/>
      <c r="KL125" s="117"/>
      <c r="KM125" s="117"/>
      <c r="KN125" s="117"/>
      <c r="KO125" s="117"/>
      <c r="KP125" s="117"/>
      <c r="KQ125" s="117"/>
      <c r="KR125" s="117"/>
      <c r="KS125" s="117"/>
      <c r="KT125" s="117"/>
      <c r="KU125" s="117"/>
      <c r="KV125" s="117"/>
      <c r="KW125" s="117"/>
      <c r="KX125" s="117"/>
      <c r="KY125" s="117"/>
      <c r="KZ125" s="117"/>
      <c r="LA125" s="117"/>
      <c r="LB125" s="117"/>
      <c r="LC125" s="117"/>
      <c r="LD125" s="117"/>
      <c r="LE125" s="117"/>
      <c r="LF125" s="117"/>
      <c r="LG125" s="117"/>
      <c r="LH125" s="117"/>
      <c r="LI125" s="117"/>
      <c r="LJ125" s="117"/>
    </row>
    <row r="126" spans="1:322" x14ac:dyDescent="0.3">
      <c r="A126" s="109">
        <v>43299</v>
      </c>
      <c r="B126" s="118">
        <v>0.91568287037036999</v>
      </c>
      <c r="C126" s="115">
        <v>14248.069</v>
      </c>
      <c r="D126" s="115">
        <v>101775.42200000001</v>
      </c>
      <c r="E126" s="115">
        <v>24052.922999999999</v>
      </c>
      <c r="F126" s="115">
        <v>33602.262000000002</v>
      </c>
      <c r="G126" s="115">
        <v>42.448</v>
      </c>
      <c r="H126" s="74">
        <v>19</v>
      </c>
      <c r="I126" s="74">
        <v>22.820416666666699</v>
      </c>
      <c r="J126" s="112"/>
      <c r="K126" s="112"/>
      <c r="L126" s="120">
        <f t="shared" si="6"/>
        <v>32.107999999992579</v>
      </c>
      <c r="M126" s="116">
        <f t="shared" si="7"/>
        <v>-1.2659999999996217</v>
      </c>
      <c r="N126" s="116">
        <f t="shared" si="8"/>
        <v>-9.0740000000077998</v>
      </c>
      <c r="O126" s="116">
        <f t="shared" si="9"/>
        <v>35.006999999997788</v>
      </c>
      <c r="P126" s="121">
        <f t="shared" si="10"/>
        <v>7.4410000000022123</v>
      </c>
      <c r="Q126" s="30">
        <f t="shared" si="11"/>
        <v>0.8247031662268608</v>
      </c>
      <c r="R126" s="124"/>
      <c r="S126" s="125"/>
      <c r="T126" s="125"/>
      <c r="U126" s="125"/>
      <c r="V126" s="125"/>
      <c r="W126" s="125"/>
      <c r="X126" s="125"/>
      <c r="Y126" s="125"/>
      <c r="Z126" s="125"/>
      <c r="AA126" s="125"/>
      <c r="AB126" s="125"/>
      <c r="AC126" s="117"/>
      <c r="AD126" s="117"/>
      <c r="AE126" s="117"/>
      <c r="AF126" s="117"/>
      <c r="AG126" s="117"/>
      <c r="AH126" s="117"/>
      <c r="AI126" s="117"/>
      <c r="AJ126" s="117"/>
      <c r="AK126" s="117"/>
      <c r="AL126" s="117"/>
      <c r="AM126" s="117"/>
      <c r="AN126" s="117"/>
      <c r="AO126" s="117"/>
      <c r="AP126" s="117"/>
      <c r="AQ126" s="117"/>
      <c r="AR126" s="117"/>
      <c r="AS126" s="117"/>
      <c r="AT126" s="117"/>
      <c r="AU126" s="117"/>
      <c r="AV126" s="117"/>
      <c r="AW126" s="117"/>
      <c r="AX126" s="117"/>
      <c r="AY126" s="117"/>
      <c r="AZ126" s="117"/>
      <c r="BA126" s="117"/>
      <c r="BB126" s="117"/>
      <c r="BC126" s="117"/>
      <c r="BD126" s="117"/>
      <c r="BE126" s="117"/>
      <c r="BF126" s="117"/>
      <c r="BG126" s="117"/>
      <c r="BH126" s="117"/>
      <c r="BI126" s="117"/>
      <c r="BJ126" s="117"/>
      <c r="BK126" s="117"/>
      <c r="BL126" s="117"/>
      <c r="BM126" s="117"/>
      <c r="BN126" s="117"/>
      <c r="BO126" s="117"/>
      <c r="BP126" s="117"/>
      <c r="BQ126" s="117"/>
      <c r="BR126" s="117"/>
      <c r="BS126" s="117"/>
      <c r="BT126" s="117"/>
      <c r="BU126" s="117"/>
      <c r="BV126" s="117"/>
      <c r="BW126" s="117"/>
      <c r="BX126" s="117"/>
      <c r="BY126" s="117"/>
      <c r="BZ126" s="117"/>
      <c r="CA126" s="117"/>
      <c r="CB126" s="117"/>
      <c r="CC126" s="117"/>
      <c r="CD126" s="117"/>
      <c r="CE126" s="117"/>
      <c r="CF126" s="117"/>
      <c r="CG126" s="117"/>
      <c r="CH126" s="117"/>
      <c r="CI126" s="117"/>
      <c r="CJ126" s="117"/>
      <c r="CK126" s="117"/>
      <c r="CL126" s="117"/>
      <c r="CM126" s="117"/>
      <c r="CN126" s="117"/>
      <c r="CO126" s="117"/>
      <c r="CP126" s="117"/>
      <c r="CQ126" s="117"/>
      <c r="CR126" s="117"/>
      <c r="CS126" s="117"/>
      <c r="CT126" s="117"/>
      <c r="CU126" s="117"/>
      <c r="CV126" s="117"/>
      <c r="CW126" s="117"/>
      <c r="CX126" s="117"/>
      <c r="CY126" s="117"/>
      <c r="CZ126" s="117"/>
      <c r="DA126" s="117"/>
      <c r="DB126" s="117"/>
      <c r="DC126" s="117"/>
      <c r="DD126" s="117"/>
      <c r="DE126" s="117"/>
      <c r="DF126" s="117"/>
      <c r="DG126" s="117"/>
      <c r="DH126" s="117"/>
      <c r="DI126" s="117"/>
      <c r="DJ126" s="117"/>
      <c r="DK126" s="117"/>
      <c r="DL126" s="117"/>
      <c r="DM126" s="117"/>
      <c r="DN126" s="117"/>
      <c r="DO126" s="117"/>
      <c r="DP126" s="117"/>
      <c r="DQ126" s="117"/>
      <c r="DR126" s="117"/>
      <c r="DS126" s="117"/>
      <c r="DT126" s="117"/>
      <c r="DU126" s="117"/>
      <c r="DV126" s="117"/>
      <c r="DW126" s="117"/>
      <c r="DX126" s="117"/>
      <c r="DY126" s="117"/>
      <c r="DZ126" s="117"/>
      <c r="EA126" s="117"/>
      <c r="EB126" s="117"/>
      <c r="EC126" s="117"/>
      <c r="ED126" s="117"/>
      <c r="EE126" s="117"/>
      <c r="EF126" s="117"/>
      <c r="EG126" s="117"/>
      <c r="EH126" s="117"/>
      <c r="EI126" s="117"/>
      <c r="EJ126" s="117"/>
      <c r="EK126" s="117"/>
      <c r="EL126" s="117"/>
      <c r="EM126" s="117"/>
      <c r="EN126" s="117"/>
      <c r="EO126" s="117"/>
      <c r="EP126" s="117"/>
      <c r="EQ126" s="117"/>
      <c r="ER126" s="117"/>
      <c r="ES126" s="117"/>
      <c r="ET126" s="117"/>
      <c r="EU126" s="117"/>
      <c r="EV126" s="117"/>
      <c r="EW126" s="117"/>
      <c r="EX126" s="117"/>
      <c r="EY126" s="117"/>
      <c r="EZ126" s="117"/>
      <c r="FA126" s="117"/>
      <c r="FB126" s="117"/>
      <c r="FC126" s="117"/>
      <c r="FD126" s="117"/>
      <c r="FE126" s="117"/>
      <c r="FF126" s="117"/>
      <c r="FG126" s="117"/>
      <c r="FH126" s="117"/>
      <c r="FI126" s="117"/>
      <c r="FJ126" s="117"/>
      <c r="FK126" s="117"/>
      <c r="FL126" s="117"/>
      <c r="FM126" s="117"/>
      <c r="FN126" s="117"/>
      <c r="FO126" s="117"/>
      <c r="FP126" s="117"/>
      <c r="FQ126" s="117"/>
      <c r="FR126" s="117"/>
      <c r="FS126" s="117"/>
      <c r="FT126" s="117"/>
      <c r="FU126" s="117"/>
      <c r="FV126" s="117"/>
      <c r="FW126" s="117"/>
      <c r="FX126" s="117"/>
      <c r="FY126" s="117"/>
      <c r="FZ126" s="117"/>
      <c r="GA126" s="117"/>
      <c r="GB126" s="117"/>
      <c r="GC126" s="117"/>
      <c r="GD126" s="117"/>
      <c r="GE126" s="117"/>
      <c r="GF126" s="117"/>
      <c r="GG126" s="117"/>
      <c r="GH126" s="117"/>
      <c r="GI126" s="117"/>
      <c r="GJ126" s="117"/>
      <c r="GK126" s="117"/>
      <c r="GL126" s="117"/>
      <c r="GM126" s="117"/>
      <c r="GN126" s="117"/>
      <c r="GO126" s="117"/>
      <c r="GP126" s="117"/>
      <c r="GQ126" s="117"/>
      <c r="GR126" s="117"/>
      <c r="GS126" s="117"/>
      <c r="GT126" s="117"/>
      <c r="GU126" s="117"/>
      <c r="GV126" s="117"/>
      <c r="GW126" s="117"/>
      <c r="GX126" s="117"/>
      <c r="GY126" s="117"/>
      <c r="GZ126" s="117"/>
      <c r="HA126" s="117"/>
      <c r="HB126" s="117"/>
      <c r="HC126" s="117"/>
      <c r="HD126" s="117"/>
      <c r="HE126" s="117"/>
      <c r="HF126" s="117"/>
      <c r="HG126" s="117"/>
      <c r="HH126" s="117"/>
      <c r="HI126" s="117"/>
      <c r="HJ126" s="117"/>
      <c r="HK126" s="117"/>
      <c r="HL126" s="117"/>
      <c r="HM126" s="117"/>
      <c r="HN126" s="117"/>
      <c r="HO126" s="117"/>
      <c r="HP126" s="117"/>
      <c r="HQ126" s="117"/>
      <c r="HR126" s="117"/>
      <c r="HS126" s="117"/>
      <c r="HT126" s="117"/>
      <c r="HU126" s="117"/>
      <c r="HV126" s="117"/>
      <c r="HW126" s="117"/>
      <c r="HX126" s="117"/>
      <c r="HY126" s="117"/>
      <c r="HZ126" s="117"/>
      <c r="IA126" s="117"/>
      <c r="IB126" s="117"/>
      <c r="IC126" s="117"/>
      <c r="ID126" s="117"/>
      <c r="IE126" s="117"/>
      <c r="IF126" s="117"/>
      <c r="IG126" s="117"/>
      <c r="IH126" s="117"/>
      <c r="II126" s="117"/>
      <c r="IJ126" s="117"/>
      <c r="IK126" s="117"/>
      <c r="IL126" s="117"/>
      <c r="IM126" s="117"/>
      <c r="IN126" s="117"/>
      <c r="IO126" s="117"/>
      <c r="IP126" s="117"/>
      <c r="IQ126" s="117"/>
      <c r="IR126" s="117"/>
      <c r="IS126" s="117"/>
      <c r="IT126" s="117"/>
      <c r="IU126" s="117"/>
      <c r="IV126" s="117"/>
      <c r="IW126" s="117"/>
      <c r="IX126" s="117"/>
      <c r="IY126" s="117"/>
      <c r="IZ126" s="117"/>
      <c r="JA126" s="117"/>
      <c r="JB126" s="117"/>
      <c r="JC126" s="117"/>
      <c r="JD126" s="117"/>
      <c r="JE126" s="117"/>
      <c r="JF126" s="117"/>
      <c r="JG126" s="117"/>
      <c r="JH126" s="117"/>
      <c r="JI126" s="117"/>
      <c r="JJ126" s="117"/>
      <c r="JK126" s="117"/>
      <c r="JL126" s="117"/>
      <c r="JM126" s="117"/>
      <c r="JN126" s="117"/>
      <c r="JO126" s="117"/>
      <c r="JP126" s="117"/>
      <c r="JQ126" s="117"/>
      <c r="JR126" s="117"/>
      <c r="JS126" s="117"/>
      <c r="JT126" s="117"/>
      <c r="JU126" s="117"/>
      <c r="JV126" s="117"/>
      <c r="JW126" s="117"/>
      <c r="JX126" s="117"/>
      <c r="JY126" s="117"/>
      <c r="JZ126" s="117"/>
      <c r="KA126" s="117"/>
      <c r="KB126" s="117"/>
      <c r="KC126" s="117"/>
      <c r="KD126" s="117"/>
      <c r="KE126" s="117"/>
      <c r="KF126" s="117"/>
      <c r="KG126" s="117"/>
      <c r="KH126" s="117"/>
      <c r="KI126" s="117"/>
      <c r="KJ126" s="117"/>
      <c r="KK126" s="117"/>
      <c r="KL126" s="117"/>
      <c r="KM126" s="117"/>
      <c r="KN126" s="117"/>
      <c r="KO126" s="117"/>
      <c r="KP126" s="117"/>
      <c r="KQ126" s="117"/>
      <c r="KR126" s="117"/>
      <c r="KS126" s="117"/>
      <c r="KT126" s="117"/>
      <c r="KU126" s="117"/>
      <c r="KV126" s="117"/>
      <c r="KW126" s="117"/>
      <c r="KX126" s="117"/>
      <c r="KY126" s="117"/>
      <c r="KZ126" s="117"/>
      <c r="LA126" s="117"/>
      <c r="LB126" s="117"/>
      <c r="LC126" s="117"/>
      <c r="LD126" s="117"/>
      <c r="LE126" s="117"/>
      <c r="LF126" s="117"/>
      <c r="LG126" s="117"/>
      <c r="LH126" s="117"/>
      <c r="LI126" s="117"/>
      <c r="LJ126" s="117"/>
    </row>
    <row r="127" spans="1:322" x14ac:dyDescent="0.3">
      <c r="A127" s="109">
        <v>43300</v>
      </c>
      <c r="B127" s="118">
        <v>0.91495370370370399</v>
      </c>
      <c r="C127" s="115">
        <v>14249.355</v>
      </c>
      <c r="D127" s="115">
        <v>101785.29399999999</v>
      </c>
      <c r="E127" s="115">
        <v>24090.758999999998</v>
      </c>
      <c r="F127" s="115">
        <v>33647.038</v>
      </c>
      <c r="G127" s="115">
        <v>44.776000000000003</v>
      </c>
      <c r="H127" s="74">
        <v>20.5</v>
      </c>
      <c r="I127" s="74">
        <v>23.332388663967599</v>
      </c>
      <c r="J127" s="112"/>
      <c r="K127" s="112"/>
      <c r="L127" s="120">
        <f t="shared" si="6"/>
        <v>33.61800000001147</v>
      </c>
      <c r="M127" s="116">
        <f t="shared" si="7"/>
        <v>-1.2860000000000582</v>
      </c>
      <c r="N127" s="116">
        <f t="shared" si="8"/>
        <v>-9.8719999999884749</v>
      </c>
      <c r="O127" s="116">
        <f t="shared" si="9"/>
        <v>37.835999999999331</v>
      </c>
      <c r="P127" s="121">
        <f t="shared" si="10"/>
        <v>6.9400000000006727</v>
      </c>
      <c r="Q127" s="30">
        <f t="shared" si="11"/>
        <v>0.84500625334999391</v>
      </c>
      <c r="R127" s="124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17"/>
      <c r="AD127" s="117"/>
      <c r="AE127" s="117"/>
      <c r="AF127" s="117"/>
      <c r="AG127" s="117"/>
      <c r="AH127" s="117"/>
      <c r="AI127" s="117"/>
      <c r="AJ127" s="117"/>
      <c r="AK127" s="117"/>
      <c r="AL127" s="117"/>
      <c r="AM127" s="117"/>
      <c r="AN127" s="117"/>
      <c r="AO127" s="117"/>
      <c r="AP127" s="117"/>
      <c r="AQ127" s="117"/>
      <c r="AR127" s="117"/>
      <c r="AS127" s="117"/>
      <c r="AT127" s="117"/>
      <c r="AU127" s="117"/>
      <c r="AV127" s="117"/>
      <c r="AW127" s="117"/>
      <c r="AX127" s="117"/>
      <c r="AY127" s="117"/>
      <c r="AZ127" s="117"/>
      <c r="BA127" s="117"/>
      <c r="BB127" s="117"/>
      <c r="BC127" s="117"/>
      <c r="BD127" s="117"/>
      <c r="BE127" s="117"/>
      <c r="BF127" s="117"/>
      <c r="BG127" s="117"/>
      <c r="BH127" s="117"/>
      <c r="BI127" s="117"/>
      <c r="BJ127" s="117"/>
      <c r="BK127" s="117"/>
      <c r="BL127" s="117"/>
      <c r="BM127" s="117"/>
      <c r="BN127" s="117"/>
      <c r="BO127" s="117"/>
      <c r="BP127" s="117"/>
      <c r="BQ127" s="117"/>
      <c r="BR127" s="117"/>
      <c r="BS127" s="117"/>
      <c r="BT127" s="117"/>
      <c r="BU127" s="117"/>
      <c r="BV127" s="117"/>
      <c r="BW127" s="117"/>
      <c r="BX127" s="117"/>
      <c r="BY127" s="117"/>
      <c r="BZ127" s="117"/>
      <c r="CA127" s="117"/>
      <c r="CB127" s="117"/>
      <c r="CC127" s="117"/>
      <c r="CD127" s="117"/>
      <c r="CE127" s="117"/>
      <c r="CF127" s="117"/>
      <c r="CG127" s="117"/>
      <c r="CH127" s="117"/>
      <c r="CI127" s="117"/>
      <c r="CJ127" s="117"/>
      <c r="CK127" s="117"/>
      <c r="CL127" s="117"/>
      <c r="CM127" s="117"/>
      <c r="CN127" s="117"/>
      <c r="CO127" s="117"/>
      <c r="CP127" s="117"/>
      <c r="CQ127" s="117"/>
      <c r="CR127" s="117"/>
      <c r="CS127" s="117"/>
      <c r="CT127" s="117"/>
      <c r="CU127" s="117"/>
      <c r="CV127" s="117"/>
      <c r="CW127" s="117"/>
      <c r="CX127" s="117"/>
      <c r="CY127" s="117"/>
      <c r="CZ127" s="117"/>
      <c r="DA127" s="117"/>
      <c r="DB127" s="117"/>
      <c r="DC127" s="117"/>
      <c r="DD127" s="117"/>
      <c r="DE127" s="117"/>
      <c r="DF127" s="117"/>
      <c r="DG127" s="117"/>
      <c r="DH127" s="117"/>
      <c r="DI127" s="117"/>
      <c r="DJ127" s="117"/>
      <c r="DK127" s="117"/>
      <c r="DL127" s="117"/>
      <c r="DM127" s="117"/>
      <c r="DN127" s="117"/>
      <c r="DO127" s="117"/>
      <c r="DP127" s="117"/>
      <c r="DQ127" s="117"/>
      <c r="DR127" s="117"/>
      <c r="DS127" s="117"/>
      <c r="DT127" s="117"/>
      <c r="DU127" s="117"/>
      <c r="DV127" s="117"/>
      <c r="DW127" s="117"/>
      <c r="DX127" s="117"/>
      <c r="DY127" s="117"/>
      <c r="DZ127" s="117"/>
      <c r="EA127" s="117"/>
      <c r="EB127" s="117"/>
      <c r="EC127" s="117"/>
      <c r="ED127" s="117"/>
      <c r="EE127" s="117"/>
      <c r="EF127" s="117"/>
      <c r="EG127" s="117"/>
      <c r="EH127" s="117"/>
      <c r="EI127" s="117"/>
      <c r="EJ127" s="117"/>
      <c r="EK127" s="117"/>
      <c r="EL127" s="117"/>
      <c r="EM127" s="117"/>
      <c r="EN127" s="117"/>
      <c r="EO127" s="117"/>
      <c r="EP127" s="117"/>
      <c r="EQ127" s="117"/>
      <c r="ER127" s="117"/>
      <c r="ES127" s="117"/>
      <c r="ET127" s="117"/>
      <c r="EU127" s="117"/>
      <c r="EV127" s="117"/>
      <c r="EW127" s="117"/>
      <c r="EX127" s="117"/>
      <c r="EY127" s="117"/>
      <c r="EZ127" s="117"/>
      <c r="FA127" s="117"/>
      <c r="FB127" s="117"/>
      <c r="FC127" s="117"/>
      <c r="FD127" s="117"/>
      <c r="FE127" s="117"/>
      <c r="FF127" s="117"/>
      <c r="FG127" s="117"/>
      <c r="FH127" s="117"/>
      <c r="FI127" s="117"/>
      <c r="FJ127" s="117"/>
      <c r="FK127" s="117"/>
      <c r="FL127" s="117"/>
      <c r="FM127" s="117"/>
      <c r="FN127" s="117"/>
      <c r="FO127" s="117"/>
      <c r="FP127" s="117"/>
      <c r="FQ127" s="117"/>
      <c r="FR127" s="117"/>
      <c r="FS127" s="117"/>
      <c r="FT127" s="117"/>
      <c r="FU127" s="117"/>
      <c r="FV127" s="117"/>
      <c r="FW127" s="117"/>
      <c r="FX127" s="117"/>
      <c r="FY127" s="117"/>
      <c r="FZ127" s="117"/>
      <c r="GA127" s="117"/>
      <c r="GB127" s="117"/>
      <c r="GC127" s="117"/>
      <c r="GD127" s="117"/>
      <c r="GE127" s="117"/>
      <c r="GF127" s="117"/>
      <c r="GG127" s="117"/>
      <c r="GH127" s="117"/>
      <c r="GI127" s="117"/>
      <c r="GJ127" s="117"/>
      <c r="GK127" s="117"/>
      <c r="GL127" s="117"/>
      <c r="GM127" s="117"/>
      <c r="GN127" s="117"/>
      <c r="GO127" s="117"/>
      <c r="GP127" s="117"/>
      <c r="GQ127" s="117"/>
      <c r="GR127" s="117"/>
      <c r="GS127" s="117"/>
      <c r="GT127" s="117"/>
      <c r="GU127" s="117"/>
      <c r="GV127" s="117"/>
      <c r="GW127" s="117"/>
      <c r="GX127" s="117"/>
      <c r="GY127" s="117"/>
      <c r="GZ127" s="117"/>
      <c r="HA127" s="117"/>
      <c r="HB127" s="117"/>
      <c r="HC127" s="117"/>
      <c r="HD127" s="117"/>
      <c r="HE127" s="117"/>
      <c r="HF127" s="117"/>
      <c r="HG127" s="117"/>
      <c r="HH127" s="117"/>
      <c r="HI127" s="117"/>
      <c r="HJ127" s="117"/>
      <c r="HK127" s="117"/>
      <c r="HL127" s="117"/>
      <c r="HM127" s="117"/>
      <c r="HN127" s="117"/>
      <c r="HO127" s="117"/>
      <c r="HP127" s="117"/>
      <c r="HQ127" s="117"/>
      <c r="HR127" s="117"/>
      <c r="HS127" s="117"/>
      <c r="HT127" s="117"/>
      <c r="HU127" s="117"/>
      <c r="HV127" s="117"/>
      <c r="HW127" s="117"/>
      <c r="HX127" s="117"/>
      <c r="HY127" s="117"/>
      <c r="HZ127" s="117"/>
      <c r="IA127" s="117"/>
      <c r="IB127" s="117"/>
      <c r="IC127" s="117"/>
      <c r="ID127" s="117"/>
      <c r="IE127" s="117"/>
      <c r="IF127" s="117"/>
      <c r="IG127" s="117"/>
      <c r="IH127" s="117"/>
      <c r="II127" s="117"/>
      <c r="IJ127" s="117"/>
      <c r="IK127" s="117"/>
      <c r="IL127" s="117"/>
      <c r="IM127" s="117"/>
      <c r="IN127" s="117"/>
      <c r="IO127" s="117"/>
      <c r="IP127" s="117"/>
      <c r="IQ127" s="117"/>
      <c r="IR127" s="117"/>
      <c r="IS127" s="117"/>
      <c r="IT127" s="117"/>
      <c r="IU127" s="117"/>
      <c r="IV127" s="117"/>
      <c r="IW127" s="117"/>
      <c r="IX127" s="117"/>
      <c r="IY127" s="117"/>
      <c r="IZ127" s="117"/>
      <c r="JA127" s="117"/>
      <c r="JB127" s="117"/>
      <c r="JC127" s="117"/>
      <c r="JD127" s="117"/>
      <c r="JE127" s="117"/>
      <c r="JF127" s="117"/>
      <c r="JG127" s="117"/>
      <c r="JH127" s="117"/>
      <c r="JI127" s="117"/>
      <c r="JJ127" s="117"/>
      <c r="JK127" s="117"/>
      <c r="JL127" s="117"/>
      <c r="JM127" s="117"/>
      <c r="JN127" s="117"/>
      <c r="JO127" s="117"/>
      <c r="JP127" s="117"/>
      <c r="JQ127" s="117"/>
      <c r="JR127" s="117"/>
      <c r="JS127" s="117"/>
      <c r="JT127" s="117"/>
      <c r="JU127" s="117"/>
      <c r="JV127" s="117"/>
      <c r="JW127" s="117"/>
      <c r="JX127" s="117"/>
      <c r="JY127" s="117"/>
      <c r="JZ127" s="117"/>
      <c r="KA127" s="117"/>
      <c r="KB127" s="117"/>
      <c r="KC127" s="117"/>
      <c r="KD127" s="117"/>
      <c r="KE127" s="117"/>
      <c r="KF127" s="117"/>
      <c r="KG127" s="117"/>
      <c r="KH127" s="117"/>
      <c r="KI127" s="117"/>
      <c r="KJ127" s="117"/>
      <c r="KK127" s="117"/>
      <c r="KL127" s="117"/>
      <c r="KM127" s="117"/>
      <c r="KN127" s="117"/>
      <c r="KO127" s="117"/>
      <c r="KP127" s="117"/>
      <c r="KQ127" s="117"/>
      <c r="KR127" s="117"/>
      <c r="KS127" s="117"/>
      <c r="KT127" s="117"/>
      <c r="KU127" s="117"/>
      <c r="KV127" s="117"/>
      <c r="KW127" s="117"/>
      <c r="KX127" s="117"/>
      <c r="KY127" s="117"/>
      <c r="KZ127" s="117"/>
      <c r="LA127" s="117"/>
      <c r="LB127" s="117"/>
      <c r="LC127" s="117"/>
      <c r="LD127" s="117"/>
      <c r="LE127" s="117"/>
      <c r="LF127" s="117"/>
      <c r="LG127" s="117"/>
      <c r="LH127" s="117"/>
      <c r="LI127" s="117"/>
      <c r="LJ127" s="117"/>
    </row>
    <row r="128" spans="1:322" x14ac:dyDescent="0.3">
      <c r="A128" s="109">
        <v>43301</v>
      </c>
      <c r="B128" s="118">
        <v>0.91497685185185196</v>
      </c>
      <c r="C128" s="115">
        <v>14250.548000000001</v>
      </c>
      <c r="D128" s="115">
        <v>101794.781</v>
      </c>
      <c r="E128" s="115">
        <v>24118.940999999999</v>
      </c>
      <c r="F128" s="115">
        <v>33681.714999999997</v>
      </c>
      <c r="G128" s="115">
        <v>34.677</v>
      </c>
      <c r="H128" s="74">
        <v>18.5</v>
      </c>
      <c r="I128" s="74">
        <v>24.202479338842998</v>
      </c>
      <c r="J128" s="112"/>
      <c r="K128" s="112"/>
      <c r="L128" s="120">
        <f t="shared" si="6"/>
        <v>23.996999999990614</v>
      </c>
      <c r="M128" s="116">
        <f t="shared" si="7"/>
        <v>-1.1930000000011205</v>
      </c>
      <c r="N128" s="116">
        <f t="shared" si="8"/>
        <v>-9.4870000000082655</v>
      </c>
      <c r="O128" s="116">
        <f t="shared" si="9"/>
        <v>28.182000000000698</v>
      </c>
      <c r="P128" s="121">
        <f t="shared" si="10"/>
        <v>6.4949999999993011</v>
      </c>
      <c r="Q128" s="30">
        <f t="shared" si="11"/>
        <v>0.81270006055889199</v>
      </c>
      <c r="R128" s="124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17"/>
      <c r="AD128" s="117"/>
      <c r="AE128" s="117"/>
      <c r="AF128" s="117"/>
      <c r="AG128" s="117"/>
      <c r="AH128" s="117"/>
      <c r="AI128" s="117"/>
      <c r="AJ128" s="117"/>
      <c r="AK128" s="117"/>
      <c r="AL128" s="117"/>
      <c r="AM128" s="117"/>
      <c r="AN128" s="117"/>
      <c r="AO128" s="117"/>
      <c r="AP128" s="117"/>
      <c r="AQ128" s="117"/>
      <c r="AR128" s="117"/>
      <c r="AS128" s="117"/>
      <c r="AT128" s="117"/>
      <c r="AU128" s="117"/>
      <c r="AV128" s="117"/>
      <c r="AW128" s="117"/>
      <c r="AX128" s="117"/>
      <c r="AY128" s="117"/>
      <c r="AZ128" s="117"/>
      <c r="BA128" s="117"/>
      <c r="BB128" s="117"/>
      <c r="BC128" s="117"/>
      <c r="BD128" s="117"/>
      <c r="BE128" s="117"/>
      <c r="BF128" s="117"/>
      <c r="BG128" s="117"/>
      <c r="BH128" s="117"/>
      <c r="BI128" s="117"/>
      <c r="BJ128" s="117"/>
      <c r="BK128" s="117"/>
      <c r="BL128" s="117"/>
      <c r="BM128" s="117"/>
      <c r="BN128" s="117"/>
      <c r="BO128" s="117"/>
      <c r="BP128" s="117"/>
      <c r="BQ128" s="117"/>
      <c r="BR128" s="117"/>
      <c r="BS128" s="117"/>
      <c r="BT128" s="117"/>
      <c r="BU128" s="117"/>
      <c r="BV128" s="117"/>
      <c r="BW128" s="117"/>
      <c r="BX128" s="117"/>
      <c r="BY128" s="117"/>
      <c r="BZ128" s="117"/>
      <c r="CA128" s="117"/>
      <c r="CB128" s="117"/>
      <c r="CC128" s="117"/>
      <c r="CD128" s="117"/>
      <c r="CE128" s="117"/>
      <c r="CF128" s="117"/>
      <c r="CG128" s="117"/>
      <c r="CH128" s="117"/>
      <c r="CI128" s="117"/>
      <c r="CJ128" s="117"/>
      <c r="CK128" s="117"/>
      <c r="CL128" s="117"/>
      <c r="CM128" s="117"/>
      <c r="CN128" s="117"/>
      <c r="CO128" s="117"/>
      <c r="CP128" s="117"/>
      <c r="CQ128" s="117"/>
      <c r="CR128" s="117"/>
      <c r="CS128" s="117"/>
      <c r="CT128" s="117"/>
      <c r="CU128" s="117"/>
      <c r="CV128" s="117"/>
      <c r="CW128" s="117"/>
      <c r="CX128" s="117"/>
      <c r="CY128" s="117"/>
      <c r="CZ128" s="117"/>
      <c r="DA128" s="117"/>
      <c r="DB128" s="117"/>
      <c r="DC128" s="117"/>
      <c r="DD128" s="117"/>
      <c r="DE128" s="117"/>
      <c r="DF128" s="117"/>
      <c r="DG128" s="117"/>
      <c r="DH128" s="117"/>
      <c r="DI128" s="117"/>
      <c r="DJ128" s="117"/>
      <c r="DK128" s="117"/>
      <c r="DL128" s="117"/>
      <c r="DM128" s="117"/>
      <c r="DN128" s="117"/>
      <c r="DO128" s="117"/>
      <c r="DP128" s="117"/>
      <c r="DQ128" s="117"/>
      <c r="DR128" s="117"/>
      <c r="DS128" s="117"/>
      <c r="DT128" s="117"/>
      <c r="DU128" s="117"/>
      <c r="DV128" s="117"/>
      <c r="DW128" s="117"/>
      <c r="DX128" s="117"/>
      <c r="DY128" s="117"/>
      <c r="DZ128" s="117"/>
      <c r="EA128" s="117"/>
      <c r="EB128" s="117"/>
      <c r="EC128" s="117"/>
      <c r="ED128" s="117"/>
      <c r="EE128" s="117"/>
      <c r="EF128" s="117"/>
      <c r="EG128" s="117"/>
      <c r="EH128" s="117"/>
      <c r="EI128" s="117"/>
      <c r="EJ128" s="117"/>
      <c r="EK128" s="117"/>
      <c r="EL128" s="117"/>
      <c r="EM128" s="117"/>
      <c r="EN128" s="117"/>
      <c r="EO128" s="117"/>
      <c r="EP128" s="117"/>
      <c r="EQ128" s="117"/>
      <c r="ER128" s="117"/>
      <c r="ES128" s="117"/>
      <c r="ET128" s="117"/>
      <c r="EU128" s="117"/>
      <c r="EV128" s="117"/>
      <c r="EW128" s="117"/>
      <c r="EX128" s="117"/>
      <c r="EY128" s="117"/>
      <c r="EZ128" s="117"/>
      <c r="FA128" s="117"/>
      <c r="FB128" s="117"/>
      <c r="FC128" s="117"/>
      <c r="FD128" s="117"/>
      <c r="FE128" s="117"/>
      <c r="FF128" s="117"/>
      <c r="FG128" s="117"/>
      <c r="FH128" s="117"/>
      <c r="FI128" s="117"/>
      <c r="FJ128" s="117"/>
      <c r="FK128" s="117"/>
      <c r="FL128" s="117"/>
      <c r="FM128" s="117"/>
      <c r="FN128" s="117"/>
      <c r="FO128" s="117"/>
      <c r="FP128" s="117"/>
      <c r="FQ128" s="117"/>
      <c r="FR128" s="117"/>
      <c r="FS128" s="117"/>
      <c r="FT128" s="117"/>
      <c r="FU128" s="117"/>
      <c r="FV128" s="117"/>
      <c r="FW128" s="117"/>
      <c r="FX128" s="117"/>
      <c r="FY128" s="117"/>
      <c r="FZ128" s="117"/>
      <c r="GA128" s="117"/>
      <c r="GB128" s="117"/>
      <c r="GC128" s="117"/>
      <c r="GD128" s="117"/>
      <c r="GE128" s="117"/>
      <c r="GF128" s="117"/>
      <c r="GG128" s="117"/>
      <c r="GH128" s="117"/>
      <c r="GI128" s="117"/>
      <c r="GJ128" s="117"/>
      <c r="GK128" s="117"/>
      <c r="GL128" s="117"/>
      <c r="GM128" s="117"/>
      <c r="GN128" s="117"/>
      <c r="GO128" s="117"/>
      <c r="GP128" s="117"/>
      <c r="GQ128" s="117"/>
      <c r="GR128" s="117"/>
      <c r="GS128" s="117"/>
      <c r="GT128" s="117"/>
      <c r="GU128" s="117"/>
      <c r="GV128" s="117"/>
      <c r="GW128" s="117"/>
      <c r="GX128" s="117"/>
      <c r="GY128" s="117"/>
      <c r="GZ128" s="117"/>
      <c r="HA128" s="117"/>
      <c r="HB128" s="117"/>
      <c r="HC128" s="117"/>
      <c r="HD128" s="117"/>
      <c r="HE128" s="117"/>
      <c r="HF128" s="117"/>
      <c r="HG128" s="117"/>
      <c r="HH128" s="117"/>
      <c r="HI128" s="117"/>
      <c r="HJ128" s="117"/>
      <c r="HK128" s="117"/>
      <c r="HL128" s="117"/>
      <c r="HM128" s="117"/>
      <c r="HN128" s="117"/>
      <c r="HO128" s="117"/>
      <c r="HP128" s="117"/>
      <c r="HQ128" s="117"/>
      <c r="HR128" s="117"/>
      <c r="HS128" s="117"/>
      <c r="HT128" s="117"/>
      <c r="HU128" s="117"/>
      <c r="HV128" s="117"/>
      <c r="HW128" s="117"/>
      <c r="HX128" s="117"/>
      <c r="HY128" s="117"/>
      <c r="HZ128" s="117"/>
      <c r="IA128" s="117"/>
      <c r="IB128" s="117"/>
      <c r="IC128" s="117"/>
      <c r="ID128" s="117"/>
      <c r="IE128" s="117"/>
      <c r="IF128" s="117"/>
      <c r="IG128" s="117"/>
      <c r="IH128" s="117"/>
      <c r="II128" s="117"/>
      <c r="IJ128" s="117"/>
      <c r="IK128" s="117"/>
      <c r="IL128" s="117"/>
      <c r="IM128" s="117"/>
      <c r="IN128" s="117"/>
      <c r="IO128" s="117"/>
      <c r="IP128" s="117"/>
      <c r="IQ128" s="117"/>
      <c r="IR128" s="117"/>
      <c r="IS128" s="117"/>
      <c r="IT128" s="117"/>
      <c r="IU128" s="117"/>
      <c r="IV128" s="117"/>
      <c r="IW128" s="117"/>
      <c r="IX128" s="117"/>
      <c r="IY128" s="117"/>
      <c r="IZ128" s="117"/>
      <c r="JA128" s="117"/>
      <c r="JB128" s="117"/>
      <c r="JC128" s="117"/>
      <c r="JD128" s="117"/>
      <c r="JE128" s="117"/>
      <c r="JF128" s="117"/>
      <c r="JG128" s="117"/>
      <c r="JH128" s="117"/>
      <c r="JI128" s="117"/>
      <c r="JJ128" s="117"/>
      <c r="JK128" s="117"/>
      <c r="JL128" s="117"/>
      <c r="JM128" s="117"/>
      <c r="JN128" s="117"/>
      <c r="JO128" s="117"/>
      <c r="JP128" s="117"/>
      <c r="JQ128" s="117"/>
      <c r="JR128" s="117"/>
      <c r="JS128" s="117"/>
      <c r="JT128" s="117"/>
      <c r="JU128" s="117"/>
      <c r="JV128" s="117"/>
      <c r="JW128" s="117"/>
      <c r="JX128" s="117"/>
      <c r="JY128" s="117"/>
      <c r="JZ128" s="117"/>
      <c r="KA128" s="117"/>
      <c r="KB128" s="117"/>
      <c r="KC128" s="117"/>
      <c r="KD128" s="117"/>
      <c r="KE128" s="117"/>
      <c r="KF128" s="117"/>
      <c r="KG128" s="117"/>
      <c r="KH128" s="117"/>
      <c r="KI128" s="117"/>
      <c r="KJ128" s="117"/>
      <c r="KK128" s="117"/>
      <c r="KL128" s="117"/>
      <c r="KM128" s="117"/>
      <c r="KN128" s="117"/>
      <c r="KO128" s="117"/>
      <c r="KP128" s="117"/>
      <c r="KQ128" s="117"/>
      <c r="KR128" s="117"/>
      <c r="KS128" s="117"/>
      <c r="KT128" s="117"/>
      <c r="KU128" s="117"/>
      <c r="KV128" s="117"/>
      <c r="KW128" s="117"/>
      <c r="KX128" s="117"/>
      <c r="KY128" s="117"/>
      <c r="KZ128" s="117"/>
      <c r="LA128" s="117"/>
      <c r="LB128" s="117"/>
      <c r="LC128" s="117"/>
      <c r="LD128" s="117"/>
      <c r="LE128" s="117"/>
      <c r="LF128" s="117"/>
      <c r="LG128" s="117"/>
      <c r="LH128" s="117"/>
      <c r="LI128" s="117"/>
      <c r="LJ128" s="117"/>
    </row>
    <row r="129" spans="1:322" x14ac:dyDescent="0.3">
      <c r="A129" s="109">
        <v>43302</v>
      </c>
      <c r="B129" s="118">
        <v>0.91513888888888895</v>
      </c>
      <c r="C129" s="115">
        <v>14253.048000000001</v>
      </c>
      <c r="D129" s="115">
        <v>101802.678</v>
      </c>
      <c r="E129" s="115">
        <v>24127.835999999999</v>
      </c>
      <c r="F129" s="115">
        <v>33696.440999999999</v>
      </c>
      <c r="G129" s="115">
        <v>14.726000000000001</v>
      </c>
      <c r="H129" s="74">
        <v>18.5</v>
      </c>
      <c r="I129" s="74">
        <v>20.355084745762699</v>
      </c>
      <c r="J129" s="112"/>
      <c r="K129" s="112"/>
      <c r="L129" s="120">
        <f t="shared" si="6"/>
        <v>4.3290000000027948</v>
      </c>
      <c r="M129" s="116">
        <f t="shared" si="7"/>
        <v>-2.5</v>
      </c>
      <c r="N129" s="116">
        <f t="shared" si="8"/>
        <v>-7.896999999997206</v>
      </c>
      <c r="O129" s="116">
        <f t="shared" si="9"/>
        <v>8.8950000000004366</v>
      </c>
      <c r="P129" s="121">
        <f t="shared" si="10"/>
        <v>5.8309999999995643</v>
      </c>
      <c r="Q129" s="30">
        <f t="shared" si="11"/>
        <v>0.60403368192315876</v>
      </c>
      <c r="R129" s="124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17"/>
      <c r="AD129" s="117"/>
      <c r="AE129" s="117"/>
      <c r="AF129" s="117"/>
      <c r="AG129" s="117"/>
      <c r="AH129" s="117"/>
      <c r="AI129" s="117"/>
      <c r="AJ129" s="117"/>
      <c r="AK129" s="117"/>
      <c r="AL129" s="117"/>
      <c r="AM129" s="117"/>
      <c r="AN129" s="117"/>
      <c r="AO129" s="117"/>
      <c r="AP129" s="117"/>
      <c r="AQ129" s="117"/>
      <c r="AR129" s="117"/>
      <c r="AS129" s="117"/>
      <c r="AT129" s="117"/>
      <c r="AU129" s="117"/>
      <c r="AV129" s="117"/>
      <c r="AW129" s="117"/>
      <c r="AX129" s="117"/>
      <c r="AY129" s="117"/>
      <c r="AZ129" s="117"/>
      <c r="BA129" s="117"/>
      <c r="BB129" s="117"/>
      <c r="BC129" s="117"/>
      <c r="BD129" s="117"/>
      <c r="BE129" s="117"/>
      <c r="BF129" s="117"/>
      <c r="BG129" s="117"/>
      <c r="BH129" s="117"/>
      <c r="BI129" s="117"/>
      <c r="BJ129" s="117"/>
      <c r="BK129" s="117"/>
      <c r="BL129" s="117"/>
      <c r="BM129" s="117"/>
      <c r="BN129" s="117"/>
      <c r="BO129" s="117"/>
      <c r="BP129" s="117"/>
      <c r="BQ129" s="117"/>
      <c r="BR129" s="117"/>
      <c r="BS129" s="117"/>
      <c r="BT129" s="117"/>
      <c r="BU129" s="117"/>
      <c r="BV129" s="117"/>
      <c r="BW129" s="117"/>
      <c r="BX129" s="117"/>
      <c r="BY129" s="117"/>
      <c r="BZ129" s="117"/>
      <c r="CA129" s="117"/>
      <c r="CB129" s="117"/>
      <c r="CC129" s="117"/>
      <c r="CD129" s="117"/>
      <c r="CE129" s="117"/>
      <c r="CF129" s="117"/>
      <c r="CG129" s="117"/>
      <c r="CH129" s="117"/>
      <c r="CI129" s="117"/>
      <c r="CJ129" s="117"/>
      <c r="CK129" s="117"/>
      <c r="CL129" s="117"/>
      <c r="CM129" s="117"/>
      <c r="CN129" s="117"/>
      <c r="CO129" s="117"/>
      <c r="CP129" s="117"/>
      <c r="CQ129" s="117"/>
      <c r="CR129" s="117"/>
      <c r="CS129" s="117"/>
      <c r="CT129" s="117"/>
      <c r="CU129" s="117"/>
      <c r="CV129" s="117"/>
      <c r="CW129" s="117"/>
      <c r="CX129" s="117"/>
      <c r="CY129" s="117"/>
      <c r="CZ129" s="117"/>
      <c r="DA129" s="117"/>
      <c r="DB129" s="117"/>
      <c r="DC129" s="117"/>
      <c r="DD129" s="117"/>
      <c r="DE129" s="117"/>
      <c r="DF129" s="117"/>
      <c r="DG129" s="117"/>
      <c r="DH129" s="117"/>
      <c r="DI129" s="117"/>
      <c r="DJ129" s="117"/>
      <c r="DK129" s="117"/>
      <c r="DL129" s="117"/>
      <c r="DM129" s="117"/>
      <c r="DN129" s="117"/>
      <c r="DO129" s="117"/>
      <c r="DP129" s="117"/>
      <c r="DQ129" s="117"/>
      <c r="DR129" s="117"/>
      <c r="DS129" s="117"/>
      <c r="DT129" s="117"/>
      <c r="DU129" s="117"/>
      <c r="DV129" s="117"/>
      <c r="DW129" s="117"/>
      <c r="DX129" s="117"/>
      <c r="DY129" s="117"/>
      <c r="DZ129" s="117"/>
      <c r="EA129" s="117"/>
      <c r="EB129" s="117"/>
      <c r="EC129" s="117"/>
      <c r="ED129" s="117"/>
      <c r="EE129" s="117"/>
      <c r="EF129" s="117"/>
      <c r="EG129" s="117"/>
      <c r="EH129" s="117"/>
      <c r="EI129" s="117"/>
      <c r="EJ129" s="117"/>
      <c r="EK129" s="117"/>
      <c r="EL129" s="117"/>
      <c r="EM129" s="117"/>
      <c r="EN129" s="117"/>
      <c r="EO129" s="117"/>
      <c r="EP129" s="117"/>
      <c r="EQ129" s="117"/>
      <c r="ER129" s="117"/>
      <c r="ES129" s="117"/>
      <c r="ET129" s="117"/>
      <c r="EU129" s="117"/>
      <c r="EV129" s="117"/>
      <c r="EW129" s="117"/>
      <c r="EX129" s="117"/>
      <c r="EY129" s="117"/>
      <c r="EZ129" s="117"/>
      <c r="FA129" s="117"/>
      <c r="FB129" s="117"/>
      <c r="FC129" s="117"/>
      <c r="FD129" s="117"/>
      <c r="FE129" s="117"/>
      <c r="FF129" s="117"/>
      <c r="FG129" s="117"/>
      <c r="FH129" s="117"/>
      <c r="FI129" s="117"/>
      <c r="FJ129" s="117"/>
      <c r="FK129" s="117"/>
      <c r="FL129" s="117"/>
      <c r="FM129" s="117"/>
      <c r="FN129" s="117"/>
      <c r="FO129" s="117"/>
      <c r="FP129" s="117"/>
      <c r="FQ129" s="117"/>
      <c r="FR129" s="117"/>
      <c r="FS129" s="117"/>
      <c r="FT129" s="117"/>
      <c r="FU129" s="117"/>
      <c r="FV129" s="117"/>
      <c r="FW129" s="117"/>
      <c r="FX129" s="117"/>
      <c r="FY129" s="117"/>
      <c r="FZ129" s="117"/>
      <c r="GA129" s="117"/>
      <c r="GB129" s="117"/>
      <c r="GC129" s="117"/>
      <c r="GD129" s="117"/>
      <c r="GE129" s="117"/>
      <c r="GF129" s="117"/>
      <c r="GG129" s="117"/>
      <c r="GH129" s="117"/>
      <c r="GI129" s="117"/>
      <c r="GJ129" s="117"/>
      <c r="GK129" s="117"/>
      <c r="GL129" s="117"/>
      <c r="GM129" s="117"/>
      <c r="GN129" s="117"/>
      <c r="GO129" s="117"/>
      <c r="GP129" s="117"/>
      <c r="GQ129" s="117"/>
      <c r="GR129" s="117"/>
      <c r="GS129" s="117"/>
      <c r="GT129" s="117"/>
      <c r="GU129" s="117"/>
      <c r="GV129" s="117"/>
      <c r="GW129" s="117"/>
      <c r="GX129" s="117"/>
      <c r="GY129" s="117"/>
      <c r="GZ129" s="117"/>
      <c r="HA129" s="117"/>
      <c r="HB129" s="117"/>
      <c r="HC129" s="117"/>
      <c r="HD129" s="117"/>
      <c r="HE129" s="117"/>
      <c r="HF129" s="117"/>
      <c r="HG129" s="117"/>
      <c r="HH129" s="117"/>
      <c r="HI129" s="117"/>
      <c r="HJ129" s="117"/>
      <c r="HK129" s="117"/>
      <c r="HL129" s="117"/>
      <c r="HM129" s="117"/>
      <c r="HN129" s="117"/>
      <c r="HO129" s="117"/>
      <c r="HP129" s="117"/>
      <c r="HQ129" s="117"/>
      <c r="HR129" s="117"/>
      <c r="HS129" s="117"/>
      <c r="HT129" s="117"/>
      <c r="HU129" s="117"/>
      <c r="HV129" s="117"/>
      <c r="HW129" s="117"/>
      <c r="HX129" s="117"/>
      <c r="HY129" s="117"/>
      <c r="HZ129" s="117"/>
      <c r="IA129" s="117"/>
      <c r="IB129" s="117"/>
      <c r="IC129" s="117"/>
      <c r="ID129" s="117"/>
      <c r="IE129" s="117"/>
      <c r="IF129" s="117"/>
      <c r="IG129" s="117"/>
      <c r="IH129" s="117"/>
      <c r="II129" s="117"/>
      <c r="IJ129" s="117"/>
      <c r="IK129" s="117"/>
      <c r="IL129" s="117"/>
      <c r="IM129" s="117"/>
      <c r="IN129" s="117"/>
      <c r="IO129" s="117"/>
      <c r="IP129" s="117"/>
      <c r="IQ129" s="117"/>
      <c r="IR129" s="117"/>
      <c r="IS129" s="117"/>
      <c r="IT129" s="117"/>
      <c r="IU129" s="117"/>
      <c r="IV129" s="117"/>
      <c r="IW129" s="117"/>
      <c r="IX129" s="117"/>
      <c r="IY129" s="117"/>
      <c r="IZ129" s="117"/>
      <c r="JA129" s="117"/>
      <c r="JB129" s="117"/>
      <c r="JC129" s="117"/>
      <c r="JD129" s="117"/>
      <c r="JE129" s="117"/>
      <c r="JF129" s="117"/>
      <c r="JG129" s="117"/>
      <c r="JH129" s="117"/>
      <c r="JI129" s="117"/>
      <c r="JJ129" s="117"/>
      <c r="JK129" s="117"/>
      <c r="JL129" s="117"/>
      <c r="JM129" s="117"/>
      <c r="JN129" s="117"/>
      <c r="JO129" s="117"/>
      <c r="JP129" s="117"/>
      <c r="JQ129" s="117"/>
      <c r="JR129" s="117"/>
      <c r="JS129" s="117"/>
      <c r="JT129" s="117"/>
      <c r="JU129" s="117"/>
      <c r="JV129" s="117"/>
      <c r="JW129" s="117"/>
      <c r="JX129" s="117"/>
      <c r="JY129" s="117"/>
      <c r="JZ129" s="117"/>
      <c r="KA129" s="117"/>
      <c r="KB129" s="117"/>
      <c r="KC129" s="117"/>
      <c r="KD129" s="117"/>
      <c r="KE129" s="117"/>
      <c r="KF129" s="117"/>
      <c r="KG129" s="117"/>
      <c r="KH129" s="117"/>
      <c r="KI129" s="117"/>
      <c r="KJ129" s="117"/>
      <c r="KK129" s="117"/>
      <c r="KL129" s="117"/>
      <c r="KM129" s="117"/>
      <c r="KN129" s="117"/>
      <c r="KO129" s="117"/>
      <c r="KP129" s="117"/>
      <c r="KQ129" s="117"/>
      <c r="KR129" s="117"/>
      <c r="KS129" s="117"/>
      <c r="KT129" s="117"/>
      <c r="KU129" s="117"/>
      <c r="KV129" s="117"/>
      <c r="KW129" s="117"/>
      <c r="KX129" s="117"/>
      <c r="KY129" s="117"/>
      <c r="KZ129" s="117"/>
      <c r="LA129" s="117"/>
      <c r="LB129" s="117"/>
      <c r="LC129" s="117"/>
      <c r="LD129" s="117"/>
      <c r="LE129" s="117"/>
      <c r="LF129" s="117"/>
      <c r="LG129" s="117"/>
      <c r="LH129" s="117"/>
      <c r="LI129" s="117"/>
      <c r="LJ129" s="117"/>
    </row>
    <row r="130" spans="1:322" x14ac:dyDescent="0.3">
      <c r="A130" s="109">
        <v>43303</v>
      </c>
      <c r="B130" s="118">
        <v>0.83934027777777798</v>
      </c>
      <c r="C130" s="115">
        <v>14254.535</v>
      </c>
      <c r="D130" s="115">
        <v>101810.77899999999</v>
      </c>
      <c r="E130" s="115">
        <v>24151.027999999998</v>
      </c>
      <c r="F130" s="115">
        <v>33725.839</v>
      </c>
      <c r="G130" s="115">
        <v>29.398</v>
      </c>
      <c r="H130" s="74">
        <v>19.5</v>
      </c>
      <c r="I130" s="74">
        <v>22.003517587939701</v>
      </c>
      <c r="J130" s="112"/>
      <c r="K130" s="112"/>
      <c r="L130" s="120">
        <f t="shared" si="6"/>
        <v>19.810000000005719</v>
      </c>
      <c r="M130" s="116">
        <f t="shared" si="7"/>
        <v>-1.4869999999991705</v>
      </c>
      <c r="N130" s="116">
        <f t="shared" si="8"/>
        <v>-8.1009999999951106</v>
      </c>
      <c r="O130" s="116">
        <f t="shared" si="9"/>
        <v>23.191999999999098</v>
      </c>
      <c r="P130" s="121">
        <f t="shared" si="10"/>
        <v>6.2060000000009019</v>
      </c>
      <c r="Q130" s="30">
        <f t="shared" si="11"/>
        <v>0.78889720389139051</v>
      </c>
      <c r="R130" s="124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17"/>
      <c r="AD130" s="117"/>
      <c r="AE130" s="117"/>
      <c r="AF130" s="117"/>
      <c r="AG130" s="117"/>
      <c r="AH130" s="117"/>
      <c r="AI130" s="117"/>
      <c r="AJ130" s="117"/>
      <c r="AK130" s="117"/>
      <c r="AL130" s="117"/>
      <c r="AM130" s="117"/>
      <c r="AN130" s="117"/>
      <c r="AO130" s="117"/>
      <c r="AP130" s="117"/>
      <c r="AQ130" s="117"/>
      <c r="AR130" s="117"/>
      <c r="AS130" s="117"/>
      <c r="AT130" s="117"/>
      <c r="AU130" s="117"/>
      <c r="AV130" s="117"/>
      <c r="AW130" s="117"/>
      <c r="AX130" s="117"/>
      <c r="AY130" s="117"/>
      <c r="AZ130" s="117"/>
      <c r="BA130" s="117"/>
      <c r="BB130" s="117"/>
      <c r="BC130" s="117"/>
      <c r="BD130" s="117"/>
      <c r="BE130" s="117"/>
      <c r="BF130" s="117"/>
      <c r="BG130" s="117"/>
      <c r="BH130" s="117"/>
      <c r="BI130" s="117"/>
      <c r="BJ130" s="117"/>
      <c r="BK130" s="117"/>
      <c r="BL130" s="117"/>
      <c r="BM130" s="117"/>
      <c r="BN130" s="117"/>
      <c r="BO130" s="117"/>
      <c r="BP130" s="117"/>
      <c r="BQ130" s="117"/>
      <c r="BR130" s="117"/>
      <c r="BS130" s="117"/>
      <c r="BT130" s="117"/>
      <c r="BU130" s="117"/>
      <c r="BV130" s="117"/>
      <c r="BW130" s="117"/>
      <c r="BX130" s="117"/>
      <c r="BY130" s="117"/>
      <c r="BZ130" s="117"/>
      <c r="CA130" s="117"/>
      <c r="CB130" s="117"/>
      <c r="CC130" s="117"/>
      <c r="CD130" s="117"/>
      <c r="CE130" s="117"/>
      <c r="CF130" s="117"/>
      <c r="CG130" s="117"/>
      <c r="CH130" s="117"/>
      <c r="CI130" s="117"/>
      <c r="CJ130" s="117"/>
      <c r="CK130" s="117"/>
      <c r="CL130" s="117"/>
      <c r="CM130" s="117"/>
      <c r="CN130" s="117"/>
      <c r="CO130" s="117"/>
      <c r="CP130" s="117"/>
      <c r="CQ130" s="117"/>
      <c r="CR130" s="117"/>
      <c r="CS130" s="117"/>
      <c r="CT130" s="117"/>
      <c r="CU130" s="117"/>
      <c r="CV130" s="117"/>
      <c r="CW130" s="117"/>
      <c r="CX130" s="117"/>
      <c r="CY130" s="117"/>
      <c r="CZ130" s="117"/>
      <c r="DA130" s="117"/>
      <c r="DB130" s="117"/>
      <c r="DC130" s="117"/>
      <c r="DD130" s="117"/>
      <c r="DE130" s="117"/>
      <c r="DF130" s="117"/>
      <c r="DG130" s="117"/>
      <c r="DH130" s="117"/>
      <c r="DI130" s="117"/>
      <c r="DJ130" s="117"/>
      <c r="DK130" s="117"/>
      <c r="DL130" s="117"/>
      <c r="DM130" s="117"/>
      <c r="DN130" s="117"/>
      <c r="DO130" s="117"/>
      <c r="DP130" s="117"/>
      <c r="DQ130" s="117"/>
      <c r="DR130" s="117"/>
      <c r="DS130" s="117"/>
      <c r="DT130" s="117"/>
      <c r="DU130" s="117"/>
      <c r="DV130" s="117"/>
      <c r="DW130" s="117"/>
      <c r="DX130" s="117"/>
      <c r="DY130" s="117"/>
      <c r="DZ130" s="117"/>
      <c r="EA130" s="117"/>
      <c r="EB130" s="117"/>
      <c r="EC130" s="117"/>
      <c r="ED130" s="117"/>
      <c r="EE130" s="117"/>
      <c r="EF130" s="117"/>
      <c r="EG130" s="117"/>
      <c r="EH130" s="117"/>
      <c r="EI130" s="117"/>
      <c r="EJ130" s="117"/>
      <c r="EK130" s="117"/>
      <c r="EL130" s="117"/>
      <c r="EM130" s="117"/>
      <c r="EN130" s="117"/>
      <c r="EO130" s="117"/>
      <c r="EP130" s="117"/>
      <c r="EQ130" s="117"/>
      <c r="ER130" s="117"/>
      <c r="ES130" s="117"/>
      <c r="ET130" s="117"/>
      <c r="EU130" s="117"/>
      <c r="EV130" s="117"/>
      <c r="EW130" s="117"/>
      <c r="EX130" s="117"/>
      <c r="EY130" s="117"/>
      <c r="EZ130" s="117"/>
      <c r="FA130" s="117"/>
      <c r="FB130" s="117"/>
      <c r="FC130" s="117"/>
      <c r="FD130" s="117"/>
      <c r="FE130" s="117"/>
      <c r="FF130" s="117"/>
      <c r="FG130" s="117"/>
      <c r="FH130" s="117"/>
      <c r="FI130" s="117"/>
      <c r="FJ130" s="117"/>
      <c r="FK130" s="117"/>
      <c r="FL130" s="117"/>
      <c r="FM130" s="117"/>
      <c r="FN130" s="117"/>
      <c r="FO130" s="117"/>
      <c r="FP130" s="117"/>
      <c r="FQ130" s="117"/>
      <c r="FR130" s="117"/>
      <c r="FS130" s="117"/>
      <c r="FT130" s="117"/>
      <c r="FU130" s="117"/>
      <c r="FV130" s="117"/>
      <c r="FW130" s="117"/>
      <c r="FX130" s="117"/>
      <c r="FY130" s="117"/>
      <c r="FZ130" s="117"/>
      <c r="GA130" s="117"/>
      <c r="GB130" s="117"/>
      <c r="GC130" s="117"/>
      <c r="GD130" s="117"/>
      <c r="GE130" s="117"/>
      <c r="GF130" s="117"/>
      <c r="GG130" s="117"/>
      <c r="GH130" s="117"/>
      <c r="GI130" s="117"/>
      <c r="GJ130" s="117"/>
      <c r="GK130" s="117"/>
      <c r="GL130" s="117"/>
      <c r="GM130" s="117"/>
      <c r="GN130" s="117"/>
      <c r="GO130" s="117"/>
      <c r="GP130" s="117"/>
      <c r="GQ130" s="117"/>
      <c r="GR130" s="117"/>
      <c r="GS130" s="117"/>
      <c r="GT130" s="117"/>
      <c r="GU130" s="117"/>
      <c r="GV130" s="117"/>
      <c r="GW130" s="117"/>
      <c r="GX130" s="117"/>
      <c r="GY130" s="117"/>
      <c r="GZ130" s="117"/>
      <c r="HA130" s="117"/>
      <c r="HB130" s="117"/>
      <c r="HC130" s="117"/>
      <c r="HD130" s="117"/>
      <c r="HE130" s="117"/>
      <c r="HF130" s="117"/>
      <c r="HG130" s="117"/>
      <c r="HH130" s="117"/>
      <c r="HI130" s="117"/>
      <c r="HJ130" s="117"/>
      <c r="HK130" s="117"/>
      <c r="HL130" s="117"/>
      <c r="HM130" s="117"/>
      <c r="HN130" s="117"/>
      <c r="HO130" s="117"/>
      <c r="HP130" s="117"/>
      <c r="HQ130" s="117"/>
      <c r="HR130" s="117"/>
      <c r="HS130" s="117"/>
      <c r="HT130" s="117"/>
      <c r="HU130" s="117"/>
      <c r="HV130" s="117"/>
      <c r="HW130" s="117"/>
      <c r="HX130" s="117"/>
      <c r="HY130" s="117"/>
      <c r="HZ130" s="117"/>
      <c r="IA130" s="117"/>
      <c r="IB130" s="117"/>
      <c r="IC130" s="117"/>
      <c r="ID130" s="117"/>
      <c r="IE130" s="117"/>
      <c r="IF130" s="117"/>
      <c r="IG130" s="117"/>
      <c r="IH130" s="117"/>
      <c r="II130" s="117"/>
      <c r="IJ130" s="117"/>
      <c r="IK130" s="117"/>
      <c r="IL130" s="117"/>
      <c r="IM130" s="117"/>
      <c r="IN130" s="117"/>
      <c r="IO130" s="117"/>
      <c r="IP130" s="117"/>
      <c r="IQ130" s="117"/>
      <c r="IR130" s="117"/>
      <c r="IS130" s="117"/>
      <c r="IT130" s="117"/>
      <c r="IU130" s="117"/>
      <c r="IV130" s="117"/>
      <c r="IW130" s="117"/>
      <c r="IX130" s="117"/>
      <c r="IY130" s="117"/>
      <c r="IZ130" s="117"/>
      <c r="JA130" s="117"/>
      <c r="JB130" s="117"/>
      <c r="JC130" s="117"/>
      <c r="JD130" s="117"/>
      <c r="JE130" s="117"/>
      <c r="JF130" s="117"/>
      <c r="JG130" s="117"/>
      <c r="JH130" s="117"/>
      <c r="JI130" s="117"/>
      <c r="JJ130" s="117"/>
      <c r="JK130" s="117"/>
      <c r="JL130" s="117"/>
      <c r="JM130" s="117"/>
      <c r="JN130" s="117"/>
      <c r="JO130" s="117"/>
      <c r="JP130" s="117"/>
      <c r="JQ130" s="117"/>
      <c r="JR130" s="117"/>
      <c r="JS130" s="117"/>
      <c r="JT130" s="117"/>
      <c r="JU130" s="117"/>
      <c r="JV130" s="117"/>
      <c r="JW130" s="117"/>
      <c r="JX130" s="117"/>
      <c r="JY130" s="117"/>
      <c r="JZ130" s="117"/>
      <c r="KA130" s="117"/>
      <c r="KB130" s="117"/>
      <c r="KC130" s="117"/>
      <c r="KD130" s="117"/>
      <c r="KE130" s="117"/>
      <c r="KF130" s="117"/>
      <c r="KG130" s="117"/>
      <c r="KH130" s="117"/>
      <c r="KI130" s="117"/>
      <c r="KJ130" s="117"/>
      <c r="KK130" s="117"/>
      <c r="KL130" s="117"/>
      <c r="KM130" s="117"/>
      <c r="KN130" s="117"/>
      <c r="KO130" s="117"/>
      <c r="KP130" s="117"/>
      <c r="KQ130" s="117"/>
      <c r="KR130" s="117"/>
      <c r="KS130" s="117"/>
      <c r="KT130" s="117"/>
      <c r="KU130" s="117"/>
      <c r="KV130" s="117"/>
      <c r="KW130" s="117"/>
      <c r="KX130" s="117"/>
      <c r="KY130" s="117"/>
      <c r="KZ130" s="117"/>
      <c r="LA130" s="117"/>
      <c r="LB130" s="117"/>
      <c r="LC130" s="117"/>
      <c r="LD130" s="117"/>
      <c r="LE130" s="117"/>
      <c r="LF130" s="117"/>
      <c r="LG130" s="117"/>
      <c r="LH130" s="117"/>
      <c r="LI130" s="117"/>
      <c r="LJ130" s="117"/>
    </row>
    <row r="131" spans="1:322" x14ac:dyDescent="0.3">
      <c r="A131" s="109">
        <v>43304</v>
      </c>
      <c r="B131" s="118">
        <v>0.91162037037037003</v>
      </c>
      <c r="C131" s="115">
        <v>14257.017</v>
      </c>
      <c r="D131" s="115">
        <v>101819.245</v>
      </c>
      <c r="E131" s="115">
        <v>24180.826000000001</v>
      </c>
      <c r="F131" s="115">
        <v>33762.1</v>
      </c>
      <c r="G131" s="115">
        <v>36.261000000000003</v>
      </c>
      <c r="H131" s="74">
        <v>20.5</v>
      </c>
      <c r="I131" s="74">
        <v>22.945662100456602</v>
      </c>
      <c r="J131" s="112"/>
      <c r="K131" s="112"/>
      <c r="L131" s="120">
        <f t="shared" si="6"/>
        <v>25.312999999999683</v>
      </c>
      <c r="M131" s="116">
        <f t="shared" si="7"/>
        <v>-2.4819999999999709</v>
      </c>
      <c r="N131" s="116">
        <f t="shared" si="8"/>
        <v>-8.4660000000003492</v>
      </c>
      <c r="O131" s="116">
        <f t="shared" si="9"/>
        <v>29.798000000002503</v>
      </c>
      <c r="P131" s="121">
        <f t="shared" si="10"/>
        <v>6.4629999999974999</v>
      </c>
      <c r="Q131" s="30">
        <f t="shared" si="11"/>
        <v>0.82176443010403744</v>
      </c>
      <c r="R131" s="124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17"/>
      <c r="AD131" s="117"/>
      <c r="AE131" s="117"/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/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/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/>
      <c r="BJ131" s="117"/>
      <c r="BK131" s="117"/>
      <c r="BL131" s="117"/>
      <c r="BM131" s="117"/>
      <c r="BN131" s="117"/>
      <c r="BO131" s="117"/>
      <c r="BP131" s="117"/>
      <c r="BQ131" s="117"/>
      <c r="BR131" s="117"/>
      <c r="BS131" s="117"/>
      <c r="BT131" s="117"/>
      <c r="BU131" s="117"/>
      <c r="BV131" s="117"/>
      <c r="BW131" s="117"/>
      <c r="BX131" s="117"/>
      <c r="BY131" s="117"/>
      <c r="BZ131" s="117"/>
      <c r="CA131" s="117"/>
      <c r="CB131" s="117"/>
      <c r="CC131" s="117"/>
      <c r="CD131" s="117"/>
      <c r="CE131" s="117"/>
      <c r="CF131" s="117"/>
      <c r="CG131" s="117"/>
      <c r="CH131" s="117"/>
      <c r="CI131" s="117"/>
      <c r="CJ131" s="117"/>
      <c r="CK131" s="117"/>
      <c r="CL131" s="117"/>
      <c r="CM131" s="117"/>
      <c r="CN131" s="117"/>
      <c r="CO131" s="117"/>
      <c r="CP131" s="117"/>
      <c r="CQ131" s="117"/>
      <c r="CR131" s="117"/>
      <c r="CS131" s="117"/>
      <c r="CT131" s="117"/>
      <c r="CU131" s="117"/>
      <c r="CV131" s="117"/>
      <c r="CW131" s="117"/>
      <c r="CX131" s="117"/>
      <c r="CY131" s="117"/>
      <c r="CZ131" s="117"/>
      <c r="DA131" s="117"/>
      <c r="DB131" s="117"/>
      <c r="DC131" s="117"/>
      <c r="DD131" s="117"/>
      <c r="DE131" s="117"/>
      <c r="DF131" s="117"/>
      <c r="DG131" s="117"/>
      <c r="DH131" s="117"/>
      <c r="DI131" s="117"/>
      <c r="DJ131" s="117"/>
      <c r="DK131" s="117"/>
      <c r="DL131" s="117"/>
      <c r="DM131" s="117"/>
      <c r="DN131" s="117"/>
      <c r="DO131" s="117"/>
      <c r="DP131" s="117"/>
      <c r="DQ131" s="117"/>
      <c r="DR131" s="117"/>
      <c r="DS131" s="117"/>
      <c r="DT131" s="117"/>
      <c r="DU131" s="117"/>
      <c r="DV131" s="117"/>
      <c r="DW131" s="117"/>
      <c r="DX131" s="117"/>
      <c r="DY131" s="117"/>
      <c r="DZ131" s="117"/>
      <c r="EA131" s="117"/>
      <c r="EB131" s="117"/>
      <c r="EC131" s="117"/>
      <c r="ED131" s="117"/>
      <c r="EE131" s="117"/>
      <c r="EF131" s="117"/>
      <c r="EG131" s="117"/>
      <c r="EH131" s="117"/>
      <c r="EI131" s="117"/>
      <c r="EJ131" s="117"/>
      <c r="EK131" s="117"/>
      <c r="EL131" s="117"/>
      <c r="EM131" s="117"/>
      <c r="EN131" s="117"/>
      <c r="EO131" s="117"/>
      <c r="EP131" s="117"/>
      <c r="EQ131" s="117"/>
      <c r="ER131" s="117"/>
      <c r="ES131" s="117"/>
      <c r="ET131" s="117"/>
      <c r="EU131" s="117"/>
      <c r="EV131" s="117"/>
      <c r="EW131" s="117"/>
      <c r="EX131" s="117"/>
      <c r="EY131" s="117"/>
      <c r="EZ131" s="117"/>
      <c r="FA131" s="117"/>
      <c r="FB131" s="117"/>
      <c r="FC131" s="117"/>
      <c r="FD131" s="117"/>
      <c r="FE131" s="117"/>
      <c r="FF131" s="117"/>
      <c r="FG131" s="117"/>
      <c r="FH131" s="117"/>
      <c r="FI131" s="117"/>
      <c r="FJ131" s="117"/>
      <c r="FK131" s="117"/>
      <c r="FL131" s="117"/>
      <c r="FM131" s="117"/>
      <c r="FN131" s="117"/>
      <c r="FO131" s="117"/>
      <c r="FP131" s="117"/>
      <c r="FQ131" s="117"/>
      <c r="FR131" s="117"/>
      <c r="FS131" s="117"/>
      <c r="FT131" s="117"/>
      <c r="FU131" s="117"/>
      <c r="FV131" s="117"/>
      <c r="FW131" s="117"/>
      <c r="FX131" s="117"/>
      <c r="FY131" s="117"/>
      <c r="FZ131" s="117"/>
      <c r="GA131" s="117"/>
      <c r="GB131" s="117"/>
      <c r="GC131" s="117"/>
      <c r="GD131" s="117"/>
      <c r="GE131" s="117"/>
      <c r="GF131" s="117"/>
      <c r="GG131" s="117"/>
      <c r="GH131" s="117"/>
      <c r="GI131" s="117"/>
      <c r="GJ131" s="117"/>
      <c r="GK131" s="117"/>
      <c r="GL131" s="117"/>
      <c r="GM131" s="117"/>
      <c r="GN131" s="117"/>
      <c r="GO131" s="117"/>
      <c r="GP131" s="117"/>
      <c r="GQ131" s="117"/>
      <c r="GR131" s="117"/>
      <c r="GS131" s="117"/>
      <c r="GT131" s="117"/>
      <c r="GU131" s="117"/>
      <c r="GV131" s="117"/>
      <c r="GW131" s="117"/>
      <c r="GX131" s="117"/>
      <c r="GY131" s="117"/>
      <c r="GZ131" s="117"/>
      <c r="HA131" s="117"/>
      <c r="HB131" s="117"/>
      <c r="HC131" s="117"/>
      <c r="HD131" s="117"/>
      <c r="HE131" s="117"/>
      <c r="HF131" s="117"/>
      <c r="HG131" s="117"/>
      <c r="HH131" s="117"/>
      <c r="HI131" s="117"/>
      <c r="HJ131" s="117"/>
      <c r="HK131" s="117"/>
      <c r="HL131" s="117"/>
      <c r="HM131" s="117"/>
      <c r="HN131" s="117"/>
      <c r="HO131" s="117"/>
      <c r="HP131" s="117"/>
      <c r="HQ131" s="117"/>
      <c r="HR131" s="117"/>
      <c r="HS131" s="117"/>
      <c r="HT131" s="117"/>
      <c r="HU131" s="117"/>
      <c r="HV131" s="117"/>
      <c r="HW131" s="117"/>
      <c r="HX131" s="117"/>
      <c r="HY131" s="117"/>
      <c r="HZ131" s="117"/>
      <c r="IA131" s="117"/>
      <c r="IB131" s="117"/>
      <c r="IC131" s="117"/>
      <c r="ID131" s="117"/>
      <c r="IE131" s="117"/>
      <c r="IF131" s="117"/>
      <c r="IG131" s="117"/>
      <c r="IH131" s="117"/>
      <c r="II131" s="117"/>
      <c r="IJ131" s="117"/>
      <c r="IK131" s="117"/>
      <c r="IL131" s="117"/>
      <c r="IM131" s="117"/>
      <c r="IN131" s="117"/>
      <c r="IO131" s="117"/>
      <c r="IP131" s="117"/>
      <c r="IQ131" s="117"/>
      <c r="IR131" s="117"/>
      <c r="IS131" s="117"/>
      <c r="IT131" s="117"/>
      <c r="IU131" s="117"/>
      <c r="IV131" s="117"/>
      <c r="IW131" s="117"/>
      <c r="IX131" s="117"/>
      <c r="IY131" s="117"/>
      <c r="IZ131" s="117"/>
      <c r="JA131" s="117"/>
      <c r="JB131" s="117"/>
      <c r="JC131" s="117"/>
      <c r="JD131" s="117"/>
      <c r="JE131" s="117"/>
      <c r="JF131" s="117"/>
      <c r="JG131" s="117"/>
      <c r="JH131" s="117"/>
      <c r="JI131" s="117"/>
      <c r="JJ131" s="117"/>
      <c r="JK131" s="117"/>
      <c r="JL131" s="117"/>
      <c r="JM131" s="117"/>
      <c r="JN131" s="117"/>
      <c r="JO131" s="117"/>
      <c r="JP131" s="117"/>
      <c r="JQ131" s="117"/>
      <c r="JR131" s="117"/>
      <c r="JS131" s="117"/>
      <c r="JT131" s="117"/>
      <c r="JU131" s="117"/>
      <c r="JV131" s="117"/>
      <c r="JW131" s="117"/>
      <c r="JX131" s="117"/>
      <c r="JY131" s="117"/>
      <c r="JZ131" s="117"/>
      <c r="KA131" s="117"/>
      <c r="KB131" s="117"/>
      <c r="KC131" s="117"/>
      <c r="KD131" s="117"/>
      <c r="KE131" s="117"/>
      <c r="KF131" s="117"/>
      <c r="KG131" s="117"/>
      <c r="KH131" s="117"/>
      <c r="KI131" s="117"/>
      <c r="KJ131" s="117"/>
      <c r="KK131" s="117"/>
      <c r="KL131" s="117"/>
      <c r="KM131" s="117"/>
      <c r="KN131" s="117"/>
      <c r="KO131" s="117"/>
      <c r="KP131" s="117"/>
      <c r="KQ131" s="117"/>
      <c r="KR131" s="117"/>
      <c r="KS131" s="117"/>
      <c r="KT131" s="117"/>
      <c r="KU131" s="117"/>
      <c r="KV131" s="117"/>
      <c r="KW131" s="117"/>
      <c r="KX131" s="117"/>
      <c r="KY131" s="117"/>
      <c r="KZ131" s="117"/>
      <c r="LA131" s="117"/>
      <c r="LB131" s="117"/>
      <c r="LC131" s="117"/>
      <c r="LD131" s="117"/>
      <c r="LE131" s="117"/>
      <c r="LF131" s="117"/>
      <c r="LG131" s="117"/>
      <c r="LH131" s="117"/>
      <c r="LI131" s="117"/>
      <c r="LJ131" s="117"/>
    </row>
    <row r="132" spans="1:322" x14ac:dyDescent="0.3">
      <c r="A132" s="109">
        <v>43305</v>
      </c>
      <c r="B132" s="118">
        <v>0.91226851851851798</v>
      </c>
      <c r="C132" s="115">
        <v>14257.853999999999</v>
      </c>
      <c r="D132" s="115">
        <v>101826.935</v>
      </c>
      <c r="E132" s="115">
        <v>24217.954000000002</v>
      </c>
      <c r="F132" s="115">
        <v>33804.167999999998</v>
      </c>
      <c r="G132" s="115">
        <v>42.067999999999998</v>
      </c>
      <c r="H132" s="74">
        <v>22</v>
      </c>
      <c r="I132" s="74">
        <v>24.2657407407407</v>
      </c>
      <c r="J132" s="112"/>
      <c r="K132" s="112"/>
      <c r="L132" s="120">
        <f t="shared" si="6"/>
        <v>33.540999999998135</v>
      </c>
      <c r="M132" s="116">
        <f t="shared" si="7"/>
        <v>-0.83699999999953434</v>
      </c>
      <c r="N132" s="116">
        <f t="shared" si="8"/>
        <v>-7.6900000000023283</v>
      </c>
      <c r="O132" s="116">
        <f t="shared" si="9"/>
        <v>37.128000000000611</v>
      </c>
      <c r="P132" s="121">
        <f t="shared" si="10"/>
        <v>4.9399999999993867</v>
      </c>
      <c r="Q132" s="30">
        <f t="shared" si="11"/>
        <v>0.88257107540174506</v>
      </c>
      <c r="R132" s="124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17"/>
      <c r="AD132" s="117"/>
      <c r="AE132" s="117"/>
      <c r="AF132" s="117"/>
      <c r="AG132" s="117"/>
      <c r="AH132" s="117"/>
      <c r="AI132" s="117"/>
      <c r="AJ132" s="117"/>
      <c r="AK132" s="117"/>
      <c r="AL132" s="117"/>
      <c r="AM132" s="117"/>
      <c r="AN132" s="117"/>
      <c r="AO132" s="117"/>
      <c r="AP132" s="117"/>
      <c r="AQ132" s="117"/>
      <c r="AR132" s="117"/>
      <c r="AS132" s="117"/>
      <c r="AT132" s="117"/>
      <c r="AU132" s="117"/>
      <c r="AV132" s="117"/>
      <c r="AW132" s="117"/>
      <c r="AX132" s="117"/>
      <c r="AY132" s="117"/>
      <c r="AZ132" s="117"/>
      <c r="BA132" s="117"/>
      <c r="BB132" s="117"/>
      <c r="BC132" s="117"/>
      <c r="BD132" s="117"/>
      <c r="BE132" s="117"/>
      <c r="BF132" s="117"/>
      <c r="BG132" s="117"/>
      <c r="BH132" s="117"/>
      <c r="BI132" s="117"/>
      <c r="BJ132" s="117"/>
      <c r="BK132" s="117"/>
      <c r="BL132" s="117"/>
      <c r="BM132" s="117"/>
      <c r="BN132" s="117"/>
      <c r="BO132" s="117"/>
      <c r="BP132" s="117"/>
      <c r="BQ132" s="117"/>
      <c r="BR132" s="117"/>
      <c r="BS132" s="117"/>
      <c r="BT132" s="117"/>
      <c r="BU132" s="117"/>
      <c r="BV132" s="117"/>
      <c r="BW132" s="117"/>
      <c r="BX132" s="117"/>
      <c r="BY132" s="117"/>
      <c r="BZ132" s="117"/>
      <c r="CA132" s="117"/>
      <c r="CB132" s="117"/>
      <c r="CC132" s="117"/>
      <c r="CD132" s="117"/>
      <c r="CE132" s="117"/>
      <c r="CF132" s="117"/>
      <c r="CG132" s="117"/>
      <c r="CH132" s="117"/>
      <c r="CI132" s="117"/>
      <c r="CJ132" s="117"/>
      <c r="CK132" s="117"/>
      <c r="CL132" s="117"/>
      <c r="CM132" s="117"/>
      <c r="CN132" s="117"/>
      <c r="CO132" s="117"/>
      <c r="CP132" s="117"/>
      <c r="CQ132" s="117"/>
      <c r="CR132" s="117"/>
      <c r="CS132" s="117"/>
      <c r="CT132" s="117"/>
      <c r="CU132" s="117"/>
      <c r="CV132" s="117"/>
      <c r="CW132" s="117"/>
      <c r="CX132" s="117"/>
      <c r="CY132" s="117"/>
      <c r="CZ132" s="117"/>
      <c r="DA132" s="117"/>
      <c r="DB132" s="117"/>
      <c r="DC132" s="117"/>
      <c r="DD132" s="117"/>
      <c r="DE132" s="117"/>
      <c r="DF132" s="117"/>
      <c r="DG132" s="117"/>
      <c r="DH132" s="117"/>
      <c r="DI132" s="117"/>
      <c r="DJ132" s="117"/>
      <c r="DK132" s="117"/>
      <c r="DL132" s="117"/>
      <c r="DM132" s="117"/>
      <c r="DN132" s="117"/>
      <c r="DO132" s="117"/>
      <c r="DP132" s="117"/>
      <c r="DQ132" s="117"/>
      <c r="DR132" s="117"/>
      <c r="DS132" s="117"/>
      <c r="DT132" s="117"/>
      <c r="DU132" s="117"/>
      <c r="DV132" s="117"/>
      <c r="DW132" s="117"/>
      <c r="DX132" s="117"/>
      <c r="DY132" s="117"/>
      <c r="DZ132" s="117"/>
      <c r="EA132" s="117"/>
      <c r="EB132" s="117"/>
      <c r="EC132" s="117"/>
      <c r="ED132" s="117"/>
      <c r="EE132" s="117"/>
      <c r="EF132" s="117"/>
      <c r="EG132" s="117"/>
      <c r="EH132" s="117"/>
      <c r="EI132" s="117"/>
      <c r="EJ132" s="117"/>
      <c r="EK132" s="117"/>
      <c r="EL132" s="117"/>
      <c r="EM132" s="117"/>
      <c r="EN132" s="117"/>
      <c r="EO132" s="117"/>
      <c r="EP132" s="117"/>
      <c r="EQ132" s="117"/>
      <c r="ER132" s="117"/>
      <c r="ES132" s="117"/>
      <c r="ET132" s="117"/>
      <c r="EU132" s="117"/>
      <c r="EV132" s="117"/>
      <c r="EW132" s="117"/>
      <c r="EX132" s="117"/>
      <c r="EY132" s="117"/>
      <c r="EZ132" s="117"/>
      <c r="FA132" s="117"/>
      <c r="FB132" s="117"/>
      <c r="FC132" s="117"/>
      <c r="FD132" s="117"/>
      <c r="FE132" s="117"/>
      <c r="FF132" s="117"/>
      <c r="FG132" s="117"/>
      <c r="FH132" s="117"/>
      <c r="FI132" s="117"/>
      <c r="FJ132" s="117"/>
      <c r="FK132" s="117"/>
      <c r="FL132" s="117"/>
      <c r="FM132" s="117"/>
      <c r="FN132" s="117"/>
      <c r="FO132" s="117"/>
      <c r="FP132" s="117"/>
      <c r="FQ132" s="117"/>
      <c r="FR132" s="117"/>
      <c r="FS132" s="117"/>
      <c r="FT132" s="117"/>
      <c r="FU132" s="117"/>
      <c r="FV132" s="117"/>
      <c r="FW132" s="117"/>
      <c r="FX132" s="117"/>
      <c r="FY132" s="117"/>
      <c r="FZ132" s="117"/>
      <c r="GA132" s="117"/>
      <c r="GB132" s="117"/>
      <c r="GC132" s="117"/>
      <c r="GD132" s="117"/>
      <c r="GE132" s="117"/>
      <c r="GF132" s="117"/>
      <c r="GG132" s="117"/>
      <c r="GH132" s="117"/>
      <c r="GI132" s="117"/>
      <c r="GJ132" s="117"/>
      <c r="GK132" s="117"/>
      <c r="GL132" s="117"/>
      <c r="GM132" s="117"/>
      <c r="GN132" s="117"/>
      <c r="GO132" s="117"/>
      <c r="GP132" s="117"/>
      <c r="GQ132" s="117"/>
      <c r="GR132" s="117"/>
      <c r="GS132" s="117"/>
      <c r="GT132" s="117"/>
      <c r="GU132" s="117"/>
      <c r="GV132" s="117"/>
      <c r="GW132" s="117"/>
      <c r="GX132" s="117"/>
      <c r="GY132" s="117"/>
      <c r="GZ132" s="117"/>
      <c r="HA132" s="117"/>
      <c r="HB132" s="117"/>
      <c r="HC132" s="117"/>
      <c r="HD132" s="117"/>
      <c r="HE132" s="117"/>
      <c r="HF132" s="117"/>
      <c r="HG132" s="117"/>
      <c r="HH132" s="117"/>
      <c r="HI132" s="117"/>
      <c r="HJ132" s="117"/>
      <c r="HK132" s="117"/>
      <c r="HL132" s="117"/>
      <c r="HM132" s="117"/>
      <c r="HN132" s="117"/>
      <c r="HO132" s="117"/>
      <c r="HP132" s="117"/>
      <c r="HQ132" s="117"/>
      <c r="HR132" s="117"/>
      <c r="HS132" s="117"/>
      <c r="HT132" s="117"/>
      <c r="HU132" s="117"/>
      <c r="HV132" s="117"/>
      <c r="HW132" s="117"/>
      <c r="HX132" s="117"/>
      <c r="HY132" s="117"/>
      <c r="HZ132" s="117"/>
      <c r="IA132" s="117"/>
      <c r="IB132" s="117"/>
      <c r="IC132" s="117"/>
      <c r="ID132" s="117"/>
      <c r="IE132" s="117"/>
      <c r="IF132" s="117"/>
      <c r="IG132" s="117"/>
      <c r="IH132" s="117"/>
      <c r="II132" s="117"/>
      <c r="IJ132" s="117"/>
      <c r="IK132" s="117"/>
      <c r="IL132" s="117"/>
      <c r="IM132" s="117"/>
      <c r="IN132" s="117"/>
      <c r="IO132" s="117"/>
      <c r="IP132" s="117"/>
      <c r="IQ132" s="117"/>
      <c r="IR132" s="117"/>
      <c r="IS132" s="117"/>
      <c r="IT132" s="117"/>
      <c r="IU132" s="117"/>
      <c r="IV132" s="117"/>
      <c r="IW132" s="117"/>
      <c r="IX132" s="117"/>
      <c r="IY132" s="117"/>
      <c r="IZ132" s="117"/>
      <c r="JA132" s="117"/>
      <c r="JB132" s="117"/>
      <c r="JC132" s="117"/>
      <c r="JD132" s="117"/>
      <c r="JE132" s="117"/>
      <c r="JF132" s="117"/>
      <c r="JG132" s="117"/>
      <c r="JH132" s="117"/>
      <c r="JI132" s="117"/>
      <c r="JJ132" s="117"/>
      <c r="JK132" s="117"/>
      <c r="JL132" s="117"/>
      <c r="JM132" s="117"/>
      <c r="JN132" s="117"/>
      <c r="JO132" s="117"/>
      <c r="JP132" s="117"/>
      <c r="JQ132" s="117"/>
      <c r="JR132" s="117"/>
      <c r="JS132" s="117"/>
      <c r="JT132" s="117"/>
      <c r="JU132" s="117"/>
      <c r="JV132" s="117"/>
      <c r="JW132" s="117"/>
      <c r="JX132" s="117"/>
      <c r="JY132" s="117"/>
      <c r="JZ132" s="117"/>
      <c r="KA132" s="117"/>
      <c r="KB132" s="117"/>
      <c r="KC132" s="117"/>
      <c r="KD132" s="117"/>
      <c r="KE132" s="117"/>
      <c r="KF132" s="117"/>
      <c r="KG132" s="117"/>
      <c r="KH132" s="117"/>
      <c r="KI132" s="117"/>
      <c r="KJ132" s="117"/>
      <c r="KK132" s="117"/>
      <c r="KL132" s="117"/>
      <c r="KM132" s="117"/>
      <c r="KN132" s="117"/>
      <c r="KO132" s="117"/>
      <c r="KP132" s="117"/>
      <c r="KQ132" s="117"/>
      <c r="KR132" s="117"/>
      <c r="KS132" s="117"/>
      <c r="KT132" s="117"/>
      <c r="KU132" s="117"/>
      <c r="KV132" s="117"/>
      <c r="KW132" s="117"/>
      <c r="KX132" s="117"/>
      <c r="KY132" s="117"/>
      <c r="KZ132" s="117"/>
      <c r="LA132" s="117"/>
      <c r="LB132" s="117"/>
      <c r="LC132" s="117"/>
      <c r="LD132" s="117"/>
      <c r="LE132" s="117"/>
      <c r="LF132" s="117"/>
      <c r="LG132" s="117"/>
      <c r="LH132" s="117"/>
      <c r="LI132" s="117"/>
      <c r="LJ132" s="117"/>
    </row>
    <row r="133" spans="1:322" x14ac:dyDescent="0.3">
      <c r="A133" s="109">
        <v>43306</v>
      </c>
      <c r="B133" s="118">
        <v>0.91474537037036996</v>
      </c>
      <c r="C133" s="115">
        <v>14259.348</v>
      </c>
      <c r="D133" s="115">
        <v>101835.099</v>
      </c>
      <c r="E133" s="115">
        <v>24248.674999999999</v>
      </c>
      <c r="F133" s="115">
        <v>33842.226000000002</v>
      </c>
      <c r="G133" s="115">
        <v>38.058</v>
      </c>
      <c r="H133" s="74">
        <v>22</v>
      </c>
      <c r="I133" s="74">
        <v>25.771839080459799</v>
      </c>
      <c r="J133" s="112"/>
      <c r="K133" s="112"/>
      <c r="L133" s="120">
        <f t="shared" si="6"/>
        <v>28.399999999995096</v>
      </c>
      <c r="M133" s="116">
        <f t="shared" si="7"/>
        <v>-1.4940000000005966</v>
      </c>
      <c r="N133" s="116">
        <f t="shared" si="8"/>
        <v>-8.1640000000043074</v>
      </c>
      <c r="O133" s="116">
        <f t="shared" si="9"/>
        <v>30.72099999999773</v>
      </c>
      <c r="P133" s="121">
        <f t="shared" si="10"/>
        <v>7.3370000000022699</v>
      </c>
      <c r="Q133" s="30">
        <f t="shared" si="11"/>
        <v>0.80721530295858246</v>
      </c>
      <c r="R133" s="124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17"/>
      <c r="AD133" s="117"/>
      <c r="AE133" s="117"/>
      <c r="AF133" s="117"/>
      <c r="AG133" s="117"/>
      <c r="AH133" s="117"/>
      <c r="AI133" s="117"/>
      <c r="AJ133" s="117"/>
      <c r="AK133" s="117"/>
      <c r="AL133" s="117"/>
      <c r="AM133" s="117"/>
      <c r="AN133" s="117"/>
      <c r="AO133" s="117"/>
      <c r="AP133" s="117"/>
      <c r="AQ133" s="117"/>
      <c r="AR133" s="117"/>
      <c r="AS133" s="117"/>
      <c r="AT133" s="117"/>
      <c r="AU133" s="117"/>
      <c r="AV133" s="117"/>
      <c r="AW133" s="117"/>
      <c r="AX133" s="117"/>
      <c r="AY133" s="117"/>
      <c r="AZ133" s="117"/>
      <c r="BA133" s="117"/>
      <c r="BB133" s="117"/>
      <c r="BC133" s="117"/>
      <c r="BD133" s="117"/>
      <c r="BE133" s="117"/>
      <c r="BF133" s="117"/>
      <c r="BG133" s="117"/>
      <c r="BH133" s="117"/>
      <c r="BI133" s="117"/>
      <c r="BJ133" s="117"/>
      <c r="BK133" s="117"/>
      <c r="BL133" s="117"/>
      <c r="BM133" s="117"/>
      <c r="BN133" s="117"/>
      <c r="BO133" s="117"/>
      <c r="BP133" s="117"/>
      <c r="BQ133" s="117"/>
      <c r="BR133" s="117"/>
      <c r="BS133" s="117"/>
      <c r="BT133" s="117"/>
      <c r="BU133" s="117"/>
      <c r="BV133" s="117"/>
      <c r="BW133" s="117"/>
      <c r="BX133" s="117"/>
      <c r="BY133" s="117"/>
      <c r="BZ133" s="117"/>
      <c r="CA133" s="117"/>
      <c r="CB133" s="117"/>
      <c r="CC133" s="117"/>
      <c r="CD133" s="117"/>
      <c r="CE133" s="117"/>
      <c r="CF133" s="117"/>
      <c r="CG133" s="117"/>
      <c r="CH133" s="117"/>
      <c r="CI133" s="117"/>
      <c r="CJ133" s="117"/>
      <c r="CK133" s="117"/>
      <c r="CL133" s="117"/>
      <c r="CM133" s="117"/>
      <c r="CN133" s="117"/>
      <c r="CO133" s="117"/>
      <c r="CP133" s="117"/>
      <c r="CQ133" s="117"/>
      <c r="CR133" s="117"/>
      <c r="CS133" s="117"/>
      <c r="CT133" s="117"/>
      <c r="CU133" s="117"/>
      <c r="CV133" s="117"/>
      <c r="CW133" s="117"/>
      <c r="CX133" s="117"/>
      <c r="CY133" s="117"/>
      <c r="CZ133" s="117"/>
      <c r="DA133" s="117"/>
      <c r="DB133" s="117"/>
      <c r="DC133" s="117"/>
      <c r="DD133" s="117"/>
      <c r="DE133" s="117"/>
      <c r="DF133" s="117"/>
      <c r="DG133" s="117"/>
      <c r="DH133" s="117"/>
      <c r="DI133" s="117"/>
      <c r="DJ133" s="117"/>
      <c r="DK133" s="117"/>
      <c r="DL133" s="117"/>
      <c r="DM133" s="117"/>
      <c r="DN133" s="117"/>
      <c r="DO133" s="117"/>
      <c r="DP133" s="117"/>
      <c r="DQ133" s="117"/>
      <c r="DR133" s="117"/>
      <c r="DS133" s="117"/>
      <c r="DT133" s="117"/>
      <c r="DU133" s="117"/>
      <c r="DV133" s="117"/>
      <c r="DW133" s="117"/>
      <c r="DX133" s="117"/>
      <c r="DY133" s="117"/>
      <c r="DZ133" s="117"/>
      <c r="EA133" s="117"/>
      <c r="EB133" s="117"/>
      <c r="EC133" s="117"/>
      <c r="ED133" s="117"/>
      <c r="EE133" s="117"/>
      <c r="EF133" s="117"/>
      <c r="EG133" s="117"/>
      <c r="EH133" s="117"/>
      <c r="EI133" s="117"/>
      <c r="EJ133" s="117"/>
      <c r="EK133" s="117"/>
      <c r="EL133" s="117"/>
      <c r="EM133" s="117"/>
      <c r="EN133" s="117"/>
      <c r="EO133" s="117"/>
      <c r="EP133" s="117"/>
      <c r="EQ133" s="117"/>
      <c r="ER133" s="117"/>
      <c r="ES133" s="117"/>
      <c r="ET133" s="117"/>
      <c r="EU133" s="117"/>
      <c r="EV133" s="117"/>
      <c r="EW133" s="117"/>
      <c r="EX133" s="117"/>
      <c r="EY133" s="117"/>
      <c r="EZ133" s="117"/>
      <c r="FA133" s="117"/>
      <c r="FB133" s="117"/>
      <c r="FC133" s="117"/>
      <c r="FD133" s="117"/>
      <c r="FE133" s="117"/>
      <c r="FF133" s="117"/>
      <c r="FG133" s="117"/>
      <c r="FH133" s="117"/>
      <c r="FI133" s="117"/>
      <c r="FJ133" s="117"/>
      <c r="FK133" s="117"/>
      <c r="FL133" s="117"/>
      <c r="FM133" s="117"/>
      <c r="FN133" s="117"/>
      <c r="FO133" s="117"/>
      <c r="FP133" s="117"/>
      <c r="FQ133" s="117"/>
      <c r="FR133" s="117"/>
      <c r="FS133" s="117"/>
      <c r="FT133" s="117"/>
      <c r="FU133" s="117"/>
      <c r="FV133" s="117"/>
      <c r="FW133" s="117"/>
      <c r="FX133" s="117"/>
      <c r="FY133" s="117"/>
      <c r="FZ133" s="117"/>
      <c r="GA133" s="117"/>
      <c r="GB133" s="117"/>
      <c r="GC133" s="117"/>
      <c r="GD133" s="117"/>
      <c r="GE133" s="117"/>
      <c r="GF133" s="117"/>
      <c r="GG133" s="117"/>
      <c r="GH133" s="117"/>
      <c r="GI133" s="117"/>
      <c r="GJ133" s="117"/>
      <c r="GK133" s="117"/>
      <c r="GL133" s="117"/>
      <c r="GM133" s="117"/>
      <c r="GN133" s="117"/>
      <c r="GO133" s="117"/>
      <c r="GP133" s="117"/>
      <c r="GQ133" s="117"/>
      <c r="GR133" s="117"/>
      <c r="GS133" s="117"/>
      <c r="GT133" s="117"/>
      <c r="GU133" s="117"/>
      <c r="GV133" s="117"/>
      <c r="GW133" s="117"/>
      <c r="GX133" s="117"/>
      <c r="GY133" s="117"/>
      <c r="GZ133" s="117"/>
      <c r="HA133" s="117"/>
      <c r="HB133" s="117"/>
      <c r="HC133" s="117"/>
      <c r="HD133" s="117"/>
      <c r="HE133" s="117"/>
      <c r="HF133" s="117"/>
      <c r="HG133" s="117"/>
      <c r="HH133" s="117"/>
      <c r="HI133" s="117"/>
      <c r="HJ133" s="117"/>
      <c r="HK133" s="117"/>
      <c r="HL133" s="117"/>
      <c r="HM133" s="117"/>
      <c r="HN133" s="117"/>
      <c r="HO133" s="117"/>
      <c r="HP133" s="117"/>
      <c r="HQ133" s="117"/>
      <c r="HR133" s="117"/>
      <c r="HS133" s="117"/>
      <c r="HT133" s="117"/>
      <c r="HU133" s="117"/>
      <c r="HV133" s="117"/>
      <c r="HW133" s="117"/>
      <c r="HX133" s="117"/>
      <c r="HY133" s="117"/>
      <c r="HZ133" s="117"/>
      <c r="IA133" s="117"/>
      <c r="IB133" s="117"/>
      <c r="IC133" s="117"/>
      <c r="ID133" s="117"/>
      <c r="IE133" s="117"/>
      <c r="IF133" s="117"/>
      <c r="IG133" s="117"/>
      <c r="IH133" s="117"/>
      <c r="II133" s="117"/>
      <c r="IJ133" s="117"/>
      <c r="IK133" s="117"/>
      <c r="IL133" s="117"/>
      <c r="IM133" s="117"/>
      <c r="IN133" s="117"/>
      <c r="IO133" s="117"/>
      <c r="IP133" s="117"/>
      <c r="IQ133" s="117"/>
      <c r="IR133" s="117"/>
      <c r="IS133" s="117"/>
      <c r="IT133" s="117"/>
      <c r="IU133" s="117"/>
      <c r="IV133" s="117"/>
      <c r="IW133" s="117"/>
      <c r="IX133" s="117"/>
      <c r="IY133" s="117"/>
      <c r="IZ133" s="117"/>
      <c r="JA133" s="117"/>
      <c r="JB133" s="117"/>
      <c r="JC133" s="117"/>
      <c r="JD133" s="117"/>
      <c r="JE133" s="117"/>
      <c r="JF133" s="117"/>
      <c r="JG133" s="117"/>
      <c r="JH133" s="117"/>
      <c r="JI133" s="117"/>
      <c r="JJ133" s="117"/>
      <c r="JK133" s="117"/>
      <c r="JL133" s="117"/>
      <c r="JM133" s="117"/>
      <c r="JN133" s="117"/>
      <c r="JO133" s="117"/>
      <c r="JP133" s="117"/>
      <c r="JQ133" s="117"/>
      <c r="JR133" s="117"/>
      <c r="JS133" s="117"/>
      <c r="JT133" s="117"/>
      <c r="JU133" s="117"/>
      <c r="JV133" s="117"/>
      <c r="JW133" s="117"/>
      <c r="JX133" s="117"/>
      <c r="JY133" s="117"/>
      <c r="JZ133" s="117"/>
      <c r="KA133" s="117"/>
      <c r="KB133" s="117"/>
      <c r="KC133" s="117"/>
      <c r="KD133" s="117"/>
      <c r="KE133" s="117"/>
      <c r="KF133" s="117"/>
      <c r="KG133" s="117"/>
      <c r="KH133" s="117"/>
      <c r="KI133" s="117"/>
      <c r="KJ133" s="117"/>
      <c r="KK133" s="117"/>
      <c r="KL133" s="117"/>
      <c r="KM133" s="117"/>
      <c r="KN133" s="117"/>
      <c r="KO133" s="117"/>
      <c r="KP133" s="117"/>
      <c r="KQ133" s="117"/>
      <c r="KR133" s="117"/>
      <c r="KS133" s="117"/>
      <c r="KT133" s="117"/>
      <c r="KU133" s="117"/>
      <c r="KV133" s="117"/>
      <c r="KW133" s="117"/>
      <c r="KX133" s="117"/>
      <c r="KY133" s="117"/>
      <c r="KZ133" s="117"/>
      <c r="LA133" s="117"/>
      <c r="LB133" s="117"/>
      <c r="LC133" s="117"/>
      <c r="LD133" s="117"/>
      <c r="LE133" s="117"/>
      <c r="LF133" s="117"/>
      <c r="LG133" s="117"/>
      <c r="LH133" s="117"/>
      <c r="LI133" s="117"/>
      <c r="LJ133" s="117"/>
    </row>
    <row r="134" spans="1:322" x14ac:dyDescent="0.3">
      <c r="A134" s="109">
        <v>43307</v>
      </c>
      <c r="B134" s="118">
        <v>0.89079861111111103</v>
      </c>
      <c r="C134" s="115">
        <v>14260.1</v>
      </c>
      <c r="D134" s="115">
        <v>101843.554</v>
      </c>
      <c r="E134" s="115">
        <v>24286.379000000001</v>
      </c>
      <c r="F134" s="115">
        <v>33885.724999999999</v>
      </c>
      <c r="G134" s="115">
        <v>43.499000000000002</v>
      </c>
      <c r="H134" s="74">
        <v>22.5</v>
      </c>
      <c r="I134" s="74">
        <v>27.403703703703702</v>
      </c>
      <c r="J134" s="112"/>
      <c r="K134" s="112"/>
      <c r="L134" s="120">
        <f t="shared" si="6"/>
        <v>34.291999999997849</v>
      </c>
      <c r="M134" s="116">
        <f t="shared" si="7"/>
        <v>-0.75200000000040745</v>
      </c>
      <c r="N134" s="116">
        <f t="shared" si="8"/>
        <v>-8.4550000000017462</v>
      </c>
      <c r="O134" s="116">
        <f t="shared" si="9"/>
        <v>37.704000000001543</v>
      </c>
      <c r="P134" s="121">
        <f t="shared" si="10"/>
        <v>5.7949999999984598</v>
      </c>
      <c r="Q134" s="30">
        <f t="shared" si="11"/>
        <v>0.86677854663329135</v>
      </c>
      <c r="R134" s="124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17"/>
      <c r="AD134" s="117"/>
      <c r="AE134" s="117"/>
      <c r="AF134" s="117"/>
      <c r="AG134" s="117"/>
      <c r="AH134" s="117"/>
      <c r="AI134" s="117"/>
      <c r="AJ134" s="117"/>
      <c r="AK134" s="117"/>
      <c r="AL134" s="117"/>
      <c r="AM134" s="117"/>
      <c r="AN134" s="117"/>
      <c r="AO134" s="117"/>
      <c r="AP134" s="117"/>
      <c r="AQ134" s="117"/>
      <c r="AR134" s="117"/>
      <c r="AS134" s="117"/>
      <c r="AT134" s="117"/>
      <c r="AU134" s="117"/>
      <c r="AV134" s="117"/>
      <c r="AW134" s="117"/>
      <c r="AX134" s="117"/>
      <c r="AY134" s="117"/>
      <c r="AZ134" s="117"/>
      <c r="BA134" s="117"/>
      <c r="BB134" s="117"/>
      <c r="BC134" s="117"/>
      <c r="BD134" s="117"/>
      <c r="BE134" s="117"/>
      <c r="BF134" s="117"/>
      <c r="BG134" s="117"/>
      <c r="BH134" s="117"/>
      <c r="BI134" s="117"/>
      <c r="BJ134" s="117"/>
      <c r="BK134" s="117"/>
      <c r="BL134" s="117"/>
      <c r="BM134" s="117"/>
      <c r="BN134" s="117"/>
      <c r="BO134" s="117"/>
      <c r="BP134" s="117"/>
      <c r="BQ134" s="117"/>
      <c r="BR134" s="117"/>
      <c r="BS134" s="117"/>
      <c r="BT134" s="117"/>
      <c r="BU134" s="117"/>
      <c r="BV134" s="117"/>
      <c r="BW134" s="117"/>
      <c r="BX134" s="117"/>
      <c r="BY134" s="117"/>
      <c r="BZ134" s="117"/>
      <c r="CA134" s="117"/>
      <c r="CB134" s="117"/>
      <c r="CC134" s="117"/>
      <c r="CD134" s="117"/>
      <c r="CE134" s="117"/>
      <c r="CF134" s="117"/>
      <c r="CG134" s="117"/>
      <c r="CH134" s="117"/>
      <c r="CI134" s="117"/>
      <c r="CJ134" s="117"/>
      <c r="CK134" s="117"/>
      <c r="CL134" s="117"/>
      <c r="CM134" s="117"/>
      <c r="CN134" s="117"/>
      <c r="CO134" s="117"/>
      <c r="CP134" s="117"/>
      <c r="CQ134" s="117"/>
      <c r="CR134" s="117"/>
      <c r="CS134" s="117"/>
      <c r="CT134" s="117"/>
      <c r="CU134" s="117"/>
      <c r="CV134" s="117"/>
      <c r="CW134" s="117"/>
      <c r="CX134" s="117"/>
      <c r="CY134" s="117"/>
      <c r="CZ134" s="117"/>
      <c r="DA134" s="117"/>
      <c r="DB134" s="117"/>
      <c r="DC134" s="117"/>
      <c r="DD134" s="117"/>
      <c r="DE134" s="117"/>
      <c r="DF134" s="117"/>
      <c r="DG134" s="117"/>
      <c r="DH134" s="117"/>
      <c r="DI134" s="117"/>
      <c r="DJ134" s="117"/>
      <c r="DK134" s="117"/>
      <c r="DL134" s="117"/>
      <c r="DM134" s="117"/>
      <c r="DN134" s="117"/>
      <c r="DO134" s="117"/>
      <c r="DP134" s="117"/>
      <c r="DQ134" s="117"/>
      <c r="DR134" s="117"/>
      <c r="DS134" s="117"/>
      <c r="DT134" s="117"/>
      <c r="DU134" s="117"/>
      <c r="DV134" s="117"/>
      <c r="DW134" s="117"/>
      <c r="DX134" s="117"/>
      <c r="DY134" s="117"/>
      <c r="DZ134" s="117"/>
      <c r="EA134" s="117"/>
      <c r="EB134" s="117"/>
      <c r="EC134" s="117"/>
      <c r="ED134" s="117"/>
      <c r="EE134" s="117"/>
      <c r="EF134" s="117"/>
      <c r="EG134" s="117"/>
      <c r="EH134" s="117"/>
      <c r="EI134" s="117"/>
      <c r="EJ134" s="117"/>
      <c r="EK134" s="117"/>
      <c r="EL134" s="117"/>
      <c r="EM134" s="117"/>
      <c r="EN134" s="117"/>
      <c r="EO134" s="117"/>
      <c r="EP134" s="117"/>
      <c r="EQ134" s="117"/>
      <c r="ER134" s="117"/>
      <c r="ES134" s="117"/>
      <c r="ET134" s="117"/>
      <c r="EU134" s="117"/>
      <c r="EV134" s="117"/>
      <c r="EW134" s="117"/>
      <c r="EX134" s="117"/>
      <c r="EY134" s="117"/>
      <c r="EZ134" s="117"/>
      <c r="FA134" s="117"/>
      <c r="FB134" s="117"/>
      <c r="FC134" s="117"/>
      <c r="FD134" s="117"/>
      <c r="FE134" s="117"/>
      <c r="FF134" s="117"/>
      <c r="FG134" s="117"/>
      <c r="FH134" s="117"/>
      <c r="FI134" s="117"/>
      <c r="FJ134" s="117"/>
      <c r="FK134" s="117"/>
      <c r="FL134" s="117"/>
      <c r="FM134" s="117"/>
      <c r="FN134" s="117"/>
      <c r="FO134" s="117"/>
      <c r="FP134" s="117"/>
      <c r="FQ134" s="117"/>
      <c r="FR134" s="117"/>
      <c r="FS134" s="117"/>
      <c r="FT134" s="117"/>
      <c r="FU134" s="117"/>
      <c r="FV134" s="117"/>
      <c r="FW134" s="117"/>
      <c r="FX134" s="117"/>
      <c r="FY134" s="117"/>
      <c r="FZ134" s="117"/>
      <c r="GA134" s="117"/>
      <c r="GB134" s="117"/>
      <c r="GC134" s="117"/>
      <c r="GD134" s="117"/>
      <c r="GE134" s="117"/>
      <c r="GF134" s="117"/>
      <c r="GG134" s="117"/>
      <c r="GH134" s="117"/>
      <c r="GI134" s="117"/>
      <c r="GJ134" s="117"/>
      <c r="GK134" s="117"/>
      <c r="GL134" s="117"/>
      <c r="GM134" s="117"/>
      <c r="GN134" s="117"/>
      <c r="GO134" s="117"/>
      <c r="GP134" s="117"/>
      <c r="GQ134" s="117"/>
      <c r="GR134" s="117"/>
      <c r="GS134" s="117"/>
      <c r="GT134" s="117"/>
      <c r="GU134" s="117"/>
      <c r="GV134" s="117"/>
      <c r="GW134" s="117"/>
      <c r="GX134" s="117"/>
      <c r="GY134" s="117"/>
      <c r="GZ134" s="117"/>
      <c r="HA134" s="117"/>
      <c r="HB134" s="117"/>
      <c r="HC134" s="117"/>
      <c r="HD134" s="117"/>
      <c r="HE134" s="117"/>
      <c r="HF134" s="117"/>
      <c r="HG134" s="117"/>
      <c r="HH134" s="117"/>
      <c r="HI134" s="117"/>
      <c r="HJ134" s="117"/>
      <c r="HK134" s="117"/>
      <c r="HL134" s="117"/>
      <c r="HM134" s="117"/>
      <c r="HN134" s="117"/>
      <c r="HO134" s="117"/>
      <c r="HP134" s="117"/>
      <c r="HQ134" s="117"/>
      <c r="HR134" s="117"/>
      <c r="HS134" s="117"/>
      <c r="HT134" s="117"/>
      <c r="HU134" s="117"/>
      <c r="HV134" s="117"/>
      <c r="HW134" s="117"/>
      <c r="HX134" s="117"/>
      <c r="HY134" s="117"/>
      <c r="HZ134" s="117"/>
      <c r="IA134" s="117"/>
      <c r="IB134" s="117"/>
      <c r="IC134" s="117"/>
      <c r="ID134" s="117"/>
      <c r="IE134" s="117"/>
      <c r="IF134" s="117"/>
      <c r="IG134" s="117"/>
      <c r="IH134" s="117"/>
      <c r="II134" s="117"/>
      <c r="IJ134" s="117"/>
      <c r="IK134" s="117"/>
      <c r="IL134" s="117"/>
      <c r="IM134" s="117"/>
      <c r="IN134" s="117"/>
      <c r="IO134" s="117"/>
      <c r="IP134" s="117"/>
      <c r="IQ134" s="117"/>
      <c r="IR134" s="117"/>
      <c r="IS134" s="117"/>
      <c r="IT134" s="117"/>
      <c r="IU134" s="117"/>
      <c r="IV134" s="117"/>
      <c r="IW134" s="117"/>
      <c r="IX134" s="117"/>
      <c r="IY134" s="117"/>
      <c r="IZ134" s="117"/>
      <c r="JA134" s="117"/>
      <c r="JB134" s="117"/>
      <c r="JC134" s="117"/>
      <c r="JD134" s="117"/>
      <c r="JE134" s="117"/>
      <c r="JF134" s="117"/>
      <c r="JG134" s="117"/>
      <c r="JH134" s="117"/>
      <c r="JI134" s="117"/>
      <c r="JJ134" s="117"/>
      <c r="JK134" s="117"/>
      <c r="JL134" s="117"/>
      <c r="JM134" s="117"/>
      <c r="JN134" s="117"/>
      <c r="JO134" s="117"/>
      <c r="JP134" s="117"/>
      <c r="JQ134" s="117"/>
      <c r="JR134" s="117"/>
      <c r="JS134" s="117"/>
      <c r="JT134" s="117"/>
      <c r="JU134" s="117"/>
      <c r="JV134" s="117"/>
      <c r="JW134" s="117"/>
      <c r="JX134" s="117"/>
      <c r="JY134" s="117"/>
      <c r="JZ134" s="117"/>
      <c r="KA134" s="117"/>
      <c r="KB134" s="117"/>
      <c r="KC134" s="117"/>
      <c r="KD134" s="117"/>
      <c r="KE134" s="117"/>
      <c r="KF134" s="117"/>
      <c r="KG134" s="117"/>
      <c r="KH134" s="117"/>
      <c r="KI134" s="117"/>
      <c r="KJ134" s="117"/>
      <c r="KK134" s="117"/>
      <c r="KL134" s="117"/>
      <c r="KM134" s="117"/>
      <c r="KN134" s="117"/>
      <c r="KO134" s="117"/>
      <c r="KP134" s="117"/>
      <c r="KQ134" s="117"/>
      <c r="KR134" s="117"/>
      <c r="KS134" s="117"/>
      <c r="KT134" s="117"/>
      <c r="KU134" s="117"/>
      <c r="KV134" s="117"/>
      <c r="KW134" s="117"/>
      <c r="KX134" s="117"/>
      <c r="KY134" s="117"/>
      <c r="KZ134" s="117"/>
      <c r="LA134" s="117"/>
      <c r="LB134" s="117"/>
      <c r="LC134" s="117"/>
      <c r="LD134" s="117"/>
      <c r="LE134" s="117"/>
      <c r="LF134" s="117"/>
      <c r="LG134" s="117"/>
      <c r="LH134" s="117"/>
      <c r="LI134" s="117"/>
      <c r="LJ134" s="117"/>
    </row>
    <row r="135" spans="1:322" x14ac:dyDescent="0.3">
      <c r="A135" s="109">
        <v>43308</v>
      </c>
      <c r="B135" s="118">
        <v>0.90893518518518501</v>
      </c>
      <c r="C135" s="115">
        <v>14261.499</v>
      </c>
      <c r="D135" s="115">
        <v>101852.37699999999</v>
      </c>
      <c r="E135" s="115">
        <v>24319.598000000002</v>
      </c>
      <c r="F135" s="115">
        <v>33926.082999999999</v>
      </c>
      <c r="G135" s="115">
        <v>40.357999999999997</v>
      </c>
      <c r="H135" s="74">
        <v>22.5</v>
      </c>
      <c r="I135" s="74">
        <v>26.4987903225806</v>
      </c>
      <c r="J135" s="112"/>
      <c r="K135" s="112"/>
      <c r="L135" s="120">
        <f t="shared" si="6"/>
        <v>30.136000000011158</v>
      </c>
      <c r="M135" s="116">
        <f t="shared" si="7"/>
        <v>-1.3989999999994325</v>
      </c>
      <c r="N135" s="116">
        <f t="shared" si="8"/>
        <v>-8.8229999999894062</v>
      </c>
      <c r="O135" s="116">
        <f t="shared" si="9"/>
        <v>33.21900000000096</v>
      </c>
      <c r="P135" s="121">
        <f t="shared" si="10"/>
        <v>7.1389999999990366</v>
      </c>
      <c r="Q135" s="30">
        <f t="shared" si="11"/>
        <v>0.82310818177315437</v>
      </c>
      <c r="R135" s="124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17"/>
      <c r="AD135" s="117"/>
      <c r="AE135" s="117"/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/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/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/>
      <c r="BJ135" s="117"/>
      <c r="BK135" s="117"/>
      <c r="BL135" s="117"/>
      <c r="BM135" s="117"/>
      <c r="BN135" s="117"/>
      <c r="BO135" s="117"/>
      <c r="BP135" s="117"/>
      <c r="BQ135" s="117"/>
      <c r="BR135" s="117"/>
      <c r="BS135" s="117"/>
      <c r="BT135" s="117"/>
      <c r="BU135" s="117"/>
      <c r="BV135" s="117"/>
      <c r="BW135" s="117"/>
      <c r="BX135" s="117"/>
      <c r="BY135" s="117"/>
      <c r="BZ135" s="117"/>
      <c r="CA135" s="117"/>
      <c r="CB135" s="117"/>
      <c r="CC135" s="117"/>
      <c r="CD135" s="117"/>
      <c r="CE135" s="117"/>
      <c r="CF135" s="117"/>
      <c r="CG135" s="117"/>
      <c r="CH135" s="117"/>
      <c r="CI135" s="117"/>
      <c r="CJ135" s="117"/>
      <c r="CK135" s="117"/>
      <c r="CL135" s="117"/>
      <c r="CM135" s="117"/>
      <c r="CN135" s="117"/>
      <c r="CO135" s="117"/>
      <c r="CP135" s="117"/>
      <c r="CQ135" s="117"/>
      <c r="CR135" s="117"/>
      <c r="CS135" s="117"/>
      <c r="CT135" s="117"/>
      <c r="CU135" s="117"/>
      <c r="CV135" s="117"/>
      <c r="CW135" s="117"/>
      <c r="CX135" s="117"/>
      <c r="CY135" s="117"/>
      <c r="CZ135" s="117"/>
      <c r="DA135" s="117"/>
      <c r="DB135" s="117"/>
      <c r="DC135" s="117"/>
      <c r="DD135" s="117"/>
      <c r="DE135" s="117"/>
      <c r="DF135" s="117"/>
      <c r="DG135" s="117"/>
      <c r="DH135" s="117"/>
      <c r="DI135" s="117"/>
      <c r="DJ135" s="117"/>
      <c r="DK135" s="117"/>
      <c r="DL135" s="117"/>
      <c r="DM135" s="117"/>
      <c r="DN135" s="117"/>
      <c r="DO135" s="117"/>
      <c r="DP135" s="117"/>
      <c r="DQ135" s="117"/>
      <c r="DR135" s="117"/>
      <c r="DS135" s="117"/>
      <c r="DT135" s="117"/>
      <c r="DU135" s="117"/>
      <c r="DV135" s="117"/>
      <c r="DW135" s="117"/>
      <c r="DX135" s="117"/>
      <c r="DY135" s="117"/>
      <c r="DZ135" s="117"/>
      <c r="EA135" s="117"/>
      <c r="EB135" s="117"/>
      <c r="EC135" s="117"/>
      <c r="ED135" s="117"/>
      <c r="EE135" s="117"/>
      <c r="EF135" s="117"/>
      <c r="EG135" s="117"/>
      <c r="EH135" s="117"/>
      <c r="EI135" s="117"/>
      <c r="EJ135" s="117"/>
      <c r="EK135" s="117"/>
      <c r="EL135" s="117"/>
      <c r="EM135" s="117"/>
      <c r="EN135" s="117"/>
      <c r="EO135" s="117"/>
      <c r="EP135" s="117"/>
      <c r="EQ135" s="117"/>
      <c r="ER135" s="117"/>
      <c r="ES135" s="117"/>
      <c r="ET135" s="117"/>
      <c r="EU135" s="117"/>
      <c r="EV135" s="117"/>
      <c r="EW135" s="117"/>
      <c r="EX135" s="117"/>
      <c r="EY135" s="117"/>
      <c r="EZ135" s="117"/>
      <c r="FA135" s="117"/>
      <c r="FB135" s="117"/>
      <c r="FC135" s="117"/>
      <c r="FD135" s="117"/>
      <c r="FE135" s="117"/>
      <c r="FF135" s="117"/>
      <c r="FG135" s="117"/>
      <c r="FH135" s="117"/>
      <c r="FI135" s="117"/>
      <c r="FJ135" s="117"/>
      <c r="FK135" s="117"/>
      <c r="FL135" s="117"/>
      <c r="FM135" s="117"/>
      <c r="FN135" s="117"/>
      <c r="FO135" s="117"/>
      <c r="FP135" s="117"/>
      <c r="FQ135" s="117"/>
      <c r="FR135" s="117"/>
      <c r="FS135" s="117"/>
      <c r="FT135" s="117"/>
      <c r="FU135" s="117"/>
      <c r="FV135" s="117"/>
      <c r="FW135" s="117"/>
      <c r="FX135" s="117"/>
      <c r="FY135" s="117"/>
      <c r="FZ135" s="117"/>
      <c r="GA135" s="117"/>
      <c r="GB135" s="117"/>
      <c r="GC135" s="117"/>
      <c r="GD135" s="117"/>
      <c r="GE135" s="117"/>
      <c r="GF135" s="117"/>
      <c r="GG135" s="117"/>
      <c r="GH135" s="117"/>
      <c r="GI135" s="117"/>
      <c r="GJ135" s="117"/>
      <c r="GK135" s="117"/>
      <c r="GL135" s="117"/>
      <c r="GM135" s="117"/>
      <c r="GN135" s="117"/>
      <c r="GO135" s="117"/>
      <c r="GP135" s="117"/>
      <c r="GQ135" s="117"/>
      <c r="GR135" s="117"/>
      <c r="GS135" s="117"/>
      <c r="GT135" s="117"/>
      <c r="GU135" s="117"/>
      <c r="GV135" s="117"/>
      <c r="GW135" s="117"/>
      <c r="GX135" s="117"/>
      <c r="GY135" s="117"/>
      <c r="GZ135" s="117"/>
      <c r="HA135" s="117"/>
      <c r="HB135" s="117"/>
      <c r="HC135" s="117"/>
      <c r="HD135" s="117"/>
      <c r="HE135" s="117"/>
      <c r="HF135" s="117"/>
      <c r="HG135" s="117"/>
      <c r="HH135" s="117"/>
      <c r="HI135" s="117"/>
      <c r="HJ135" s="117"/>
      <c r="HK135" s="117"/>
      <c r="HL135" s="117"/>
      <c r="HM135" s="117"/>
      <c r="HN135" s="117"/>
      <c r="HO135" s="117"/>
      <c r="HP135" s="117"/>
      <c r="HQ135" s="117"/>
      <c r="HR135" s="117"/>
      <c r="HS135" s="117"/>
      <c r="HT135" s="117"/>
      <c r="HU135" s="117"/>
      <c r="HV135" s="117"/>
      <c r="HW135" s="117"/>
      <c r="HX135" s="117"/>
      <c r="HY135" s="117"/>
      <c r="HZ135" s="117"/>
      <c r="IA135" s="117"/>
      <c r="IB135" s="117"/>
      <c r="IC135" s="117"/>
      <c r="ID135" s="117"/>
      <c r="IE135" s="117"/>
      <c r="IF135" s="117"/>
      <c r="IG135" s="117"/>
      <c r="IH135" s="117"/>
      <c r="II135" s="117"/>
      <c r="IJ135" s="117"/>
      <c r="IK135" s="117"/>
      <c r="IL135" s="117"/>
      <c r="IM135" s="117"/>
      <c r="IN135" s="117"/>
      <c r="IO135" s="117"/>
      <c r="IP135" s="117"/>
      <c r="IQ135" s="117"/>
      <c r="IR135" s="117"/>
      <c r="IS135" s="117"/>
      <c r="IT135" s="117"/>
      <c r="IU135" s="117"/>
      <c r="IV135" s="117"/>
      <c r="IW135" s="117"/>
      <c r="IX135" s="117"/>
      <c r="IY135" s="117"/>
      <c r="IZ135" s="117"/>
      <c r="JA135" s="117"/>
      <c r="JB135" s="117"/>
      <c r="JC135" s="117"/>
      <c r="JD135" s="117"/>
      <c r="JE135" s="117"/>
      <c r="JF135" s="117"/>
      <c r="JG135" s="117"/>
      <c r="JH135" s="117"/>
      <c r="JI135" s="117"/>
      <c r="JJ135" s="117"/>
      <c r="JK135" s="117"/>
      <c r="JL135" s="117"/>
      <c r="JM135" s="117"/>
      <c r="JN135" s="117"/>
      <c r="JO135" s="117"/>
      <c r="JP135" s="117"/>
      <c r="JQ135" s="117"/>
      <c r="JR135" s="117"/>
      <c r="JS135" s="117"/>
      <c r="JT135" s="117"/>
      <c r="JU135" s="117"/>
      <c r="JV135" s="117"/>
      <c r="JW135" s="117"/>
      <c r="JX135" s="117"/>
      <c r="JY135" s="117"/>
      <c r="JZ135" s="117"/>
      <c r="KA135" s="117"/>
      <c r="KB135" s="117"/>
      <c r="KC135" s="117"/>
      <c r="KD135" s="117"/>
      <c r="KE135" s="117"/>
      <c r="KF135" s="117"/>
      <c r="KG135" s="117"/>
      <c r="KH135" s="117"/>
      <c r="KI135" s="117"/>
      <c r="KJ135" s="117"/>
      <c r="KK135" s="117"/>
      <c r="KL135" s="117"/>
      <c r="KM135" s="117"/>
      <c r="KN135" s="117"/>
      <c r="KO135" s="117"/>
      <c r="KP135" s="117"/>
      <c r="KQ135" s="117"/>
      <c r="KR135" s="117"/>
      <c r="KS135" s="117"/>
      <c r="KT135" s="117"/>
      <c r="KU135" s="117"/>
      <c r="KV135" s="117"/>
      <c r="KW135" s="117"/>
      <c r="KX135" s="117"/>
      <c r="KY135" s="117"/>
      <c r="KZ135" s="117"/>
      <c r="LA135" s="117"/>
      <c r="LB135" s="117"/>
      <c r="LC135" s="117"/>
      <c r="LD135" s="117"/>
      <c r="LE135" s="117"/>
      <c r="LF135" s="117"/>
      <c r="LG135" s="117"/>
      <c r="LH135" s="117"/>
      <c r="LI135" s="117"/>
      <c r="LJ135" s="117"/>
    </row>
    <row r="136" spans="1:322" x14ac:dyDescent="0.3">
      <c r="A136" s="109">
        <v>43309</v>
      </c>
      <c r="B136" s="118">
        <v>0.91596064814814804</v>
      </c>
      <c r="C136" s="115">
        <v>14263.009</v>
      </c>
      <c r="D136" s="115">
        <v>101860.978</v>
      </c>
      <c r="E136" s="115">
        <v>24338.319</v>
      </c>
      <c r="F136" s="115">
        <v>33950.784</v>
      </c>
      <c r="G136" s="115">
        <v>24.701000000000001</v>
      </c>
      <c r="H136" s="74">
        <v>21.5</v>
      </c>
      <c r="I136" s="74">
        <v>23.946601941747598</v>
      </c>
      <c r="J136" s="112"/>
      <c r="K136" s="112"/>
      <c r="L136" s="120">
        <f t="shared" si="6"/>
        <v>14.58999999999012</v>
      </c>
      <c r="M136" s="116">
        <f t="shared" si="7"/>
        <v>-1.5100000000002183</v>
      </c>
      <c r="N136" s="116">
        <f t="shared" si="8"/>
        <v>-8.6010000000096625</v>
      </c>
      <c r="O136" s="116">
        <f t="shared" si="9"/>
        <v>18.72099999999773</v>
      </c>
      <c r="P136" s="121">
        <f t="shared" si="10"/>
        <v>5.9800000000022706</v>
      </c>
      <c r="Q136" s="30">
        <f t="shared" si="11"/>
        <v>0.75790453827771065</v>
      </c>
      <c r="R136" s="124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17"/>
      <c r="AD136" s="117"/>
      <c r="AE136" s="117"/>
      <c r="AF136" s="117"/>
      <c r="AG136" s="117"/>
      <c r="AH136" s="117"/>
      <c r="AI136" s="117"/>
      <c r="AJ136" s="117"/>
      <c r="AK136" s="117"/>
      <c r="AL136" s="117"/>
      <c r="AM136" s="117"/>
      <c r="AN136" s="117"/>
      <c r="AO136" s="117"/>
      <c r="AP136" s="117"/>
      <c r="AQ136" s="117"/>
      <c r="AR136" s="117"/>
      <c r="AS136" s="117"/>
      <c r="AT136" s="117"/>
      <c r="AU136" s="117"/>
      <c r="AV136" s="117"/>
      <c r="AW136" s="117"/>
      <c r="AX136" s="117"/>
      <c r="AY136" s="117"/>
      <c r="AZ136" s="117"/>
      <c r="BA136" s="117"/>
      <c r="BB136" s="117"/>
      <c r="BC136" s="117"/>
      <c r="BD136" s="117"/>
      <c r="BE136" s="117"/>
      <c r="BF136" s="117"/>
      <c r="BG136" s="117"/>
      <c r="BH136" s="117"/>
      <c r="BI136" s="117"/>
      <c r="BJ136" s="117"/>
      <c r="BK136" s="117"/>
      <c r="BL136" s="117"/>
      <c r="BM136" s="117"/>
      <c r="BN136" s="117"/>
      <c r="BO136" s="117"/>
      <c r="BP136" s="117"/>
      <c r="BQ136" s="117"/>
      <c r="BR136" s="117"/>
      <c r="BS136" s="117"/>
      <c r="BT136" s="117"/>
      <c r="BU136" s="117"/>
      <c r="BV136" s="117"/>
      <c r="BW136" s="117"/>
      <c r="BX136" s="117"/>
      <c r="BY136" s="117"/>
      <c r="BZ136" s="117"/>
      <c r="CA136" s="117"/>
      <c r="CB136" s="117"/>
      <c r="CC136" s="117"/>
      <c r="CD136" s="117"/>
      <c r="CE136" s="117"/>
      <c r="CF136" s="117"/>
      <c r="CG136" s="117"/>
      <c r="CH136" s="117"/>
      <c r="CI136" s="117"/>
      <c r="CJ136" s="117"/>
      <c r="CK136" s="117"/>
      <c r="CL136" s="117"/>
      <c r="CM136" s="117"/>
      <c r="CN136" s="117"/>
      <c r="CO136" s="117"/>
      <c r="CP136" s="117"/>
      <c r="CQ136" s="117"/>
      <c r="CR136" s="117"/>
      <c r="CS136" s="117"/>
      <c r="CT136" s="117"/>
      <c r="CU136" s="117"/>
      <c r="CV136" s="117"/>
      <c r="CW136" s="117"/>
      <c r="CX136" s="117"/>
      <c r="CY136" s="117"/>
      <c r="CZ136" s="117"/>
      <c r="DA136" s="117"/>
      <c r="DB136" s="117"/>
      <c r="DC136" s="117"/>
      <c r="DD136" s="117"/>
      <c r="DE136" s="117"/>
      <c r="DF136" s="117"/>
      <c r="DG136" s="117"/>
      <c r="DH136" s="117"/>
      <c r="DI136" s="117"/>
      <c r="DJ136" s="117"/>
      <c r="DK136" s="117"/>
      <c r="DL136" s="117"/>
      <c r="DM136" s="117"/>
      <c r="DN136" s="117"/>
      <c r="DO136" s="117"/>
      <c r="DP136" s="117"/>
      <c r="DQ136" s="117"/>
      <c r="DR136" s="117"/>
      <c r="DS136" s="117"/>
      <c r="DT136" s="117"/>
      <c r="DU136" s="117"/>
      <c r="DV136" s="117"/>
      <c r="DW136" s="117"/>
      <c r="DX136" s="117"/>
      <c r="DY136" s="117"/>
      <c r="DZ136" s="117"/>
      <c r="EA136" s="117"/>
      <c r="EB136" s="117"/>
      <c r="EC136" s="117"/>
      <c r="ED136" s="117"/>
      <c r="EE136" s="117"/>
      <c r="EF136" s="117"/>
      <c r="EG136" s="117"/>
      <c r="EH136" s="117"/>
      <c r="EI136" s="117"/>
      <c r="EJ136" s="117"/>
      <c r="EK136" s="117"/>
      <c r="EL136" s="117"/>
      <c r="EM136" s="117"/>
      <c r="EN136" s="117"/>
      <c r="EO136" s="117"/>
      <c r="EP136" s="117"/>
      <c r="EQ136" s="117"/>
      <c r="ER136" s="117"/>
      <c r="ES136" s="117"/>
      <c r="ET136" s="117"/>
      <c r="EU136" s="117"/>
      <c r="EV136" s="117"/>
      <c r="EW136" s="117"/>
      <c r="EX136" s="117"/>
      <c r="EY136" s="117"/>
      <c r="EZ136" s="117"/>
      <c r="FA136" s="117"/>
      <c r="FB136" s="117"/>
      <c r="FC136" s="117"/>
      <c r="FD136" s="117"/>
      <c r="FE136" s="117"/>
      <c r="FF136" s="117"/>
      <c r="FG136" s="117"/>
      <c r="FH136" s="117"/>
      <c r="FI136" s="117"/>
      <c r="FJ136" s="117"/>
      <c r="FK136" s="117"/>
      <c r="FL136" s="117"/>
      <c r="FM136" s="117"/>
      <c r="FN136" s="117"/>
      <c r="FO136" s="117"/>
      <c r="FP136" s="117"/>
      <c r="FQ136" s="117"/>
      <c r="FR136" s="117"/>
      <c r="FS136" s="117"/>
      <c r="FT136" s="117"/>
      <c r="FU136" s="117"/>
      <c r="FV136" s="117"/>
      <c r="FW136" s="117"/>
      <c r="FX136" s="117"/>
      <c r="FY136" s="117"/>
      <c r="FZ136" s="117"/>
      <c r="GA136" s="117"/>
      <c r="GB136" s="117"/>
      <c r="GC136" s="117"/>
      <c r="GD136" s="117"/>
      <c r="GE136" s="117"/>
      <c r="GF136" s="117"/>
      <c r="GG136" s="117"/>
      <c r="GH136" s="117"/>
      <c r="GI136" s="117"/>
      <c r="GJ136" s="117"/>
      <c r="GK136" s="117"/>
      <c r="GL136" s="117"/>
      <c r="GM136" s="117"/>
      <c r="GN136" s="117"/>
      <c r="GO136" s="117"/>
      <c r="GP136" s="117"/>
      <c r="GQ136" s="117"/>
      <c r="GR136" s="117"/>
      <c r="GS136" s="117"/>
      <c r="GT136" s="117"/>
      <c r="GU136" s="117"/>
      <c r="GV136" s="117"/>
      <c r="GW136" s="117"/>
      <c r="GX136" s="117"/>
      <c r="GY136" s="117"/>
      <c r="GZ136" s="117"/>
      <c r="HA136" s="117"/>
      <c r="HB136" s="117"/>
      <c r="HC136" s="117"/>
      <c r="HD136" s="117"/>
      <c r="HE136" s="117"/>
      <c r="HF136" s="117"/>
      <c r="HG136" s="117"/>
      <c r="HH136" s="117"/>
      <c r="HI136" s="117"/>
      <c r="HJ136" s="117"/>
      <c r="HK136" s="117"/>
      <c r="HL136" s="117"/>
      <c r="HM136" s="117"/>
      <c r="HN136" s="117"/>
      <c r="HO136" s="117"/>
      <c r="HP136" s="117"/>
      <c r="HQ136" s="117"/>
      <c r="HR136" s="117"/>
      <c r="HS136" s="117"/>
      <c r="HT136" s="117"/>
      <c r="HU136" s="117"/>
      <c r="HV136" s="117"/>
      <c r="HW136" s="117"/>
      <c r="HX136" s="117"/>
      <c r="HY136" s="117"/>
      <c r="HZ136" s="117"/>
      <c r="IA136" s="117"/>
      <c r="IB136" s="117"/>
      <c r="IC136" s="117"/>
      <c r="ID136" s="117"/>
      <c r="IE136" s="117"/>
      <c r="IF136" s="117"/>
      <c r="IG136" s="117"/>
      <c r="IH136" s="117"/>
      <c r="II136" s="117"/>
      <c r="IJ136" s="117"/>
      <c r="IK136" s="117"/>
      <c r="IL136" s="117"/>
      <c r="IM136" s="117"/>
      <c r="IN136" s="117"/>
      <c r="IO136" s="117"/>
      <c r="IP136" s="117"/>
      <c r="IQ136" s="117"/>
      <c r="IR136" s="117"/>
      <c r="IS136" s="117"/>
      <c r="IT136" s="117"/>
      <c r="IU136" s="117"/>
      <c r="IV136" s="117"/>
      <c r="IW136" s="117"/>
      <c r="IX136" s="117"/>
      <c r="IY136" s="117"/>
      <c r="IZ136" s="117"/>
      <c r="JA136" s="117"/>
      <c r="JB136" s="117"/>
      <c r="JC136" s="117"/>
      <c r="JD136" s="117"/>
      <c r="JE136" s="117"/>
      <c r="JF136" s="117"/>
      <c r="JG136" s="117"/>
      <c r="JH136" s="117"/>
      <c r="JI136" s="117"/>
      <c r="JJ136" s="117"/>
      <c r="JK136" s="117"/>
      <c r="JL136" s="117"/>
      <c r="JM136" s="117"/>
      <c r="JN136" s="117"/>
      <c r="JO136" s="117"/>
      <c r="JP136" s="117"/>
      <c r="JQ136" s="117"/>
      <c r="JR136" s="117"/>
      <c r="JS136" s="117"/>
      <c r="JT136" s="117"/>
      <c r="JU136" s="117"/>
      <c r="JV136" s="117"/>
      <c r="JW136" s="117"/>
      <c r="JX136" s="117"/>
      <c r="JY136" s="117"/>
      <c r="JZ136" s="117"/>
      <c r="KA136" s="117"/>
      <c r="KB136" s="117"/>
      <c r="KC136" s="117"/>
      <c r="KD136" s="117"/>
      <c r="KE136" s="117"/>
      <c r="KF136" s="117"/>
      <c r="KG136" s="117"/>
      <c r="KH136" s="117"/>
      <c r="KI136" s="117"/>
      <c r="KJ136" s="117"/>
      <c r="KK136" s="117"/>
      <c r="KL136" s="117"/>
      <c r="KM136" s="117"/>
      <c r="KN136" s="117"/>
      <c r="KO136" s="117"/>
      <c r="KP136" s="117"/>
      <c r="KQ136" s="117"/>
      <c r="KR136" s="117"/>
      <c r="KS136" s="117"/>
      <c r="KT136" s="117"/>
      <c r="KU136" s="117"/>
      <c r="KV136" s="117"/>
      <c r="KW136" s="117"/>
      <c r="KX136" s="117"/>
      <c r="KY136" s="117"/>
      <c r="KZ136" s="117"/>
      <c r="LA136" s="117"/>
      <c r="LB136" s="117"/>
      <c r="LC136" s="117"/>
      <c r="LD136" s="117"/>
      <c r="LE136" s="117"/>
      <c r="LF136" s="117"/>
      <c r="LG136" s="117"/>
      <c r="LH136" s="117"/>
      <c r="LI136" s="117"/>
      <c r="LJ136" s="117"/>
    </row>
    <row r="137" spans="1:322" x14ac:dyDescent="0.3">
      <c r="A137" s="109">
        <v>43310</v>
      </c>
      <c r="B137" s="118">
        <v>0.91472222222222199</v>
      </c>
      <c r="C137" s="115">
        <v>14264.352000000001</v>
      </c>
      <c r="D137" s="115">
        <v>101868.88</v>
      </c>
      <c r="E137" s="115">
        <v>24371.028999999999</v>
      </c>
      <c r="F137" s="115">
        <v>33989.798000000003</v>
      </c>
      <c r="G137" s="115">
        <v>39.014000000000003</v>
      </c>
      <c r="H137" s="74">
        <v>23</v>
      </c>
      <c r="I137" s="74">
        <v>25.098689956331899</v>
      </c>
      <c r="J137" s="112"/>
      <c r="K137" s="112"/>
      <c r="L137" s="120">
        <f t="shared" si="6"/>
        <v>29.768999999997384</v>
      </c>
      <c r="M137" s="116">
        <f t="shared" si="7"/>
        <v>-1.3430000000007567</v>
      </c>
      <c r="N137" s="116">
        <f t="shared" si="8"/>
        <v>-7.9020000000018626</v>
      </c>
      <c r="O137" s="116">
        <f t="shared" si="9"/>
        <v>32.709999999999127</v>
      </c>
      <c r="P137" s="121">
        <f t="shared" si="10"/>
        <v>6.304000000000876</v>
      </c>
      <c r="Q137" s="30">
        <f t="shared" si="11"/>
        <v>0.83841697852050867</v>
      </c>
      <c r="R137" s="124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17"/>
      <c r="AD137" s="117"/>
      <c r="AE137" s="117"/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/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/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/>
      <c r="BJ137" s="117"/>
      <c r="BK137" s="117"/>
      <c r="BL137" s="117"/>
      <c r="BM137" s="117"/>
      <c r="BN137" s="117"/>
      <c r="BO137" s="117"/>
      <c r="BP137" s="117"/>
      <c r="BQ137" s="117"/>
      <c r="BR137" s="117"/>
      <c r="BS137" s="117"/>
      <c r="BT137" s="117"/>
      <c r="BU137" s="117"/>
      <c r="BV137" s="117"/>
      <c r="BW137" s="117"/>
      <c r="BX137" s="117"/>
      <c r="BY137" s="117"/>
      <c r="BZ137" s="117"/>
      <c r="CA137" s="117"/>
      <c r="CB137" s="117"/>
      <c r="CC137" s="117"/>
      <c r="CD137" s="117"/>
      <c r="CE137" s="117"/>
      <c r="CF137" s="117"/>
      <c r="CG137" s="117"/>
      <c r="CH137" s="117"/>
      <c r="CI137" s="117"/>
      <c r="CJ137" s="117"/>
      <c r="CK137" s="117"/>
      <c r="CL137" s="117"/>
      <c r="CM137" s="117"/>
      <c r="CN137" s="117"/>
      <c r="CO137" s="117"/>
      <c r="CP137" s="117"/>
      <c r="CQ137" s="117"/>
      <c r="CR137" s="117"/>
      <c r="CS137" s="117"/>
      <c r="CT137" s="117"/>
      <c r="CU137" s="117"/>
      <c r="CV137" s="117"/>
      <c r="CW137" s="117"/>
      <c r="CX137" s="117"/>
      <c r="CY137" s="117"/>
      <c r="CZ137" s="117"/>
      <c r="DA137" s="117"/>
      <c r="DB137" s="117"/>
      <c r="DC137" s="117"/>
      <c r="DD137" s="117"/>
      <c r="DE137" s="117"/>
      <c r="DF137" s="117"/>
      <c r="DG137" s="117"/>
      <c r="DH137" s="117"/>
      <c r="DI137" s="117"/>
      <c r="DJ137" s="117"/>
      <c r="DK137" s="117"/>
      <c r="DL137" s="117"/>
      <c r="DM137" s="117"/>
      <c r="DN137" s="117"/>
      <c r="DO137" s="117"/>
      <c r="DP137" s="117"/>
      <c r="DQ137" s="117"/>
      <c r="DR137" s="117"/>
      <c r="DS137" s="117"/>
      <c r="DT137" s="117"/>
      <c r="DU137" s="117"/>
      <c r="DV137" s="117"/>
      <c r="DW137" s="117"/>
      <c r="DX137" s="117"/>
      <c r="DY137" s="117"/>
      <c r="DZ137" s="117"/>
      <c r="EA137" s="117"/>
      <c r="EB137" s="117"/>
      <c r="EC137" s="117"/>
      <c r="ED137" s="117"/>
      <c r="EE137" s="117"/>
      <c r="EF137" s="117"/>
      <c r="EG137" s="117"/>
      <c r="EH137" s="117"/>
      <c r="EI137" s="117"/>
      <c r="EJ137" s="117"/>
      <c r="EK137" s="117"/>
      <c r="EL137" s="117"/>
      <c r="EM137" s="117"/>
      <c r="EN137" s="117"/>
      <c r="EO137" s="117"/>
      <c r="EP137" s="117"/>
      <c r="EQ137" s="117"/>
      <c r="ER137" s="117"/>
      <c r="ES137" s="117"/>
      <c r="ET137" s="117"/>
      <c r="EU137" s="117"/>
      <c r="EV137" s="117"/>
      <c r="EW137" s="117"/>
      <c r="EX137" s="117"/>
      <c r="EY137" s="117"/>
      <c r="EZ137" s="117"/>
      <c r="FA137" s="117"/>
      <c r="FB137" s="117"/>
      <c r="FC137" s="117"/>
      <c r="FD137" s="117"/>
      <c r="FE137" s="117"/>
      <c r="FF137" s="117"/>
      <c r="FG137" s="117"/>
      <c r="FH137" s="117"/>
      <c r="FI137" s="117"/>
      <c r="FJ137" s="117"/>
      <c r="FK137" s="117"/>
      <c r="FL137" s="117"/>
      <c r="FM137" s="117"/>
      <c r="FN137" s="117"/>
      <c r="FO137" s="117"/>
      <c r="FP137" s="117"/>
      <c r="FQ137" s="117"/>
      <c r="FR137" s="117"/>
      <c r="FS137" s="117"/>
      <c r="FT137" s="117"/>
      <c r="FU137" s="117"/>
      <c r="FV137" s="117"/>
      <c r="FW137" s="117"/>
      <c r="FX137" s="117"/>
      <c r="FY137" s="117"/>
      <c r="FZ137" s="117"/>
      <c r="GA137" s="117"/>
      <c r="GB137" s="117"/>
      <c r="GC137" s="117"/>
      <c r="GD137" s="117"/>
      <c r="GE137" s="117"/>
      <c r="GF137" s="117"/>
      <c r="GG137" s="117"/>
      <c r="GH137" s="117"/>
      <c r="GI137" s="117"/>
      <c r="GJ137" s="117"/>
      <c r="GK137" s="117"/>
      <c r="GL137" s="117"/>
      <c r="GM137" s="117"/>
      <c r="GN137" s="117"/>
      <c r="GO137" s="117"/>
      <c r="GP137" s="117"/>
      <c r="GQ137" s="117"/>
      <c r="GR137" s="117"/>
      <c r="GS137" s="117"/>
      <c r="GT137" s="117"/>
      <c r="GU137" s="117"/>
      <c r="GV137" s="117"/>
      <c r="GW137" s="117"/>
      <c r="GX137" s="117"/>
      <c r="GY137" s="117"/>
      <c r="GZ137" s="117"/>
      <c r="HA137" s="117"/>
      <c r="HB137" s="117"/>
      <c r="HC137" s="117"/>
      <c r="HD137" s="117"/>
      <c r="HE137" s="117"/>
      <c r="HF137" s="117"/>
      <c r="HG137" s="117"/>
      <c r="HH137" s="117"/>
      <c r="HI137" s="117"/>
      <c r="HJ137" s="117"/>
      <c r="HK137" s="117"/>
      <c r="HL137" s="117"/>
      <c r="HM137" s="117"/>
      <c r="HN137" s="117"/>
      <c r="HO137" s="117"/>
      <c r="HP137" s="117"/>
      <c r="HQ137" s="117"/>
      <c r="HR137" s="117"/>
      <c r="HS137" s="117"/>
      <c r="HT137" s="117"/>
      <c r="HU137" s="117"/>
      <c r="HV137" s="117"/>
      <c r="HW137" s="117"/>
      <c r="HX137" s="117"/>
      <c r="HY137" s="117"/>
      <c r="HZ137" s="117"/>
      <c r="IA137" s="117"/>
      <c r="IB137" s="117"/>
      <c r="IC137" s="117"/>
      <c r="ID137" s="117"/>
      <c r="IE137" s="117"/>
      <c r="IF137" s="117"/>
      <c r="IG137" s="117"/>
      <c r="IH137" s="117"/>
      <c r="II137" s="117"/>
      <c r="IJ137" s="117"/>
      <c r="IK137" s="117"/>
      <c r="IL137" s="117"/>
      <c r="IM137" s="117"/>
      <c r="IN137" s="117"/>
      <c r="IO137" s="117"/>
      <c r="IP137" s="117"/>
      <c r="IQ137" s="117"/>
      <c r="IR137" s="117"/>
      <c r="IS137" s="117"/>
      <c r="IT137" s="117"/>
      <c r="IU137" s="117"/>
      <c r="IV137" s="117"/>
      <c r="IW137" s="117"/>
      <c r="IX137" s="117"/>
      <c r="IY137" s="117"/>
      <c r="IZ137" s="117"/>
      <c r="JA137" s="117"/>
      <c r="JB137" s="117"/>
      <c r="JC137" s="117"/>
      <c r="JD137" s="117"/>
      <c r="JE137" s="117"/>
      <c r="JF137" s="117"/>
      <c r="JG137" s="117"/>
      <c r="JH137" s="117"/>
      <c r="JI137" s="117"/>
      <c r="JJ137" s="117"/>
      <c r="JK137" s="117"/>
      <c r="JL137" s="117"/>
      <c r="JM137" s="117"/>
      <c r="JN137" s="117"/>
      <c r="JO137" s="117"/>
      <c r="JP137" s="117"/>
      <c r="JQ137" s="117"/>
      <c r="JR137" s="117"/>
      <c r="JS137" s="117"/>
      <c r="JT137" s="117"/>
      <c r="JU137" s="117"/>
      <c r="JV137" s="117"/>
      <c r="JW137" s="117"/>
      <c r="JX137" s="117"/>
      <c r="JY137" s="117"/>
      <c r="JZ137" s="117"/>
      <c r="KA137" s="117"/>
      <c r="KB137" s="117"/>
      <c r="KC137" s="117"/>
      <c r="KD137" s="117"/>
      <c r="KE137" s="117"/>
      <c r="KF137" s="117"/>
      <c r="KG137" s="117"/>
      <c r="KH137" s="117"/>
      <c r="KI137" s="117"/>
      <c r="KJ137" s="117"/>
      <c r="KK137" s="117"/>
      <c r="KL137" s="117"/>
      <c r="KM137" s="117"/>
      <c r="KN137" s="117"/>
      <c r="KO137" s="117"/>
      <c r="KP137" s="117"/>
      <c r="KQ137" s="117"/>
      <c r="KR137" s="117"/>
      <c r="KS137" s="117"/>
      <c r="KT137" s="117"/>
      <c r="KU137" s="117"/>
      <c r="KV137" s="117"/>
      <c r="KW137" s="117"/>
      <c r="KX137" s="117"/>
      <c r="KY137" s="117"/>
      <c r="KZ137" s="117"/>
      <c r="LA137" s="117"/>
      <c r="LB137" s="117"/>
      <c r="LC137" s="117"/>
      <c r="LD137" s="117"/>
      <c r="LE137" s="117"/>
      <c r="LF137" s="117"/>
      <c r="LG137" s="117"/>
      <c r="LH137" s="117"/>
      <c r="LI137" s="117"/>
      <c r="LJ137" s="117"/>
    </row>
    <row r="138" spans="1:322" x14ac:dyDescent="0.3">
      <c r="A138" s="109">
        <v>43311</v>
      </c>
      <c r="B138" s="118">
        <v>0.90506944444444504</v>
      </c>
      <c r="C138" s="115">
        <v>14265.768</v>
      </c>
      <c r="D138" s="115">
        <v>101877.276</v>
      </c>
      <c r="E138" s="115">
        <v>24403.577000000001</v>
      </c>
      <c r="F138" s="115">
        <v>34029.733999999997</v>
      </c>
      <c r="G138" s="115">
        <v>39.936</v>
      </c>
      <c r="H138" s="74">
        <v>24</v>
      </c>
      <c r="I138" s="74">
        <v>27.3915966386555</v>
      </c>
      <c r="J138" s="112"/>
      <c r="K138" s="112"/>
      <c r="L138" s="120">
        <f t="shared" si="6"/>
        <v>30.124000000007378</v>
      </c>
      <c r="M138" s="116">
        <f t="shared" si="7"/>
        <v>-1.4159999999992579</v>
      </c>
      <c r="N138" s="116">
        <f t="shared" si="8"/>
        <v>-8.3959999999933643</v>
      </c>
      <c r="O138" s="116">
        <f t="shared" si="9"/>
        <v>32.548000000002503</v>
      </c>
      <c r="P138" s="121">
        <f t="shared" si="10"/>
        <v>7.387999999997497</v>
      </c>
      <c r="Q138" s="30">
        <f t="shared" si="11"/>
        <v>0.81500400641031912</v>
      </c>
      <c r="R138" s="124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17"/>
      <c r="AD138" s="117"/>
      <c r="AE138" s="117"/>
      <c r="AF138" s="117"/>
      <c r="AG138" s="117"/>
      <c r="AH138" s="117"/>
      <c r="AI138" s="117"/>
      <c r="AJ138" s="117"/>
      <c r="AK138" s="117"/>
      <c r="AL138" s="117"/>
      <c r="AM138" s="117"/>
      <c r="AN138" s="117"/>
      <c r="AO138" s="117"/>
      <c r="AP138" s="117"/>
      <c r="AQ138" s="117"/>
      <c r="AR138" s="117"/>
      <c r="AS138" s="117"/>
      <c r="AT138" s="117"/>
      <c r="AU138" s="117"/>
      <c r="AV138" s="117"/>
      <c r="AW138" s="117"/>
      <c r="AX138" s="117"/>
      <c r="AY138" s="117"/>
      <c r="AZ138" s="117"/>
      <c r="BA138" s="117"/>
      <c r="BB138" s="117"/>
      <c r="BC138" s="117"/>
      <c r="BD138" s="117"/>
      <c r="BE138" s="117"/>
      <c r="BF138" s="117"/>
      <c r="BG138" s="117"/>
      <c r="BH138" s="117"/>
      <c r="BI138" s="117"/>
      <c r="BJ138" s="117"/>
      <c r="BK138" s="117"/>
      <c r="BL138" s="117"/>
      <c r="BM138" s="117"/>
      <c r="BN138" s="117"/>
      <c r="BO138" s="117"/>
      <c r="BP138" s="117"/>
      <c r="BQ138" s="117"/>
      <c r="BR138" s="117"/>
      <c r="BS138" s="117"/>
      <c r="BT138" s="117"/>
      <c r="BU138" s="117"/>
      <c r="BV138" s="117"/>
      <c r="BW138" s="117"/>
      <c r="BX138" s="117"/>
      <c r="BY138" s="117"/>
      <c r="BZ138" s="117"/>
      <c r="CA138" s="117"/>
      <c r="CB138" s="117"/>
      <c r="CC138" s="117"/>
      <c r="CD138" s="117"/>
      <c r="CE138" s="117"/>
      <c r="CF138" s="117"/>
      <c r="CG138" s="117"/>
      <c r="CH138" s="117"/>
      <c r="CI138" s="117"/>
      <c r="CJ138" s="117"/>
      <c r="CK138" s="117"/>
      <c r="CL138" s="117"/>
      <c r="CM138" s="117"/>
      <c r="CN138" s="117"/>
      <c r="CO138" s="117"/>
      <c r="CP138" s="117"/>
      <c r="CQ138" s="117"/>
      <c r="CR138" s="117"/>
      <c r="CS138" s="117"/>
      <c r="CT138" s="117"/>
      <c r="CU138" s="117"/>
      <c r="CV138" s="117"/>
      <c r="CW138" s="117"/>
      <c r="CX138" s="117"/>
      <c r="CY138" s="117"/>
      <c r="CZ138" s="117"/>
      <c r="DA138" s="117"/>
      <c r="DB138" s="117"/>
      <c r="DC138" s="117"/>
      <c r="DD138" s="117"/>
      <c r="DE138" s="117"/>
      <c r="DF138" s="117"/>
      <c r="DG138" s="117"/>
      <c r="DH138" s="117"/>
      <c r="DI138" s="117"/>
      <c r="DJ138" s="117"/>
      <c r="DK138" s="117"/>
      <c r="DL138" s="117"/>
      <c r="DM138" s="117"/>
      <c r="DN138" s="117"/>
      <c r="DO138" s="117"/>
      <c r="DP138" s="117"/>
      <c r="DQ138" s="117"/>
      <c r="DR138" s="117"/>
      <c r="DS138" s="117"/>
      <c r="DT138" s="117"/>
      <c r="DU138" s="117"/>
      <c r="DV138" s="117"/>
      <c r="DW138" s="117"/>
      <c r="DX138" s="117"/>
      <c r="DY138" s="117"/>
      <c r="DZ138" s="117"/>
      <c r="EA138" s="117"/>
      <c r="EB138" s="117"/>
      <c r="EC138" s="117"/>
      <c r="ED138" s="117"/>
      <c r="EE138" s="117"/>
      <c r="EF138" s="117"/>
      <c r="EG138" s="117"/>
      <c r="EH138" s="117"/>
      <c r="EI138" s="117"/>
      <c r="EJ138" s="117"/>
      <c r="EK138" s="117"/>
      <c r="EL138" s="117"/>
      <c r="EM138" s="117"/>
      <c r="EN138" s="117"/>
      <c r="EO138" s="117"/>
      <c r="EP138" s="117"/>
      <c r="EQ138" s="117"/>
      <c r="ER138" s="117"/>
      <c r="ES138" s="117"/>
      <c r="ET138" s="117"/>
      <c r="EU138" s="117"/>
      <c r="EV138" s="117"/>
      <c r="EW138" s="117"/>
      <c r="EX138" s="117"/>
      <c r="EY138" s="117"/>
      <c r="EZ138" s="117"/>
      <c r="FA138" s="117"/>
      <c r="FB138" s="117"/>
      <c r="FC138" s="117"/>
      <c r="FD138" s="117"/>
      <c r="FE138" s="117"/>
      <c r="FF138" s="117"/>
      <c r="FG138" s="117"/>
      <c r="FH138" s="117"/>
      <c r="FI138" s="117"/>
      <c r="FJ138" s="117"/>
      <c r="FK138" s="117"/>
      <c r="FL138" s="117"/>
      <c r="FM138" s="117"/>
      <c r="FN138" s="117"/>
      <c r="FO138" s="117"/>
      <c r="FP138" s="117"/>
      <c r="FQ138" s="117"/>
      <c r="FR138" s="117"/>
      <c r="FS138" s="117"/>
      <c r="FT138" s="117"/>
      <c r="FU138" s="117"/>
      <c r="FV138" s="117"/>
      <c r="FW138" s="117"/>
      <c r="FX138" s="117"/>
      <c r="FY138" s="117"/>
      <c r="FZ138" s="117"/>
      <c r="GA138" s="117"/>
      <c r="GB138" s="117"/>
      <c r="GC138" s="117"/>
      <c r="GD138" s="117"/>
      <c r="GE138" s="117"/>
      <c r="GF138" s="117"/>
      <c r="GG138" s="117"/>
      <c r="GH138" s="117"/>
      <c r="GI138" s="117"/>
      <c r="GJ138" s="117"/>
      <c r="GK138" s="117"/>
      <c r="GL138" s="117"/>
      <c r="GM138" s="117"/>
      <c r="GN138" s="117"/>
      <c r="GO138" s="117"/>
      <c r="GP138" s="117"/>
      <c r="GQ138" s="117"/>
      <c r="GR138" s="117"/>
      <c r="GS138" s="117"/>
      <c r="GT138" s="117"/>
      <c r="GU138" s="117"/>
      <c r="GV138" s="117"/>
      <c r="GW138" s="117"/>
      <c r="GX138" s="117"/>
      <c r="GY138" s="117"/>
      <c r="GZ138" s="117"/>
      <c r="HA138" s="117"/>
      <c r="HB138" s="117"/>
      <c r="HC138" s="117"/>
      <c r="HD138" s="117"/>
      <c r="HE138" s="117"/>
      <c r="HF138" s="117"/>
      <c r="HG138" s="117"/>
      <c r="HH138" s="117"/>
      <c r="HI138" s="117"/>
      <c r="HJ138" s="117"/>
      <c r="HK138" s="117"/>
      <c r="HL138" s="117"/>
      <c r="HM138" s="117"/>
      <c r="HN138" s="117"/>
      <c r="HO138" s="117"/>
      <c r="HP138" s="117"/>
      <c r="HQ138" s="117"/>
      <c r="HR138" s="117"/>
      <c r="HS138" s="117"/>
      <c r="HT138" s="117"/>
      <c r="HU138" s="117"/>
      <c r="HV138" s="117"/>
      <c r="HW138" s="117"/>
      <c r="HX138" s="117"/>
      <c r="HY138" s="117"/>
      <c r="HZ138" s="117"/>
      <c r="IA138" s="117"/>
      <c r="IB138" s="117"/>
      <c r="IC138" s="117"/>
      <c r="ID138" s="117"/>
      <c r="IE138" s="117"/>
      <c r="IF138" s="117"/>
      <c r="IG138" s="117"/>
      <c r="IH138" s="117"/>
      <c r="II138" s="117"/>
      <c r="IJ138" s="117"/>
      <c r="IK138" s="117"/>
      <c r="IL138" s="117"/>
      <c r="IM138" s="117"/>
      <c r="IN138" s="117"/>
      <c r="IO138" s="117"/>
      <c r="IP138" s="117"/>
      <c r="IQ138" s="117"/>
      <c r="IR138" s="117"/>
      <c r="IS138" s="117"/>
      <c r="IT138" s="117"/>
      <c r="IU138" s="117"/>
      <c r="IV138" s="117"/>
      <c r="IW138" s="117"/>
      <c r="IX138" s="117"/>
      <c r="IY138" s="117"/>
      <c r="IZ138" s="117"/>
      <c r="JA138" s="117"/>
      <c r="JB138" s="117"/>
      <c r="JC138" s="117"/>
      <c r="JD138" s="117"/>
      <c r="JE138" s="117"/>
      <c r="JF138" s="117"/>
      <c r="JG138" s="117"/>
      <c r="JH138" s="117"/>
      <c r="JI138" s="117"/>
      <c r="JJ138" s="117"/>
      <c r="JK138" s="117"/>
      <c r="JL138" s="117"/>
      <c r="JM138" s="117"/>
      <c r="JN138" s="117"/>
      <c r="JO138" s="117"/>
      <c r="JP138" s="117"/>
      <c r="JQ138" s="117"/>
      <c r="JR138" s="117"/>
      <c r="JS138" s="117"/>
      <c r="JT138" s="117"/>
      <c r="JU138" s="117"/>
      <c r="JV138" s="117"/>
      <c r="JW138" s="117"/>
      <c r="JX138" s="117"/>
      <c r="JY138" s="117"/>
      <c r="JZ138" s="117"/>
      <c r="KA138" s="117"/>
      <c r="KB138" s="117"/>
      <c r="KC138" s="117"/>
      <c r="KD138" s="117"/>
      <c r="KE138" s="117"/>
      <c r="KF138" s="117"/>
      <c r="KG138" s="117"/>
      <c r="KH138" s="117"/>
      <c r="KI138" s="117"/>
      <c r="KJ138" s="117"/>
      <c r="KK138" s="117"/>
      <c r="KL138" s="117"/>
      <c r="KM138" s="117"/>
      <c r="KN138" s="117"/>
      <c r="KO138" s="117"/>
      <c r="KP138" s="117"/>
      <c r="KQ138" s="117"/>
      <c r="KR138" s="117"/>
      <c r="KS138" s="117"/>
      <c r="KT138" s="117"/>
      <c r="KU138" s="117"/>
      <c r="KV138" s="117"/>
      <c r="KW138" s="117"/>
      <c r="KX138" s="117"/>
      <c r="KY138" s="117"/>
      <c r="KZ138" s="117"/>
      <c r="LA138" s="117"/>
      <c r="LB138" s="117"/>
      <c r="LC138" s="117"/>
      <c r="LD138" s="117"/>
      <c r="LE138" s="117"/>
      <c r="LF138" s="117"/>
      <c r="LG138" s="117"/>
      <c r="LH138" s="117"/>
      <c r="LI138" s="117"/>
      <c r="LJ138" s="117"/>
    </row>
    <row r="139" spans="1:322" x14ac:dyDescent="0.3">
      <c r="A139" s="109">
        <v>43312</v>
      </c>
      <c r="B139" s="118">
        <v>0.91480324074074104</v>
      </c>
      <c r="C139" s="115">
        <v>14267.402</v>
      </c>
      <c r="D139" s="115">
        <v>101884.94500000001</v>
      </c>
      <c r="E139" s="115">
        <v>24433.468000000001</v>
      </c>
      <c r="F139" s="115">
        <v>34066.194000000003</v>
      </c>
      <c r="G139" s="115">
        <v>36.46</v>
      </c>
      <c r="H139" s="74">
        <v>23.5</v>
      </c>
      <c r="I139" s="74">
        <v>28.2048780487805</v>
      </c>
      <c r="J139" s="112"/>
      <c r="K139" s="112"/>
      <c r="L139" s="120">
        <f t="shared" si="6"/>
        <v>27.156999999991022</v>
      </c>
      <c r="M139" s="116">
        <f t="shared" si="7"/>
        <v>-1.6340000000000146</v>
      </c>
      <c r="N139" s="116">
        <f t="shared" si="8"/>
        <v>-7.669000000008964</v>
      </c>
      <c r="O139" s="116">
        <f t="shared" si="9"/>
        <v>29.890999999999622</v>
      </c>
      <c r="P139" s="121">
        <f t="shared" si="10"/>
        <v>6.5690000000003792</v>
      </c>
      <c r="Q139" s="30">
        <f t="shared" si="11"/>
        <v>0.81982995063081787</v>
      </c>
      <c r="R139" s="124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17"/>
      <c r="AD139" s="117"/>
      <c r="AE139" s="117"/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/>
      <c r="AP139" s="117"/>
      <c r="AQ139" s="117"/>
      <c r="AR139" s="117"/>
      <c r="AS139" s="117"/>
      <c r="AT139" s="117"/>
      <c r="AU139" s="117"/>
      <c r="AV139" s="117"/>
      <c r="AW139" s="117"/>
      <c r="AX139" s="117"/>
      <c r="AY139" s="117"/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/>
      <c r="BJ139" s="117"/>
      <c r="BK139" s="117"/>
      <c r="BL139" s="117"/>
      <c r="BM139" s="117"/>
      <c r="BN139" s="117"/>
      <c r="BO139" s="117"/>
      <c r="BP139" s="117"/>
      <c r="BQ139" s="117"/>
      <c r="BR139" s="117"/>
      <c r="BS139" s="117"/>
      <c r="BT139" s="117"/>
      <c r="BU139" s="117"/>
      <c r="BV139" s="117"/>
      <c r="BW139" s="117"/>
      <c r="BX139" s="117"/>
      <c r="BY139" s="117"/>
      <c r="BZ139" s="117"/>
      <c r="CA139" s="117"/>
      <c r="CB139" s="117"/>
      <c r="CC139" s="117"/>
      <c r="CD139" s="117"/>
      <c r="CE139" s="117"/>
      <c r="CF139" s="117"/>
      <c r="CG139" s="117"/>
      <c r="CH139" s="117"/>
      <c r="CI139" s="117"/>
      <c r="CJ139" s="117"/>
      <c r="CK139" s="117"/>
      <c r="CL139" s="117"/>
      <c r="CM139" s="117"/>
      <c r="CN139" s="117"/>
      <c r="CO139" s="117"/>
      <c r="CP139" s="117"/>
      <c r="CQ139" s="117"/>
      <c r="CR139" s="117"/>
      <c r="CS139" s="117"/>
      <c r="CT139" s="117"/>
      <c r="CU139" s="117"/>
      <c r="CV139" s="117"/>
      <c r="CW139" s="117"/>
      <c r="CX139" s="117"/>
      <c r="CY139" s="117"/>
      <c r="CZ139" s="117"/>
      <c r="DA139" s="117"/>
      <c r="DB139" s="117"/>
      <c r="DC139" s="117"/>
      <c r="DD139" s="117"/>
      <c r="DE139" s="117"/>
      <c r="DF139" s="117"/>
      <c r="DG139" s="117"/>
      <c r="DH139" s="117"/>
      <c r="DI139" s="117"/>
      <c r="DJ139" s="117"/>
      <c r="DK139" s="117"/>
      <c r="DL139" s="117"/>
      <c r="DM139" s="117"/>
      <c r="DN139" s="117"/>
      <c r="DO139" s="117"/>
      <c r="DP139" s="117"/>
      <c r="DQ139" s="117"/>
      <c r="DR139" s="117"/>
      <c r="DS139" s="117"/>
      <c r="DT139" s="117"/>
      <c r="DU139" s="117"/>
      <c r="DV139" s="117"/>
      <c r="DW139" s="117"/>
      <c r="DX139" s="117"/>
      <c r="DY139" s="117"/>
      <c r="DZ139" s="117"/>
      <c r="EA139" s="117"/>
      <c r="EB139" s="117"/>
      <c r="EC139" s="117"/>
      <c r="ED139" s="117"/>
      <c r="EE139" s="117"/>
      <c r="EF139" s="117"/>
      <c r="EG139" s="117"/>
      <c r="EH139" s="117"/>
      <c r="EI139" s="117"/>
      <c r="EJ139" s="117"/>
      <c r="EK139" s="117"/>
      <c r="EL139" s="117"/>
      <c r="EM139" s="117"/>
      <c r="EN139" s="117"/>
      <c r="EO139" s="117"/>
      <c r="EP139" s="117"/>
      <c r="EQ139" s="117"/>
      <c r="ER139" s="117"/>
      <c r="ES139" s="117"/>
      <c r="ET139" s="117"/>
      <c r="EU139" s="117"/>
      <c r="EV139" s="117"/>
      <c r="EW139" s="117"/>
      <c r="EX139" s="117"/>
      <c r="EY139" s="117"/>
      <c r="EZ139" s="117"/>
      <c r="FA139" s="117"/>
      <c r="FB139" s="117"/>
      <c r="FC139" s="117"/>
      <c r="FD139" s="117"/>
      <c r="FE139" s="117"/>
      <c r="FF139" s="117"/>
      <c r="FG139" s="117"/>
      <c r="FH139" s="117"/>
      <c r="FI139" s="117"/>
      <c r="FJ139" s="117"/>
      <c r="FK139" s="117"/>
      <c r="FL139" s="117"/>
      <c r="FM139" s="117"/>
      <c r="FN139" s="117"/>
      <c r="FO139" s="117"/>
      <c r="FP139" s="117"/>
      <c r="FQ139" s="117"/>
      <c r="FR139" s="117"/>
      <c r="FS139" s="117"/>
      <c r="FT139" s="117"/>
      <c r="FU139" s="117"/>
      <c r="FV139" s="117"/>
      <c r="FW139" s="117"/>
      <c r="FX139" s="117"/>
      <c r="FY139" s="117"/>
      <c r="FZ139" s="117"/>
      <c r="GA139" s="117"/>
      <c r="GB139" s="117"/>
      <c r="GC139" s="117"/>
      <c r="GD139" s="117"/>
      <c r="GE139" s="117"/>
      <c r="GF139" s="117"/>
      <c r="GG139" s="117"/>
      <c r="GH139" s="117"/>
      <c r="GI139" s="117"/>
      <c r="GJ139" s="117"/>
      <c r="GK139" s="117"/>
      <c r="GL139" s="117"/>
      <c r="GM139" s="117"/>
      <c r="GN139" s="117"/>
      <c r="GO139" s="117"/>
      <c r="GP139" s="117"/>
      <c r="GQ139" s="117"/>
      <c r="GR139" s="117"/>
      <c r="GS139" s="117"/>
      <c r="GT139" s="117"/>
      <c r="GU139" s="117"/>
      <c r="GV139" s="117"/>
      <c r="GW139" s="117"/>
      <c r="GX139" s="117"/>
      <c r="GY139" s="117"/>
      <c r="GZ139" s="117"/>
      <c r="HA139" s="117"/>
      <c r="HB139" s="117"/>
      <c r="HC139" s="117"/>
      <c r="HD139" s="117"/>
      <c r="HE139" s="117"/>
      <c r="HF139" s="117"/>
      <c r="HG139" s="117"/>
      <c r="HH139" s="117"/>
      <c r="HI139" s="117"/>
      <c r="HJ139" s="117"/>
      <c r="HK139" s="117"/>
      <c r="HL139" s="117"/>
      <c r="HM139" s="117"/>
      <c r="HN139" s="117"/>
      <c r="HO139" s="117"/>
      <c r="HP139" s="117"/>
      <c r="HQ139" s="117"/>
      <c r="HR139" s="117"/>
      <c r="HS139" s="117"/>
      <c r="HT139" s="117"/>
      <c r="HU139" s="117"/>
      <c r="HV139" s="117"/>
      <c r="HW139" s="117"/>
      <c r="HX139" s="117"/>
      <c r="HY139" s="117"/>
      <c r="HZ139" s="117"/>
      <c r="IA139" s="117"/>
      <c r="IB139" s="117"/>
      <c r="IC139" s="117"/>
      <c r="ID139" s="117"/>
      <c r="IE139" s="117"/>
      <c r="IF139" s="117"/>
      <c r="IG139" s="117"/>
      <c r="IH139" s="117"/>
      <c r="II139" s="117"/>
      <c r="IJ139" s="117"/>
      <c r="IK139" s="117"/>
      <c r="IL139" s="117"/>
      <c r="IM139" s="117"/>
      <c r="IN139" s="117"/>
      <c r="IO139" s="117"/>
      <c r="IP139" s="117"/>
      <c r="IQ139" s="117"/>
      <c r="IR139" s="117"/>
      <c r="IS139" s="117"/>
      <c r="IT139" s="117"/>
      <c r="IU139" s="117"/>
      <c r="IV139" s="117"/>
      <c r="IW139" s="117"/>
      <c r="IX139" s="117"/>
      <c r="IY139" s="117"/>
      <c r="IZ139" s="117"/>
      <c r="JA139" s="117"/>
      <c r="JB139" s="117"/>
      <c r="JC139" s="117"/>
      <c r="JD139" s="117"/>
      <c r="JE139" s="117"/>
      <c r="JF139" s="117"/>
      <c r="JG139" s="117"/>
      <c r="JH139" s="117"/>
      <c r="JI139" s="117"/>
      <c r="JJ139" s="117"/>
      <c r="JK139" s="117"/>
      <c r="JL139" s="117"/>
      <c r="JM139" s="117"/>
      <c r="JN139" s="117"/>
      <c r="JO139" s="117"/>
      <c r="JP139" s="117"/>
      <c r="JQ139" s="117"/>
      <c r="JR139" s="117"/>
      <c r="JS139" s="117"/>
      <c r="JT139" s="117"/>
      <c r="JU139" s="117"/>
      <c r="JV139" s="117"/>
      <c r="JW139" s="117"/>
      <c r="JX139" s="117"/>
      <c r="JY139" s="117"/>
      <c r="JZ139" s="117"/>
      <c r="KA139" s="117"/>
      <c r="KB139" s="117"/>
      <c r="KC139" s="117"/>
      <c r="KD139" s="117"/>
      <c r="KE139" s="117"/>
      <c r="KF139" s="117"/>
      <c r="KG139" s="117"/>
      <c r="KH139" s="117"/>
      <c r="KI139" s="117"/>
      <c r="KJ139" s="117"/>
      <c r="KK139" s="117"/>
      <c r="KL139" s="117"/>
      <c r="KM139" s="117"/>
      <c r="KN139" s="117"/>
      <c r="KO139" s="117"/>
      <c r="KP139" s="117"/>
      <c r="KQ139" s="117"/>
      <c r="KR139" s="117"/>
      <c r="KS139" s="117"/>
      <c r="KT139" s="117"/>
      <c r="KU139" s="117"/>
      <c r="KV139" s="117"/>
      <c r="KW139" s="117"/>
      <c r="KX139" s="117"/>
      <c r="KY139" s="117"/>
      <c r="KZ139" s="117"/>
      <c r="LA139" s="117"/>
      <c r="LB139" s="117"/>
      <c r="LC139" s="117"/>
      <c r="LD139" s="117"/>
      <c r="LE139" s="117"/>
      <c r="LF139" s="117"/>
      <c r="LG139" s="117"/>
      <c r="LH139" s="117"/>
      <c r="LI139" s="117"/>
      <c r="LJ139" s="117"/>
    </row>
    <row r="140" spans="1:322" x14ac:dyDescent="0.3">
      <c r="A140" s="109">
        <v>43313</v>
      </c>
      <c r="B140" s="118">
        <v>0.91482638888888901</v>
      </c>
      <c r="C140" s="115">
        <v>14269.584000000001</v>
      </c>
      <c r="D140" s="115">
        <v>101893.587</v>
      </c>
      <c r="E140" s="115">
        <v>24455.547999999999</v>
      </c>
      <c r="F140" s="115">
        <v>34097.146999999997</v>
      </c>
      <c r="G140" s="115">
        <v>30.952999999999999</v>
      </c>
      <c r="H140" s="74">
        <v>24</v>
      </c>
      <c r="I140" s="74">
        <v>25.305076142131998</v>
      </c>
      <c r="J140" s="112"/>
      <c r="K140" s="112"/>
      <c r="L140" s="120">
        <f t="shared" si="6"/>
        <v>20.129000000006751</v>
      </c>
      <c r="M140" s="116">
        <f t="shared" si="7"/>
        <v>-2.1820000000006985</v>
      </c>
      <c r="N140" s="116">
        <f t="shared" si="8"/>
        <v>-8.6419999999925494</v>
      </c>
      <c r="O140" s="116">
        <f t="shared" si="9"/>
        <v>22.079999999998108</v>
      </c>
      <c r="P140" s="121">
        <f t="shared" si="10"/>
        <v>8.8730000000018912</v>
      </c>
      <c r="Q140" s="30">
        <f t="shared" si="11"/>
        <v>0.71333957936219783</v>
      </c>
      <c r="R140" s="124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17"/>
      <c r="AD140" s="117"/>
      <c r="AE140" s="117"/>
      <c r="AF140" s="117"/>
      <c r="AG140" s="117"/>
      <c r="AH140" s="117"/>
      <c r="AI140" s="117"/>
      <c r="AJ140" s="117"/>
      <c r="AK140" s="117"/>
      <c r="AL140" s="117"/>
      <c r="AM140" s="117"/>
      <c r="AN140" s="117"/>
      <c r="AO140" s="117"/>
      <c r="AP140" s="117"/>
      <c r="AQ140" s="117"/>
      <c r="AR140" s="117"/>
      <c r="AS140" s="117"/>
      <c r="AT140" s="117"/>
      <c r="AU140" s="117"/>
      <c r="AV140" s="117"/>
      <c r="AW140" s="117"/>
      <c r="AX140" s="117"/>
      <c r="AY140" s="117"/>
      <c r="AZ140" s="117"/>
      <c r="BA140" s="117"/>
      <c r="BB140" s="117"/>
      <c r="BC140" s="117"/>
      <c r="BD140" s="117"/>
      <c r="BE140" s="117"/>
      <c r="BF140" s="117"/>
      <c r="BG140" s="117"/>
      <c r="BH140" s="117"/>
      <c r="BI140" s="117"/>
      <c r="BJ140" s="117"/>
      <c r="BK140" s="117"/>
      <c r="BL140" s="117"/>
      <c r="BM140" s="117"/>
      <c r="BN140" s="117"/>
      <c r="BO140" s="117"/>
      <c r="BP140" s="117"/>
      <c r="BQ140" s="117"/>
      <c r="BR140" s="117"/>
      <c r="BS140" s="117"/>
      <c r="BT140" s="117"/>
      <c r="BU140" s="117"/>
      <c r="BV140" s="117"/>
      <c r="BW140" s="117"/>
      <c r="BX140" s="117"/>
      <c r="BY140" s="117"/>
      <c r="BZ140" s="117"/>
      <c r="CA140" s="117"/>
      <c r="CB140" s="117"/>
      <c r="CC140" s="117"/>
      <c r="CD140" s="117"/>
      <c r="CE140" s="117"/>
      <c r="CF140" s="117"/>
      <c r="CG140" s="117"/>
      <c r="CH140" s="117"/>
      <c r="CI140" s="117"/>
      <c r="CJ140" s="117"/>
      <c r="CK140" s="117"/>
      <c r="CL140" s="117"/>
      <c r="CM140" s="117"/>
      <c r="CN140" s="117"/>
      <c r="CO140" s="117"/>
      <c r="CP140" s="117"/>
      <c r="CQ140" s="117"/>
      <c r="CR140" s="117"/>
      <c r="CS140" s="117"/>
      <c r="CT140" s="117"/>
      <c r="CU140" s="117"/>
      <c r="CV140" s="117"/>
      <c r="CW140" s="117"/>
      <c r="CX140" s="117"/>
      <c r="CY140" s="117"/>
      <c r="CZ140" s="117"/>
      <c r="DA140" s="117"/>
      <c r="DB140" s="117"/>
      <c r="DC140" s="117"/>
      <c r="DD140" s="117"/>
      <c r="DE140" s="117"/>
      <c r="DF140" s="117"/>
      <c r="DG140" s="117"/>
      <c r="DH140" s="117"/>
      <c r="DI140" s="117"/>
      <c r="DJ140" s="117"/>
      <c r="DK140" s="117"/>
      <c r="DL140" s="117"/>
      <c r="DM140" s="117"/>
      <c r="DN140" s="117"/>
      <c r="DO140" s="117"/>
      <c r="DP140" s="117"/>
      <c r="DQ140" s="117"/>
      <c r="DR140" s="117"/>
      <c r="DS140" s="117"/>
      <c r="DT140" s="117"/>
      <c r="DU140" s="117"/>
      <c r="DV140" s="117"/>
      <c r="DW140" s="117"/>
      <c r="DX140" s="117"/>
      <c r="DY140" s="117"/>
      <c r="DZ140" s="117"/>
      <c r="EA140" s="117"/>
      <c r="EB140" s="117"/>
      <c r="EC140" s="117"/>
      <c r="ED140" s="117"/>
      <c r="EE140" s="117"/>
      <c r="EF140" s="117"/>
      <c r="EG140" s="117"/>
      <c r="EH140" s="117"/>
      <c r="EI140" s="117"/>
      <c r="EJ140" s="117"/>
      <c r="EK140" s="117"/>
      <c r="EL140" s="117"/>
      <c r="EM140" s="117"/>
      <c r="EN140" s="117"/>
      <c r="EO140" s="117"/>
      <c r="EP140" s="117"/>
      <c r="EQ140" s="117"/>
      <c r="ER140" s="117"/>
      <c r="ES140" s="117"/>
      <c r="ET140" s="117"/>
      <c r="EU140" s="117"/>
      <c r="EV140" s="117"/>
      <c r="EW140" s="117"/>
      <c r="EX140" s="117"/>
      <c r="EY140" s="117"/>
      <c r="EZ140" s="117"/>
      <c r="FA140" s="117"/>
      <c r="FB140" s="117"/>
      <c r="FC140" s="117"/>
      <c r="FD140" s="117"/>
      <c r="FE140" s="117"/>
      <c r="FF140" s="117"/>
      <c r="FG140" s="117"/>
      <c r="FH140" s="117"/>
      <c r="FI140" s="117"/>
      <c r="FJ140" s="117"/>
      <c r="FK140" s="117"/>
      <c r="FL140" s="117"/>
      <c r="FM140" s="117"/>
      <c r="FN140" s="117"/>
      <c r="FO140" s="117"/>
      <c r="FP140" s="117"/>
      <c r="FQ140" s="117"/>
      <c r="FR140" s="117"/>
      <c r="FS140" s="117"/>
      <c r="FT140" s="117"/>
      <c r="FU140" s="117"/>
      <c r="FV140" s="117"/>
      <c r="FW140" s="117"/>
      <c r="FX140" s="117"/>
      <c r="FY140" s="117"/>
      <c r="FZ140" s="117"/>
      <c r="GA140" s="117"/>
      <c r="GB140" s="117"/>
      <c r="GC140" s="117"/>
      <c r="GD140" s="117"/>
      <c r="GE140" s="117"/>
      <c r="GF140" s="117"/>
      <c r="GG140" s="117"/>
      <c r="GH140" s="117"/>
      <c r="GI140" s="117"/>
      <c r="GJ140" s="117"/>
      <c r="GK140" s="117"/>
      <c r="GL140" s="117"/>
      <c r="GM140" s="117"/>
      <c r="GN140" s="117"/>
      <c r="GO140" s="117"/>
      <c r="GP140" s="117"/>
      <c r="GQ140" s="117"/>
      <c r="GR140" s="117"/>
      <c r="GS140" s="117"/>
      <c r="GT140" s="117"/>
      <c r="GU140" s="117"/>
      <c r="GV140" s="117"/>
      <c r="GW140" s="117"/>
      <c r="GX140" s="117"/>
      <c r="GY140" s="117"/>
      <c r="GZ140" s="117"/>
      <c r="HA140" s="117"/>
      <c r="HB140" s="117"/>
      <c r="HC140" s="117"/>
      <c r="HD140" s="117"/>
      <c r="HE140" s="117"/>
      <c r="HF140" s="117"/>
      <c r="HG140" s="117"/>
      <c r="HH140" s="117"/>
      <c r="HI140" s="117"/>
      <c r="HJ140" s="117"/>
      <c r="HK140" s="117"/>
      <c r="HL140" s="117"/>
      <c r="HM140" s="117"/>
      <c r="HN140" s="117"/>
      <c r="HO140" s="117"/>
      <c r="HP140" s="117"/>
      <c r="HQ140" s="117"/>
      <c r="HR140" s="117"/>
      <c r="HS140" s="117"/>
      <c r="HT140" s="117"/>
      <c r="HU140" s="117"/>
      <c r="HV140" s="117"/>
      <c r="HW140" s="117"/>
      <c r="HX140" s="117"/>
      <c r="HY140" s="117"/>
      <c r="HZ140" s="117"/>
      <c r="IA140" s="117"/>
      <c r="IB140" s="117"/>
      <c r="IC140" s="117"/>
      <c r="ID140" s="117"/>
      <c r="IE140" s="117"/>
      <c r="IF140" s="117"/>
      <c r="IG140" s="117"/>
      <c r="IH140" s="117"/>
      <c r="II140" s="117"/>
      <c r="IJ140" s="117"/>
      <c r="IK140" s="117"/>
      <c r="IL140" s="117"/>
      <c r="IM140" s="117"/>
      <c r="IN140" s="117"/>
      <c r="IO140" s="117"/>
      <c r="IP140" s="117"/>
      <c r="IQ140" s="117"/>
      <c r="IR140" s="117"/>
      <c r="IS140" s="117"/>
      <c r="IT140" s="117"/>
      <c r="IU140" s="117"/>
      <c r="IV140" s="117"/>
      <c r="IW140" s="117"/>
      <c r="IX140" s="117"/>
      <c r="IY140" s="117"/>
      <c r="IZ140" s="117"/>
      <c r="JA140" s="117"/>
      <c r="JB140" s="117"/>
      <c r="JC140" s="117"/>
      <c r="JD140" s="117"/>
      <c r="JE140" s="117"/>
      <c r="JF140" s="117"/>
      <c r="JG140" s="117"/>
      <c r="JH140" s="117"/>
      <c r="JI140" s="117"/>
      <c r="JJ140" s="117"/>
      <c r="JK140" s="117"/>
      <c r="JL140" s="117"/>
      <c r="JM140" s="117"/>
      <c r="JN140" s="117"/>
      <c r="JO140" s="117"/>
      <c r="JP140" s="117"/>
      <c r="JQ140" s="117"/>
      <c r="JR140" s="117"/>
      <c r="JS140" s="117"/>
      <c r="JT140" s="117"/>
      <c r="JU140" s="117"/>
      <c r="JV140" s="117"/>
      <c r="JW140" s="117"/>
      <c r="JX140" s="117"/>
      <c r="JY140" s="117"/>
      <c r="JZ140" s="117"/>
      <c r="KA140" s="117"/>
      <c r="KB140" s="117"/>
      <c r="KC140" s="117"/>
      <c r="KD140" s="117"/>
      <c r="KE140" s="117"/>
      <c r="KF140" s="117"/>
      <c r="KG140" s="117"/>
      <c r="KH140" s="117"/>
      <c r="KI140" s="117"/>
      <c r="KJ140" s="117"/>
      <c r="KK140" s="117"/>
      <c r="KL140" s="117"/>
      <c r="KM140" s="117"/>
      <c r="KN140" s="117"/>
      <c r="KO140" s="117"/>
      <c r="KP140" s="117"/>
      <c r="KQ140" s="117"/>
      <c r="KR140" s="117"/>
      <c r="KS140" s="117"/>
      <c r="KT140" s="117"/>
      <c r="KU140" s="117"/>
      <c r="KV140" s="117"/>
      <c r="KW140" s="117"/>
      <c r="KX140" s="117"/>
      <c r="KY140" s="117"/>
      <c r="KZ140" s="117"/>
      <c r="LA140" s="117"/>
      <c r="LB140" s="117"/>
      <c r="LC140" s="117"/>
      <c r="LD140" s="117"/>
      <c r="LE140" s="117"/>
      <c r="LF140" s="117"/>
      <c r="LG140" s="117"/>
      <c r="LH140" s="117"/>
      <c r="LI140" s="117"/>
      <c r="LJ140" s="117"/>
    </row>
    <row r="141" spans="1:322" x14ac:dyDescent="0.3">
      <c r="A141" s="109">
        <v>43314</v>
      </c>
      <c r="B141" s="118">
        <v>0.91488425925925898</v>
      </c>
      <c r="C141" s="115">
        <v>14270.946</v>
      </c>
      <c r="D141" s="115">
        <v>101902.9</v>
      </c>
      <c r="E141" s="115">
        <v>24485.256000000001</v>
      </c>
      <c r="F141" s="115">
        <v>34133.072</v>
      </c>
      <c r="G141" s="115">
        <v>35.917999999999999</v>
      </c>
      <c r="H141" s="74">
        <v>24.5</v>
      </c>
      <c r="I141" s="74">
        <v>25.065116279069802</v>
      </c>
      <c r="J141" s="112"/>
      <c r="K141" s="112"/>
      <c r="L141" s="120">
        <f t="shared" ref="L141:L204" si="12">IF(C141&gt;1,(M141+N141)+G141,"")</f>
        <v>25.243000000006184</v>
      </c>
      <c r="M141" s="116">
        <f t="shared" ref="M141:M204" si="13">IF(D141&gt;1,C140-C141,"")</f>
        <v>-1.3619999999991705</v>
      </c>
      <c r="N141" s="116">
        <f t="shared" ref="N141:N204" si="14">IF(D141&gt;1,D140-D141,"")</f>
        <v>-9.3129999999946449</v>
      </c>
      <c r="O141" s="116">
        <f t="shared" ref="O141:O204" si="15">IF(G141&gt;0,G141-P141,"")</f>
        <v>29.708000000002357</v>
      </c>
      <c r="P141" s="121">
        <f t="shared" ref="P141:P204" si="16">IF(G141&gt;0,(E140-E141)+G141,"")</f>
        <v>6.2099999999976419</v>
      </c>
      <c r="Q141" s="30">
        <f t="shared" ref="Q141:Q204" si="17">IF(G141&gt;0.2,O141/G141,"")</f>
        <v>0.82710618631333477</v>
      </c>
      <c r="R141" s="124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17"/>
      <c r="AD141" s="117"/>
      <c r="AE141" s="117"/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/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/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/>
      <c r="BJ141" s="117"/>
      <c r="BK141" s="117"/>
      <c r="BL141" s="117"/>
      <c r="BM141" s="117"/>
      <c r="BN141" s="117"/>
      <c r="BO141" s="117"/>
      <c r="BP141" s="117"/>
      <c r="BQ141" s="117"/>
      <c r="BR141" s="117"/>
      <c r="BS141" s="117"/>
      <c r="BT141" s="117"/>
      <c r="BU141" s="117"/>
      <c r="BV141" s="117"/>
      <c r="BW141" s="117"/>
      <c r="BX141" s="117"/>
      <c r="BY141" s="117"/>
      <c r="BZ141" s="117"/>
      <c r="CA141" s="117"/>
      <c r="CB141" s="117"/>
      <c r="CC141" s="117"/>
      <c r="CD141" s="117"/>
      <c r="CE141" s="117"/>
      <c r="CF141" s="117"/>
      <c r="CG141" s="117"/>
      <c r="CH141" s="117"/>
      <c r="CI141" s="117"/>
      <c r="CJ141" s="117"/>
      <c r="CK141" s="117"/>
      <c r="CL141" s="117"/>
      <c r="CM141" s="117"/>
      <c r="CN141" s="117"/>
      <c r="CO141" s="117"/>
      <c r="CP141" s="117"/>
      <c r="CQ141" s="117"/>
      <c r="CR141" s="117"/>
      <c r="CS141" s="117"/>
      <c r="CT141" s="117"/>
      <c r="CU141" s="117"/>
      <c r="CV141" s="117"/>
      <c r="CW141" s="117"/>
      <c r="CX141" s="117"/>
      <c r="CY141" s="117"/>
      <c r="CZ141" s="117"/>
      <c r="DA141" s="117"/>
      <c r="DB141" s="117"/>
      <c r="DC141" s="117"/>
      <c r="DD141" s="117"/>
      <c r="DE141" s="117"/>
      <c r="DF141" s="117"/>
      <c r="DG141" s="117"/>
      <c r="DH141" s="117"/>
      <c r="DI141" s="117"/>
      <c r="DJ141" s="117"/>
      <c r="DK141" s="117"/>
      <c r="DL141" s="117"/>
      <c r="DM141" s="117"/>
      <c r="DN141" s="117"/>
      <c r="DO141" s="117"/>
      <c r="DP141" s="117"/>
      <c r="DQ141" s="117"/>
      <c r="DR141" s="117"/>
      <c r="DS141" s="117"/>
      <c r="DT141" s="117"/>
      <c r="DU141" s="117"/>
      <c r="DV141" s="117"/>
      <c r="DW141" s="117"/>
      <c r="DX141" s="117"/>
      <c r="DY141" s="117"/>
      <c r="DZ141" s="117"/>
      <c r="EA141" s="117"/>
      <c r="EB141" s="117"/>
      <c r="EC141" s="117"/>
      <c r="ED141" s="117"/>
      <c r="EE141" s="117"/>
      <c r="EF141" s="117"/>
      <c r="EG141" s="117"/>
      <c r="EH141" s="117"/>
      <c r="EI141" s="117"/>
      <c r="EJ141" s="117"/>
      <c r="EK141" s="117"/>
      <c r="EL141" s="117"/>
      <c r="EM141" s="117"/>
      <c r="EN141" s="117"/>
      <c r="EO141" s="117"/>
      <c r="EP141" s="117"/>
      <c r="EQ141" s="117"/>
      <c r="ER141" s="117"/>
      <c r="ES141" s="117"/>
      <c r="ET141" s="117"/>
      <c r="EU141" s="117"/>
      <c r="EV141" s="117"/>
      <c r="EW141" s="117"/>
      <c r="EX141" s="117"/>
      <c r="EY141" s="117"/>
      <c r="EZ141" s="117"/>
      <c r="FA141" s="117"/>
      <c r="FB141" s="117"/>
      <c r="FC141" s="117"/>
      <c r="FD141" s="117"/>
      <c r="FE141" s="117"/>
      <c r="FF141" s="117"/>
      <c r="FG141" s="117"/>
      <c r="FH141" s="117"/>
      <c r="FI141" s="117"/>
      <c r="FJ141" s="117"/>
      <c r="FK141" s="117"/>
      <c r="FL141" s="117"/>
      <c r="FM141" s="117"/>
      <c r="FN141" s="117"/>
      <c r="FO141" s="117"/>
      <c r="FP141" s="117"/>
      <c r="FQ141" s="117"/>
      <c r="FR141" s="117"/>
      <c r="FS141" s="117"/>
      <c r="FT141" s="117"/>
      <c r="FU141" s="117"/>
      <c r="FV141" s="117"/>
      <c r="FW141" s="117"/>
      <c r="FX141" s="117"/>
      <c r="FY141" s="117"/>
      <c r="FZ141" s="117"/>
      <c r="GA141" s="117"/>
      <c r="GB141" s="117"/>
      <c r="GC141" s="117"/>
      <c r="GD141" s="117"/>
      <c r="GE141" s="117"/>
      <c r="GF141" s="117"/>
      <c r="GG141" s="117"/>
      <c r="GH141" s="117"/>
      <c r="GI141" s="117"/>
      <c r="GJ141" s="117"/>
      <c r="GK141" s="117"/>
      <c r="GL141" s="117"/>
      <c r="GM141" s="117"/>
      <c r="GN141" s="117"/>
      <c r="GO141" s="117"/>
      <c r="GP141" s="117"/>
      <c r="GQ141" s="117"/>
      <c r="GR141" s="117"/>
      <c r="GS141" s="117"/>
      <c r="GT141" s="117"/>
      <c r="GU141" s="117"/>
      <c r="GV141" s="117"/>
      <c r="GW141" s="117"/>
      <c r="GX141" s="117"/>
      <c r="GY141" s="117"/>
      <c r="GZ141" s="117"/>
      <c r="HA141" s="117"/>
      <c r="HB141" s="117"/>
      <c r="HC141" s="117"/>
      <c r="HD141" s="117"/>
      <c r="HE141" s="117"/>
      <c r="HF141" s="117"/>
      <c r="HG141" s="117"/>
      <c r="HH141" s="117"/>
      <c r="HI141" s="117"/>
      <c r="HJ141" s="117"/>
      <c r="HK141" s="117"/>
      <c r="HL141" s="117"/>
      <c r="HM141" s="117"/>
      <c r="HN141" s="117"/>
      <c r="HO141" s="117"/>
      <c r="HP141" s="117"/>
      <c r="HQ141" s="117"/>
      <c r="HR141" s="117"/>
      <c r="HS141" s="117"/>
      <c r="HT141" s="117"/>
      <c r="HU141" s="117"/>
      <c r="HV141" s="117"/>
      <c r="HW141" s="117"/>
      <c r="HX141" s="117"/>
      <c r="HY141" s="117"/>
      <c r="HZ141" s="117"/>
      <c r="IA141" s="117"/>
      <c r="IB141" s="117"/>
      <c r="IC141" s="117"/>
      <c r="ID141" s="117"/>
      <c r="IE141" s="117"/>
      <c r="IF141" s="117"/>
      <c r="IG141" s="117"/>
      <c r="IH141" s="117"/>
      <c r="II141" s="117"/>
      <c r="IJ141" s="117"/>
      <c r="IK141" s="117"/>
      <c r="IL141" s="117"/>
      <c r="IM141" s="117"/>
      <c r="IN141" s="117"/>
      <c r="IO141" s="117"/>
      <c r="IP141" s="117"/>
      <c r="IQ141" s="117"/>
      <c r="IR141" s="117"/>
      <c r="IS141" s="117"/>
      <c r="IT141" s="117"/>
      <c r="IU141" s="117"/>
      <c r="IV141" s="117"/>
      <c r="IW141" s="117"/>
      <c r="IX141" s="117"/>
      <c r="IY141" s="117"/>
      <c r="IZ141" s="117"/>
      <c r="JA141" s="117"/>
      <c r="JB141" s="117"/>
      <c r="JC141" s="117"/>
      <c r="JD141" s="117"/>
      <c r="JE141" s="117"/>
      <c r="JF141" s="117"/>
      <c r="JG141" s="117"/>
      <c r="JH141" s="117"/>
      <c r="JI141" s="117"/>
      <c r="JJ141" s="117"/>
      <c r="JK141" s="117"/>
      <c r="JL141" s="117"/>
      <c r="JM141" s="117"/>
      <c r="JN141" s="117"/>
      <c r="JO141" s="117"/>
      <c r="JP141" s="117"/>
      <c r="JQ141" s="117"/>
      <c r="JR141" s="117"/>
      <c r="JS141" s="117"/>
      <c r="JT141" s="117"/>
      <c r="JU141" s="117"/>
      <c r="JV141" s="117"/>
      <c r="JW141" s="117"/>
      <c r="JX141" s="117"/>
      <c r="JY141" s="117"/>
      <c r="JZ141" s="117"/>
      <c r="KA141" s="117"/>
      <c r="KB141" s="117"/>
      <c r="KC141" s="117"/>
      <c r="KD141" s="117"/>
      <c r="KE141" s="117"/>
      <c r="KF141" s="117"/>
      <c r="KG141" s="117"/>
      <c r="KH141" s="117"/>
      <c r="KI141" s="117"/>
      <c r="KJ141" s="117"/>
      <c r="KK141" s="117"/>
      <c r="KL141" s="117"/>
      <c r="KM141" s="117"/>
      <c r="KN141" s="117"/>
      <c r="KO141" s="117"/>
      <c r="KP141" s="117"/>
      <c r="KQ141" s="117"/>
      <c r="KR141" s="117"/>
      <c r="KS141" s="117"/>
      <c r="KT141" s="117"/>
      <c r="KU141" s="117"/>
      <c r="KV141" s="117"/>
      <c r="KW141" s="117"/>
      <c r="KX141" s="117"/>
      <c r="KY141" s="117"/>
      <c r="KZ141" s="117"/>
      <c r="LA141" s="117"/>
      <c r="LB141" s="117"/>
      <c r="LC141" s="117"/>
      <c r="LD141" s="117"/>
      <c r="LE141" s="117"/>
      <c r="LF141" s="117"/>
      <c r="LG141" s="117"/>
      <c r="LH141" s="117"/>
      <c r="LI141" s="117"/>
      <c r="LJ141" s="117"/>
    </row>
    <row r="142" spans="1:322" x14ac:dyDescent="0.3">
      <c r="A142" s="109">
        <v>43315</v>
      </c>
      <c r="B142" s="118">
        <v>0.88721064814814798</v>
      </c>
      <c r="C142" s="115">
        <v>14273.556</v>
      </c>
      <c r="D142" s="115">
        <v>101910.023</v>
      </c>
      <c r="E142" s="115">
        <v>24514.205000000002</v>
      </c>
      <c r="F142" s="115">
        <v>34173.360000000001</v>
      </c>
      <c r="G142" s="115">
        <v>40.287999999999997</v>
      </c>
      <c r="H142" s="74">
        <v>25.5</v>
      </c>
      <c r="I142" s="74">
        <v>27.986363636363599</v>
      </c>
      <c r="J142" s="112"/>
      <c r="K142" s="112"/>
      <c r="L142" s="120">
        <f t="shared" si="12"/>
        <v>30.554999999992546</v>
      </c>
      <c r="M142" s="116">
        <f t="shared" si="13"/>
        <v>-2.6100000000005821</v>
      </c>
      <c r="N142" s="116">
        <f t="shared" si="14"/>
        <v>-7.1230000000068685</v>
      </c>
      <c r="O142" s="116">
        <f t="shared" si="15"/>
        <v>28.949000000000524</v>
      </c>
      <c r="P142" s="121">
        <f t="shared" si="16"/>
        <v>11.338999999999473</v>
      </c>
      <c r="Q142" s="30">
        <f t="shared" si="17"/>
        <v>0.71855142970612906</v>
      </c>
      <c r="R142" s="124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17"/>
      <c r="AD142" s="117"/>
      <c r="AE142" s="117"/>
      <c r="AF142" s="117"/>
      <c r="AG142" s="117"/>
      <c r="AH142" s="117"/>
      <c r="AI142" s="117"/>
      <c r="AJ142" s="117"/>
      <c r="AK142" s="117"/>
      <c r="AL142" s="117"/>
      <c r="AM142" s="117"/>
      <c r="AN142" s="117"/>
      <c r="AO142" s="117"/>
      <c r="AP142" s="117"/>
      <c r="AQ142" s="117"/>
      <c r="AR142" s="117"/>
      <c r="AS142" s="117"/>
      <c r="AT142" s="117"/>
      <c r="AU142" s="117"/>
      <c r="AV142" s="117"/>
      <c r="AW142" s="117"/>
      <c r="AX142" s="117"/>
      <c r="AY142" s="117"/>
      <c r="AZ142" s="117"/>
      <c r="BA142" s="117"/>
      <c r="BB142" s="117"/>
      <c r="BC142" s="117"/>
      <c r="BD142" s="117"/>
      <c r="BE142" s="117"/>
      <c r="BF142" s="117"/>
      <c r="BG142" s="117"/>
      <c r="BH142" s="117"/>
      <c r="BI142" s="117"/>
      <c r="BJ142" s="117"/>
      <c r="BK142" s="117"/>
      <c r="BL142" s="117"/>
      <c r="BM142" s="117"/>
      <c r="BN142" s="117"/>
      <c r="BO142" s="117"/>
      <c r="BP142" s="117"/>
      <c r="BQ142" s="117"/>
      <c r="BR142" s="117"/>
      <c r="BS142" s="117"/>
      <c r="BT142" s="117"/>
      <c r="BU142" s="117"/>
      <c r="BV142" s="117"/>
      <c r="BW142" s="117"/>
      <c r="BX142" s="117"/>
      <c r="BY142" s="117"/>
      <c r="BZ142" s="117"/>
      <c r="CA142" s="117"/>
      <c r="CB142" s="117"/>
      <c r="CC142" s="117"/>
      <c r="CD142" s="117"/>
      <c r="CE142" s="117"/>
      <c r="CF142" s="117"/>
      <c r="CG142" s="117"/>
      <c r="CH142" s="117"/>
      <c r="CI142" s="117"/>
      <c r="CJ142" s="117"/>
      <c r="CK142" s="117"/>
      <c r="CL142" s="117"/>
      <c r="CM142" s="117"/>
      <c r="CN142" s="117"/>
      <c r="CO142" s="117"/>
      <c r="CP142" s="117"/>
      <c r="CQ142" s="117"/>
      <c r="CR142" s="117"/>
      <c r="CS142" s="117"/>
      <c r="CT142" s="117"/>
      <c r="CU142" s="117"/>
      <c r="CV142" s="117"/>
      <c r="CW142" s="117"/>
      <c r="CX142" s="117"/>
      <c r="CY142" s="117"/>
      <c r="CZ142" s="117"/>
      <c r="DA142" s="117"/>
      <c r="DB142" s="117"/>
      <c r="DC142" s="117"/>
      <c r="DD142" s="117"/>
      <c r="DE142" s="117"/>
      <c r="DF142" s="117"/>
      <c r="DG142" s="117"/>
      <c r="DH142" s="117"/>
      <c r="DI142" s="117"/>
      <c r="DJ142" s="117"/>
      <c r="DK142" s="117"/>
      <c r="DL142" s="117"/>
      <c r="DM142" s="117"/>
      <c r="DN142" s="117"/>
      <c r="DO142" s="117"/>
      <c r="DP142" s="117"/>
      <c r="DQ142" s="117"/>
      <c r="DR142" s="117"/>
      <c r="DS142" s="117"/>
      <c r="DT142" s="117"/>
      <c r="DU142" s="117"/>
      <c r="DV142" s="117"/>
      <c r="DW142" s="117"/>
      <c r="DX142" s="117"/>
      <c r="DY142" s="117"/>
      <c r="DZ142" s="117"/>
      <c r="EA142" s="117"/>
      <c r="EB142" s="117"/>
      <c r="EC142" s="117"/>
      <c r="ED142" s="117"/>
      <c r="EE142" s="117"/>
      <c r="EF142" s="117"/>
      <c r="EG142" s="117"/>
      <c r="EH142" s="117"/>
      <c r="EI142" s="117"/>
      <c r="EJ142" s="117"/>
      <c r="EK142" s="117"/>
      <c r="EL142" s="117"/>
      <c r="EM142" s="117"/>
      <c r="EN142" s="117"/>
      <c r="EO142" s="117"/>
      <c r="EP142" s="117"/>
      <c r="EQ142" s="117"/>
      <c r="ER142" s="117"/>
      <c r="ES142" s="117"/>
      <c r="ET142" s="117"/>
      <c r="EU142" s="117"/>
      <c r="EV142" s="117"/>
      <c r="EW142" s="117"/>
      <c r="EX142" s="117"/>
      <c r="EY142" s="117"/>
      <c r="EZ142" s="117"/>
      <c r="FA142" s="117"/>
      <c r="FB142" s="117"/>
      <c r="FC142" s="117"/>
      <c r="FD142" s="117"/>
      <c r="FE142" s="117"/>
      <c r="FF142" s="117"/>
      <c r="FG142" s="117"/>
      <c r="FH142" s="117"/>
      <c r="FI142" s="117"/>
      <c r="FJ142" s="117"/>
      <c r="FK142" s="117"/>
      <c r="FL142" s="117"/>
      <c r="FM142" s="117"/>
      <c r="FN142" s="117"/>
      <c r="FO142" s="117"/>
      <c r="FP142" s="117"/>
      <c r="FQ142" s="117"/>
      <c r="FR142" s="117"/>
      <c r="FS142" s="117"/>
      <c r="FT142" s="117"/>
      <c r="FU142" s="117"/>
      <c r="FV142" s="117"/>
      <c r="FW142" s="117"/>
      <c r="FX142" s="117"/>
      <c r="FY142" s="117"/>
      <c r="FZ142" s="117"/>
      <c r="GA142" s="117"/>
      <c r="GB142" s="117"/>
      <c r="GC142" s="117"/>
      <c r="GD142" s="117"/>
      <c r="GE142" s="117"/>
      <c r="GF142" s="117"/>
      <c r="GG142" s="117"/>
      <c r="GH142" s="117"/>
      <c r="GI142" s="117"/>
      <c r="GJ142" s="117"/>
      <c r="GK142" s="117"/>
      <c r="GL142" s="117"/>
      <c r="GM142" s="117"/>
      <c r="GN142" s="117"/>
      <c r="GO142" s="117"/>
      <c r="GP142" s="117"/>
      <c r="GQ142" s="117"/>
      <c r="GR142" s="117"/>
      <c r="GS142" s="117"/>
      <c r="GT142" s="117"/>
      <c r="GU142" s="117"/>
      <c r="GV142" s="117"/>
      <c r="GW142" s="117"/>
      <c r="GX142" s="117"/>
      <c r="GY142" s="117"/>
      <c r="GZ142" s="117"/>
      <c r="HA142" s="117"/>
      <c r="HB142" s="117"/>
      <c r="HC142" s="117"/>
      <c r="HD142" s="117"/>
      <c r="HE142" s="117"/>
      <c r="HF142" s="117"/>
      <c r="HG142" s="117"/>
      <c r="HH142" s="117"/>
      <c r="HI142" s="117"/>
      <c r="HJ142" s="117"/>
      <c r="HK142" s="117"/>
      <c r="HL142" s="117"/>
      <c r="HM142" s="117"/>
      <c r="HN142" s="117"/>
      <c r="HO142" s="117"/>
      <c r="HP142" s="117"/>
      <c r="HQ142" s="117"/>
      <c r="HR142" s="117"/>
      <c r="HS142" s="117"/>
      <c r="HT142" s="117"/>
      <c r="HU142" s="117"/>
      <c r="HV142" s="117"/>
      <c r="HW142" s="117"/>
      <c r="HX142" s="117"/>
      <c r="HY142" s="117"/>
      <c r="HZ142" s="117"/>
      <c r="IA142" s="117"/>
      <c r="IB142" s="117"/>
      <c r="IC142" s="117"/>
      <c r="ID142" s="117"/>
      <c r="IE142" s="117"/>
      <c r="IF142" s="117"/>
      <c r="IG142" s="117"/>
      <c r="IH142" s="117"/>
      <c r="II142" s="117"/>
      <c r="IJ142" s="117"/>
      <c r="IK142" s="117"/>
      <c r="IL142" s="117"/>
      <c r="IM142" s="117"/>
      <c r="IN142" s="117"/>
      <c r="IO142" s="117"/>
      <c r="IP142" s="117"/>
      <c r="IQ142" s="117"/>
      <c r="IR142" s="117"/>
      <c r="IS142" s="117"/>
      <c r="IT142" s="117"/>
      <c r="IU142" s="117"/>
      <c r="IV142" s="117"/>
      <c r="IW142" s="117"/>
      <c r="IX142" s="117"/>
      <c r="IY142" s="117"/>
      <c r="IZ142" s="117"/>
      <c r="JA142" s="117"/>
      <c r="JB142" s="117"/>
      <c r="JC142" s="117"/>
      <c r="JD142" s="117"/>
      <c r="JE142" s="117"/>
      <c r="JF142" s="117"/>
      <c r="JG142" s="117"/>
      <c r="JH142" s="117"/>
      <c r="JI142" s="117"/>
      <c r="JJ142" s="117"/>
      <c r="JK142" s="117"/>
      <c r="JL142" s="117"/>
      <c r="JM142" s="117"/>
      <c r="JN142" s="117"/>
      <c r="JO142" s="117"/>
      <c r="JP142" s="117"/>
      <c r="JQ142" s="117"/>
      <c r="JR142" s="117"/>
      <c r="JS142" s="117"/>
      <c r="JT142" s="117"/>
      <c r="JU142" s="117"/>
      <c r="JV142" s="117"/>
      <c r="JW142" s="117"/>
      <c r="JX142" s="117"/>
      <c r="JY142" s="117"/>
      <c r="JZ142" s="117"/>
      <c r="KA142" s="117"/>
      <c r="KB142" s="117"/>
      <c r="KC142" s="117"/>
      <c r="KD142" s="117"/>
      <c r="KE142" s="117"/>
      <c r="KF142" s="117"/>
      <c r="KG142" s="117"/>
      <c r="KH142" s="117"/>
      <c r="KI142" s="117"/>
      <c r="KJ142" s="117"/>
      <c r="KK142" s="117"/>
      <c r="KL142" s="117"/>
      <c r="KM142" s="117"/>
      <c r="KN142" s="117"/>
      <c r="KO142" s="117"/>
      <c r="KP142" s="117"/>
      <c r="KQ142" s="117"/>
      <c r="KR142" s="117"/>
      <c r="KS142" s="117"/>
      <c r="KT142" s="117"/>
      <c r="KU142" s="117"/>
      <c r="KV142" s="117"/>
      <c r="KW142" s="117"/>
      <c r="KX142" s="117"/>
      <c r="KY142" s="117"/>
      <c r="KZ142" s="117"/>
      <c r="LA142" s="117"/>
      <c r="LB142" s="117"/>
      <c r="LC142" s="117"/>
      <c r="LD142" s="117"/>
      <c r="LE142" s="117"/>
      <c r="LF142" s="117"/>
      <c r="LG142" s="117"/>
      <c r="LH142" s="117"/>
      <c r="LI142" s="117"/>
      <c r="LJ142" s="117"/>
    </row>
    <row r="143" spans="1:322" x14ac:dyDescent="0.3">
      <c r="A143" s="109">
        <v>43316</v>
      </c>
      <c r="B143" s="118">
        <v>0.88049768518518501</v>
      </c>
      <c r="C143" s="115">
        <v>14275.776</v>
      </c>
      <c r="D143" s="115">
        <v>101918.58100000001</v>
      </c>
      <c r="E143" s="115">
        <v>24543.31</v>
      </c>
      <c r="F143" s="115">
        <v>34209.091999999997</v>
      </c>
      <c r="G143" s="115">
        <v>35.731999999999999</v>
      </c>
      <c r="H143" s="74">
        <v>23.5</v>
      </c>
      <c r="I143" s="74">
        <v>28.6711382113821</v>
      </c>
      <c r="J143" s="112"/>
      <c r="K143" s="112"/>
      <c r="L143" s="120">
        <f t="shared" si="12"/>
        <v>24.953999999996114</v>
      </c>
      <c r="M143" s="116">
        <f t="shared" si="13"/>
        <v>-2.2199999999993452</v>
      </c>
      <c r="N143" s="116">
        <f t="shared" si="14"/>
        <v>-8.5580000000045402</v>
      </c>
      <c r="O143" s="116">
        <f t="shared" si="15"/>
        <v>29.104999999999563</v>
      </c>
      <c r="P143" s="121">
        <f t="shared" si="16"/>
        <v>6.6270000000004359</v>
      </c>
      <c r="Q143" s="30">
        <f t="shared" si="17"/>
        <v>0.8145359901488739</v>
      </c>
      <c r="R143" s="124"/>
      <c r="S143" s="125"/>
      <c r="T143" s="125"/>
      <c r="U143" s="125"/>
      <c r="V143" s="125"/>
      <c r="W143" s="125"/>
      <c r="X143" s="125"/>
      <c r="Y143" s="125"/>
      <c r="Z143" s="125"/>
      <c r="AA143" s="125"/>
      <c r="AB143" s="125"/>
      <c r="AC143" s="117"/>
      <c r="AD143" s="117"/>
      <c r="AE143" s="117"/>
      <c r="AF143" s="117"/>
      <c r="AG143" s="117"/>
      <c r="AH143" s="117"/>
      <c r="AI143" s="117"/>
      <c r="AJ143" s="117"/>
      <c r="AK143" s="117"/>
      <c r="AL143" s="117"/>
      <c r="AM143" s="117"/>
      <c r="AN143" s="117"/>
      <c r="AO143" s="117"/>
      <c r="AP143" s="117"/>
      <c r="AQ143" s="117"/>
      <c r="AR143" s="117"/>
      <c r="AS143" s="117"/>
      <c r="AT143" s="117"/>
      <c r="AU143" s="117"/>
      <c r="AV143" s="117"/>
      <c r="AW143" s="117"/>
      <c r="AX143" s="117"/>
      <c r="AY143" s="117"/>
      <c r="AZ143" s="117"/>
      <c r="BA143" s="117"/>
      <c r="BB143" s="117"/>
      <c r="BC143" s="117"/>
      <c r="BD143" s="117"/>
      <c r="BE143" s="117"/>
      <c r="BF143" s="117"/>
      <c r="BG143" s="117"/>
      <c r="BH143" s="117"/>
      <c r="BI143" s="117"/>
      <c r="BJ143" s="117"/>
      <c r="BK143" s="117"/>
      <c r="BL143" s="117"/>
      <c r="BM143" s="117"/>
      <c r="BN143" s="117"/>
      <c r="BO143" s="117"/>
      <c r="BP143" s="117"/>
      <c r="BQ143" s="117"/>
      <c r="BR143" s="117"/>
      <c r="BS143" s="117"/>
      <c r="BT143" s="117"/>
      <c r="BU143" s="117"/>
      <c r="BV143" s="117"/>
      <c r="BW143" s="117"/>
      <c r="BX143" s="117"/>
      <c r="BY143" s="117"/>
      <c r="BZ143" s="117"/>
      <c r="CA143" s="117"/>
      <c r="CB143" s="117"/>
      <c r="CC143" s="117"/>
      <c r="CD143" s="117"/>
      <c r="CE143" s="117"/>
      <c r="CF143" s="117"/>
      <c r="CG143" s="117"/>
      <c r="CH143" s="117"/>
      <c r="CI143" s="117"/>
      <c r="CJ143" s="117"/>
      <c r="CK143" s="117"/>
      <c r="CL143" s="117"/>
      <c r="CM143" s="117"/>
      <c r="CN143" s="117"/>
      <c r="CO143" s="117"/>
      <c r="CP143" s="117"/>
      <c r="CQ143" s="117"/>
      <c r="CR143" s="117"/>
      <c r="CS143" s="117"/>
      <c r="CT143" s="117"/>
      <c r="CU143" s="117"/>
      <c r="CV143" s="117"/>
      <c r="CW143" s="117"/>
      <c r="CX143" s="117"/>
      <c r="CY143" s="117"/>
      <c r="CZ143" s="117"/>
      <c r="DA143" s="117"/>
      <c r="DB143" s="117"/>
      <c r="DC143" s="117"/>
      <c r="DD143" s="117"/>
      <c r="DE143" s="117"/>
      <c r="DF143" s="117"/>
      <c r="DG143" s="117"/>
      <c r="DH143" s="117"/>
      <c r="DI143" s="117"/>
      <c r="DJ143" s="117"/>
      <c r="DK143" s="117"/>
      <c r="DL143" s="117"/>
      <c r="DM143" s="117"/>
      <c r="DN143" s="117"/>
      <c r="DO143" s="117"/>
      <c r="DP143" s="117"/>
      <c r="DQ143" s="117"/>
      <c r="DR143" s="117"/>
      <c r="DS143" s="117"/>
      <c r="DT143" s="117"/>
      <c r="DU143" s="117"/>
      <c r="DV143" s="117"/>
      <c r="DW143" s="117"/>
      <c r="DX143" s="117"/>
      <c r="DY143" s="117"/>
      <c r="DZ143" s="117"/>
      <c r="EA143" s="117"/>
      <c r="EB143" s="117"/>
      <c r="EC143" s="117"/>
      <c r="ED143" s="117"/>
      <c r="EE143" s="117"/>
      <c r="EF143" s="117"/>
      <c r="EG143" s="117"/>
      <c r="EH143" s="117"/>
      <c r="EI143" s="117"/>
      <c r="EJ143" s="117"/>
      <c r="EK143" s="117"/>
      <c r="EL143" s="117"/>
      <c r="EM143" s="117"/>
      <c r="EN143" s="117"/>
      <c r="EO143" s="117"/>
      <c r="EP143" s="117"/>
      <c r="EQ143" s="117"/>
      <c r="ER143" s="117"/>
      <c r="ES143" s="117"/>
      <c r="ET143" s="117"/>
      <c r="EU143" s="117"/>
      <c r="EV143" s="117"/>
      <c r="EW143" s="117"/>
      <c r="EX143" s="117"/>
      <c r="EY143" s="117"/>
      <c r="EZ143" s="117"/>
      <c r="FA143" s="117"/>
      <c r="FB143" s="117"/>
      <c r="FC143" s="117"/>
      <c r="FD143" s="117"/>
      <c r="FE143" s="117"/>
      <c r="FF143" s="117"/>
      <c r="FG143" s="117"/>
      <c r="FH143" s="117"/>
      <c r="FI143" s="117"/>
      <c r="FJ143" s="117"/>
      <c r="FK143" s="117"/>
      <c r="FL143" s="117"/>
      <c r="FM143" s="117"/>
      <c r="FN143" s="117"/>
      <c r="FO143" s="117"/>
      <c r="FP143" s="117"/>
      <c r="FQ143" s="117"/>
      <c r="FR143" s="117"/>
      <c r="FS143" s="117"/>
      <c r="FT143" s="117"/>
      <c r="FU143" s="117"/>
      <c r="FV143" s="117"/>
      <c r="FW143" s="117"/>
      <c r="FX143" s="117"/>
      <c r="FY143" s="117"/>
      <c r="FZ143" s="117"/>
      <c r="GA143" s="117"/>
      <c r="GB143" s="117"/>
      <c r="GC143" s="117"/>
      <c r="GD143" s="117"/>
      <c r="GE143" s="117"/>
      <c r="GF143" s="117"/>
      <c r="GG143" s="117"/>
      <c r="GH143" s="117"/>
      <c r="GI143" s="117"/>
      <c r="GJ143" s="117"/>
      <c r="GK143" s="117"/>
      <c r="GL143" s="117"/>
      <c r="GM143" s="117"/>
      <c r="GN143" s="117"/>
      <c r="GO143" s="117"/>
      <c r="GP143" s="117"/>
      <c r="GQ143" s="117"/>
      <c r="GR143" s="117"/>
      <c r="GS143" s="117"/>
      <c r="GT143" s="117"/>
      <c r="GU143" s="117"/>
      <c r="GV143" s="117"/>
      <c r="GW143" s="117"/>
      <c r="GX143" s="117"/>
      <c r="GY143" s="117"/>
      <c r="GZ143" s="117"/>
      <c r="HA143" s="117"/>
      <c r="HB143" s="117"/>
      <c r="HC143" s="117"/>
      <c r="HD143" s="117"/>
      <c r="HE143" s="117"/>
      <c r="HF143" s="117"/>
      <c r="HG143" s="117"/>
      <c r="HH143" s="117"/>
      <c r="HI143" s="117"/>
      <c r="HJ143" s="117"/>
      <c r="HK143" s="117"/>
      <c r="HL143" s="117"/>
      <c r="HM143" s="117"/>
      <c r="HN143" s="117"/>
      <c r="HO143" s="117"/>
      <c r="HP143" s="117"/>
      <c r="HQ143" s="117"/>
      <c r="HR143" s="117"/>
      <c r="HS143" s="117"/>
      <c r="HT143" s="117"/>
      <c r="HU143" s="117"/>
      <c r="HV143" s="117"/>
      <c r="HW143" s="117"/>
      <c r="HX143" s="117"/>
      <c r="HY143" s="117"/>
      <c r="HZ143" s="117"/>
      <c r="IA143" s="117"/>
      <c r="IB143" s="117"/>
      <c r="IC143" s="117"/>
      <c r="ID143" s="117"/>
      <c r="IE143" s="117"/>
      <c r="IF143" s="117"/>
      <c r="IG143" s="117"/>
      <c r="IH143" s="117"/>
      <c r="II143" s="117"/>
      <c r="IJ143" s="117"/>
      <c r="IK143" s="117"/>
      <c r="IL143" s="117"/>
      <c r="IM143" s="117"/>
      <c r="IN143" s="117"/>
      <c r="IO143" s="117"/>
      <c r="IP143" s="117"/>
      <c r="IQ143" s="117"/>
      <c r="IR143" s="117"/>
      <c r="IS143" s="117"/>
      <c r="IT143" s="117"/>
      <c r="IU143" s="117"/>
      <c r="IV143" s="117"/>
      <c r="IW143" s="117"/>
      <c r="IX143" s="117"/>
      <c r="IY143" s="117"/>
      <c r="IZ143" s="117"/>
      <c r="JA143" s="117"/>
      <c r="JB143" s="117"/>
      <c r="JC143" s="117"/>
      <c r="JD143" s="117"/>
      <c r="JE143" s="117"/>
      <c r="JF143" s="117"/>
      <c r="JG143" s="117"/>
      <c r="JH143" s="117"/>
      <c r="JI143" s="117"/>
      <c r="JJ143" s="117"/>
      <c r="JK143" s="117"/>
      <c r="JL143" s="117"/>
      <c r="JM143" s="117"/>
      <c r="JN143" s="117"/>
      <c r="JO143" s="117"/>
      <c r="JP143" s="117"/>
      <c r="JQ143" s="117"/>
      <c r="JR143" s="117"/>
      <c r="JS143" s="117"/>
      <c r="JT143" s="117"/>
      <c r="JU143" s="117"/>
      <c r="JV143" s="117"/>
      <c r="JW143" s="117"/>
      <c r="JX143" s="117"/>
      <c r="JY143" s="117"/>
      <c r="JZ143" s="117"/>
      <c r="KA143" s="117"/>
      <c r="KB143" s="117"/>
      <c r="KC143" s="117"/>
      <c r="KD143" s="117"/>
      <c r="KE143" s="117"/>
      <c r="KF143" s="117"/>
      <c r="KG143" s="117"/>
      <c r="KH143" s="117"/>
      <c r="KI143" s="117"/>
      <c r="KJ143" s="117"/>
      <c r="KK143" s="117"/>
      <c r="KL143" s="117"/>
      <c r="KM143" s="117"/>
      <c r="KN143" s="117"/>
      <c r="KO143" s="117"/>
      <c r="KP143" s="117"/>
      <c r="KQ143" s="117"/>
      <c r="KR143" s="117"/>
      <c r="KS143" s="117"/>
      <c r="KT143" s="117"/>
      <c r="KU143" s="117"/>
      <c r="KV143" s="117"/>
      <c r="KW143" s="117"/>
      <c r="KX143" s="117"/>
      <c r="KY143" s="117"/>
      <c r="KZ143" s="117"/>
      <c r="LA143" s="117"/>
      <c r="LB143" s="117"/>
      <c r="LC143" s="117"/>
      <c r="LD143" s="117"/>
      <c r="LE143" s="117"/>
      <c r="LF143" s="117"/>
      <c r="LG143" s="117"/>
      <c r="LH143" s="117"/>
      <c r="LI143" s="117"/>
      <c r="LJ143" s="117"/>
    </row>
    <row r="144" spans="1:322" x14ac:dyDescent="0.3">
      <c r="A144" s="109">
        <v>43317</v>
      </c>
      <c r="B144" s="118">
        <v>0.90140046296296295</v>
      </c>
      <c r="C144" s="115">
        <v>14277.535</v>
      </c>
      <c r="D144" s="115">
        <v>101926.06</v>
      </c>
      <c r="E144" s="115">
        <v>24575.662</v>
      </c>
      <c r="F144" s="115">
        <v>34247.891000000003</v>
      </c>
      <c r="G144" s="115">
        <v>38.798999999999999</v>
      </c>
      <c r="H144" s="74">
        <v>23</v>
      </c>
      <c r="I144" s="74">
        <v>28.0759433962264</v>
      </c>
      <c r="J144" s="112"/>
      <c r="K144" s="112"/>
      <c r="L144" s="120">
        <f t="shared" si="12"/>
        <v>29.561000000007901</v>
      </c>
      <c r="M144" s="116">
        <f t="shared" si="13"/>
        <v>-1.7590000000000146</v>
      </c>
      <c r="N144" s="116">
        <f t="shared" si="14"/>
        <v>-7.4789999999920838</v>
      </c>
      <c r="O144" s="116">
        <f t="shared" si="15"/>
        <v>32.351999999998952</v>
      </c>
      <c r="P144" s="121">
        <f t="shared" si="16"/>
        <v>6.4470000000010472</v>
      </c>
      <c r="Q144" s="30">
        <f t="shared" si="17"/>
        <v>0.83383592360625147</v>
      </c>
      <c r="R144" s="124"/>
      <c r="S144" s="125"/>
      <c r="T144" s="125"/>
      <c r="U144" s="125"/>
      <c r="V144" s="125"/>
      <c r="W144" s="125"/>
      <c r="X144" s="125"/>
      <c r="Y144" s="125"/>
      <c r="Z144" s="125"/>
      <c r="AA144" s="125"/>
      <c r="AB144" s="125"/>
      <c r="AC144" s="117"/>
      <c r="AD144" s="117"/>
      <c r="AE144" s="117"/>
      <c r="AF144" s="117"/>
      <c r="AG144" s="117"/>
      <c r="AH144" s="117"/>
      <c r="AI144" s="117"/>
      <c r="AJ144" s="117"/>
      <c r="AK144" s="117"/>
      <c r="AL144" s="117"/>
      <c r="AM144" s="117"/>
      <c r="AN144" s="117"/>
      <c r="AO144" s="117"/>
      <c r="AP144" s="117"/>
      <c r="AQ144" s="117"/>
      <c r="AR144" s="117"/>
      <c r="AS144" s="117"/>
      <c r="AT144" s="117"/>
      <c r="AU144" s="117"/>
      <c r="AV144" s="117"/>
      <c r="AW144" s="117"/>
      <c r="AX144" s="117"/>
      <c r="AY144" s="117"/>
      <c r="AZ144" s="117"/>
      <c r="BA144" s="117"/>
      <c r="BB144" s="117"/>
      <c r="BC144" s="117"/>
      <c r="BD144" s="117"/>
      <c r="BE144" s="117"/>
      <c r="BF144" s="117"/>
      <c r="BG144" s="117"/>
      <c r="BH144" s="117"/>
      <c r="BI144" s="117"/>
      <c r="BJ144" s="117"/>
      <c r="BK144" s="117"/>
      <c r="BL144" s="117"/>
      <c r="BM144" s="117"/>
      <c r="BN144" s="117"/>
      <c r="BO144" s="117"/>
      <c r="BP144" s="117"/>
      <c r="BQ144" s="117"/>
      <c r="BR144" s="117"/>
      <c r="BS144" s="117"/>
      <c r="BT144" s="117"/>
      <c r="BU144" s="117"/>
      <c r="BV144" s="117"/>
      <c r="BW144" s="117"/>
      <c r="BX144" s="117"/>
      <c r="BY144" s="117"/>
      <c r="BZ144" s="117"/>
      <c r="CA144" s="117"/>
      <c r="CB144" s="117"/>
      <c r="CC144" s="117"/>
      <c r="CD144" s="117"/>
      <c r="CE144" s="117"/>
      <c r="CF144" s="117"/>
      <c r="CG144" s="117"/>
      <c r="CH144" s="117"/>
      <c r="CI144" s="117"/>
      <c r="CJ144" s="117"/>
      <c r="CK144" s="117"/>
      <c r="CL144" s="117"/>
      <c r="CM144" s="117"/>
      <c r="CN144" s="117"/>
      <c r="CO144" s="117"/>
      <c r="CP144" s="117"/>
      <c r="CQ144" s="117"/>
      <c r="CR144" s="117"/>
      <c r="CS144" s="117"/>
      <c r="CT144" s="117"/>
      <c r="CU144" s="117"/>
      <c r="CV144" s="117"/>
      <c r="CW144" s="117"/>
      <c r="CX144" s="117"/>
      <c r="CY144" s="117"/>
      <c r="CZ144" s="117"/>
      <c r="DA144" s="117"/>
      <c r="DB144" s="117"/>
      <c r="DC144" s="117"/>
      <c r="DD144" s="117"/>
      <c r="DE144" s="117"/>
      <c r="DF144" s="117"/>
      <c r="DG144" s="117"/>
      <c r="DH144" s="117"/>
      <c r="DI144" s="117"/>
      <c r="DJ144" s="117"/>
      <c r="DK144" s="117"/>
      <c r="DL144" s="117"/>
      <c r="DM144" s="117"/>
      <c r="DN144" s="117"/>
      <c r="DO144" s="117"/>
      <c r="DP144" s="117"/>
      <c r="DQ144" s="117"/>
      <c r="DR144" s="117"/>
      <c r="DS144" s="117"/>
      <c r="DT144" s="117"/>
      <c r="DU144" s="117"/>
      <c r="DV144" s="117"/>
      <c r="DW144" s="117"/>
      <c r="DX144" s="117"/>
      <c r="DY144" s="117"/>
      <c r="DZ144" s="117"/>
      <c r="EA144" s="117"/>
      <c r="EB144" s="117"/>
      <c r="EC144" s="117"/>
      <c r="ED144" s="117"/>
      <c r="EE144" s="117"/>
      <c r="EF144" s="117"/>
      <c r="EG144" s="117"/>
      <c r="EH144" s="117"/>
      <c r="EI144" s="117"/>
      <c r="EJ144" s="117"/>
      <c r="EK144" s="117"/>
      <c r="EL144" s="117"/>
      <c r="EM144" s="117"/>
      <c r="EN144" s="117"/>
      <c r="EO144" s="117"/>
      <c r="EP144" s="117"/>
      <c r="EQ144" s="117"/>
      <c r="ER144" s="117"/>
      <c r="ES144" s="117"/>
      <c r="ET144" s="117"/>
      <c r="EU144" s="117"/>
      <c r="EV144" s="117"/>
      <c r="EW144" s="117"/>
      <c r="EX144" s="117"/>
      <c r="EY144" s="117"/>
      <c r="EZ144" s="117"/>
      <c r="FA144" s="117"/>
      <c r="FB144" s="117"/>
      <c r="FC144" s="117"/>
      <c r="FD144" s="117"/>
      <c r="FE144" s="117"/>
      <c r="FF144" s="117"/>
      <c r="FG144" s="117"/>
      <c r="FH144" s="117"/>
      <c r="FI144" s="117"/>
      <c r="FJ144" s="117"/>
      <c r="FK144" s="117"/>
      <c r="FL144" s="117"/>
      <c r="FM144" s="117"/>
      <c r="FN144" s="117"/>
      <c r="FO144" s="117"/>
      <c r="FP144" s="117"/>
      <c r="FQ144" s="117"/>
      <c r="FR144" s="117"/>
      <c r="FS144" s="117"/>
      <c r="FT144" s="117"/>
      <c r="FU144" s="117"/>
      <c r="FV144" s="117"/>
      <c r="FW144" s="117"/>
      <c r="FX144" s="117"/>
      <c r="FY144" s="117"/>
      <c r="FZ144" s="117"/>
      <c r="GA144" s="117"/>
      <c r="GB144" s="117"/>
      <c r="GC144" s="117"/>
      <c r="GD144" s="117"/>
      <c r="GE144" s="117"/>
      <c r="GF144" s="117"/>
      <c r="GG144" s="117"/>
      <c r="GH144" s="117"/>
      <c r="GI144" s="117"/>
      <c r="GJ144" s="117"/>
      <c r="GK144" s="117"/>
      <c r="GL144" s="117"/>
      <c r="GM144" s="117"/>
      <c r="GN144" s="117"/>
      <c r="GO144" s="117"/>
      <c r="GP144" s="117"/>
      <c r="GQ144" s="117"/>
      <c r="GR144" s="117"/>
      <c r="GS144" s="117"/>
      <c r="GT144" s="117"/>
      <c r="GU144" s="117"/>
      <c r="GV144" s="117"/>
      <c r="GW144" s="117"/>
      <c r="GX144" s="117"/>
      <c r="GY144" s="117"/>
      <c r="GZ144" s="117"/>
      <c r="HA144" s="117"/>
      <c r="HB144" s="117"/>
      <c r="HC144" s="117"/>
      <c r="HD144" s="117"/>
      <c r="HE144" s="117"/>
      <c r="HF144" s="117"/>
      <c r="HG144" s="117"/>
      <c r="HH144" s="117"/>
      <c r="HI144" s="117"/>
      <c r="HJ144" s="117"/>
      <c r="HK144" s="117"/>
      <c r="HL144" s="117"/>
      <c r="HM144" s="117"/>
      <c r="HN144" s="117"/>
      <c r="HO144" s="117"/>
      <c r="HP144" s="117"/>
      <c r="HQ144" s="117"/>
      <c r="HR144" s="117"/>
      <c r="HS144" s="117"/>
      <c r="HT144" s="117"/>
      <c r="HU144" s="117"/>
      <c r="HV144" s="117"/>
      <c r="HW144" s="117"/>
      <c r="HX144" s="117"/>
      <c r="HY144" s="117"/>
      <c r="HZ144" s="117"/>
      <c r="IA144" s="117"/>
      <c r="IB144" s="117"/>
      <c r="IC144" s="117"/>
      <c r="ID144" s="117"/>
      <c r="IE144" s="117"/>
      <c r="IF144" s="117"/>
      <c r="IG144" s="117"/>
      <c r="IH144" s="117"/>
      <c r="II144" s="117"/>
      <c r="IJ144" s="117"/>
      <c r="IK144" s="117"/>
      <c r="IL144" s="117"/>
      <c r="IM144" s="117"/>
      <c r="IN144" s="117"/>
      <c r="IO144" s="117"/>
      <c r="IP144" s="117"/>
      <c r="IQ144" s="117"/>
      <c r="IR144" s="117"/>
      <c r="IS144" s="117"/>
      <c r="IT144" s="117"/>
      <c r="IU144" s="117"/>
      <c r="IV144" s="117"/>
      <c r="IW144" s="117"/>
      <c r="IX144" s="117"/>
      <c r="IY144" s="117"/>
      <c r="IZ144" s="117"/>
      <c r="JA144" s="117"/>
      <c r="JB144" s="117"/>
      <c r="JC144" s="117"/>
      <c r="JD144" s="117"/>
      <c r="JE144" s="117"/>
      <c r="JF144" s="117"/>
      <c r="JG144" s="117"/>
      <c r="JH144" s="117"/>
      <c r="JI144" s="117"/>
      <c r="JJ144" s="117"/>
      <c r="JK144" s="117"/>
      <c r="JL144" s="117"/>
      <c r="JM144" s="117"/>
      <c r="JN144" s="117"/>
      <c r="JO144" s="117"/>
      <c r="JP144" s="117"/>
      <c r="JQ144" s="117"/>
      <c r="JR144" s="117"/>
      <c r="JS144" s="117"/>
      <c r="JT144" s="117"/>
      <c r="JU144" s="117"/>
      <c r="JV144" s="117"/>
      <c r="JW144" s="117"/>
      <c r="JX144" s="117"/>
      <c r="JY144" s="117"/>
      <c r="JZ144" s="117"/>
      <c r="KA144" s="117"/>
      <c r="KB144" s="117"/>
      <c r="KC144" s="117"/>
      <c r="KD144" s="117"/>
      <c r="KE144" s="117"/>
      <c r="KF144" s="117"/>
      <c r="KG144" s="117"/>
      <c r="KH144" s="117"/>
      <c r="KI144" s="117"/>
      <c r="KJ144" s="117"/>
      <c r="KK144" s="117"/>
      <c r="KL144" s="117"/>
      <c r="KM144" s="117"/>
      <c r="KN144" s="117"/>
      <c r="KO144" s="117"/>
      <c r="KP144" s="117"/>
      <c r="KQ144" s="117"/>
      <c r="KR144" s="117"/>
      <c r="KS144" s="117"/>
      <c r="KT144" s="117"/>
      <c r="KU144" s="117"/>
      <c r="KV144" s="117"/>
      <c r="KW144" s="117"/>
      <c r="KX144" s="117"/>
      <c r="KY144" s="117"/>
      <c r="KZ144" s="117"/>
      <c r="LA144" s="117"/>
      <c r="LB144" s="117"/>
      <c r="LC144" s="117"/>
      <c r="LD144" s="117"/>
      <c r="LE144" s="117"/>
      <c r="LF144" s="117"/>
      <c r="LG144" s="117"/>
      <c r="LH144" s="117"/>
      <c r="LI144" s="117"/>
      <c r="LJ144" s="117"/>
    </row>
    <row r="145" spans="1:322" x14ac:dyDescent="0.3">
      <c r="A145" s="109">
        <v>43318</v>
      </c>
      <c r="B145" s="118">
        <v>0.911215277777778</v>
      </c>
      <c r="C145" s="115">
        <v>14279.083000000001</v>
      </c>
      <c r="D145" s="115">
        <v>101933.791</v>
      </c>
      <c r="E145" s="115">
        <v>24608.172999999999</v>
      </c>
      <c r="F145" s="115">
        <v>34285.883000000002</v>
      </c>
      <c r="G145" s="115">
        <v>37.991999999999997</v>
      </c>
      <c r="H145" s="74">
        <v>24.5</v>
      </c>
      <c r="I145" s="74">
        <v>26.939271255060699</v>
      </c>
      <c r="J145" s="112"/>
      <c r="K145" s="112"/>
      <c r="L145" s="120">
        <f t="shared" si="12"/>
        <v>28.712999999999546</v>
      </c>
      <c r="M145" s="116">
        <f t="shared" si="13"/>
        <v>-1.5480000000006839</v>
      </c>
      <c r="N145" s="116">
        <f t="shared" si="14"/>
        <v>-7.7309999999997672</v>
      </c>
      <c r="O145" s="116">
        <f t="shared" si="15"/>
        <v>32.510999999998603</v>
      </c>
      <c r="P145" s="121">
        <f t="shared" si="16"/>
        <v>5.4810000000013943</v>
      </c>
      <c r="Q145" s="30">
        <f t="shared" si="17"/>
        <v>0.85573278584961587</v>
      </c>
      <c r="R145" s="124"/>
      <c r="S145" s="125"/>
      <c r="T145" s="125"/>
      <c r="U145" s="125"/>
      <c r="V145" s="125"/>
      <c r="W145" s="125"/>
      <c r="X145" s="125"/>
      <c r="Y145" s="125"/>
      <c r="Z145" s="125"/>
      <c r="AA145" s="125"/>
      <c r="AB145" s="125"/>
      <c r="AC145" s="117"/>
      <c r="AD145" s="117"/>
      <c r="AE145" s="117"/>
      <c r="AF145" s="117"/>
      <c r="AG145" s="117"/>
      <c r="AH145" s="117"/>
      <c r="AI145" s="117"/>
      <c r="AJ145" s="117"/>
      <c r="AK145" s="117"/>
      <c r="AL145" s="117"/>
      <c r="AM145" s="117"/>
      <c r="AN145" s="117"/>
      <c r="AO145" s="117"/>
      <c r="AP145" s="117"/>
      <c r="AQ145" s="117"/>
      <c r="AR145" s="117"/>
      <c r="AS145" s="117"/>
      <c r="AT145" s="117"/>
      <c r="AU145" s="117"/>
      <c r="AV145" s="117"/>
      <c r="AW145" s="117"/>
      <c r="AX145" s="117"/>
      <c r="AY145" s="117"/>
      <c r="AZ145" s="117"/>
      <c r="BA145" s="117"/>
      <c r="BB145" s="117"/>
      <c r="BC145" s="117"/>
      <c r="BD145" s="117"/>
      <c r="BE145" s="117"/>
      <c r="BF145" s="117"/>
      <c r="BG145" s="117"/>
      <c r="BH145" s="117"/>
      <c r="BI145" s="117"/>
      <c r="BJ145" s="117"/>
      <c r="BK145" s="117"/>
      <c r="BL145" s="117"/>
      <c r="BM145" s="117"/>
      <c r="BN145" s="117"/>
      <c r="BO145" s="117"/>
      <c r="BP145" s="117"/>
      <c r="BQ145" s="117"/>
      <c r="BR145" s="117"/>
      <c r="BS145" s="117"/>
      <c r="BT145" s="117"/>
      <c r="BU145" s="117"/>
      <c r="BV145" s="117"/>
      <c r="BW145" s="117"/>
      <c r="BX145" s="117"/>
      <c r="BY145" s="117"/>
      <c r="BZ145" s="117"/>
      <c r="CA145" s="117"/>
      <c r="CB145" s="117"/>
      <c r="CC145" s="117"/>
      <c r="CD145" s="117"/>
      <c r="CE145" s="117"/>
      <c r="CF145" s="117"/>
      <c r="CG145" s="117"/>
      <c r="CH145" s="117"/>
      <c r="CI145" s="117"/>
      <c r="CJ145" s="117"/>
      <c r="CK145" s="117"/>
      <c r="CL145" s="117"/>
      <c r="CM145" s="117"/>
      <c r="CN145" s="117"/>
      <c r="CO145" s="117"/>
      <c r="CP145" s="117"/>
      <c r="CQ145" s="117"/>
      <c r="CR145" s="117"/>
      <c r="CS145" s="117"/>
      <c r="CT145" s="117"/>
      <c r="CU145" s="117"/>
      <c r="CV145" s="117"/>
      <c r="CW145" s="117"/>
      <c r="CX145" s="117"/>
      <c r="CY145" s="117"/>
      <c r="CZ145" s="117"/>
      <c r="DA145" s="117"/>
      <c r="DB145" s="117"/>
      <c r="DC145" s="117"/>
      <c r="DD145" s="117"/>
      <c r="DE145" s="117"/>
      <c r="DF145" s="117"/>
      <c r="DG145" s="117"/>
      <c r="DH145" s="117"/>
      <c r="DI145" s="117"/>
      <c r="DJ145" s="117"/>
      <c r="DK145" s="117"/>
      <c r="DL145" s="117"/>
      <c r="DM145" s="117"/>
      <c r="DN145" s="117"/>
      <c r="DO145" s="117"/>
      <c r="DP145" s="117"/>
      <c r="DQ145" s="117"/>
      <c r="DR145" s="117"/>
      <c r="DS145" s="117"/>
      <c r="DT145" s="117"/>
      <c r="DU145" s="117"/>
      <c r="DV145" s="117"/>
      <c r="DW145" s="117"/>
      <c r="DX145" s="117"/>
      <c r="DY145" s="117"/>
      <c r="DZ145" s="117"/>
      <c r="EA145" s="117"/>
      <c r="EB145" s="117"/>
      <c r="EC145" s="117"/>
      <c r="ED145" s="117"/>
      <c r="EE145" s="117"/>
      <c r="EF145" s="117"/>
      <c r="EG145" s="117"/>
      <c r="EH145" s="117"/>
      <c r="EI145" s="117"/>
      <c r="EJ145" s="117"/>
      <c r="EK145" s="117"/>
      <c r="EL145" s="117"/>
      <c r="EM145" s="117"/>
      <c r="EN145" s="117"/>
      <c r="EO145" s="117"/>
      <c r="EP145" s="117"/>
      <c r="EQ145" s="117"/>
      <c r="ER145" s="117"/>
      <c r="ES145" s="117"/>
      <c r="ET145" s="117"/>
      <c r="EU145" s="117"/>
      <c r="EV145" s="117"/>
      <c r="EW145" s="117"/>
      <c r="EX145" s="117"/>
      <c r="EY145" s="117"/>
      <c r="EZ145" s="117"/>
      <c r="FA145" s="117"/>
      <c r="FB145" s="117"/>
      <c r="FC145" s="117"/>
      <c r="FD145" s="117"/>
      <c r="FE145" s="117"/>
      <c r="FF145" s="117"/>
      <c r="FG145" s="117"/>
      <c r="FH145" s="117"/>
      <c r="FI145" s="117"/>
      <c r="FJ145" s="117"/>
      <c r="FK145" s="117"/>
      <c r="FL145" s="117"/>
      <c r="FM145" s="117"/>
      <c r="FN145" s="117"/>
      <c r="FO145" s="117"/>
      <c r="FP145" s="117"/>
      <c r="FQ145" s="117"/>
      <c r="FR145" s="117"/>
      <c r="FS145" s="117"/>
      <c r="FT145" s="117"/>
      <c r="FU145" s="117"/>
      <c r="FV145" s="117"/>
      <c r="FW145" s="117"/>
      <c r="FX145" s="117"/>
      <c r="FY145" s="117"/>
      <c r="FZ145" s="117"/>
      <c r="GA145" s="117"/>
      <c r="GB145" s="117"/>
      <c r="GC145" s="117"/>
      <c r="GD145" s="117"/>
      <c r="GE145" s="117"/>
      <c r="GF145" s="117"/>
      <c r="GG145" s="117"/>
      <c r="GH145" s="117"/>
      <c r="GI145" s="117"/>
      <c r="GJ145" s="117"/>
      <c r="GK145" s="117"/>
      <c r="GL145" s="117"/>
      <c r="GM145" s="117"/>
      <c r="GN145" s="117"/>
      <c r="GO145" s="117"/>
      <c r="GP145" s="117"/>
      <c r="GQ145" s="117"/>
      <c r="GR145" s="117"/>
      <c r="GS145" s="117"/>
      <c r="GT145" s="117"/>
      <c r="GU145" s="117"/>
      <c r="GV145" s="117"/>
      <c r="GW145" s="117"/>
      <c r="GX145" s="117"/>
      <c r="GY145" s="117"/>
      <c r="GZ145" s="117"/>
      <c r="HA145" s="117"/>
      <c r="HB145" s="117"/>
      <c r="HC145" s="117"/>
      <c r="HD145" s="117"/>
      <c r="HE145" s="117"/>
      <c r="HF145" s="117"/>
      <c r="HG145" s="117"/>
      <c r="HH145" s="117"/>
      <c r="HI145" s="117"/>
      <c r="HJ145" s="117"/>
      <c r="HK145" s="117"/>
      <c r="HL145" s="117"/>
      <c r="HM145" s="117"/>
      <c r="HN145" s="117"/>
      <c r="HO145" s="117"/>
      <c r="HP145" s="117"/>
      <c r="HQ145" s="117"/>
      <c r="HR145" s="117"/>
      <c r="HS145" s="117"/>
      <c r="HT145" s="117"/>
      <c r="HU145" s="117"/>
      <c r="HV145" s="117"/>
      <c r="HW145" s="117"/>
      <c r="HX145" s="117"/>
      <c r="HY145" s="117"/>
      <c r="HZ145" s="117"/>
      <c r="IA145" s="117"/>
      <c r="IB145" s="117"/>
      <c r="IC145" s="117"/>
      <c r="ID145" s="117"/>
      <c r="IE145" s="117"/>
      <c r="IF145" s="117"/>
      <c r="IG145" s="117"/>
      <c r="IH145" s="117"/>
      <c r="II145" s="117"/>
      <c r="IJ145" s="117"/>
      <c r="IK145" s="117"/>
      <c r="IL145" s="117"/>
      <c r="IM145" s="117"/>
      <c r="IN145" s="117"/>
      <c r="IO145" s="117"/>
      <c r="IP145" s="117"/>
      <c r="IQ145" s="117"/>
      <c r="IR145" s="117"/>
      <c r="IS145" s="117"/>
      <c r="IT145" s="117"/>
      <c r="IU145" s="117"/>
      <c r="IV145" s="117"/>
      <c r="IW145" s="117"/>
      <c r="IX145" s="117"/>
      <c r="IY145" s="117"/>
      <c r="IZ145" s="117"/>
      <c r="JA145" s="117"/>
      <c r="JB145" s="117"/>
      <c r="JC145" s="117"/>
      <c r="JD145" s="117"/>
      <c r="JE145" s="117"/>
      <c r="JF145" s="117"/>
      <c r="JG145" s="117"/>
      <c r="JH145" s="117"/>
      <c r="JI145" s="117"/>
      <c r="JJ145" s="117"/>
      <c r="JK145" s="117"/>
      <c r="JL145" s="117"/>
      <c r="JM145" s="117"/>
      <c r="JN145" s="117"/>
      <c r="JO145" s="117"/>
      <c r="JP145" s="117"/>
      <c r="JQ145" s="117"/>
      <c r="JR145" s="117"/>
      <c r="JS145" s="117"/>
      <c r="JT145" s="117"/>
      <c r="JU145" s="117"/>
      <c r="JV145" s="117"/>
      <c r="JW145" s="117"/>
      <c r="JX145" s="117"/>
      <c r="JY145" s="117"/>
      <c r="JZ145" s="117"/>
      <c r="KA145" s="117"/>
      <c r="KB145" s="117"/>
      <c r="KC145" s="117"/>
      <c r="KD145" s="117"/>
      <c r="KE145" s="117"/>
      <c r="KF145" s="117"/>
      <c r="KG145" s="117"/>
      <c r="KH145" s="117"/>
      <c r="KI145" s="117"/>
      <c r="KJ145" s="117"/>
      <c r="KK145" s="117"/>
      <c r="KL145" s="117"/>
      <c r="KM145" s="117"/>
      <c r="KN145" s="117"/>
      <c r="KO145" s="117"/>
      <c r="KP145" s="117"/>
      <c r="KQ145" s="117"/>
      <c r="KR145" s="117"/>
      <c r="KS145" s="117"/>
      <c r="KT145" s="117"/>
      <c r="KU145" s="117"/>
      <c r="KV145" s="117"/>
      <c r="KW145" s="117"/>
      <c r="KX145" s="117"/>
      <c r="KY145" s="117"/>
      <c r="KZ145" s="117"/>
      <c r="LA145" s="117"/>
      <c r="LB145" s="117"/>
      <c r="LC145" s="117"/>
      <c r="LD145" s="117"/>
      <c r="LE145" s="117"/>
      <c r="LF145" s="117"/>
      <c r="LG145" s="117"/>
      <c r="LH145" s="117"/>
      <c r="LI145" s="117"/>
      <c r="LJ145" s="117"/>
    </row>
    <row r="146" spans="1:322" x14ac:dyDescent="0.3">
      <c r="A146" s="109">
        <v>43319</v>
      </c>
      <c r="B146" s="118">
        <v>0.90186342592592605</v>
      </c>
      <c r="C146" s="115">
        <v>14281.129000000001</v>
      </c>
      <c r="D146" s="115">
        <v>101941.175</v>
      </c>
      <c r="E146" s="115">
        <v>24623.46</v>
      </c>
      <c r="F146" s="115">
        <v>34306.449000000001</v>
      </c>
      <c r="G146" s="115">
        <v>20.565999999999999</v>
      </c>
      <c r="H146" s="74">
        <v>23.5</v>
      </c>
      <c r="I146" s="74">
        <v>24.2452282157676</v>
      </c>
      <c r="J146" s="112"/>
      <c r="K146" s="112"/>
      <c r="L146" s="120">
        <f t="shared" si="12"/>
        <v>11.135999999994251</v>
      </c>
      <c r="M146" s="116">
        <f t="shared" si="13"/>
        <v>-2.0460000000002765</v>
      </c>
      <c r="N146" s="116">
        <f t="shared" si="14"/>
        <v>-7.3840000000054715</v>
      </c>
      <c r="O146" s="116">
        <f t="shared" si="15"/>
        <v>15.287000000000262</v>
      </c>
      <c r="P146" s="121">
        <f t="shared" si="16"/>
        <v>5.278999999999737</v>
      </c>
      <c r="Q146" s="30">
        <f t="shared" si="17"/>
        <v>0.74331420791599057</v>
      </c>
      <c r="R146" s="124"/>
      <c r="S146" s="125"/>
      <c r="T146" s="125"/>
      <c r="U146" s="125"/>
      <c r="V146" s="125"/>
      <c r="W146" s="125"/>
      <c r="X146" s="125"/>
      <c r="Y146" s="125"/>
      <c r="Z146" s="125"/>
      <c r="AA146" s="125"/>
      <c r="AB146" s="125"/>
      <c r="AC146" s="117"/>
      <c r="AD146" s="117"/>
      <c r="AE146" s="117"/>
      <c r="AF146" s="117"/>
      <c r="AG146" s="117"/>
      <c r="AH146" s="117"/>
      <c r="AI146" s="117"/>
      <c r="AJ146" s="117"/>
      <c r="AK146" s="117"/>
      <c r="AL146" s="117"/>
      <c r="AM146" s="117"/>
      <c r="AN146" s="117"/>
      <c r="AO146" s="117"/>
      <c r="AP146" s="117"/>
      <c r="AQ146" s="117"/>
      <c r="AR146" s="117"/>
      <c r="AS146" s="117"/>
      <c r="AT146" s="117"/>
      <c r="AU146" s="117"/>
      <c r="AV146" s="117"/>
      <c r="AW146" s="117"/>
      <c r="AX146" s="117"/>
      <c r="AY146" s="117"/>
      <c r="AZ146" s="117"/>
      <c r="BA146" s="117"/>
      <c r="BB146" s="117"/>
      <c r="BC146" s="117"/>
      <c r="BD146" s="117"/>
      <c r="BE146" s="117"/>
      <c r="BF146" s="117"/>
      <c r="BG146" s="117"/>
      <c r="BH146" s="117"/>
      <c r="BI146" s="117"/>
      <c r="BJ146" s="117"/>
      <c r="BK146" s="117"/>
      <c r="BL146" s="117"/>
      <c r="BM146" s="117"/>
      <c r="BN146" s="117"/>
      <c r="BO146" s="117"/>
      <c r="BP146" s="117"/>
      <c r="BQ146" s="117"/>
      <c r="BR146" s="117"/>
      <c r="BS146" s="117"/>
      <c r="BT146" s="117"/>
      <c r="BU146" s="117"/>
      <c r="BV146" s="117"/>
      <c r="BW146" s="117"/>
      <c r="BX146" s="117"/>
      <c r="BY146" s="117"/>
      <c r="BZ146" s="117"/>
      <c r="CA146" s="117"/>
      <c r="CB146" s="117"/>
      <c r="CC146" s="117"/>
      <c r="CD146" s="117"/>
      <c r="CE146" s="117"/>
      <c r="CF146" s="117"/>
      <c r="CG146" s="117"/>
      <c r="CH146" s="117"/>
      <c r="CI146" s="117"/>
      <c r="CJ146" s="117"/>
      <c r="CK146" s="117"/>
      <c r="CL146" s="117"/>
      <c r="CM146" s="117"/>
      <c r="CN146" s="117"/>
      <c r="CO146" s="117"/>
      <c r="CP146" s="117"/>
      <c r="CQ146" s="117"/>
      <c r="CR146" s="117"/>
      <c r="CS146" s="117"/>
      <c r="CT146" s="117"/>
      <c r="CU146" s="117"/>
      <c r="CV146" s="117"/>
      <c r="CW146" s="117"/>
      <c r="CX146" s="117"/>
      <c r="CY146" s="117"/>
      <c r="CZ146" s="117"/>
      <c r="DA146" s="117"/>
      <c r="DB146" s="117"/>
      <c r="DC146" s="117"/>
      <c r="DD146" s="117"/>
      <c r="DE146" s="117"/>
      <c r="DF146" s="117"/>
      <c r="DG146" s="117"/>
      <c r="DH146" s="117"/>
      <c r="DI146" s="117"/>
      <c r="DJ146" s="117"/>
      <c r="DK146" s="117"/>
      <c r="DL146" s="117"/>
      <c r="DM146" s="117"/>
      <c r="DN146" s="117"/>
      <c r="DO146" s="117"/>
      <c r="DP146" s="117"/>
      <c r="DQ146" s="117"/>
      <c r="DR146" s="117"/>
      <c r="DS146" s="117"/>
      <c r="DT146" s="117"/>
      <c r="DU146" s="117"/>
      <c r="DV146" s="117"/>
      <c r="DW146" s="117"/>
      <c r="DX146" s="117"/>
      <c r="DY146" s="117"/>
      <c r="DZ146" s="117"/>
      <c r="EA146" s="117"/>
      <c r="EB146" s="117"/>
      <c r="EC146" s="117"/>
      <c r="ED146" s="117"/>
      <c r="EE146" s="117"/>
      <c r="EF146" s="117"/>
      <c r="EG146" s="117"/>
      <c r="EH146" s="117"/>
      <c r="EI146" s="117"/>
      <c r="EJ146" s="117"/>
      <c r="EK146" s="117"/>
      <c r="EL146" s="117"/>
      <c r="EM146" s="117"/>
      <c r="EN146" s="117"/>
      <c r="EO146" s="117"/>
      <c r="EP146" s="117"/>
      <c r="EQ146" s="117"/>
      <c r="ER146" s="117"/>
      <c r="ES146" s="117"/>
      <c r="ET146" s="117"/>
      <c r="EU146" s="117"/>
      <c r="EV146" s="117"/>
      <c r="EW146" s="117"/>
      <c r="EX146" s="117"/>
      <c r="EY146" s="117"/>
      <c r="EZ146" s="117"/>
      <c r="FA146" s="117"/>
      <c r="FB146" s="117"/>
      <c r="FC146" s="117"/>
      <c r="FD146" s="117"/>
      <c r="FE146" s="117"/>
      <c r="FF146" s="117"/>
      <c r="FG146" s="117"/>
      <c r="FH146" s="117"/>
      <c r="FI146" s="117"/>
      <c r="FJ146" s="117"/>
      <c r="FK146" s="117"/>
      <c r="FL146" s="117"/>
      <c r="FM146" s="117"/>
      <c r="FN146" s="117"/>
      <c r="FO146" s="117"/>
      <c r="FP146" s="117"/>
      <c r="FQ146" s="117"/>
      <c r="FR146" s="117"/>
      <c r="FS146" s="117"/>
      <c r="FT146" s="117"/>
      <c r="FU146" s="117"/>
      <c r="FV146" s="117"/>
      <c r="FW146" s="117"/>
      <c r="FX146" s="117"/>
      <c r="FY146" s="117"/>
      <c r="FZ146" s="117"/>
      <c r="GA146" s="117"/>
      <c r="GB146" s="117"/>
      <c r="GC146" s="117"/>
      <c r="GD146" s="117"/>
      <c r="GE146" s="117"/>
      <c r="GF146" s="117"/>
      <c r="GG146" s="117"/>
      <c r="GH146" s="117"/>
      <c r="GI146" s="117"/>
      <c r="GJ146" s="117"/>
      <c r="GK146" s="117"/>
      <c r="GL146" s="117"/>
      <c r="GM146" s="117"/>
      <c r="GN146" s="117"/>
      <c r="GO146" s="117"/>
      <c r="GP146" s="117"/>
      <c r="GQ146" s="117"/>
      <c r="GR146" s="117"/>
      <c r="GS146" s="117"/>
      <c r="GT146" s="117"/>
      <c r="GU146" s="117"/>
      <c r="GV146" s="117"/>
      <c r="GW146" s="117"/>
      <c r="GX146" s="117"/>
      <c r="GY146" s="117"/>
      <c r="GZ146" s="117"/>
      <c r="HA146" s="117"/>
      <c r="HB146" s="117"/>
      <c r="HC146" s="117"/>
      <c r="HD146" s="117"/>
      <c r="HE146" s="117"/>
      <c r="HF146" s="117"/>
      <c r="HG146" s="117"/>
      <c r="HH146" s="117"/>
      <c r="HI146" s="117"/>
      <c r="HJ146" s="117"/>
      <c r="HK146" s="117"/>
      <c r="HL146" s="117"/>
      <c r="HM146" s="117"/>
      <c r="HN146" s="117"/>
      <c r="HO146" s="117"/>
      <c r="HP146" s="117"/>
      <c r="HQ146" s="117"/>
      <c r="HR146" s="117"/>
      <c r="HS146" s="117"/>
      <c r="HT146" s="117"/>
      <c r="HU146" s="117"/>
      <c r="HV146" s="117"/>
      <c r="HW146" s="117"/>
      <c r="HX146" s="117"/>
      <c r="HY146" s="117"/>
      <c r="HZ146" s="117"/>
      <c r="IA146" s="117"/>
      <c r="IB146" s="117"/>
      <c r="IC146" s="117"/>
      <c r="ID146" s="117"/>
      <c r="IE146" s="117"/>
      <c r="IF146" s="117"/>
      <c r="IG146" s="117"/>
      <c r="IH146" s="117"/>
      <c r="II146" s="117"/>
      <c r="IJ146" s="117"/>
      <c r="IK146" s="117"/>
      <c r="IL146" s="117"/>
      <c r="IM146" s="117"/>
      <c r="IN146" s="117"/>
      <c r="IO146" s="117"/>
      <c r="IP146" s="117"/>
      <c r="IQ146" s="117"/>
      <c r="IR146" s="117"/>
      <c r="IS146" s="117"/>
      <c r="IT146" s="117"/>
      <c r="IU146" s="117"/>
      <c r="IV146" s="117"/>
      <c r="IW146" s="117"/>
      <c r="IX146" s="117"/>
      <c r="IY146" s="117"/>
      <c r="IZ146" s="117"/>
      <c r="JA146" s="117"/>
      <c r="JB146" s="117"/>
      <c r="JC146" s="117"/>
      <c r="JD146" s="117"/>
      <c r="JE146" s="117"/>
      <c r="JF146" s="117"/>
      <c r="JG146" s="117"/>
      <c r="JH146" s="117"/>
      <c r="JI146" s="117"/>
      <c r="JJ146" s="117"/>
      <c r="JK146" s="117"/>
      <c r="JL146" s="117"/>
      <c r="JM146" s="117"/>
      <c r="JN146" s="117"/>
      <c r="JO146" s="117"/>
      <c r="JP146" s="117"/>
      <c r="JQ146" s="117"/>
      <c r="JR146" s="117"/>
      <c r="JS146" s="117"/>
      <c r="JT146" s="117"/>
      <c r="JU146" s="117"/>
      <c r="JV146" s="117"/>
      <c r="JW146" s="117"/>
      <c r="JX146" s="117"/>
      <c r="JY146" s="117"/>
      <c r="JZ146" s="117"/>
      <c r="KA146" s="117"/>
      <c r="KB146" s="117"/>
      <c r="KC146" s="117"/>
      <c r="KD146" s="117"/>
      <c r="KE146" s="117"/>
      <c r="KF146" s="117"/>
      <c r="KG146" s="117"/>
      <c r="KH146" s="117"/>
      <c r="KI146" s="117"/>
      <c r="KJ146" s="117"/>
      <c r="KK146" s="117"/>
      <c r="KL146" s="117"/>
      <c r="KM146" s="117"/>
      <c r="KN146" s="117"/>
      <c r="KO146" s="117"/>
      <c r="KP146" s="117"/>
      <c r="KQ146" s="117"/>
      <c r="KR146" s="117"/>
      <c r="KS146" s="117"/>
      <c r="KT146" s="117"/>
      <c r="KU146" s="117"/>
      <c r="KV146" s="117"/>
      <c r="KW146" s="117"/>
      <c r="KX146" s="117"/>
      <c r="KY146" s="117"/>
      <c r="KZ146" s="117"/>
      <c r="LA146" s="117"/>
      <c r="LB146" s="117"/>
      <c r="LC146" s="117"/>
      <c r="LD146" s="117"/>
      <c r="LE146" s="117"/>
      <c r="LF146" s="117"/>
      <c r="LG146" s="117"/>
      <c r="LH146" s="117"/>
      <c r="LI146" s="117"/>
      <c r="LJ146" s="117"/>
    </row>
    <row r="147" spans="1:322" x14ac:dyDescent="0.3">
      <c r="A147" s="109">
        <v>43320</v>
      </c>
      <c r="B147" s="118">
        <v>0.89771990740740704</v>
      </c>
      <c r="C147" s="115">
        <v>14282.691999999999</v>
      </c>
      <c r="D147" s="115">
        <v>101949.033</v>
      </c>
      <c r="E147" s="115">
        <v>24645.114000000001</v>
      </c>
      <c r="F147" s="115">
        <v>34334.675000000003</v>
      </c>
      <c r="G147" s="115">
        <v>28.225999999999999</v>
      </c>
      <c r="H147" s="74">
        <v>23.5</v>
      </c>
      <c r="I147" s="74">
        <v>24.7893333333333</v>
      </c>
      <c r="J147" s="112"/>
      <c r="K147" s="112"/>
      <c r="L147" s="120">
        <f t="shared" si="12"/>
        <v>18.805000000008818</v>
      </c>
      <c r="M147" s="116">
        <f t="shared" si="13"/>
        <v>-1.5629999999982829</v>
      </c>
      <c r="N147" s="116">
        <f t="shared" si="14"/>
        <v>-7.8579999999928987</v>
      </c>
      <c r="O147" s="116">
        <f t="shared" si="15"/>
        <v>21.65400000000227</v>
      </c>
      <c r="P147" s="121">
        <f t="shared" si="16"/>
        <v>6.571999999997729</v>
      </c>
      <c r="Q147" s="30">
        <f t="shared" si="17"/>
        <v>0.76716502515419371</v>
      </c>
      <c r="R147" s="124"/>
      <c r="S147" s="125"/>
      <c r="T147" s="125"/>
      <c r="U147" s="125"/>
      <c r="V147" s="125"/>
      <c r="W147" s="125"/>
      <c r="X147" s="125"/>
      <c r="Y147" s="125"/>
      <c r="Z147" s="125"/>
      <c r="AA147" s="125"/>
      <c r="AB147" s="125"/>
      <c r="AC147" s="117"/>
      <c r="AD147" s="117"/>
      <c r="AE147" s="117"/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/>
      <c r="AP147" s="117"/>
      <c r="AQ147" s="117"/>
      <c r="AR147" s="117"/>
      <c r="AS147" s="117"/>
      <c r="AT147" s="117"/>
      <c r="AU147" s="117"/>
      <c r="AV147" s="117"/>
      <c r="AW147" s="117"/>
      <c r="AX147" s="117"/>
      <c r="AY147" s="117"/>
      <c r="AZ147" s="117"/>
      <c r="BA147" s="117"/>
      <c r="BB147" s="117"/>
      <c r="BC147" s="117"/>
      <c r="BD147" s="117"/>
      <c r="BE147" s="117"/>
      <c r="BF147" s="117"/>
      <c r="BG147" s="117"/>
      <c r="BH147" s="117"/>
      <c r="BI147" s="117"/>
      <c r="BJ147" s="117"/>
      <c r="BK147" s="117"/>
      <c r="BL147" s="117"/>
      <c r="BM147" s="117"/>
      <c r="BN147" s="117"/>
      <c r="BO147" s="117"/>
      <c r="BP147" s="117"/>
      <c r="BQ147" s="117"/>
      <c r="BR147" s="117"/>
      <c r="BS147" s="117"/>
      <c r="BT147" s="117"/>
      <c r="BU147" s="117"/>
      <c r="BV147" s="117"/>
      <c r="BW147" s="117"/>
      <c r="BX147" s="117"/>
      <c r="BY147" s="117"/>
      <c r="BZ147" s="117"/>
      <c r="CA147" s="117"/>
      <c r="CB147" s="117"/>
      <c r="CC147" s="117"/>
      <c r="CD147" s="117"/>
      <c r="CE147" s="117"/>
      <c r="CF147" s="117"/>
      <c r="CG147" s="117"/>
      <c r="CH147" s="117"/>
      <c r="CI147" s="117"/>
      <c r="CJ147" s="117"/>
      <c r="CK147" s="117"/>
      <c r="CL147" s="117"/>
      <c r="CM147" s="117"/>
      <c r="CN147" s="117"/>
      <c r="CO147" s="117"/>
      <c r="CP147" s="117"/>
      <c r="CQ147" s="117"/>
      <c r="CR147" s="117"/>
      <c r="CS147" s="117"/>
      <c r="CT147" s="117"/>
      <c r="CU147" s="117"/>
      <c r="CV147" s="117"/>
      <c r="CW147" s="117"/>
      <c r="CX147" s="117"/>
      <c r="CY147" s="117"/>
      <c r="CZ147" s="117"/>
      <c r="DA147" s="117"/>
      <c r="DB147" s="117"/>
      <c r="DC147" s="117"/>
      <c r="DD147" s="117"/>
      <c r="DE147" s="117"/>
      <c r="DF147" s="117"/>
      <c r="DG147" s="117"/>
      <c r="DH147" s="117"/>
      <c r="DI147" s="117"/>
      <c r="DJ147" s="117"/>
      <c r="DK147" s="117"/>
      <c r="DL147" s="117"/>
      <c r="DM147" s="117"/>
      <c r="DN147" s="117"/>
      <c r="DO147" s="117"/>
      <c r="DP147" s="117"/>
      <c r="DQ147" s="117"/>
      <c r="DR147" s="117"/>
      <c r="DS147" s="117"/>
      <c r="DT147" s="117"/>
      <c r="DU147" s="117"/>
      <c r="DV147" s="117"/>
      <c r="DW147" s="117"/>
      <c r="DX147" s="117"/>
      <c r="DY147" s="117"/>
      <c r="DZ147" s="117"/>
      <c r="EA147" s="117"/>
      <c r="EB147" s="117"/>
      <c r="EC147" s="117"/>
      <c r="ED147" s="117"/>
      <c r="EE147" s="117"/>
      <c r="EF147" s="117"/>
      <c r="EG147" s="117"/>
      <c r="EH147" s="117"/>
      <c r="EI147" s="117"/>
      <c r="EJ147" s="117"/>
      <c r="EK147" s="117"/>
      <c r="EL147" s="117"/>
      <c r="EM147" s="117"/>
      <c r="EN147" s="117"/>
      <c r="EO147" s="117"/>
      <c r="EP147" s="117"/>
      <c r="EQ147" s="117"/>
      <c r="ER147" s="117"/>
      <c r="ES147" s="117"/>
      <c r="ET147" s="117"/>
      <c r="EU147" s="117"/>
      <c r="EV147" s="117"/>
      <c r="EW147" s="117"/>
      <c r="EX147" s="117"/>
      <c r="EY147" s="117"/>
      <c r="EZ147" s="117"/>
      <c r="FA147" s="117"/>
      <c r="FB147" s="117"/>
      <c r="FC147" s="117"/>
      <c r="FD147" s="117"/>
      <c r="FE147" s="117"/>
      <c r="FF147" s="117"/>
      <c r="FG147" s="117"/>
      <c r="FH147" s="117"/>
      <c r="FI147" s="117"/>
      <c r="FJ147" s="117"/>
      <c r="FK147" s="117"/>
      <c r="FL147" s="117"/>
      <c r="FM147" s="117"/>
      <c r="FN147" s="117"/>
      <c r="FO147" s="117"/>
      <c r="FP147" s="117"/>
      <c r="FQ147" s="117"/>
      <c r="FR147" s="117"/>
      <c r="FS147" s="117"/>
      <c r="FT147" s="117"/>
      <c r="FU147" s="117"/>
      <c r="FV147" s="117"/>
      <c r="FW147" s="117"/>
      <c r="FX147" s="117"/>
      <c r="FY147" s="117"/>
      <c r="FZ147" s="117"/>
      <c r="GA147" s="117"/>
      <c r="GB147" s="117"/>
      <c r="GC147" s="117"/>
      <c r="GD147" s="117"/>
      <c r="GE147" s="117"/>
      <c r="GF147" s="117"/>
      <c r="GG147" s="117"/>
      <c r="GH147" s="117"/>
      <c r="GI147" s="117"/>
      <c r="GJ147" s="117"/>
      <c r="GK147" s="117"/>
      <c r="GL147" s="117"/>
      <c r="GM147" s="117"/>
      <c r="GN147" s="117"/>
      <c r="GO147" s="117"/>
      <c r="GP147" s="117"/>
      <c r="GQ147" s="117"/>
      <c r="GR147" s="117"/>
      <c r="GS147" s="117"/>
      <c r="GT147" s="117"/>
      <c r="GU147" s="117"/>
      <c r="GV147" s="117"/>
      <c r="GW147" s="117"/>
      <c r="GX147" s="117"/>
      <c r="GY147" s="117"/>
      <c r="GZ147" s="117"/>
      <c r="HA147" s="117"/>
      <c r="HB147" s="117"/>
      <c r="HC147" s="117"/>
      <c r="HD147" s="117"/>
      <c r="HE147" s="117"/>
      <c r="HF147" s="117"/>
      <c r="HG147" s="117"/>
      <c r="HH147" s="117"/>
      <c r="HI147" s="117"/>
      <c r="HJ147" s="117"/>
      <c r="HK147" s="117"/>
      <c r="HL147" s="117"/>
      <c r="HM147" s="117"/>
      <c r="HN147" s="117"/>
      <c r="HO147" s="117"/>
      <c r="HP147" s="117"/>
      <c r="HQ147" s="117"/>
      <c r="HR147" s="117"/>
      <c r="HS147" s="117"/>
      <c r="HT147" s="117"/>
      <c r="HU147" s="117"/>
      <c r="HV147" s="117"/>
      <c r="HW147" s="117"/>
      <c r="HX147" s="117"/>
      <c r="HY147" s="117"/>
      <c r="HZ147" s="117"/>
      <c r="IA147" s="117"/>
      <c r="IB147" s="117"/>
      <c r="IC147" s="117"/>
      <c r="ID147" s="117"/>
      <c r="IE147" s="117"/>
      <c r="IF147" s="117"/>
      <c r="IG147" s="117"/>
      <c r="IH147" s="117"/>
      <c r="II147" s="117"/>
      <c r="IJ147" s="117"/>
      <c r="IK147" s="117"/>
      <c r="IL147" s="117"/>
      <c r="IM147" s="117"/>
      <c r="IN147" s="117"/>
      <c r="IO147" s="117"/>
      <c r="IP147" s="117"/>
      <c r="IQ147" s="117"/>
      <c r="IR147" s="117"/>
      <c r="IS147" s="117"/>
      <c r="IT147" s="117"/>
      <c r="IU147" s="117"/>
      <c r="IV147" s="117"/>
      <c r="IW147" s="117"/>
      <c r="IX147" s="117"/>
      <c r="IY147" s="117"/>
      <c r="IZ147" s="117"/>
      <c r="JA147" s="117"/>
      <c r="JB147" s="117"/>
      <c r="JC147" s="117"/>
      <c r="JD147" s="117"/>
      <c r="JE147" s="117"/>
      <c r="JF147" s="117"/>
      <c r="JG147" s="117"/>
      <c r="JH147" s="117"/>
      <c r="JI147" s="117"/>
      <c r="JJ147" s="117"/>
      <c r="JK147" s="117"/>
      <c r="JL147" s="117"/>
      <c r="JM147" s="117"/>
      <c r="JN147" s="117"/>
      <c r="JO147" s="117"/>
      <c r="JP147" s="117"/>
      <c r="JQ147" s="117"/>
      <c r="JR147" s="117"/>
      <c r="JS147" s="117"/>
      <c r="JT147" s="117"/>
      <c r="JU147" s="117"/>
      <c r="JV147" s="117"/>
      <c r="JW147" s="117"/>
      <c r="JX147" s="117"/>
      <c r="JY147" s="117"/>
      <c r="JZ147" s="117"/>
      <c r="KA147" s="117"/>
      <c r="KB147" s="117"/>
      <c r="KC147" s="117"/>
      <c r="KD147" s="117"/>
      <c r="KE147" s="117"/>
      <c r="KF147" s="117"/>
      <c r="KG147" s="117"/>
      <c r="KH147" s="117"/>
      <c r="KI147" s="117"/>
      <c r="KJ147" s="117"/>
      <c r="KK147" s="117"/>
      <c r="KL147" s="117"/>
      <c r="KM147" s="117"/>
      <c r="KN147" s="117"/>
      <c r="KO147" s="117"/>
      <c r="KP147" s="117"/>
      <c r="KQ147" s="117"/>
      <c r="KR147" s="117"/>
      <c r="KS147" s="117"/>
      <c r="KT147" s="117"/>
      <c r="KU147" s="117"/>
      <c r="KV147" s="117"/>
      <c r="KW147" s="117"/>
      <c r="KX147" s="117"/>
      <c r="KY147" s="117"/>
      <c r="KZ147" s="117"/>
      <c r="LA147" s="117"/>
      <c r="LB147" s="117"/>
      <c r="LC147" s="117"/>
      <c r="LD147" s="117"/>
      <c r="LE147" s="117"/>
      <c r="LF147" s="117"/>
      <c r="LG147" s="117"/>
      <c r="LH147" s="117"/>
      <c r="LI147" s="117"/>
      <c r="LJ147" s="117"/>
    </row>
    <row r="148" spans="1:322" x14ac:dyDescent="0.3">
      <c r="A148" s="109">
        <v>43321</v>
      </c>
      <c r="B148" s="118">
        <v>0.90204861111111101</v>
      </c>
      <c r="C148" s="115">
        <v>14284.692999999999</v>
      </c>
      <c r="D148" s="115">
        <v>101957.077</v>
      </c>
      <c r="E148" s="115">
        <v>24669.273000000001</v>
      </c>
      <c r="F148" s="115">
        <v>34365.214</v>
      </c>
      <c r="G148" s="115">
        <v>30.539000000000001</v>
      </c>
      <c r="H148" s="74">
        <v>16</v>
      </c>
      <c r="I148" s="74">
        <v>24.377625570776299</v>
      </c>
      <c r="J148" s="112"/>
      <c r="K148" s="112"/>
      <c r="L148" s="120">
        <f t="shared" si="12"/>
        <v>20.493999999990834</v>
      </c>
      <c r="M148" s="116">
        <f t="shared" si="13"/>
        <v>-2.0010000000002037</v>
      </c>
      <c r="N148" s="116">
        <f t="shared" si="14"/>
        <v>-8.044000000008964</v>
      </c>
      <c r="O148" s="116">
        <f t="shared" si="15"/>
        <v>24.158999999999651</v>
      </c>
      <c r="P148" s="121">
        <f t="shared" si="16"/>
        <v>6.3800000000003507</v>
      </c>
      <c r="Q148" s="30">
        <f t="shared" si="17"/>
        <v>0.79108680703361767</v>
      </c>
      <c r="R148" s="124"/>
      <c r="S148" s="125"/>
      <c r="T148" s="125"/>
      <c r="U148" s="125"/>
      <c r="V148" s="125"/>
      <c r="W148" s="125"/>
      <c r="X148" s="125"/>
      <c r="Y148" s="125"/>
      <c r="Z148" s="125"/>
      <c r="AA148" s="125"/>
      <c r="AB148" s="125"/>
      <c r="AC148" s="117"/>
      <c r="AD148" s="117"/>
      <c r="AE148" s="117"/>
      <c r="AF148" s="117"/>
      <c r="AG148" s="117"/>
      <c r="AH148" s="117"/>
      <c r="AI148" s="117"/>
      <c r="AJ148" s="117"/>
      <c r="AK148" s="117"/>
      <c r="AL148" s="117"/>
      <c r="AM148" s="117"/>
      <c r="AN148" s="117"/>
      <c r="AO148" s="117"/>
      <c r="AP148" s="117"/>
      <c r="AQ148" s="117"/>
      <c r="AR148" s="117"/>
      <c r="AS148" s="117"/>
      <c r="AT148" s="117"/>
      <c r="AU148" s="117"/>
      <c r="AV148" s="117"/>
      <c r="AW148" s="117"/>
      <c r="AX148" s="117"/>
      <c r="AY148" s="117"/>
      <c r="AZ148" s="117"/>
      <c r="BA148" s="117"/>
      <c r="BB148" s="117"/>
      <c r="BC148" s="117"/>
      <c r="BD148" s="117"/>
      <c r="BE148" s="117"/>
      <c r="BF148" s="117"/>
      <c r="BG148" s="117"/>
      <c r="BH148" s="117"/>
      <c r="BI148" s="117"/>
      <c r="BJ148" s="117"/>
      <c r="BK148" s="117"/>
      <c r="BL148" s="117"/>
      <c r="BM148" s="117"/>
      <c r="BN148" s="117"/>
      <c r="BO148" s="117"/>
      <c r="BP148" s="117"/>
      <c r="BQ148" s="117"/>
      <c r="BR148" s="117"/>
      <c r="BS148" s="117"/>
      <c r="BT148" s="117"/>
      <c r="BU148" s="117"/>
      <c r="BV148" s="117"/>
      <c r="BW148" s="117"/>
      <c r="BX148" s="117"/>
      <c r="BY148" s="117"/>
      <c r="BZ148" s="117"/>
      <c r="CA148" s="117"/>
      <c r="CB148" s="117"/>
      <c r="CC148" s="117"/>
      <c r="CD148" s="117"/>
      <c r="CE148" s="117"/>
      <c r="CF148" s="117"/>
      <c r="CG148" s="117"/>
      <c r="CH148" s="117"/>
      <c r="CI148" s="117"/>
      <c r="CJ148" s="117"/>
      <c r="CK148" s="117"/>
      <c r="CL148" s="117"/>
      <c r="CM148" s="117"/>
      <c r="CN148" s="117"/>
      <c r="CO148" s="117"/>
      <c r="CP148" s="117"/>
      <c r="CQ148" s="117"/>
      <c r="CR148" s="117"/>
      <c r="CS148" s="117"/>
      <c r="CT148" s="117"/>
      <c r="CU148" s="117"/>
      <c r="CV148" s="117"/>
      <c r="CW148" s="117"/>
      <c r="CX148" s="117"/>
      <c r="CY148" s="117"/>
      <c r="CZ148" s="117"/>
      <c r="DA148" s="117"/>
      <c r="DB148" s="117"/>
      <c r="DC148" s="117"/>
      <c r="DD148" s="117"/>
      <c r="DE148" s="117"/>
      <c r="DF148" s="117"/>
      <c r="DG148" s="117"/>
      <c r="DH148" s="117"/>
      <c r="DI148" s="117"/>
      <c r="DJ148" s="117"/>
      <c r="DK148" s="117"/>
      <c r="DL148" s="117"/>
      <c r="DM148" s="117"/>
      <c r="DN148" s="117"/>
      <c r="DO148" s="117"/>
      <c r="DP148" s="117"/>
      <c r="DQ148" s="117"/>
      <c r="DR148" s="117"/>
      <c r="DS148" s="117"/>
      <c r="DT148" s="117"/>
      <c r="DU148" s="117"/>
      <c r="DV148" s="117"/>
      <c r="DW148" s="117"/>
      <c r="DX148" s="117"/>
      <c r="DY148" s="117"/>
      <c r="DZ148" s="117"/>
      <c r="EA148" s="117"/>
      <c r="EB148" s="117"/>
      <c r="EC148" s="117"/>
      <c r="ED148" s="117"/>
      <c r="EE148" s="117"/>
      <c r="EF148" s="117"/>
      <c r="EG148" s="117"/>
      <c r="EH148" s="117"/>
      <c r="EI148" s="117"/>
      <c r="EJ148" s="117"/>
      <c r="EK148" s="117"/>
      <c r="EL148" s="117"/>
      <c r="EM148" s="117"/>
      <c r="EN148" s="117"/>
      <c r="EO148" s="117"/>
      <c r="EP148" s="117"/>
      <c r="EQ148" s="117"/>
      <c r="ER148" s="117"/>
      <c r="ES148" s="117"/>
      <c r="ET148" s="117"/>
      <c r="EU148" s="117"/>
      <c r="EV148" s="117"/>
      <c r="EW148" s="117"/>
      <c r="EX148" s="117"/>
      <c r="EY148" s="117"/>
      <c r="EZ148" s="117"/>
      <c r="FA148" s="117"/>
      <c r="FB148" s="117"/>
      <c r="FC148" s="117"/>
      <c r="FD148" s="117"/>
      <c r="FE148" s="117"/>
      <c r="FF148" s="117"/>
      <c r="FG148" s="117"/>
      <c r="FH148" s="117"/>
      <c r="FI148" s="117"/>
      <c r="FJ148" s="117"/>
      <c r="FK148" s="117"/>
      <c r="FL148" s="117"/>
      <c r="FM148" s="117"/>
      <c r="FN148" s="117"/>
      <c r="FO148" s="117"/>
      <c r="FP148" s="117"/>
      <c r="FQ148" s="117"/>
      <c r="FR148" s="117"/>
      <c r="FS148" s="117"/>
      <c r="FT148" s="117"/>
      <c r="FU148" s="117"/>
      <c r="FV148" s="117"/>
      <c r="FW148" s="117"/>
      <c r="FX148" s="117"/>
      <c r="FY148" s="117"/>
      <c r="FZ148" s="117"/>
      <c r="GA148" s="117"/>
      <c r="GB148" s="117"/>
      <c r="GC148" s="117"/>
      <c r="GD148" s="117"/>
      <c r="GE148" s="117"/>
      <c r="GF148" s="117"/>
      <c r="GG148" s="117"/>
      <c r="GH148" s="117"/>
      <c r="GI148" s="117"/>
      <c r="GJ148" s="117"/>
      <c r="GK148" s="117"/>
      <c r="GL148" s="117"/>
      <c r="GM148" s="117"/>
      <c r="GN148" s="117"/>
      <c r="GO148" s="117"/>
      <c r="GP148" s="117"/>
      <c r="GQ148" s="117"/>
      <c r="GR148" s="117"/>
      <c r="GS148" s="117"/>
      <c r="GT148" s="117"/>
      <c r="GU148" s="117"/>
      <c r="GV148" s="117"/>
      <c r="GW148" s="117"/>
      <c r="GX148" s="117"/>
      <c r="GY148" s="117"/>
      <c r="GZ148" s="117"/>
      <c r="HA148" s="117"/>
      <c r="HB148" s="117"/>
      <c r="HC148" s="117"/>
      <c r="HD148" s="117"/>
      <c r="HE148" s="117"/>
      <c r="HF148" s="117"/>
      <c r="HG148" s="117"/>
      <c r="HH148" s="117"/>
      <c r="HI148" s="117"/>
      <c r="HJ148" s="117"/>
      <c r="HK148" s="117"/>
      <c r="HL148" s="117"/>
      <c r="HM148" s="117"/>
      <c r="HN148" s="117"/>
      <c r="HO148" s="117"/>
      <c r="HP148" s="117"/>
      <c r="HQ148" s="117"/>
      <c r="HR148" s="117"/>
      <c r="HS148" s="117"/>
      <c r="HT148" s="117"/>
      <c r="HU148" s="117"/>
      <c r="HV148" s="117"/>
      <c r="HW148" s="117"/>
      <c r="HX148" s="117"/>
      <c r="HY148" s="117"/>
      <c r="HZ148" s="117"/>
      <c r="IA148" s="117"/>
      <c r="IB148" s="117"/>
      <c r="IC148" s="117"/>
      <c r="ID148" s="117"/>
      <c r="IE148" s="117"/>
      <c r="IF148" s="117"/>
      <c r="IG148" s="117"/>
      <c r="IH148" s="117"/>
      <c r="II148" s="117"/>
      <c r="IJ148" s="117"/>
      <c r="IK148" s="117"/>
      <c r="IL148" s="117"/>
      <c r="IM148" s="117"/>
      <c r="IN148" s="117"/>
      <c r="IO148" s="117"/>
      <c r="IP148" s="117"/>
      <c r="IQ148" s="117"/>
      <c r="IR148" s="117"/>
      <c r="IS148" s="117"/>
      <c r="IT148" s="117"/>
      <c r="IU148" s="117"/>
      <c r="IV148" s="117"/>
      <c r="IW148" s="117"/>
      <c r="IX148" s="117"/>
      <c r="IY148" s="117"/>
      <c r="IZ148" s="117"/>
      <c r="JA148" s="117"/>
      <c r="JB148" s="117"/>
      <c r="JC148" s="117"/>
      <c r="JD148" s="117"/>
      <c r="JE148" s="117"/>
      <c r="JF148" s="117"/>
      <c r="JG148" s="117"/>
      <c r="JH148" s="117"/>
      <c r="JI148" s="117"/>
      <c r="JJ148" s="117"/>
      <c r="JK148" s="117"/>
      <c r="JL148" s="117"/>
      <c r="JM148" s="117"/>
      <c r="JN148" s="117"/>
      <c r="JO148" s="117"/>
      <c r="JP148" s="117"/>
      <c r="JQ148" s="117"/>
      <c r="JR148" s="117"/>
      <c r="JS148" s="117"/>
      <c r="JT148" s="117"/>
      <c r="JU148" s="117"/>
      <c r="JV148" s="117"/>
      <c r="JW148" s="117"/>
      <c r="JX148" s="117"/>
      <c r="JY148" s="117"/>
      <c r="JZ148" s="117"/>
      <c r="KA148" s="117"/>
      <c r="KB148" s="117"/>
      <c r="KC148" s="117"/>
      <c r="KD148" s="117"/>
      <c r="KE148" s="117"/>
      <c r="KF148" s="117"/>
      <c r="KG148" s="117"/>
      <c r="KH148" s="117"/>
      <c r="KI148" s="117"/>
      <c r="KJ148" s="117"/>
      <c r="KK148" s="117"/>
      <c r="KL148" s="117"/>
      <c r="KM148" s="117"/>
      <c r="KN148" s="117"/>
      <c r="KO148" s="117"/>
      <c r="KP148" s="117"/>
      <c r="KQ148" s="117"/>
      <c r="KR148" s="117"/>
      <c r="KS148" s="117"/>
      <c r="KT148" s="117"/>
      <c r="KU148" s="117"/>
      <c r="KV148" s="117"/>
      <c r="KW148" s="117"/>
      <c r="KX148" s="117"/>
      <c r="KY148" s="117"/>
      <c r="KZ148" s="117"/>
      <c r="LA148" s="117"/>
      <c r="LB148" s="117"/>
      <c r="LC148" s="117"/>
      <c r="LD148" s="117"/>
      <c r="LE148" s="117"/>
      <c r="LF148" s="117"/>
      <c r="LG148" s="117"/>
      <c r="LH148" s="117"/>
      <c r="LI148" s="117"/>
      <c r="LJ148" s="117"/>
    </row>
    <row r="149" spans="1:322" x14ac:dyDescent="0.3">
      <c r="A149" s="109">
        <v>43322</v>
      </c>
      <c r="B149" s="118">
        <v>0.90901620370370395</v>
      </c>
      <c r="C149" s="115">
        <v>14285.941999999999</v>
      </c>
      <c r="D149" s="115">
        <v>101964.88099999999</v>
      </c>
      <c r="E149" s="115">
        <v>24698.733</v>
      </c>
      <c r="F149" s="115">
        <v>34401.803999999996</v>
      </c>
      <c r="G149" s="115">
        <v>36.590000000000003</v>
      </c>
      <c r="H149" s="74">
        <v>16.5</v>
      </c>
      <c r="I149" s="74">
        <v>20.226495726495699</v>
      </c>
      <c r="J149" s="112"/>
      <c r="K149" s="112"/>
      <c r="L149" s="120">
        <f t="shared" si="12"/>
        <v>27.537000000011034</v>
      </c>
      <c r="M149" s="116">
        <f t="shared" si="13"/>
        <v>-1.2489999999997963</v>
      </c>
      <c r="N149" s="116">
        <f t="shared" si="14"/>
        <v>-7.8039999999891734</v>
      </c>
      <c r="O149" s="116">
        <f t="shared" si="15"/>
        <v>29.459999999999127</v>
      </c>
      <c r="P149" s="121">
        <f t="shared" si="16"/>
        <v>7.1300000000008765</v>
      </c>
      <c r="Q149" s="30">
        <f t="shared" si="17"/>
        <v>0.80513801585130151</v>
      </c>
      <c r="R149" s="124"/>
      <c r="S149" s="125"/>
      <c r="T149" s="125"/>
      <c r="U149" s="125"/>
      <c r="V149" s="125"/>
      <c r="W149" s="125"/>
      <c r="X149" s="125"/>
      <c r="Y149" s="125"/>
      <c r="Z149" s="125"/>
      <c r="AA149" s="125"/>
      <c r="AB149" s="125"/>
      <c r="AC149" s="117"/>
      <c r="AD149" s="117"/>
      <c r="AE149" s="117"/>
      <c r="AF149" s="117"/>
      <c r="AG149" s="117"/>
      <c r="AH149" s="117"/>
      <c r="AI149" s="117"/>
      <c r="AJ149" s="117"/>
      <c r="AK149" s="117"/>
      <c r="AL149" s="117"/>
      <c r="AM149" s="117"/>
      <c r="AN149" s="117"/>
      <c r="AO149" s="117"/>
      <c r="AP149" s="117"/>
      <c r="AQ149" s="117"/>
      <c r="AR149" s="117"/>
      <c r="AS149" s="117"/>
      <c r="AT149" s="117"/>
      <c r="AU149" s="117"/>
      <c r="AV149" s="117"/>
      <c r="AW149" s="117"/>
      <c r="AX149" s="117"/>
      <c r="AY149" s="117"/>
      <c r="AZ149" s="117"/>
      <c r="BA149" s="117"/>
      <c r="BB149" s="117"/>
      <c r="BC149" s="117"/>
      <c r="BD149" s="117"/>
      <c r="BE149" s="117"/>
      <c r="BF149" s="117"/>
      <c r="BG149" s="117"/>
      <c r="BH149" s="117"/>
      <c r="BI149" s="117"/>
      <c r="BJ149" s="117"/>
      <c r="BK149" s="117"/>
      <c r="BL149" s="117"/>
      <c r="BM149" s="117"/>
      <c r="BN149" s="117"/>
      <c r="BO149" s="117"/>
      <c r="BP149" s="117"/>
      <c r="BQ149" s="117"/>
      <c r="BR149" s="117"/>
      <c r="BS149" s="117"/>
      <c r="BT149" s="117"/>
      <c r="BU149" s="117"/>
      <c r="BV149" s="117"/>
      <c r="BW149" s="117"/>
      <c r="BX149" s="117"/>
      <c r="BY149" s="117"/>
      <c r="BZ149" s="117"/>
      <c r="CA149" s="117"/>
      <c r="CB149" s="117"/>
      <c r="CC149" s="117"/>
      <c r="CD149" s="117"/>
      <c r="CE149" s="117"/>
      <c r="CF149" s="117"/>
      <c r="CG149" s="117"/>
      <c r="CH149" s="117"/>
      <c r="CI149" s="117"/>
      <c r="CJ149" s="117"/>
      <c r="CK149" s="117"/>
      <c r="CL149" s="117"/>
      <c r="CM149" s="117"/>
      <c r="CN149" s="117"/>
      <c r="CO149" s="117"/>
      <c r="CP149" s="117"/>
      <c r="CQ149" s="117"/>
      <c r="CR149" s="117"/>
      <c r="CS149" s="117"/>
      <c r="CT149" s="117"/>
      <c r="CU149" s="117"/>
      <c r="CV149" s="117"/>
      <c r="CW149" s="117"/>
      <c r="CX149" s="117"/>
      <c r="CY149" s="117"/>
      <c r="CZ149" s="117"/>
      <c r="DA149" s="117"/>
      <c r="DB149" s="117"/>
      <c r="DC149" s="117"/>
      <c r="DD149" s="117"/>
      <c r="DE149" s="117"/>
      <c r="DF149" s="117"/>
      <c r="DG149" s="117"/>
      <c r="DH149" s="117"/>
      <c r="DI149" s="117"/>
      <c r="DJ149" s="117"/>
      <c r="DK149" s="117"/>
      <c r="DL149" s="117"/>
      <c r="DM149" s="117"/>
      <c r="DN149" s="117"/>
      <c r="DO149" s="117"/>
      <c r="DP149" s="117"/>
      <c r="DQ149" s="117"/>
      <c r="DR149" s="117"/>
      <c r="DS149" s="117"/>
      <c r="DT149" s="117"/>
      <c r="DU149" s="117"/>
      <c r="DV149" s="117"/>
      <c r="DW149" s="117"/>
      <c r="DX149" s="117"/>
      <c r="DY149" s="117"/>
      <c r="DZ149" s="117"/>
      <c r="EA149" s="117"/>
      <c r="EB149" s="117"/>
      <c r="EC149" s="117"/>
      <c r="ED149" s="117"/>
      <c r="EE149" s="117"/>
      <c r="EF149" s="117"/>
      <c r="EG149" s="117"/>
      <c r="EH149" s="117"/>
      <c r="EI149" s="117"/>
      <c r="EJ149" s="117"/>
      <c r="EK149" s="117"/>
      <c r="EL149" s="117"/>
      <c r="EM149" s="117"/>
      <c r="EN149" s="117"/>
      <c r="EO149" s="117"/>
      <c r="EP149" s="117"/>
      <c r="EQ149" s="117"/>
      <c r="ER149" s="117"/>
      <c r="ES149" s="117"/>
      <c r="ET149" s="117"/>
      <c r="EU149" s="117"/>
      <c r="EV149" s="117"/>
      <c r="EW149" s="117"/>
      <c r="EX149" s="117"/>
      <c r="EY149" s="117"/>
      <c r="EZ149" s="117"/>
      <c r="FA149" s="117"/>
      <c r="FB149" s="117"/>
      <c r="FC149" s="117"/>
      <c r="FD149" s="117"/>
      <c r="FE149" s="117"/>
      <c r="FF149" s="117"/>
      <c r="FG149" s="117"/>
      <c r="FH149" s="117"/>
      <c r="FI149" s="117"/>
      <c r="FJ149" s="117"/>
      <c r="FK149" s="117"/>
      <c r="FL149" s="117"/>
      <c r="FM149" s="117"/>
      <c r="FN149" s="117"/>
      <c r="FO149" s="117"/>
      <c r="FP149" s="117"/>
      <c r="FQ149" s="117"/>
      <c r="FR149" s="117"/>
      <c r="FS149" s="117"/>
      <c r="FT149" s="117"/>
      <c r="FU149" s="117"/>
      <c r="FV149" s="117"/>
      <c r="FW149" s="117"/>
      <c r="FX149" s="117"/>
      <c r="FY149" s="117"/>
      <c r="FZ149" s="117"/>
      <c r="GA149" s="117"/>
      <c r="GB149" s="117"/>
      <c r="GC149" s="117"/>
      <c r="GD149" s="117"/>
      <c r="GE149" s="117"/>
      <c r="GF149" s="117"/>
      <c r="GG149" s="117"/>
      <c r="GH149" s="117"/>
      <c r="GI149" s="117"/>
      <c r="GJ149" s="117"/>
      <c r="GK149" s="117"/>
      <c r="GL149" s="117"/>
      <c r="GM149" s="117"/>
      <c r="GN149" s="117"/>
      <c r="GO149" s="117"/>
      <c r="GP149" s="117"/>
      <c r="GQ149" s="117"/>
      <c r="GR149" s="117"/>
      <c r="GS149" s="117"/>
      <c r="GT149" s="117"/>
      <c r="GU149" s="117"/>
      <c r="GV149" s="117"/>
      <c r="GW149" s="117"/>
      <c r="GX149" s="117"/>
      <c r="GY149" s="117"/>
      <c r="GZ149" s="117"/>
      <c r="HA149" s="117"/>
      <c r="HB149" s="117"/>
      <c r="HC149" s="117"/>
      <c r="HD149" s="117"/>
      <c r="HE149" s="117"/>
      <c r="HF149" s="117"/>
      <c r="HG149" s="117"/>
      <c r="HH149" s="117"/>
      <c r="HI149" s="117"/>
      <c r="HJ149" s="117"/>
      <c r="HK149" s="117"/>
      <c r="HL149" s="117"/>
      <c r="HM149" s="117"/>
      <c r="HN149" s="117"/>
      <c r="HO149" s="117"/>
      <c r="HP149" s="117"/>
      <c r="HQ149" s="117"/>
      <c r="HR149" s="117"/>
      <c r="HS149" s="117"/>
      <c r="HT149" s="117"/>
      <c r="HU149" s="117"/>
      <c r="HV149" s="117"/>
      <c r="HW149" s="117"/>
      <c r="HX149" s="117"/>
      <c r="HY149" s="117"/>
      <c r="HZ149" s="117"/>
      <c r="IA149" s="117"/>
      <c r="IB149" s="117"/>
      <c r="IC149" s="117"/>
      <c r="ID149" s="117"/>
      <c r="IE149" s="117"/>
      <c r="IF149" s="117"/>
      <c r="IG149" s="117"/>
      <c r="IH149" s="117"/>
      <c r="II149" s="117"/>
      <c r="IJ149" s="117"/>
      <c r="IK149" s="117"/>
      <c r="IL149" s="117"/>
      <c r="IM149" s="117"/>
      <c r="IN149" s="117"/>
      <c r="IO149" s="117"/>
      <c r="IP149" s="117"/>
      <c r="IQ149" s="117"/>
      <c r="IR149" s="117"/>
      <c r="IS149" s="117"/>
      <c r="IT149" s="117"/>
      <c r="IU149" s="117"/>
      <c r="IV149" s="117"/>
      <c r="IW149" s="117"/>
      <c r="IX149" s="117"/>
      <c r="IY149" s="117"/>
      <c r="IZ149" s="117"/>
      <c r="JA149" s="117"/>
      <c r="JB149" s="117"/>
      <c r="JC149" s="117"/>
      <c r="JD149" s="117"/>
      <c r="JE149" s="117"/>
      <c r="JF149" s="117"/>
      <c r="JG149" s="117"/>
      <c r="JH149" s="117"/>
      <c r="JI149" s="117"/>
      <c r="JJ149" s="117"/>
      <c r="JK149" s="117"/>
      <c r="JL149" s="117"/>
      <c r="JM149" s="117"/>
      <c r="JN149" s="117"/>
      <c r="JO149" s="117"/>
      <c r="JP149" s="117"/>
      <c r="JQ149" s="117"/>
      <c r="JR149" s="117"/>
      <c r="JS149" s="117"/>
      <c r="JT149" s="117"/>
      <c r="JU149" s="117"/>
      <c r="JV149" s="117"/>
      <c r="JW149" s="117"/>
      <c r="JX149" s="117"/>
      <c r="JY149" s="117"/>
      <c r="JZ149" s="117"/>
      <c r="KA149" s="117"/>
      <c r="KB149" s="117"/>
      <c r="KC149" s="117"/>
      <c r="KD149" s="117"/>
      <c r="KE149" s="117"/>
      <c r="KF149" s="117"/>
      <c r="KG149" s="117"/>
      <c r="KH149" s="117"/>
      <c r="KI149" s="117"/>
      <c r="KJ149" s="117"/>
      <c r="KK149" s="117"/>
      <c r="KL149" s="117"/>
      <c r="KM149" s="117"/>
      <c r="KN149" s="117"/>
      <c r="KO149" s="117"/>
      <c r="KP149" s="117"/>
      <c r="KQ149" s="117"/>
      <c r="KR149" s="117"/>
      <c r="KS149" s="117"/>
      <c r="KT149" s="117"/>
      <c r="KU149" s="117"/>
      <c r="KV149" s="117"/>
      <c r="KW149" s="117"/>
      <c r="KX149" s="117"/>
      <c r="KY149" s="117"/>
      <c r="KZ149" s="117"/>
      <c r="LA149" s="117"/>
      <c r="LB149" s="117"/>
      <c r="LC149" s="117"/>
      <c r="LD149" s="117"/>
      <c r="LE149" s="117"/>
      <c r="LF149" s="117"/>
      <c r="LG149" s="117"/>
      <c r="LH149" s="117"/>
      <c r="LI149" s="117"/>
      <c r="LJ149" s="117"/>
    </row>
    <row r="150" spans="1:322" x14ac:dyDescent="0.3">
      <c r="A150" s="109">
        <v>43323</v>
      </c>
      <c r="B150" s="118">
        <v>0.91601851851851901</v>
      </c>
      <c r="C150" s="115">
        <v>14287.302</v>
      </c>
      <c r="D150" s="115">
        <v>101973.79300000001</v>
      </c>
      <c r="E150" s="115">
        <v>24727.076000000001</v>
      </c>
      <c r="F150" s="115">
        <v>34436.144</v>
      </c>
      <c r="G150" s="115">
        <v>34.340000000000003</v>
      </c>
      <c r="H150" s="74">
        <v>18.5</v>
      </c>
      <c r="I150" s="74">
        <v>20.377358490565999</v>
      </c>
      <c r="J150" s="112"/>
      <c r="K150" s="112"/>
      <c r="L150" s="120">
        <f t="shared" si="12"/>
        <v>24.067999999988245</v>
      </c>
      <c r="M150" s="116">
        <f t="shared" si="13"/>
        <v>-1.3600000000005821</v>
      </c>
      <c r="N150" s="116">
        <f t="shared" si="14"/>
        <v>-8.9120000000111759</v>
      </c>
      <c r="O150" s="116">
        <f t="shared" si="15"/>
        <v>28.343000000000757</v>
      </c>
      <c r="P150" s="121">
        <f t="shared" si="16"/>
        <v>5.9969999999992467</v>
      </c>
      <c r="Q150" s="30">
        <f t="shared" si="17"/>
        <v>0.82536400698895618</v>
      </c>
      <c r="R150" s="124"/>
      <c r="S150" s="125"/>
      <c r="T150" s="125"/>
      <c r="U150" s="125"/>
      <c r="V150" s="125"/>
      <c r="W150" s="125"/>
      <c r="X150" s="125"/>
      <c r="Y150" s="125"/>
      <c r="Z150" s="125"/>
      <c r="AA150" s="125"/>
      <c r="AB150" s="125"/>
      <c r="AC150" s="117"/>
      <c r="AD150" s="117"/>
      <c r="AE150" s="117"/>
      <c r="AF150" s="117"/>
      <c r="AG150" s="117"/>
      <c r="AH150" s="117"/>
      <c r="AI150" s="117"/>
      <c r="AJ150" s="117"/>
      <c r="AK150" s="117"/>
      <c r="AL150" s="117"/>
      <c r="AM150" s="117"/>
      <c r="AN150" s="117"/>
      <c r="AO150" s="117"/>
      <c r="AP150" s="117"/>
      <c r="AQ150" s="117"/>
      <c r="AR150" s="117"/>
      <c r="AS150" s="117"/>
      <c r="AT150" s="117"/>
      <c r="AU150" s="117"/>
      <c r="AV150" s="117"/>
      <c r="AW150" s="117"/>
      <c r="AX150" s="117"/>
      <c r="AY150" s="117"/>
      <c r="AZ150" s="117"/>
      <c r="BA150" s="117"/>
      <c r="BB150" s="117"/>
      <c r="BC150" s="117"/>
      <c r="BD150" s="117"/>
      <c r="BE150" s="117"/>
      <c r="BF150" s="117"/>
      <c r="BG150" s="117"/>
      <c r="BH150" s="117"/>
      <c r="BI150" s="117"/>
      <c r="BJ150" s="117"/>
      <c r="BK150" s="117"/>
      <c r="BL150" s="117"/>
      <c r="BM150" s="117"/>
      <c r="BN150" s="117"/>
      <c r="BO150" s="117"/>
      <c r="BP150" s="117"/>
      <c r="BQ150" s="117"/>
      <c r="BR150" s="117"/>
      <c r="BS150" s="117"/>
      <c r="BT150" s="117"/>
      <c r="BU150" s="117"/>
      <c r="BV150" s="117"/>
      <c r="BW150" s="117"/>
      <c r="BX150" s="117"/>
      <c r="BY150" s="117"/>
      <c r="BZ150" s="117"/>
      <c r="CA150" s="117"/>
      <c r="CB150" s="117"/>
      <c r="CC150" s="117"/>
      <c r="CD150" s="117"/>
      <c r="CE150" s="117"/>
      <c r="CF150" s="117"/>
      <c r="CG150" s="117"/>
      <c r="CH150" s="117"/>
      <c r="CI150" s="117"/>
      <c r="CJ150" s="117"/>
      <c r="CK150" s="117"/>
      <c r="CL150" s="117"/>
      <c r="CM150" s="117"/>
      <c r="CN150" s="117"/>
      <c r="CO150" s="117"/>
      <c r="CP150" s="117"/>
      <c r="CQ150" s="117"/>
      <c r="CR150" s="117"/>
      <c r="CS150" s="117"/>
      <c r="CT150" s="117"/>
      <c r="CU150" s="117"/>
      <c r="CV150" s="117"/>
      <c r="CW150" s="117"/>
      <c r="CX150" s="117"/>
      <c r="CY150" s="117"/>
      <c r="CZ150" s="117"/>
      <c r="DA150" s="117"/>
      <c r="DB150" s="117"/>
      <c r="DC150" s="117"/>
      <c r="DD150" s="117"/>
      <c r="DE150" s="117"/>
      <c r="DF150" s="117"/>
      <c r="DG150" s="117"/>
      <c r="DH150" s="117"/>
      <c r="DI150" s="117"/>
      <c r="DJ150" s="117"/>
      <c r="DK150" s="117"/>
      <c r="DL150" s="117"/>
      <c r="DM150" s="117"/>
      <c r="DN150" s="117"/>
      <c r="DO150" s="117"/>
      <c r="DP150" s="117"/>
      <c r="DQ150" s="117"/>
      <c r="DR150" s="117"/>
      <c r="DS150" s="117"/>
      <c r="DT150" s="117"/>
      <c r="DU150" s="117"/>
      <c r="DV150" s="117"/>
      <c r="DW150" s="117"/>
      <c r="DX150" s="117"/>
      <c r="DY150" s="117"/>
      <c r="DZ150" s="117"/>
      <c r="EA150" s="117"/>
      <c r="EB150" s="117"/>
      <c r="EC150" s="117"/>
      <c r="ED150" s="117"/>
      <c r="EE150" s="117"/>
      <c r="EF150" s="117"/>
      <c r="EG150" s="117"/>
      <c r="EH150" s="117"/>
      <c r="EI150" s="117"/>
      <c r="EJ150" s="117"/>
      <c r="EK150" s="117"/>
      <c r="EL150" s="117"/>
      <c r="EM150" s="117"/>
      <c r="EN150" s="117"/>
      <c r="EO150" s="117"/>
      <c r="EP150" s="117"/>
      <c r="EQ150" s="117"/>
      <c r="ER150" s="117"/>
      <c r="ES150" s="117"/>
      <c r="ET150" s="117"/>
      <c r="EU150" s="117"/>
      <c r="EV150" s="117"/>
      <c r="EW150" s="117"/>
      <c r="EX150" s="117"/>
      <c r="EY150" s="117"/>
      <c r="EZ150" s="117"/>
      <c r="FA150" s="117"/>
      <c r="FB150" s="117"/>
      <c r="FC150" s="117"/>
      <c r="FD150" s="117"/>
      <c r="FE150" s="117"/>
      <c r="FF150" s="117"/>
      <c r="FG150" s="117"/>
      <c r="FH150" s="117"/>
      <c r="FI150" s="117"/>
      <c r="FJ150" s="117"/>
      <c r="FK150" s="117"/>
      <c r="FL150" s="117"/>
      <c r="FM150" s="117"/>
      <c r="FN150" s="117"/>
      <c r="FO150" s="117"/>
      <c r="FP150" s="117"/>
      <c r="FQ150" s="117"/>
      <c r="FR150" s="117"/>
      <c r="FS150" s="117"/>
      <c r="FT150" s="117"/>
      <c r="FU150" s="117"/>
      <c r="FV150" s="117"/>
      <c r="FW150" s="117"/>
      <c r="FX150" s="117"/>
      <c r="FY150" s="117"/>
      <c r="FZ150" s="117"/>
      <c r="GA150" s="117"/>
      <c r="GB150" s="117"/>
      <c r="GC150" s="117"/>
      <c r="GD150" s="117"/>
      <c r="GE150" s="117"/>
      <c r="GF150" s="117"/>
      <c r="GG150" s="117"/>
      <c r="GH150" s="117"/>
      <c r="GI150" s="117"/>
      <c r="GJ150" s="117"/>
      <c r="GK150" s="117"/>
      <c r="GL150" s="117"/>
      <c r="GM150" s="117"/>
      <c r="GN150" s="117"/>
      <c r="GO150" s="117"/>
      <c r="GP150" s="117"/>
      <c r="GQ150" s="117"/>
      <c r="GR150" s="117"/>
      <c r="GS150" s="117"/>
      <c r="GT150" s="117"/>
      <c r="GU150" s="117"/>
      <c r="GV150" s="117"/>
      <c r="GW150" s="117"/>
      <c r="GX150" s="117"/>
      <c r="GY150" s="117"/>
      <c r="GZ150" s="117"/>
      <c r="HA150" s="117"/>
      <c r="HB150" s="117"/>
      <c r="HC150" s="117"/>
      <c r="HD150" s="117"/>
      <c r="HE150" s="117"/>
      <c r="HF150" s="117"/>
      <c r="HG150" s="117"/>
      <c r="HH150" s="117"/>
      <c r="HI150" s="117"/>
      <c r="HJ150" s="117"/>
      <c r="HK150" s="117"/>
      <c r="HL150" s="117"/>
      <c r="HM150" s="117"/>
      <c r="HN150" s="117"/>
      <c r="HO150" s="117"/>
      <c r="HP150" s="117"/>
      <c r="HQ150" s="117"/>
      <c r="HR150" s="117"/>
      <c r="HS150" s="117"/>
      <c r="HT150" s="117"/>
      <c r="HU150" s="117"/>
      <c r="HV150" s="117"/>
      <c r="HW150" s="117"/>
      <c r="HX150" s="117"/>
      <c r="HY150" s="117"/>
      <c r="HZ150" s="117"/>
      <c r="IA150" s="117"/>
      <c r="IB150" s="117"/>
      <c r="IC150" s="117"/>
      <c r="ID150" s="117"/>
      <c r="IE150" s="117"/>
      <c r="IF150" s="117"/>
      <c r="IG150" s="117"/>
      <c r="IH150" s="117"/>
      <c r="II150" s="117"/>
      <c r="IJ150" s="117"/>
      <c r="IK150" s="117"/>
      <c r="IL150" s="117"/>
      <c r="IM150" s="117"/>
      <c r="IN150" s="117"/>
      <c r="IO150" s="117"/>
      <c r="IP150" s="117"/>
      <c r="IQ150" s="117"/>
      <c r="IR150" s="117"/>
      <c r="IS150" s="117"/>
      <c r="IT150" s="117"/>
      <c r="IU150" s="117"/>
      <c r="IV150" s="117"/>
      <c r="IW150" s="117"/>
      <c r="IX150" s="117"/>
      <c r="IY150" s="117"/>
      <c r="IZ150" s="117"/>
      <c r="JA150" s="117"/>
      <c r="JB150" s="117"/>
      <c r="JC150" s="117"/>
      <c r="JD150" s="117"/>
      <c r="JE150" s="117"/>
      <c r="JF150" s="117"/>
      <c r="JG150" s="117"/>
      <c r="JH150" s="117"/>
      <c r="JI150" s="117"/>
      <c r="JJ150" s="117"/>
      <c r="JK150" s="117"/>
      <c r="JL150" s="117"/>
      <c r="JM150" s="117"/>
      <c r="JN150" s="117"/>
      <c r="JO150" s="117"/>
      <c r="JP150" s="117"/>
      <c r="JQ150" s="117"/>
      <c r="JR150" s="117"/>
      <c r="JS150" s="117"/>
      <c r="JT150" s="117"/>
      <c r="JU150" s="117"/>
      <c r="JV150" s="117"/>
      <c r="JW150" s="117"/>
      <c r="JX150" s="117"/>
      <c r="JY150" s="117"/>
      <c r="JZ150" s="117"/>
      <c r="KA150" s="117"/>
      <c r="KB150" s="117"/>
      <c r="KC150" s="117"/>
      <c r="KD150" s="117"/>
      <c r="KE150" s="117"/>
      <c r="KF150" s="117"/>
      <c r="KG150" s="117"/>
      <c r="KH150" s="117"/>
      <c r="KI150" s="117"/>
      <c r="KJ150" s="117"/>
      <c r="KK150" s="117"/>
      <c r="KL150" s="117"/>
      <c r="KM150" s="117"/>
      <c r="KN150" s="117"/>
      <c r="KO150" s="117"/>
      <c r="KP150" s="117"/>
      <c r="KQ150" s="117"/>
      <c r="KR150" s="117"/>
      <c r="KS150" s="117"/>
      <c r="KT150" s="117"/>
      <c r="KU150" s="117"/>
      <c r="KV150" s="117"/>
      <c r="KW150" s="117"/>
      <c r="KX150" s="117"/>
      <c r="KY150" s="117"/>
      <c r="KZ150" s="117"/>
      <c r="LA150" s="117"/>
      <c r="LB150" s="117"/>
      <c r="LC150" s="117"/>
      <c r="LD150" s="117"/>
      <c r="LE150" s="117"/>
      <c r="LF150" s="117"/>
      <c r="LG150" s="117"/>
      <c r="LH150" s="117"/>
      <c r="LI150" s="117"/>
      <c r="LJ150" s="117"/>
    </row>
    <row r="151" spans="1:322" x14ac:dyDescent="0.3">
      <c r="A151" s="109">
        <v>43324</v>
      </c>
      <c r="B151" s="118">
        <v>0.91604166666666698</v>
      </c>
      <c r="C151" s="115">
        <v>14288.826999999999</v>
      </c>
      <c r="D151" s="115">
        <v>101981.632</v>
      </c>
      <c r="E151" s="115">
        <v>24762.944</v>
      </c>
      <c r="F151" s="115">
        <v>34478.275999999998</v>
      </c>
      <c r="G151" s="115">
        <v>42.131999999999998</v>
      </c>
      <c r="H151" s="74">
        <v>18.5</v>
      </c>
      <c r="I151" s="74">
        <v>21.216030534351098</v>
      </c>
      <c r="J151" s="112"/>
      <c r="K151" s="112"/>
      <c r="L151" s="120">
        <f t="shared" si="12"/>
        <v>32.768000000007696</v>
      </c>
      <c r="M151" s="116">
        <f t="shared" si="13"/>
        <v>-1.5249999999996362</v>
      </c>
      <c r="N151" s="116">
        <f t="shared" si="14"/>
        <v>-7.8389999999926658</v>
      </c>
      <c r="O151" s="116">
        <f t="shared" si="15"/>
        <v>35.867999999998574</v>
      </c>
      <c r="P151" s="121">
        <f t="shared" si="16"/>
        <v>6.264000000001424</v>
      </c>
      <c r="Q151" s="30">
        <f t="shared" si="17"/>
        <v>0.85132440900025097</v>
      </c>
      <c r="R151" s="124"/>
      <c r="S151" s="125"/>
      <c r="T151" s="125"/>
      <c r="U151" s="125"/>
      <c r="V151" s="125"/>
      <c r="W151" s="125"/>
      <c r="X151" s="125"/>
      <c r="Y151" s="125"/>
      <c r="Z151" s="125"/>
      <c r="AA151" s="125"/>
      <c r="AB151" s="125"/>
      <c r="AC151" s="117"/>
      <c r="AD151" s="117"/>
      <c r="AE151" s="117"/>
      <c r="AF151" s="117"/>
      <c r="AG151" s="117"/>
      <c r="AH151" s="117"/>
      <c r="AI151" s="117"/>
      <c r="AJ151" s="117"/>
      <c r="AK151" s="117"/>
      <c r="AL151" s="117"/>
      <c r="AM151" s="117"/>
      <c r="AN151" s="117"/>
      <c r="AO151" s="117"/>
      <c r="AP151" s="117"/>
      <c r="AQ151" s="117"/>
      <c r="AR151" s="117"/>
      <c r="AS151" s="117"/>
      <c r="AT151" s="117"/>
      <c r="AU151" s="117"/>
      <c r="AV151" s="117"/>
      <c r="AW151" s="117"/>
      <c r="AX151" s="117"/>
      <c r="AY151" s="117"/>
      <c r="AZ151" s="117"/>
      <c r="BA151" s="117"/>
      <c r="BB151" s="117"/>
      <c r="BC151" s="117"/>
      <c r="BD151" s="117"/>
      <c r="BE151" s="117"/>
      <c r="BF151" s="117"/>
      <c r="BG151" s="117"/>
      <c r="BH151" s="117"/>
      <c r="BI151" s="117"/>
      <c r="BJ151" s="117"/>
      <c r="BK151" s="117"/>
      <c r="BL151" s="117"/>
      <c r="BM151" s="117"/>
      <c r="BN151" s="117"/>
      <c r="BO151" s="117"/>
      <c r="BP151" s="117"/>
      <c r="BQ151" s="117"/>
      <c r="BR151" s="117"/>
      <c r="BS151" s="117"/>
      <c r="BT151" s="117"/>
      <c r="BU151" s="117"/>
      <c r="BV151" s="117"/>
      <c r="BW151" s="117"/>
      <c r="BX151" s="117"/>
      <c r="BY151" s="117"/>
      <c r="BZ151" s="117"/>
      <c r="CA151" s="117"/>
      <c r="CB151" s="117"/>
      <c r="CC151" s="117"/>
      <c r="CD151" s="117"/>
      <c r="CE151" s="117"/>
      <c r="CF151" s="117"/>
      <c r="CG151" s="117"/>
      <c r="CH151" s="117"/>
      <c r="CI151" s="117"/>
      <c r="CJ151" s="117"/>
      <c r="CK151" s="117"/>
      <c r="CL151" s="117"/>
      <c r="CM151" s="117"/>
      <c r="CN151" s="117"/>
      <c r="CO151" s="117"/>
      <c r="CP151" s="117"/>
      <c r="CQ151" s="117"/>
      <c r="CR151" s="117"/>
      <c r="CS151" s="117"/>
      <c r="CT151" s="117"/>
      <c r="CU151" s="117"/>
      <c r="CV151" s="117"/>
      <c r="CW151" s="117"/>
      <c r="CX151" s="117"/>
      <c r="CY151" s="117"/>
      <c r="CZ151" s="117"/>
      <c r="DA151" s="117"/>
      <c r="DB151" s="117"/>
      <c r="DC151" s="117"/>
      <c r="DD151" s="117"/>
      <c r="DE151" s="117"/>
      <c r="DF151" s="117"/>
      <c r="DG151" s="117"/>
      <c r="DH151" s="117"/>
      <c r="DI151" s="117"/>
      <c r="DJ151" s="117"/>
      <c r="DK151" s="117"/>
      <c r="DL151" s="117"/>
      <c r="DM151" s="117"/>
      <c r="DN151" s="117"/>
      <c r="DO151" s="117"/>
      <c r="DP151" s="117"/>
      <c r="DQ151" s="117"/>
      <c r="DR151" s="117"/>
      <c r="DS151" s="117"/>
      <c r="DT151" s="117"/>
      <c r="DU151" s="117"/>
      <c r="DV151" s="117"/>
      <c r="DW151" s="117"/>
      <c r="DX151" s="117"/>
      <c r="DY151" s="117"/>
      <c r="DZ151" s="117"/>
      <c r="EA151" s="117"/>
      <c r="EB151" s="117"/>
      <c r="EC151" s="117"/>
      <c r="ED151" s="117"/>
      <c r="EE151" s="117"/>
      <c r="EF151" s="117"/>
      <c r="EG151" s="117"/>
      <c r="EH151" s="117"/>
      <c r="EI151" s="117"/>
      <c r="EJ151" s="117"/>
      <c r="EK151" s="117"/>
      <c r="EL151" s="117"/>
      <c r="EM151" s="117"/>
      <c r="EN151" s="117"/>
      <c r="EO151" s="117"/>
      <c r="EP151" s="117"/>
      <c r="EQ151" s="117"/>
      <c r="ER151" s="117"/>
      <c r="ES151" s="117"/>
      <c r="ET151" s="117"/>
      <c r="EU151" s="117"/>
      <c r="EV151" s="117"/>
      <c r="EW151" s="117"/>
      <c r="EX151" s="117"/>
      <c r="EY151" s="117"/>
      <c r="EZ151" s="117"/>
      <c r="FA151" s="117"/>
      <c r="FB151" s="117"/>
      <c r="FC151" s="117"/>
      <c r="FD151" s="117"/>
      <c r="FE151" s="117"/>
      <c r="FF151" s="117"/>
      <c r="FG151" s="117"/>
      <c r="FH151" s="117"/>
      <c r="FI151" s="117"/>
      <c r="FJ151" s="117"/>
      <c r="FK151" s="117"/>
      <c r="FL151" s="117"/>
      <c r="FM151" s="117"/>
      <c r="FN151" s="117"/>
      <c r="FO151" s="117"/>
      <c r="FP151" s="117"/>
      <c r="FQ151" s="117"/>
      <c r="FR151" s="117"/>
      <c r="FS151" s="117"/>
      <c r="FT151" s="117"/>
      <c r="FU151" s="117"/>
      <c r="FV151" s="117"/>
      <c r="FW151" s="117"/>
      <c r="FX151" s="117"/>
      <c r="FY151" s="117"/>
      <c r="FZ151" s="117"/>
      <c r="GA151" s="117"/>
      <c r="GB151" s="117"/>
      <c r="GC151" s="117"/>
      <c r="GD151" s="117"/>
      <c r="GE151" s="117"/>
      <c r="GF151" s="117"/>
      <c r="GG151" s="117"/>
      <c r="GH151" s="117"/>
      <c r="GI151" s="117"/>
      <c r="GJ151" s="117"/>
      <c r="GK151" s="117"/>
      <c r="GL151" s="117"/>
      <c r="GM151" s="117"/>
      <c r="GN151" s="117"/>
      <c r="GO151" s="117"/>
      <c r="GP151" s="117"/>
      <c r="GQ151" s="117"/>
      <c r="GR151" s="117"/>
      <c r="GS151" s="117"/>
      <c r="GT151" s="117"/>
      <c r="GU151" s="117"/>
      <c r="GV151" s="117"/>
      <c r="GW151" s="117"/>
      <c r="GX151" s="117"/>
      <c r="GY151" s="117"/>
      <c r="GZ151" s="117"/>
      <c r="HA151" s="117"/>
      <c r="HB151" s="117"/>
      <c r="HC151" s="117"/>
      <c r="HD151" s="117"/>
      <c r="HE151" s="117"/>
      <c r="HF151" s="117"/>
      <c r="HG151" s="117"/>
      <c r="HH151" s="117"/>
      <c r="HI151" s="117"/>
      <c r="HJ151" s="117"/>
      <c r="HK151" s="117"/>
      <c r="HL151" s="117"/>
      <c r="HM151" s="117"/>
      <c r="HN151" s="117"/>
      <c r="HO151" s="117"/>
      <c r="HP151" s="117"/>
      <c r="HQ151" s="117"/>
      <c r="HR151" s="117"/>
      <c r="HS151" s="117"/>
      <c r="HT151" s="117"/>
      <c r="HU151" s="117"/>
      <c r="HV151" s="117"/>
      <c r="HW151" s="117"/>
      <c r="HX151" s="117"/>
      <c r="HY151" s="117"/>
      <c r="HZ151" s="117"/>
      <c r="IA151" s="117"/>
      <c r="IB151" s="117"/>
      <c r="IC151" s="117"/>
      <c r="ID151" s="117"/>
      <c r="IE151" s="117"/>
      <c r="IF151" s="117"/>
      <c r="IG151" s="117"/>
      <c r="IH151" s="117"/>
      <c r="II151" s="117"/>
      <c r="IJ151" s="117"/>
      <c r="IK151" s="117"/>
      <c r="IL151" s="117"/>
      <c r="IM151" s="117"/>
      <c r="IN151" s="117"/>
      <c r="IO151" s="117"/>
      <c r="IP151" s="117"/>
      <c r="IQ151" s="117"/>
      <c r="IR151" s="117"/>
      <c r="IS151" s="117"/>
      <c r="IT151" s="117"/>
      <c r="IU151" s="117"/>
      <c r="IV151" s="117"/>
      <c r="IW151" s="117"/>
      <c r="IX151" s="117"/>
      <c r="IY151" s="117"/>
      <c r="IZ151" s="117"/>
      <c r="JA151" s="117"/>
      <c r="JB151" s="117"/>
      <c r="JC151" s="117"/>
      <c r="JD151" s="117"/>
      <c r="JE151" s="117"/>
      <c r="JF151" s="117"/>
      <c r="JG151" s="117"/>
      <c r="JH151" s="117"/>
      <c r="JI151" s="117"/>
      <c r="JJ151" s="117"/>
      <c r="JK151" s="117"/>
      <c r="JL151" s="117"/>
      <c r="JM151" s="117"/>
      <c r="JN151" s="117"/>
      <c r="JO151" s="117"/>
      <c r="JP151" s="117"/>
      <c r="JQ151" s="117"/>
      <c r="JR151" s="117"/>
      <c r="JS151" s="117"/>
      <c r="JT151" s="117"/>
      <c r="JU151" s="117"/>
      <c r="JV151" s="117"/>
      <c r="JW151" s="117"/>
      <c r="JX151" s="117"/>
      <c r="JY151" s="117"/>
      <c r="JZ151" s="117"/>
      <c r="KA151" s="117"/>
      <c r="KB151" s="117"/>
      <c r="KC151" s="117"/>
      <c r="KD151" s="117"/>
      <c r="KE151" s="117"/>
      <c r="KF151" s="117"/>
      <c r="KG151" s="117"/>
      <c r="KH151" s="117"/>
      <c r="KI151" s="117"/>
      <c r="KJ151" s="117"/>
      <c r="KK151" s="117"/>
      <c r="KL151" s="117"/>
      <c r="KM151" s="117"/>
      <c r="KN151" s="117"/>
      <c r="KO151" s="117"/>
      <c r="KP151" s="117"/>
      <c r="KQ151" s="117"/>
      <c r="KR151" s="117"/>
      <c r="KS151" s="117"/>
      <c r="KT151" s="117"/>
      <c r="KU151" s="117"/>
      <c r="KV151" s="117"/>
      <c r="KW151" s="117"/>
      <c r="KX151" s="117"/>
      <c r="KY151" s="117"/>
      <c r="KZ151" s="117"/>
      <c r="LA151" s="117"/>
      <c r="LB151" s="117"/>
      <c r="LC151" s="117"/>
      <c r="LD151" s="117"/>
      <c r="LE151" s="117"/>
      <c r="LF151" s="117"/>
      <c r="LG151" s="117"/>
      <c r="LH151" s="117"/>
      <c r="LI151" s="117"/>
      <c r="LJ151" s="117"/>
    </row>
    <row r="152" spans="1:322" x14ac:dyDescent="0.3">
      <c r="A152" s="109">
        <v>43325</v>
      </c>
      <c r="B152" s="118">
        <v>0.91195601851851904</v>
      </c>
      <c r="C152" s="115">
        <v>14290.632</v>
      </c>
      <c r="D152" s="115">
        <v>101989.436</v>
      </c>
      <c r="E152" s="115">
        <v>24775.690999999999</v>
      </c>
      <c r="F152" s="115">
        <v>34497.298000000003</v>
      </c>
      <c r="G152" s="115">
        <v>19.021999999999998</v>
      </c>
      <c r="H152" s="74">
        <v>17</v>
      </c>
      <c r="I152" s="74">
        <v>19.142105263157902</v>
      </c>
      <c r="J152" s="112"/>
      <c r="K152" s="112"/>
      <c r="L152" s="120">
        <f t="shared" si="12"/>
        <v>9.4129999999959821</v>
      </c>
      <c r="M152" s="116">
        <f t="shared" si="13"/>
        <v>-1.805000000000291</v>
      </c>
      <c r="N152" s="116">
        <f t="shared" si="14"/>
        <v>-7.8040000000037253</v>
      </c>
      <c r="O152" s="116">
        <f t="shared" si="15"/>
        <v>12.746999999999389</v>
      </c>
      <c r="P152" s="121">
        <f t="shared" si="16"/>
        <v>6.2750000000006096</v>
      </c>
      <c r="Q152" s="30">
        <f t="shared" si="17"/>
        <v>0.67011880979914784</v>
      </c>
      <c r="R152" s="124"/>
      <c r="S152" s="125"/>
      <c r="T152" s="125"/>
      <c r="U152" s="125"/>
      <c r="V152" s="125"/>
      <c r="W152" s="125"/>
      <c r="X152" s="125"/>
      <c r="Y152" s="125"/>
      <c r="Z152" s="125"/>
      <c r="AA152" s="125"/>
      <c r="AB152" s="125"/>
      <c r="AC152" s="117"/>
      <c r="AD152" s="117"/>
      <c r="AE152" s="117"/>
      <c r="AF152" s="117"/>
      <c r="AG152" s="117"/>
      <c r="AH152" s="117"/>
      <c r="AI152" s="117"/>
      <c r="AJ152" s="117"/>
      <c r="AK152" s="117"/>
      <c r="AL152" s="117"/>
      <c r="AM152" s="117"/>
      <c r="AN152" s="117"/>
      <c r="AO152" s="117"/>
      <c r="AP152" s="117"/>
      <c r="AQ152" s="117"/>
      <c r="AR152" s="117"/>
      <c r="AS152" s="117"/>
      <c r="AT152" s="117"/>
      <c r="AU152" s="117"/>
      <c r="AV152" s="117"/>
      <c r="AW152" s="117"/>
      <c r="AX152" s="117"/>
      <c r="AY152" s="117"/>
      <c r="AZ152" s="117"/>
      <c r="BA152" s="117"/>
      <c r="BB152" s="117"/>
      <c r="BC152" s="117"/>
      <c r="BD152" s="117"/>
      <c r="BE152" s="117"/>
      <c r="BF152" s="117"/>
      <c r="BG152" s="117"/>
      <c r="BH152" s="117"/>
      <c r="BI152" s="117"/>
      <c r="BJ152" s="117"/>
      <c r="BK152" s="117"/>
      <c r="BL152" s="117"/>
      <c r="BM152" s="117"/>
      <c r="BN152" s="117"/>
      <c r="BO152" s="117"/>
      <c r="BP152" s="117"/>
      <c r="BQ152" s="117"/>
      <c r="BR152" s="117"/>
      <c r="BS152" s="117"/>
      <c r="BT152" s="117"/>
      <c r="BU152" s="117"/>
      <c r="BV152" s="117"/>
      <c r="BW152" s="117"/>
      <c r="BX152" s="117"/>
      <c r="BY152" s="117"/>
      <c r="BZ152" s="117"/>
      <c r="CA152" s="117"/>
      <c r="CB152" s="117"/>
      <c r="CC152" s="117"/>
      <c r="CD152" s="117"/>
      <c r="CE152" s="117"/>
      <c r="CF152" s="117"/>
      <c r="CG152" s="117"/>
      <c r="CH152" s="117"/>
      <c r="CI152" s="117"/>
      <c r="CJ152" s="117"/>
      <c r="CK152" s="117"/>
      <c r="CL152" s="117"/>
      <c r="CM152" s="117"/>
      <c r="CN152" s="117"/>
      <c r="CO152" s="117"/>
      <c r="CP152" s="117"/>
      <c r="CQ152" s="117"/>
      <c r="CR152" s="117"/>
      <c r="CS152" s="117"/>
      <c r="CT152" s="117"/>
      <c r="CU152" s="117"/>
      <c r="CV152" s="117"/>
      <c r="CW152" s="117"/>
      <c r="CX152" s="117"/>
      <c r="CY152" s="117"/>
      <c r="CZ152" s="117"/>
      <c r="DA152" s="117"/>
      <c r="DB152" s="117"/>
      <c r="DC152" s="117"/>
      <c r="DD152" s="117"/>
      <c r="DE152" s="117"/>
      <c r="DF152" s="117"/>
      <c r="DG152" s="117"/>
      <c r="DH152" s="117"/>
      <c r="DI152" s="117"/>
      <c r="DJ152" s="117"/>
      <c r="DK152" s="117"/>
      <c r="DL152" s="117"/>
      <c r="DM152" s="117"/>
      <c r="DN152" s="117"/>
      <c r="DO152" s="117"/>
      <c r="DP152" s="117"/>
      <c r="DQ152" s="117"/>
      <c r="DR152" s="117"/>
      <c r="DS152" s="117"/>
      <c r="DT152" s="117"/>
      <c r="DU152" s="117"/>
      <c r="DV152" s="117"/>
      <c r="DW152" s="117"/>
      <c r="DX152" s="117"/>
      <c r="DY152" s="117"/>
      <c r="DZ152" s="117"/>
      <c r="EA152" s="117"/>
      <c r="EB152" s="117"/>
      <c r="EC152" s="117"/>
      <c r="ED152" s="117"/>
      <c r="EE152" s="117"/>
      <c r="EF152" s="117"/>
      <c r="EG152" s="117"/>
      <c r="EH152" s="117"/>
      <c r="EI152" s="117"/>
      <c r="EJ152" s="117"/>
      <c r="EK152" s="117"/>
      <c r="EL152" s="117"/>
      <c r="EM152" s="117"/>
      <c r="EN152" s="117"/>
      <c r="EO152" s="117"/>
      <c r="EP152" s="117"/>
      <c r="EQ152" s="117"/>
      <c r="ER152" s="117"/>
      <c r="ES152" s="117"/>
      <c r="ET152" s="117"/>
      <c r="EU152" s="117"/>
      <c r="EV152" s="117"/>
      <c r="EW152" s="117"/>
      <c r="EX152" s="117"/>
      <c r="EY152" s="117"/>
      <c r="EZ152" s="117"/>
      <c r="FA152" s="117"/>
      <c r="FB152" s="117"/>
      <c r="FC152" s="117"/>
      <c r="FD152" s="117"/>
      <c r="FE152" s="117"/>
      <c r="FF152" s="117"/>
      <c r="FG152" s="117"/>
      <c r="FH152" s="117"/>
      <c r="FI152" s="117"/>
      <c r="FJ152" s="117"/>
      <c r="FK152" s="117"/>
      <c r="FL152" s="117"/>
      <c r="FM152" s="117"/>
      <c r="FN152" s="117"/>
      <c r="FO152" s="117"/>
      <c r="FP152" s="117"/>
      <c r="FQ152" s="117"/>
      <c r="FR152" s="117"/>
      <c r="FS152" s="117"/>
      <c r="FT152" s="117"/>
      <c r="FU152" s="117"/>
      <c r="FV152" s="117"/>
      <c r="FW152" s="117"/>
      <c r="FX152" s="117"/>
      <c r="FY152" s="117"/>
      <c r="FZ152" s="117"/>
      <c r="GA152" s="117"/>
      <c r="GB152" s="117"/>
      <c r="GC152" s="117"/>
      <c r="GD152" s="117"/>
      <c r="GE152" s="117"/>
      <c r="GF152" s="117"/>
      <c r="GG152" s="117"/>
      <c r="GH152" s="117"/>
      <c r="GI152" s="117"/>
      <c r="GJ152" s="117"/>
      <c r="GK152" s="117"/>
      <c r="GL152" s="117"/>
      <c r="GM152" s="117"/>
      <c r="GN152" s="117"/>
      <c r="GO152" s="117"/>
      <c r="GP152" s="117"/>
      <c r="GQ152" s="117"/>
      <c r="GR152" s="117"/>
      <c r="GS152" s="117"/>
      <c r="GT152" s="117"/>
      <c r="GU152" s="117"/>
      <c r="GV152" s="117"/>
      <c r="GW152" s="117"/>
      <c r="GX152" s="117"/>
      <c r="GY152" s="117"/>
      <c r="GZ152" s="117"/>
      <c r="HA152" s="117"/>
      <c r="HB152" s="117"/>
      <c r="HC152" s="117"/>
      <c r="HD152" s="117"/>
      <c r="HE152" s="117"/>
      <c r="HF152" s="117"/>
      <c r="HG152" s="117"/>
      <c r="HH152" s="117"/>
      <c r="HI152" s="117"/>
      <c r="HJ152" s="117"/>
      <c r="HK152" s="117"/>
      <c r="HL152" s="117"/>
      <c r="HM152" s="117"/>
      <c r="HN152" s="117"/>
      <c r="HO152" s="117"/>
      <c r="HP152" s="117"/>
      <c r="HQ152" s="117"/>
      <c r="HR152" s="117"/>
      <c r="HS152" s="117"/>
      <c r="HT152" s="117"/>
      <c r="HU152" s="117"/>
      <c r="HV152" s="117"/>
      <c r="HW152" s="117"/>
      <c r="HX152" s="117"/>
      <c r="HY152" s="117"/>
      <c r="HZ152" s="117"/>
      <c r="IA152" s="117"/>
      <c r="IB152" s="117"/>
      <c r="IC152" s="117"/>
      <c r="ID152" s="117"/>
      <c r="IE152" s="117"/>
      <c r="IF152" s="117"/>
      <c r="IG152" s="117"/>
      <c r="IH152" s="117"/>
      <c r="II152" s="117"/>
      <c r="IJ152" s="117"/>
      <c r="IK152" s="117"/>
      <c r="IL152" s="117"/>
      <c r="IM152" s="117"/>
      <c r="IN152" s="117"/>
      <c r="IO152" s="117"/>
      <c r="IP152" s="117"/>
      <c r="IQ152" s="117"/>
      <c r="IR152" s="117"/>
      <c r="IS152" s="117"/>
      <c r="IT152" s="117"/>
      <c r="IU152" s="117"/>
      <c r="IV152" s="117"/>
      <c r="IW152" s="117"/>
      <c r="IX152" s="117"/>
      <c r="IY152" s="117"/>
      <c r="IZ152" s="117"/>
      <c r="JA152" s="117"/>
      <c r="JB152" s="117"/>
      <c r="JC152" s="117"/>
      <c r="JD152" s="117"/>
      <c r="JE152" s="117"/>
      <c r="JF152" s="117"/>
      <c r="JG152" s="117"/>
      <c r="JH152" s="117"/>
      <c r="JI152" s="117"/>
      <c r="JJ152" s="117"/>
      <c r="JK152" s="117"/>
      <c r="JL152" s="117"/>
      <c r="JM152" s="117"/>
      <c r="JN152" s="117"/>
      <c r="JO152" s="117"/>
      <c r="JP152" s="117"/>
      <c r="JQ152" s="117"/>
      <c r="JR152" s="117"/>
      <c r="JS152" s="117"/>
      <c r="JT152" s="117"/>
      <c r="JU152" s="117"/>
      <c r="JV152" s="117"/>
      <c r="JW152" s="117"/>
      <c r="JX152" s="117"/>
      <c r="JY152" s="117"/>
      <c r="JZ152" s="117"/>
      <c r="KA152" s="117"/>
      <c r="KB152" s="117"/>
      <c r="KC152" s="117"/>
      <c r="KD152" s="117"/>
      <c r="KE152" s="117"/>
      <c r="KF152" s="117"/>
      <c r="KG152" s="117"/>
      <c r="KH152" s="117"/>
      <c r="KI152" s="117"/>
      <c r="KJ152" s="117"/>
      <c r="KK152" s="117"/>
      <c r="KL152" s="117"/>
      <c r="KM152" s="117"/>
      <c r="KN152" s="117"/>
      <c r="KO152" s="117"/>
      <c r="KP152" s="117"/>
      <c r="KQ152" s="117"/>
      <c r="KR152" s="117"/>
      <c r="KS152" s="117"/>
      <c r="KT152" s="117"/>
      <c r="KU152" s="117"/>
      <c r="KV152" s="117"/>
      <c r="KW152" s="117"/>
      <c r="KX152" s="117"/>
      <c r="KY152" s="117"/>
      <c r="KZ152" s="117"/>
      <c r="LA152" s="117"/>
      <c r="LB152" s="117"/>
      <c r="LC152" s="117"/>
      <c r="LD152" s="117"/>
      <c r="LE152" s="117"/>
      <c r="LF152" s="117"/>
      <c r="LG152" s="117"/>
      <c r="LH152" s="117"/>
      <c r="LI152" s="117"/>
      <c r="LJ152" s="117"/>
    </row>
    <row r="153" spans="1:322" x14ac:dyDescent="0.3">
      <c r="A153" s="109">
        <v>43326</v>
      </c>
      <c r="B153" s="118">
        <v>0.90780092592592598</v>
      </c>
      <c r="C153" s="115">
        <v>14292.082</v>
      </c>
      <c r="D153" s="115">
        <v>101997.823</v>
      </c>
      <c r="E153" s="115">
        <v>24803.352999999999</v>
      </c>
      <c r="F153" s="115">
        <v>34531.525000000001</v>
      </c>
      <c r="G153" s="115">
        <v>34.22</v>
      </c>
      <c r="H153" s="74">
        <v>18</v>
      </c>
      <c r="I153" s="74">
        <v>20.462114537444901</v>
      </c>
      <c r="J153" s="112"/>
      <c r="K153" s="112"/>
      <c r="L153" s="120">
        <f t="shared" si="12"/>
        <v>24.382999999996827</v>
      </c>
      <c r="M153" s="116">
        <f t="shared" si="13"/>
        <v>-1.4500000000007276</v>
      </c>
      <c r="N153" s="116">
        <f t="shared" si="14"/>
        <v>-8.3870000000024447</v>
      </c>
      <c r="O153" s="116">
        <f t="shared" si="15"/>
        <v>27.662000000000262</v>
      </c>
      <c r="P153" s="121">
        <f t="shared" si="16"/>
        <v>6.5579999999997369</v>
      </c>
      <c r="Q153" s="30">
        <f t="shared" si="17"/>
        <v>0.80835768556400533</v>
      </c>
      <c r="R153" s="124"/>
      <c r="S153" s="125"/>
      <c r="T153" s="125"/>
      <c r="U153" s="125"/>
      <c r="V153" s="125"/>
      <c r="W153" s="125"/>
      <c r="X153" s="125"/>
      <c r="Y153" s="125"/>
      <c r="Z153" s="125"/>
      <c r="AA153" s="125"/>
      <c r="AB153" s="125"/>
      <c r="AC153" s="117"/>
      <c r="AD153" s="117"/>
      <c r="AE153" s="117"/>
      <c r="AF153" s="117"/>
      <c r="AG153" s="117"/>
      <c r="AH153" s="117"/>
      <c r="AI153" s="117"/>
      <c r="AJ153" s="117"/>
      <c r="AK153" s="117"/>
      <c r="AL153" s="117"/>
      <c r="AM153" s="117"/>
      <c r="AN153" s="117"/>
      <c r="AO153" s="117"/>
      <c r="AP153" s="117"/>
      <c r="AQ153" s="117"/>
      <c r="AR153" s="117"/>
      <c r="AS153" s="117"/>
      <c r="AT153" s="117"/>
      <c r="AU153" s="117"/>
      <c r="AV153" s="117"/>
      <c r="AW153" s="117"/>
      <c r="AX153" s="117"/>
      <c r="AY153" s="117"/>
      <c r="AZ153" s="117"/>
      <c r="BA153" s="117"/>
      <c r="BB153" s="117"/>
      <c r="BC153" s="117"/>
      <c r="BD153" s="117"/>
      <c r="BE153" s="117"/>
      <c r="BF153" s="117"/>
      <c r="BG153" s="117"/>
      <c r="BH153" s="117"/>
      <c r="BI153" s="117"/>
      <c r="BJ153" s="117"/>
      <c r="BK153" s="117"/>
      <c r="BL153" s="117"/>
      <c r="BM153" s="117"/>
      <c r="BN153" s="117"/>
      <c r="BO153" s="117"/>
      <c r="BP153" s="117"/>
      <c r="BQ153" s="117"/>
      <c r="BR153" s="117"/>
      <c r="BS153" s="117"/>
      <c r="BT153" s="117"/>
      <c r="BU153" s="117"/>
      <c r="BV153" s="117"/>
      <c r="BW153" s="117"/>
      <c r="BX153" s="117"/>
      <c r="BY153" s="117"/>
      <c r="BZ153" s="117"/>
      <c r="CA153" s="117"/>
      <c r="CB153" s="117"/>
      <c r="CC153" s="117"/>
      <c r="CD153" s="117"/>
      <c r="CE153" s="117"/>
      <c r="CF153" s="117"/>
      <c r="CG153" s="117"/>
      <c r="CH153" s="117"/>
      <c r="CI153" s="117"/>
      <c r="CJ153" s="117"/>
      <c r="CK153" s="117"/>
      <c r="CL153" s="117"/>
      <c r="CM153" s="117"/>
      <c r="CN153" s="117"/>
      <c r="CO153" s="117"/>
      <c r="CP153" s="117"/>
      <c r="CQ153" s="117"/>
      <c r="CR153" s="117"/>
      <c r="CS153" s="117"/>
      <c r="CT153" s="117"/>
      <c r="CU153" s="117"/>
      <c r="CV153" s="117"/>
      <c r="CW153" s="117"/>
      <c r="CX153" s="117"/>
      <c r="CY153" s="117"/>
      <c r="CZ153" s="117"/>
      <c r="DA153" s="117"/>
      <c r="DB153" s="117"/>
      <c r="DC153" s="117"/>
      <c r="DD153" s="117"/>
      <c r="DE153" s="117"/>
      <c r="DF153" s="117"/>
      <c r="DG153" s="117"/>
      <c r="DH153" s="117"/>
      <c r="DI153" s="117"/>
      <c r="DJ153" s="117"/>
      <c r="DK153" s="117"/>
      <c r="DL153" s="117"/>
      <c r="DM153" s="117"/>
      <c r="DN153" s="117"/>
      <c r="DO153" s="117"/>
      <c r="DP153" s="117"/>
      <c r="DQ153" s="117"/>
      <c r="DR153" s="117"/>
      <c r="DS153" s="117"/>
      <c r="DT153" s="117"/>
      <c r="DU153" s="117"/>
      <c r="DV153" s="117"/>
      <c r="DW153" s="117"/>
      <c r="DX153" s="117"/>
      <c r="DY153" s="117"/>
      <c r="DZ153" s="117"/>
      <c r="EA153" s="117"/>
      <c r="EB153" s="117"/>
      <c r="EC153" s="117"/>
      <c r="ED153" s="117"/>
      <c r="EE153" s="117"/>
      <c r="EF153" s="117"/>
      <c r="EG153" s="117"/>
      <c r="EH153" s="117"/>
      <c r="EI153" s="117"/>
      <c r="EJ153" s="117"/>
      <c r="EK153" s="117"/>
      <c r="EL153" s="117"/>
      <c r="EM153" s="117"/>
      <c r="EN153" s="117"/>
      <c r="EO153" s="117"/>
      <c r="EP153" s="117"/>
      <c r="EQ153" s="117"/>
      <c r="ER153" s="117"/>
      <c r="ES153" s="117"/>
      <c r="ET153" s="117"/>
      <c r="EU153" s="117"/>
      <c r="EV153" s="117"/>
      <c r="EW153" s="117"/>
      <c r="EX153" s="117"/>
      <c r="EY153" s="117"/>
      <c r="EZ153" s="117"/>
      <c r="FA153" s="117"/>
      <c r="FB153" s="117"/>
      <c r="FC153" s="117"/>
      <c r="FD153" s="117"/>
      <c r="FE153" s="117"/>
      <c r="FF153" s="117"/>
      <c r="FG153" s="117"/>
      <c r="FH153" s="117"/>
      <c r="FI153" s="117"/>
      <c r="FJ153" s="117"/>
      <c r="FK153" s="117"/>
      <c r="FL153" s="117"/>
      <c r="FM153" s="117"/>
      <c r="FN153" s="117"/>
      <c r="FO153" s="117"/>
      <c r="FP153" s="117"/>
      <c r="FQ153" s="117"/>
      <c r="FR153" s="117"/>
      <c r="FS153" s="117"/>
      <c r="FT153" s="117"/>
      <c r="FU153" s="117"/>
      <c r="FV153" s="117"/>
      <c r="FW153" s="117"/>
      <c r="FX153" s="117"/>
      <c r="FY153" s="117"/>
      <c r="FZ153" s="117"/>
      <c r="GA153" s="117"/>
      <c r="GB153" s="117"/>
      <c r="GC153" s="117"/>
      <c r="GD153" s="117"/>
      <c r="GE153" s="117"/>
      <c r="GF153" s="117"/>
      <c r="GG153" s="117"/>
      <c r="GH153" s="117"/>
      <c r="GI153" s="117"/>
      <c r="GJ153" s="117"/>
      <c r="GK153" s="117"/>
      <c r="GL153" s="117"/>
      <c r="GM153" s="117"/>
      <c r="GN153" s="117"/>
      <c r="GO153" s="117"/>
      <c r="GP153" s="117"/>
      <c r="GQ153" s="117"/>
      <c r="GR153" s="117"/>
      <c r="GS153" s="117"/>
      <c r="GT153" s="117"/>
      <c r="GU153" s="117"/>
      <c r="GV153" s="117"/>
      <c r="GW153" s="117"/>
      <c r="GX153" s="117"/>
      <c r="GY153" s="117"/>
      <c r="GZ153" s="117"/>
      <c r="HA153" s="117"/>
      <c r="HB153" s="117"/>
      <c r="HC153" s="117"/>
      <c r="HD153" s="117"/>
      <c r="HE153" s="117"/>
      <c r="HF153" s="117"/>
      <c r="HG153" s="117"/>
      <c r="HH153" s="117"/>
      <c r="HI153" s="117"/>
      <c r="HJ153" s="117"/>
      <c r="HK153" s="117"/>
      <c r="HL153" s="117"/>
      <c r="HM153" s="117"/>
      <c r="HN153" s="117"/>
      <c r="HO153" s="117"/>
      <c r="HP153" s="117"/>
      <c r="HQ153" s="117"/>
      <c r="HR153" s="117"/>
      <c r="HS153" s="117"/>
      <c r="HT153" s="117"/>
      <c r="HU153" s="117"/>
      <c r="HV153" s="117"/>
      <c r="HW153" s="117"/>
      <c r="HX153" s="117"/>
      <c r="HY153" s="117"/>
      <c r="HZ153" s="117"/>
      <c r="IA153" s="117"/>
      <c r="IB153" s="117"/>
      <c r="IC153" s="117"/>
      <c r="ID153" s="117"/>
      <c r="IE153" s="117"/>
      <c r="IF153" s="117"/>
      <c r="IG153" s="117"/>
      <c r="IH153" s="117"/>
      <c r="II153" s="117"/>
      <c r="IJ153" s="117"/>
      <c r="IK153" s="117"/>
      <c r="IL153" s="117"/>
      <c r="IM153" s="117"/>
      <c r="IN153" s="117"/>
      <c r="IO153" s="117"/>
      <c r="IP153" s="117"/>
      <c r="IQ153" s="117"/>
      <c r="IR153" s="117"/>
      <c r="IS153" s="117"/>
      <c r="IT153" s="117"/>
      <c r="IU153" s="117"/>
      <c r="IV153" s="117"/>
      <c r="IW153" s="117"/>
      <c r="IX153" s="117"/>
      <c r="IY153" s="117"/>
      <c r="IZ153" s="117"/>
      <c r="JA153" s="117"/>
      <c r="JB153" s="117"/>
      <c r="JC153" s="117"/>
      <c r="JD153" s="117"/>
      <c r="JE153" s="117"/>
      <c r="JF153" s="117"/>
      <c r="JG153" s="117"/>
      <c r="JH153" s="117"/>
      <c r="JI153" s="117"/>
      <c r="JJ153" s="117"/>
      <c r="JK153" s="117"/>
      <c r="JL153" s="117"/>
      <c r="JM153" s="117"/>
      <c r="JN153" s="117"/>
      <c r="JO153" s="117"/>
      <c r="JP153" s="117"/>
      <c r="JQ153" s="117"/>
      <c r="JR153" s="117"/>
      <c r="JS153" s="117"/>
      <c r="JT153" s="117"/>
      <c r="JU153" s="117"/>
      <c r="JV153" s="117"/>
      <c r="JW153" s="117"/>
      <c r="JX153" s="117"/>
      <c r="JY153" s="117"/>
      <c r="JZ153" s="117"/>
      <c r="KA153" s="117"/>
      <c r="KB153" s="117"/>
      <c r="KC153" s="117"/>
      <c r="KD153" s="117"/>
      <c r="KE153" s="117"/>
      <c r="KF153" s="117"/>
      <c r="KG153" s="117"/>
      <c r="KH153" s="117"/>
      <c r="KI153" s="117"/>
      <c r="KJ153" s="117"/>
      <c r="KK153" s="117"/>
      <c r="KL153" s="117"/>
      <c r="KM153" s="117"/>
      <c r="KN153" s="117"/>
      <c r="KO153" s="117"/>
      <c r="KP153" s="117"/>
      <c r="KQ153" s="117"/>
      <c r="KR153" s="117"/>
      <c r="KS153" s="117"/>
      <c r="KT153" s="117"/>
      <c r="KU153" s="117"/>
      <c r="KV153" s="117"/>
      <c r="KW153" s="117"/>
      <c r="KX153" s="117"/>
      <c r="KY153" s="117"/>
      <c r="KZ153" s="117"/>
      <c r="LA153" s="117"/>
      <c r="LB153" s="117"/>
      <c r="LC153" s="117"/>
      <c r="LD153" s="117"/>
      <c r="LE153" s="117"/>
      <c r="LF153" s="117"/>
      <c r="LG153" s="117"/>
      <c r="LH153" s="117"/>
      <c r="LI153" s="117"/>
      <c r="LJ153" s="117"/>
    </row>
    <row r="154" spans="1:322" x14ac:dyDescent="0.3">
      <c r="A154" s="109">
        <v>43327</v>
      </c>
      <c r="B154" s="118">
        <v>0.91496527777777803</v>
      </c>
      <c r="C154" s="115">
        <v>14293.852999999999</v>
      </c>
      <c r="D154" s="115">
        <v>102005.315</v>
      </c>
      <c r="E154" s="115">
        <v>24821.235000000001</v>
      </c>
      <c r="F154" s="115">
        <v>34555.807000000001</v>
      </c>
      <c r="G154" s="115">
        <v>24.282</v>
      </c>
      <c r="H154" s="74">
        <v>19.5</v>
      </c>
      <c r="I154" s="74">
        <v>19.878061224489802</v>
      </c>
      <c r="J154" s="112"/>
      <c r="K154" s="112"/>
      <c r="L154" s="120">
        <f t="shared" si="12"/>
        <v>15.019000000002809</v>
      </c>
      <c r="M154" s="116">
        <f t="shared" si="13"/>
        <v>-1.7709999999988213</v>
      </c>
      <c r="N154" s="116">
        <f t="shared" si="14"/>
        <v>-7.4919999999983702</v>
      </c>
      <c r="O154" s="116">
        <f t="shared" si="15"/>
        <v>17.882000000001426</v>
      </c>
      <c r="P154" s="121">
        <f t="shared" si="16"/>
        <v>6.3999999999985739</v>
      </c>
      <c r="Q154" s="30">
        <f t="shared" si="17"/>
        <v>0.7364302775719227</v>
      </c>
      <c r="R154" s="124"/>
      <c r="S154" s="125"/>
      <c r="T154" s="125"/>
      <c r="U154" s="125"/>
      <c r="V154" s="125"/>
      <c r="W154" s="125"/>
      <c r="X154" s="125"/>
      <c r="Y154" s="125"/>
      <c r="Z154" s="125"/>
      <c r="AA154" s="125"/>
      <c r="AB154" s="125"/>
      <c r="AC154" s="117"/>
      <c r="AD154" s="117"/>
      <c r="AE154" s="117"/>
      <c r="AF154" s="117"/>
      <c r="AG154" s="117"/>
      <c r="AH154" s="117"/>
      <c r="AI154" s="117"/>
      <c r="AJ154" s="117"/>
      <c r="AK154" s="117"/>
      <c r="AL154" s="117"/>
      <c r="AM154" s="117"/>
      <c r="AN154" s="117"/>
      <c r="AO154" s="117"/>
      <c r="AP154" s="117"/>
      <c r="AQ154" s="117"/>
      <c r="AR154" s="117"/>
      <c r="AS154" s="117"/>
      <c r="AT154" s="117"/>
      <c r="AU154" s="117"/>
      <c r="AV154" s="117"/>
      <c r="AW154" s="117"/>
      <c r="AX154" s="117"/>
      <c r="AY154" s="117"/>
      <c r="AZ154" s="117"/>
      <c r="BA154" s="117"/>
      <c r="BB154" s="117"/>
      <c r="BC154" s="117"/>
      <c r="BD154" s="117"/>
      <c r="BE154" s="117"/>
      <c r="BF154" s="117"/>
      <c r="BG154" s="117"/>
      <c r="BH154" s="117"/>
      <c r="BI154" s="117"/>
      <c r="BJ154" s="117"/>
      <c r="BK154" s="117"/>
      <c r="BL154" s="117"/>
      <c r="BM154" s="117"/>
      <c r="BN154" s="117"/>
      <c r="BO154" s="117"/>
      <c r="BP154" s="117"/>
      <c r="BQ154" s="117"/>
      <c r="BR154" s="117"/>
      <c r="BS154" s="117"/>
      <c r="BT154" s="117"/>
      <c r="BU154" s="117"/>
      <c r="BV154" s="117"/>
      <c r="BW154" s="117"/>
      <c r="BX154" s="117"/>
      <c r="BY154" s="117"/>
      <c r="BZ154" s="117"/>
      <c r="CA154" s="117"/>
      <c r="CB154" s="117"/>
      <c r="CC154" s="117"/>
      <c r="CD154" s="117"/>
      <c r="CE154" s="117"/>
      <c r="CF154" s="117"/>
      <c r="CG154" s="117"/>
      <c r="CH154" s="117"/>
      <c r="CI154" s="117"/>
      <c r="CJ154" s="117"/>
      <c r="CK154" s="117"/>
      <c r="CL154" s="117"/>
      <c r="CM154" s="117"/>
      <c r="CN154" s="117"/>
      <c r="CO154" s="117"/>
      <c r="CP154" s="117"/>
      <c r="CQ154" s="117"/>
      <c r="CR154" s="117"/>
      <c r="CS154" s="117"/>
      <c r="CT154" s="117"/>
      <c r="CU154" s="117"/>
      <c r="CV154" s="117"/>
      <c r="CW154" s="117"/>
      <c r="CX154" s="117"/>
      <c r="CY154" s="117"/>
      <c r="CZ154" s="117"/>
      <c r="DA154" s="117"/>
      <c r="DB154" s="117"/>
      <c r="DC154" s="117"/>
      <c r="DD154" s="117"/>
      <c r="DE154" s="117"/>
      <c r="DF154" s="117"/>
      <c r="DG154" s="117"/>
      <c r="DH154" s="117"/>
      <c r="DI154" s="117"/>
      <c r="DJ154" s="117"/>
      <c r="DK154" s="117"/>
      <c r="DL154" s="117"/>
      <c r="DM154" s="117"/>
      <c r="DN154" s="117"/>
      <c r="DO154" s="117"/>
      <c r="DP154" s="117"/>
      <c r="DQ154" s="117"/>
      <c r="DR154" s="117"/>
      <c r="DS154" s="117"/>
      <c r="DT154" s="117"/>
      <c r="DU154" s="117"/>
      <c r="DV154" s="117"/>
      <c r="DW154" s="117"/>
      <c r="DX154" s="117"/>
      <c r="DY154" s="117"/>
      <c r="DZ154" s="117"/>
      <c r="EA154" s="117"/>
      <c r="EB154" s="117"/>
      <c r="EC154" s="117"/>
      <c r="ED154" s="117"/>
      <c r="EE154" s="117"/>
      <c r="EF154" s="117"/>
      <c r="EG154" s="117"/>
      <c r="EH154" s="117"/>
      <c r="EI154" s="117"/>
      <c r="EJ154" s="117"/>
      <c r="EK154" s="117"/>
      <c r="EL154" s="117"/>
      <c r="EM154" s="117"/>
      <c r="EN154" s="117"/>
      <c r="EO154" s="117"/>
      <c r="EP154" s="117"/>
      <c r="EQ154" s="117"/>
      <c r="ER154" s="117"/>
      <c r="ES154" s="117"/>
      <c r="ET154" s="117"/>
      <c r="EU154" s="117"/>
      <c r="EV154" s="117"/>
      <c r="EW154" s="117"/>
      <c r="EX154" s="117"/>
      <c r="EY154" s="117"/>
      <c r="EZ154" s="117"/>
      <c r="FA154" s="117"/>
      <c r="FB154" s="117"/>
      <c r="FC154" s="117"/>
      <c r="FD154" s="117"/>
      <c r="FE154" s="117"/>
      <c r="FF154" s="117"/>
      <c r="FG154" s="117"/>
      <c r="FH154" s="117"/>
      <c r="FI154" s="117"/>
      <c r="FJ154" s="117"/>
      <c r="FK154" s="117"/>
      <c r="FL154" s="117"/>
      <c r="FM154" s="117"/>
      <c r="FN154" s="117"/>
      <c r="FO154" s="117"/>
      <c r="FP154" s="117"/>
      <c r="FQ154" s="117"/>
      <c r="FR154" s="117"/>
      <c r="FS154" s="117"/>
      <c r="FT154" s="117"/>
      <c r="FU154" s="117"/>
      <c r="FV154" s="117"/>
      <c r="FW154" s="117"/>
      <c r="FX154" s="117"/>
      <c r="FY154" s="117"/>
      <c r="FZ154" s="117"/>
      <c r="GA154" s="117"/>
      <c r="GB154" s="117"/>
      <c r="GC154" s="117"/>
      <c r="GD154" s="117"/>
      <c r="GE154" s="117"/>
      <c r="GF154" s="117"/>
      <c r="GG154" s="117"/>
      <c r="GH154" s="117"/>
      <c r="GI154" s="117"/>
      <c r="GJ154" s="117"/>
      <c r="GK154" s="117"/>
      <c r="GL154" s="117"/>
      <c r="GM154" s="117"/>
      <c r="GN154" s="117"/>
      <c r="GO154" s="117"/>
      <c r="GP154" s="117"/>
      <c r="GQ154" s="117"/>
      <c r="GR154" s="117"/>
      <c r="GS154" s="117"/>
      <c r="GT154" s="117"/>
      <c r="GU154" s="117"/>
      <c r="GV154" s="117"/>
      <c r="GW154" s="117"/>
      <c r="GX154" s="117"/>
      <c r="GY154" s="117"/>
      <c r="GZ154" s="117"/>
      <c r="HA154" s="117"/>
      <c r="HB154" s="117"/>
      <c r="HC154" s="117"/>
      <c r="HD154" s="117"/>
      <c r="HE154" s="117"/>
      <c r="HF154" s="117"/>
      <c r="HG154" s="117"/>
      <c r="HH154" s="117"/>
      <c r="HI154" s="117"/>
      <c r="HJ154" s="117"/>
      <c r="HK154" s="117"/>
      <c r="HL154" s="117"/>
      <c r="HM154" s="117"/>
      <c r="HN154" s="117"/>
      <c r="HO154" s="117"/>
      <c r="HP154" s="117"/>
      <c r="HQ154" s="117"/>
      <c r="HR154" s="117"/>
      <c r="HS154" s="117"/>
      <c r="HT154" s="117"/>
      <c r="HU154" s="117"/>
      <c r="HV154" s="117"/>
      <c r="HW154" s="117"/>
      <c r="HX154" s="117"/>
      <c r="HY154" s="117"/>
      <c r="HZ154" s="117"/>
      <c r="IA154" s="117"/>
      <c r="IB154" s="117"/>
      <c r="IC154" s="117"/>
      <c r="ID154" s="117"/>
      <c r="IE154" s="117"/>
      <c r="IF154" s="117"/>
      <c r="IG154" s="117"/>
      <c r="IH154" s="117"/>
      <c r="II154" s="117"/>
      <c r="IJ154" s="117"/>
      <c r="IK154" s="117"/>
      <c r="IL154" s="117"/>
      <c r="IM154" s="117"/>
      <c r="IN154" s="117"/>
      <c r="IO154" s="117"/>
      <c r="IP154" s="117"/>
      <c r="IQ154" s="117"/>
      <c r="IR154" s="117"/>
      <c r="IS154" s="117"/>
      <c r="IT154" s="117"/>
      <c r="IU154" s="117"/>
      <c r="IV154" s="117"/>
      <c r="IW154" s="117"/>
      <c r="IX154" s="117"/>
      <c r="IY154" s="117"/>
      <c r="IZ154" s="117"/>
      <c r="JA154" s="117"/>
      <c r="JB154" s="117"/>
      <c r="JC154" s="117"/>
      <c r="JD154" s="117"/>
      <c r="JE154" s="117"/>
      <c r="JF154" s="117"/>
      <c r="JG154" s="117"/>
      <c r="JH154" s="117"/>
      <c r="JI154" s="117"/>
      <c r="JJ154" s="117"/>
      <c r="JK154" s="117"/>
      <c r="JL154" s="117"/>
      <c r="JM154" s="117"/>
      <c r="JN154" s="117"/>
      <c r="JO154" s="117"/>
      <c r="JP154" s="117"/>
      <c r="JQ154" s="117"/>
      <c r="JR154" s="117"/>
      <c r="JS154" s="117"/>
      <c r="JT154" s="117"/>
      <c r="JU154" s="117"/>
      <c r="JV154" s="117"/>
      <c r="JW154" s="117"/>
      <c r="JX154" s="117"/>
      <c r="JY154" s="117"/>
      <c r="JZ154" s="117"/>
      <c r="KA154" s="117"/>
      <c r="KB154" s="117"/>
      <c r="KC154" s="117"/>
      <c r="KD154" s="117"/>
      <c r="KE154" s="117"/>
      <c r="KF154" s="117"/>
      <c r="KG154" s="117"/>
      <c r="KH154" s="117"/>
      <c r="KI154" s="117"/>
      <c r="KJ154" s="117"/>
      <c r="KK154" s="117"/>
      <c r="KL154" s="117"/>
      <c r="KM154" s="117"/>
      <c r="KN154" s="117"/>
      <c r="KO154" s="117"/>
      <c r="KP154" s="117"/>
      <c r="KQ154" s="117"/>
      <c r="KR154" s="117"/>
      <c r="KS154" s="117"/>
      <c r="KT154" s="117"/>
      <c r="KU154" s="117"/>
      <c r="KV154" s="117"/>
      <c r="KW154" s="117"/>
      <c r="KX154" s="117"/>
      <c r="KY154" s="117"/>
      <c r="KZ154" s="117"/>
      <c r="LA154" s="117"/>
      <c r="LB154" s="117"/>
      <c r="LC154" s="117"/>
      <c r="LD154" s="117"/>
      <c r="LE154" s="117"/>
      <c r="LF154" s="117"/>
      <c r="LG154" s="117"/>
      <c r="LH154" s="117"/>
      <c r="LI154" s="117"/>
      <c r="LJ154" s="117"/>
    </row>
    <row r="155" spans="1:322" x14ac:dyDescent="0.3">
      <c r="A155" s="109">
        <v>43328</v>
      </c>
      <c r="B155" s="118">
        <v>0.91230324074074098</v>
      </c>
      <c r="C155" s="115">
        <v>14295.159</v>
      </c>
      <c r="D155" s="115">
        <v>102014.637</v>
      </c>
      <c r="E155" s="115">
        <v>24854.653999999999</v>
      </c>
      <c r="F155" s="115">
        <v>34595.582000000002</v>
      </c>
      <c r="G155" s="115">
        <v>39.774999999999999</v>
      </c>
      <c r="H155" s="74">
        <v>21</v>
      </c>
      <c r="I155" s="74">
        <v>23.402448979591799</v>
      </c>
      <c r="J155" s="112"/>
      <c r="K155" s="112"/>
      <c r="L155" s="120">
        <f t="shared" si="12"/>
        <v>29.146999999999387</v>
      </c>
      <c r="M155" s="116">
        <f t="shared" si="13"/>
        <v>-1.3060000000004948</v>
      </c>
      <c r="N155" s="116">
        <f t="shared" si="14"/>
        <v>-9.3220000000001164</v>
      </c>
      <c r="O155" s="116">
        <f t="shared" si="15"/>
        <v>33.41899999999805</v>
      </c>
      <c r="P155" s="121">
        <f t="shared" si="16"/>
        <v>6.3560000000019485</v>
      </c>
      <c r="Q155" s="30">
        <f t="shared" si="17"/>
        <v>0.84020113136387309</v>
      </c>
      <c r="R155" s="124"/>
      <c r="S155" s="125"/>
      <c r="T155" s="125"/>
      <c r="U155" s="125"/>
      <c r="V155" s="125"/>
      <c r="W155" s="125"/>
      <c r="X155" s="125"/>
      <c r="Y155" s="125"/>
      <c r="Z155" s="125"/>
      <c r="AA155" s="125"/>
      <c r="AB155" s="125"/>
      <c r="AC155" s="117"/>
      <c r="AD155" s="117"/>
      <c r="AE155" s="117"/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/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/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/>
      <c r="BJ155" s="117"/>
      <c r="BK155" s="117"/>
      <c r="BL155" s="117"/>
      <c r="BM155" s="117"/>
      <c r="BN155" s="117"/>
      <c r="BO155" s="117"/>
      <c r="BP155" s="117"/>
      <c r="BQ155" s="117"/>
      <c r="BR155" s="117"/>
      <c r="BS155" s="117"/>
      <c r="BT155" s="117"/>
      <c r="BU155" s="117"/>
      <c r="BV155" s="117"/>
      <c r="BW155" s="117"/>
      <c r="BX155" s="117"/>
      <c r="BY155" s="117"/>
      <c r="BZ155" s="117"/>
      <c r="CA155" s="117"/>
      <c r="CB155" s="117"/>
      <c r="CC155" s="117"/>
      <c r="CD155" s="117"/>
      <c r="CE155" s="117"/>
      <c r="CF155" s="117"/>
      <c r="CG155" s="117"/>
      <c r="CH155" s="117"/>
      <c r="CI155" s="117"/>
      <c r="CJ155" s="117"/>
      <c r="CK155" s="117"/>
      <c r="CL155" s="117"/>
      <c r="CM155" s="117"/>
      <c r="CN155" s="117"/>
      <c r="CO155" s="117"/>
      <c r="CP155" s="117"/>
      <c r="CQ155" s="117"/>
      <c r="CR155" s="117"/>
      <c r="CS155" s="117"/>
      <c r="CT155" s="117"/>
      <c r="CU155" s="117"/>
      <c r="CV155" s="117"/>
      <c r="CW155" s="117"/>
      <c r="CX155" s="117"/>
      <c r="CY155" s="117"/>
      <c r="CZ155" s="117"/>
      <c r="DA155" s="117"/>
      <c r="DB155" s="117"/>
      <c r="DC155" s="117"/>
      <c r="DD155" s="117"/>
      <c r="DE155" s="117"/>
      <c r="DF155" s="117"/>
      <c r="DG155" s="117"/>
      <c r="DH155" s="117"/>
      <c r="DI155" s="117"/>
      <c r="DJ155" s="117"/>
      <c r="DK155" s="117"/>
      <c r="DL155" s="117"/>
      <c r="DM155" s="117"/>
      <c r="DN155" s="117"/>
      <c r="DO155" s="117"/>
      <c r="DP155" s="117"/>
      <c r="DQ155" s="117"/>
      <c r="DR155" s="117"/>
      <c r="DS155" s="117"/>
      <c r="DT155" s="117"/>
      <c r="DU155" s="117"/>
      <c r="DV155" s="117"/>
      <c r="DW155" s="117"/>
      <c r="DX155" s="117"/>
      <c r="DY155" s="117"/>
      <c r="DZ155" s="117"/>
      <c r="EA155" s="117"/>
      <c r="EB155" s="117"/>
      <c r="EC155" s="117"/>
      <c r="ED155" s="117"/>
      <c r="EE155" s="117"/>
      <c r="EF155" s="117"/>
      <c r="EG155" s="117"/>
      <c r="EH155" s="117"/>
      <c r="EI155" s="117"/>
      <c r="EJ155" s="117"/>
      <c r="EK155" s="117"/>
      <c r="EL155" s="117"/>
      <c r="EM155" s="117"/>
      <c r="EN155" s="117"/>
      <c r="EO155" s="117"/>
      <c r="EP155" s="117"/>
      <c r="EQ155" s="117"/>
      <c r="ER155" s="117"/>
      <c r="ES155" s="117"/>
      <c r="ET155" s="117"/>
      <c r="EU155" s="117"/>
      <c r="EV155" s="117"/>
      <c r="EW155" s="117"/>
      <c r="EX155" s="117"/>
      <c r="EY155" s="117"/>
      <c r="EZ155" s="117"/>
      <c r="FA155" s="117"/>
      <c r="FB155" s="117"/>
      <c r="FC155" s="117"/>
      <c r="FD155" s="117"/>
      <c r="FE155" s="117"/>
      <c r="FF155" s="117"/>
      <c r="FG155" s="117"/>
      <c r="FH155" s="117"/>
      <c r="FI155" s="117"/>
      <c r="FJ155" s="117"/>
      <c r="FK155" s="117"/>
      <c r="FL155" s="117"/>
      <c r="FM155" s="117"/>
      <c r="FN155" s="117"/>
      <c r="FO155" s="117"/>
      <c r="FP155" s="117"/>
      <c r="FQ155" s="117"/>
      <c r="FR155" s="117"/>
      <c r="FS155" s="117"/>
      <c r="FT155" s="117"/>
      <c r="FU155" s="117"/>
      <c r="FV155" s="117"/>
      <c r="FW155" s="117"/>
      <c r="FX155" s="117"/>
      <c r="FY155" s="117"/>
      <c r="FZ155" s="117"/>
      <c r="GA155" s="117"/>
      <c r="GB155" s="117"/>
      <c r="GC155" s="117"/>
      <c r="GD155" s="117"/>
      <c r="GE155" s="117"/>
      <c r="GF155" s="117"/>
      <c r="GG155" s="117"/>
      <c r="GH155" s="117"/>
      <c r="GI155" s="117"/>
      <c r="GJ155" s="117"/>
      <c r="GK155" s="117"/>
      <c r="GL155" s="117"/>
      <c r="GM155" s="117"/>
      <c r="GN155" s="117"/>
      <c r="GO155" s="117"/>
      <c r="GP155" s="117"/>
      <c r="GQ155" s="117"/>
      <c r="GR155" s="117"/>
      <c r="GS155" s="117"/>
      <c r="GT155" s="117"/>
      <c r="GU155" s="117"/>
      <c r="GV155" s="117"/>
      <c r="GW155" s="117"/>
      <c r="GX155" s="117"/>
      <c r="GY155" s="117"/>
      <c r="GZ155" s="117"/>
      <c r="HA155" s="117"/>
      <c r="HB155" s="117"/>
      <c r="HC155" s="117"/>
      <c r="HD155" s="117"/>
      <c r="HE155" s="117"/>
      <c r="HF155" s="117"/>
      <c r="HG155" s="117"/>
      <c r="HH155" s="117"/>
      <c r="HI155" s="117"/>
      <c r="HJ155" s="117"/>
      <c r="HK155" s="117"/>
      <c r="HL155" s="117"/>
      <c r="HM155" s="117"/>
      <c r="HN155" s="117"/>
      <c r="HO155" s="117"/>
      <c r="HP155" s="117"/>
      <c r="HQ155" s="117"/>
      <c r="HR155" s="117"/>
      <c r="HS155" s="117"/>
      <c r="HT155" s="117"/>
      <c r="HU155" s="117"/>
      <c r="HV155" s="117"/>
      <c r="HW155" s="117"/>
      <c r="HX155" s="117"/>
      <c r="HY155" s="117"/>
      <c r="HZ155" s="117"/>
      <c r="IA155" s="117"/>
      <c r="IB155" s="117"/>
      <c r="IC155" s="117"/>
      <c r="ID155" s="117"/>
      <c r="IE155" s="117"/>
      <c r="IF155" s="117"/>
      <c r="IG155" s="117"/>
      <c r="IH155" s="117"/>
      <c r="II155" s="117"/>
      <c r="IJ155" s="117"/>
      <c r="IK155" s="117"/>
      <c r="IL155" s="117"/>
      <c r="IM155" s="117"/>
      <c r="IN155" s="117"/>
      <c r="IO155" s="117"/>
      <c r="IP155" s="117"/>
      <c r="IQ155" s="117"/>
      <c r="IR155" s="117"/>
      <c r="IS155" s="117"/>
      <c r="IT155" s="117"/>
      <c r="IU155" s="117"/>
      <c r="IV155" s="117"/>
      <c r="IW155" s="117"/>
      <c r="IX155" s="117"/>
      <c r="IY155" s="117"/>
      <c r="IZ155" s="117"/>
      <c r="JA155" s="117"/>
      <c r="JB155" s="117"/>
      <c r="JC155" s="117"/>
      <c r="JD155" s="117"/>
      <c r="JE155" s="117"/>
      <c r="JF155" s="117"/>
      <c r="JG155" s="117"/>
      <c r="JH155" s="117"/>
      <c r="JI155" s="117"/>
      <c r="JJ155" s="117"/>
      <c r="JK155" s="117"/>
      <c r="JL155" s="117"/>
      <c r="JM155" s="117"/>
      <c r="JN155" s="117"/>
      <c r="JO155" s="117"/>
      <c r="JP155" s="117"/>
      <c r="JQ155" s="117"/>
      <c r="JR155" s="117"/>
      <c r="JS155" s="117"/>
      <c r="JT155" s="117"/>
      <c r="JU155" s="117"/>
      <c r="JV155" s="117"/>
      <c r="JW155" s="117"/>
      <c r="JX155" s="117"/>
      <c r="JY155" s="117"/>
      <c r="JZ155" s="117"/>
      <c r="KA155" s="117"/>
      <c r="KB155" s="117"/>
      <c r="KC155" s="117"/>
      <c r="KD155" s="117"/>
      <c r="KE155" s="117"/>
      <c r="KF155" s="117"/>
      <c r="KG155" s="117"/>
      <c r="KH155" s="117"/>
      <c r="KI155" s="117"/>
      <c r="KJ155" s="117"/>
      <c r="KK155" s="117"/>
      <c r="KL155" s="117"/>
      <c r="KM155" s="117"/>
      <c r="KN155" s="117"/>
      <c r="KO155" s="117"/>
      <c r="KP155" s="117"/>
      <c r="KQ155" s="117"/>
      <c r="KR155" s="117"/>
      <c r="KS155" s="117"/>
      <c r="KT155" s="117"/>
      <c r="KU155" s="117"/>
      <c r="KV155" s="117"/>
      <c r="KW155" s="117"/>
      <c r="KX155" s="117"/>
      <c r="KY155" s="117"/>
      <c r="KZ155" s="117"/>
      <c r="LA155" s="117"/>
      <c r="LB155" s="117"/>
      <c r="LC155" s="117"/>
      <c r="LD155" s="117"/>
      <c r="LE155" s="117"/>
      <c r="LF155" s="117"/>
      <c r="LG155" s="117"/>
      <c r="LH155" s="117"/>
      <c r="LI155" s="117"/>
      <c r="LJ155" s="117"/>
    </row>
    <row r="156" spans="1:322" x14ac:dyDescent="0.3">
      <c r="A156" s="109">
        <v>43329</v>
      </c>
      <c r="B156" s="118">
        <v>0.91236111111111096</v>
      </c>
      <c r="C156" s="115">
        <v>14296.576999999999</v>
      </c>
      <c r="D156" s="115">
        <v>102022.807</v>
      </c>
      <c r="E156" s="115">
        <v>24875.13</v>
      </c>
      <c r="F156" s="115">
        <v>34621.811999999998</v>
      </c>
      <c r="G156" s="115">
        <v>26.23</v>
      </c>
      <c r="H156" s="74">
        <v>19</v>
      </c>
      <c r="I156" s="74">
        <v>23.280555555555502</v>
      </c>
      <c r="J156" s="112"/>
      <c r="K156" s="112"/>
      <c r="L156" s="120">
        <f t="shared" si="12"/>
        <v>16.642000000002081</v>
      </c>
      <c r="M156" s="116">
        <f t="shared" si="13"/>
        <v>-1.4179999999996653</v>
      </c>
      <c r="N156" s="116">
        <f t="shared" si="14"/>
        <v>-8.1699999999982538</v>
      </c>
      <c r="O156" s="116">
        <f t="shared" si="15"/>
        <v>20.476000000002387</v>
      </c>
      <c r="P156" s="121">
        <f t="shared" si="16"/>
        <v>5.7539999999976139</v>
      </c>
      <c r="Q156" s="30">
        <f t="shared" si="17"/>
        <v>0.78063286313390723</v>
      </c>
      <c r="R156" s="124"/>
      <c r="S156" s="125"/>
      <c r="T156" s="125"/>
      <c r="U156" s="125"/>
      <c r="V156" s="125"/>
      <c r="W156" s="125"/>
      <c r="X156" s="125"/>
      <c r="Y156" s="125"/>
      <c r="Z156" s="125"/>
      <c r="AA156" s="125"/>
      <c r="AB156" s="125"/>
      <c r="AC156" s="117"/>
      <c r="AD156" s="117"/>
      <c r="AE156" s="117"/>
      <c r="AF156" s="117"/>
      <c r="AG156" s="117"/>
      <c r="AH156" s="117"/>
      <c r="AI156" s="117"/>
      <c r="AJ156" s="117"/>
      <c r="AK156" s="117"/>
      <c r="AL156" s="117"/>
      <c r="AM156" s="117"/>
      <c r="AN156" s="117"/>
      <c r="AO156" s="117"/>
      <c r="AP156" s="117"/>
      <c r="AQ156" s="117"/>
      <c r="AR156" s="117"/>
      <c r="AS156" s="117"/>
      <c r="AT156" s="117"/>
      <c r="AU156" s="117"/>
      <c r="AV156" s="117"/>
      <c r="AW156" s="117"/>
      <c r="AX156" s="117"/>
      <c r="AY156" s="117"/>
      <c r="AZ156" s="117"/>
      <c r="BA156" s="117"/>
      <c r="BB156" s="117"/>
      <c r="BC156" s="117"/>
      <c r="BD156" s="117"/>
      <c r="BE156" s="117"/>
      <c r="BF156" s="117"/>
      <c r="BG156" s="117"/>
      <c r="BH156" s="117"/>
      <c r="BI156" s="117"/>
      <c r="BJ156" s="117"/>
      <c r="BK156" s="117"/>
      <c r="BL156" s="117"/>
      <c r="BM156" s="117"/>
      <c r="BN156" s="117"/>
      <c r="BO156" s="117"/>
      <c r="BP156" s="117"/>
      <c r="BQ156" s="117"/>
      <c r="BR156" s="117"/>
      <c r="BS156" s="117"/>
      <c r="BT156" s="117"/>
      <c r="BU156" s="117"/>
      <c r="BV156" s="117"/>
      <c r="BW156" s="117"/>
      <c r="BX156" s="117"/>
      <c r="BY156" s="117"/>
      <c r="BZ156" s="117"/>
      <c r="CA156" s="117"/>
      <c r="CB156" s="117"/>
      <c r="CC156" s="117"/>
      <c r="CD156" s="117"/>
      <c r="CE156" s="117"/>
      <c r="CF156" s="117"/>
      <c r="CG156" s="117"/>
      <c r="CH156" s="117"/>
      <c r="CI156" s="117"/>
      <c r="CJ156" s="117"/>
      <c r="CK156" s="117"/>
      <c r="CL156" s="117"/>
      <c r="CM156" s="117"/>
      <c r="CN156" s="117"/>
      <c r="CO156" s="117"/>
      <c r="CP156" s="117"/>
      <c r="CQ156" s="117"/>
      <c r="CR156" s="117"/>
      <c r="CS156" s="117"/>
      <c r="CT156" s="117"/>
      <c r="CU156" s="117"/>
      <c r="CV156" s="117"/>
      <c r="CW156" s="117"/>
      <c r="CX156" s="117"/>
      <c r="CY156" s="117"/>
      <c r="CZ156" s="117"/>
      <c r="DA156" s="117"/>
      <c r="DB156" s="117"/>
      <c r="DC156" s="117"/>
      <c r="DD156" s="117"/>
      <c r="DE156" s="117"/>
      <c r="DF156" s="117"/>
      <c r="DG156" s="117"/>
      <c r="DH156" s="117"/>
      <c r="DI156" s="117"/>
      <c r="DJ156" s="117"/>
      <c r="DK156" s="117"/>
      <c r="DL156" s="117"/>
      <c r="DM156" s="117"/>
      <c r="DN156" s="117"/>
      <c r="DO156" s="117"/>
      <c r="DP156" s="117"/>
      <c r="DQ156" s="117"/>
      <c r="DR156" s="117"/>
      <c r="DS156" s="117"/>
      <c r="DT156" s="117"/>
      <c r="DU156" s="117"/>
      <c r="DV156" s="117"/>
      <c r="DW156" s="117"/>
      <c r="DX156" s="117"/>
      <c r="DY156" s="117"/>
      <c r="DZ156" s="117"/>
      <c r="EA156" s="117"/>
      <c r="EB156" s="117"/>
      <c r="EC156" s="117"/>
      <c r="ED156" s="117"/>
      <c r="EE156" s="117"/>
      <c r="EF156" s="117"/>
      <c r="EG156" s="117"/>
      <c r="EH156" s="117"/>
      <c r="EI156" s="117"/>
      <c r="EJ156" s="117"/>
      <c r="EK156" s="117"/>
      <c r="EL156" s="117"/>
      <c r="EM156" s="117"/>
      <c r="EN156" s="117"/>
      <c r="EO156" s="117"/>
      <c r="EP156" s="117"/>
      <c r="EQ156" s="117"/>
      <c r="ER156" s="117"/>
      <c r="ES156" s="117"/>
      <c r="ET156" s="117"/>
      <c r="EU156" s="117"/>
      <c r="EV156" s="117"/>
      <c r="EW156" s="117"/>
      <c r="EX156" s="117"/>
      <c r="EY156" s="117"/>
      <c r="EZ156" s="117"/>
      <c r="FA156" s="117"/>
      <c r="FB156" s="117"/>
      <c r="FC156" s="117"/>
      <c r="FD156" s="117"/>
      <c r="FE156" s="117"/>
      <c r="FF156" s="117"/>
      <c r="FG156" s="117"/>
      <c r="FH156" s="117"/>
      <c r="FI156" s="117"/>
      <c r="FJ156" s="117"/>
      <c r="FK156" s="117"/>
      <c r="FL156" s="117"/>
      <c r="FM156" s="117"/>
      <c r="FN156" s="117"/>
      <c r="FO156" s="117"/>
      <c r="FP156" s="117"/>
      <c r="FQ156" s="117"/>
      <c r="FR156" s="117"/>
      <c r="FS156" s="117"/>
      <c r="FT156" s="117"/>
      <c r="FU156" s="117"/>
      <c r="FV156" s="117"/>
      <c r="FW156" s="117"/>
      <c r="FX156" s="117"/>
      <c r="FY156" s="117"/>
      <c r="FZ156" s="117"/>
      <c r="GA156" s="117"/>
      <c r="GB156" s="117"/>
      <c r="GC156" s="117"/>
      <c r="GD156" s="117"/>
      <c r="GE156" s="117"/>
      <c r="GF156" s="117"/>
      <c r="GG156" s="117"/>
      <c r="GH156" s="117"/>
      <c r="GI156" s="117"/>
      <c r="GJ156" s="117"/>
      <c r="GK156" s="117"/>
      <c r="GL156" s="117"/>
      <c r="GM156" s="117"/>
      <c r="GN156" s="117"/>
      <c r="GO156" s="117"/>
      <c r="GP156" s="117"/>
      <c r="GQ156" s="117"/>
      <c r="GR156" s="117"/>
      <c r="GS156" s="117"/>
      <c r="GT156" s="117"/>
      <c r="GU156" s="117"/>
      <c r="GV156" s="117"/>
      <c r="GW156" s="117"/>
      <c r="GX156" s="117"/>
      <c r="GY156" s="117"/>
      <c r="GZ156" s="117"/>
      <c r="HA156" s="117"/>
      <c r="HB156" s="117"/>
      <c r="HC156" s="117"/>
      <c r="HD156" s="117"/>
      <c r="HE156" s="117"/>
      <c r="HF156" s="117"/>
      <c r="HG156" s="117"/>
      <c r="HH156" s="117"/>
      <c r="HI156" s="117"/>
      <c r="HJ156" s="117"/>
      <c r="HK156" s="117"/>
      <c r="HL156" s="117"/>
      <c r="HM156" s="117"/>
      <c r="HN156" s="117"/>
      <c r="HO156" s="117"/>
      <c r="HP156" s="117"/>
      <c r="HQ156" s="117"/>
      <c r="HR156" s="117"/>
      <c r="HS156" s="117"/>
      <c r="HT156" s="117"/>
      <c r="HU156" s="117"/>
      <c r="HV156" s="117"/>
      <c r="HW156" s="117"/>
      <c r="HX156" s="117"/>
      <c r="HY156" s="117"/>
      <c r="HZ156" s="117"/>
      <c r="IA156" s="117"/>
      <c r="IB156" s="117"/>
      <c r="IC156" s="117"/>
      <c r="ID156" s="117"/>
      <c r="IE156" s="117"/>
      <c r="IF156" s="117"/>
      <c r="IG156" s="117"/>
      <c r="IH156" s="117"/>
      <c r="II156" s="117"/>
      <c r="IJ156" s="117"/>
      <c r="IK156" s="117"/>
      <c r="IL156" s="117"/>
      <c r="IM156" s="117"/>
      <c r="IN156" s="117"/>
      <c r="IO156" s="117"/>
      <c r="IP156" s="117"/>
      <c r="IQ156" s="117"/>
      <c r="IR156" s="117"/>
      <c r="IS156" s="117"/>
      <c r="IT156" s="117"/>
      <c r="IU156" s="117"/>
      <c r="IV156" s="117"/>
      <c r="IW156" s="117"/>
      <c r="IX156" s="117"/>
      <c r="IY156" s="117"/>
      <c r="IZ156" s="117"/>
      <c r="JA156" s="117"/>
      <c r="JB156" s="117"/>
      <c r="JC156" s="117"/>
      <c r="JD156" s="117"/>
      <c r="JE156" s="117"/>
      <c r="JF156" s="117"/>
      <c r="JG156" s="117"/>
      <c r="JH156" s="117"/>
      <c r="JI156" s="117"/>
      <c r="JJ156" s="117"/>
      <c r="JK156" s="117"/>
      <c r="JL156" s="117"/>
      <c r="JM156" s="117"/>
      <c r="JN156" s="117"/>
      <c r="JO156" s="117"/>
      <c r="JP156" s="117"/>
      <c r="JQ156" s="117"/>
      <c r="JR156" s="117"/>
      <c r="JS156" s="117"/>
      <c r="JT156" s="117"/>
      <c r="JU156" s="117"/>
      <c r="JV156" s="117"/>
      <c r="JW156" s="117"/>
      <c r="JX156" s="117"/>
      <c r="JY156" s="117"/>
      <c r="JZ156" s="117"/>
      <c r="KA156" s="117"/>
      <c r="KB156" s="117"/>
      <c r="KC156" s="117"/>
      <c r="KD156" s="117"/>
      <c r="KE156" s="117"/>
      <c r="KF156" s="117"/>
      <c r="KG156" s="117"/>
      <c r="KH156" s="117"/>
      <c r="KI156" s="117"/>
      <c r="KJ156" s="117"/>
      <c r="KK156" s="117"/>
      <c r="KL156" s="117"/>
      <c r="KM156" s="117"/>
      <c r="KN156" s="117"/>
      <c r="KO156" s="117"/>
      <c r="KP156" s="117"/>
      <c r="KQ156" s="117"/>
      <c r="KR156" s="117"/>
      <c r="KS156" s="117"/>
      <c r="KT156" s="117"/>
      <c r="KU156" s="117"/>
      <c r="KV156" s="117"/>
      <c r="KW156" s="117"/>
      <c r="KX156" s="117"/>
      <c r="KY156" s="117"/>
      <c r="KZ156" s="117"/>
      <c r="LA156" s="117"/>
      <c r="LB156" s="117"/>
      <c r="LC156" s="117"/>
      <c r="LD156" s="117"/>
      <c r="LE156" s="117"/>
      <c r="LF156" s="117"/>
      <c r="LG156" s="117"/>
      <c r="LH156" s="117"/>
      <c r="LI156" s="117"/>
      <c r="LJ156" s="117"/>
    </row>
    <row r="157" spans="1:322" x14ac:dyDescent="0.3">
      <c r="A157" s="109">
        <v>43330</v>
      </c>
      <c r="B157" s="118">
        <v>0.91517361111111095</v>
      </c>
      <c r="C157" s="115">
        <v>14298.398999999999</v>
      </c>
      <c r="D157" s="115">
        <v>102030.00199999999</v>
      </c>
      <c r="E157" s="115">
        <v>24901.796999999999</v>
      </c>
      <c r="F157" s="115">
        <v>34655.035000000003</v>
      </c>
      <c r="G157" s="115">
        <v>33.222999999999999</v>
      </c>
      <c r="H157" s="74">
        <v>20</v>
      </c>
      <c r="I157" s="74">
        <v>22.256398104265401</v>
      </c>
      <c r="J157" s="112"/>
      <c r="K157" s="112"/>
      <c r="L157" s="120">
        <f t="shared" si="12"/>
        <v>24.20600000000745</v>
      </c>
      <c r="M157" s="116">
        <f t="shared" si="13"/>
        <v>-1.8220000000001164</v>
      </c>
      <c r="N157" s="116">
        <f t="shared" si="14"/>
        <v>-7.194999999992433</v>
      </c>
      <c r="O157" s="116">
        <f t="shared" si="15"/>
        <v>26.666999999997643</v>
      </c>
      <c r="P157" s="121">
        <f t="shared" si="16"/>
        <v>6.5560000000023564</v>
      </c>
      <c r="Q157" s="30">
        <f t="shared" si="17"/>
        <v>0.80266682719795457</v>
      </c>
      <c r="R157" s="124"/>
      <c r="S157" s="125"/>
      <c r="T157" s="125"/>
      <c r="U157" s="125"/>
      <c r="V157" s="125"/>
      <c r="W157" s="125"/>
      <c r="X157" s="125"/>
      <c r="Y157" s="125"/>
      <c r="Z157" s="125"/>
      <c r="AA157" s="125"/>
      <c r="AB157" s="125"/>
      <c r="AC157" s="117"/>
      <c r="AD157" s="117"/>
      <c r="AE157" s="117"/>
      <c r="AF157" s="117"/>
      <c r="AG157" s="117"/>
      <c r="AH157" s="117"/>
      <c r="AI157" s="117"/>
      <c r="AJ157" s="117"/>
      <c r="AK157" s="117"/>
      <c r="AL157" s="117"/>
      <c r="AM157" s="117"/>
      <c r="AN157" s="117"/>
      <c r="AO157" s="117"/>
      <c r="AP157" s="117"/>
      <c r="AQ157" s="117"/>
      <c r="AR157" s="117"/>
      <c r="AS157" s="117"/>
      <c r="AT157" s="117"/>
      <c r="AU157" s="117"/>
      <c r="AV157" s="117"/>
      <c r="AW157" s="117"/>
      <c r="AX157" s="117"/>
      <c r="AY157" s="117"/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/>
      <c r="BJ157" s="117"/>
      <c r="BK157" s="117"/>
      <c r="BL157" s="117"/>
      <c r="BM157" s="117"/>
      <c r="BN157" s="117"/>
      <c r="BO157" s="117"/>
      <c r="BP157" s="117"/>
      <c r="BQ157" s="117"/>
      <c r="BR157" s="117"/>
      <c r="BS157" s="117"/>
      <c r="BT157" s="117"/>
      <c r="BU157" s="117"/>
      <c r="BV157" s="117"/>
      <c r="BW157" s="117"/>
      <c r="BX157" s="117"/>
      <c r="BY157" s="117"/>
      <c r="BZ157" s="117"/>
      <c r="CA157" s="117"/>
      <c r="CB157" s="117"/>
      <c r="CC157" s="117"/>
      <c r="CD157" s="117"/>
      <c r="CE157" s="117"/>
      <c r="CF157" s="117"/>
      <c r="CG157" s="117"/>
      <c r="CH157" s="117"/>
      <c r="CI157" s="117"/>
      <c r="CJ157" s="117"/>
      <c r="CK157" s="117"/>
      <c r="CL157" s="117"/>
      <c r="CM157" s="117"/>
      <c r="CN157" s="117"/>
      <c r="CO157" s="117"/>
      <c r="CP157" s="117"/>
      <c r="CQ157" s="117"/>
      <c r="CR157" s="117"/>
      <c r="CS157" s="117"/>
      <c r="CT157" s="117"/>
      <c r="CU157" s="117"/>
      <c r="CV157" s="117"/>
      <c r="CW157" s="117"/>
      <c r="CX157" s="117"/>
      <c r="CY157" s="117"/>
      <c r="CZ157" s="117"/>
      <c r="DA157" s="117"/>
      <c r="DB157" s="117"/>
      <c r="DC157" s="117"/>
      <c r="DD157" s="117"/>
      <c r="DE157" s="117"/>
      <c r="DF157" s="117"/>
      <c r="DG157" s="117"/>
      <c r="DH157" s="117"/>
      <c r="DI157" s="117"/>
      <c r="DJ157" s="117"/>
      <c r="DK157" s="117"/>
      <c r="DL157" s="117"/>
      <c r="DM157" s="117"/>
      <c r="DN157" s="117"/>
      <c r="DO157" s="117"/>
      <c r="DP157" s="117"/>
      <c r="DQ157" s="117"/>
      <c r="DR157" s="117"/>
      <c r="DS157" s="117"/>
      <c r="DT157" s="117"/>
      <c r="DU157" s="117"/>
      <c r="DV157" s="117"/>
      <c r="DW157" s="117"/>
      <c r="DX157" s="117"/>
      <c r="DY157" s="117"/>
      <c r="DZ157" s="117"/>
      <c r="EA157" s="117"/>
      <c r="EB157" s="117"/>
      <c r="EC157" s="117"/>
      <c r="ED157" s="117"/>
      <c r="EE157" s="117"/>
      <c r="EF157" s="117"/>
      <c r="EG157" s="117"/>
      <c r="EH157" s="117"/>
      <c r="EI157" s="117"/>
      <c r="EJ157" s="117"/>
      <c r="EK157" s="117"/>
      <c r="EL157" s="117"/>
      <c r="EM157" s="117"/>
      <c r="EN157" s="117"/>
      <c r="EO157" s="117"/>
      <c r="EP157" s="117"/>
      <c r="EQ157" s="117"/>
      <c r="ER157" s="117"/>
      <c r="ES157" s="117"/>
      <c r="ET157" s="117"/>
      <c r="EU157" s="117"/>
      <c r="EV157" s="117"/>
      <c r="EW157" s="117"/>
      <c r="EX157" s="117"/>
      <c r="EY157" s="117"/>
      <c r="EZ157" s="117"/>
      <c r="FA157" s="117"/>
      <c r="FB157" s="117"/>
      <c r="FC157" s="117"/>
      <c r="FD157" s="117"/>
      <c r="FE157" s="117"/>
      <c r="FF157" s="117"/>
      <c r="FG157" s="117"/>
      <c r="FH157" s="117"/>
      <c r="FI157" s="117"/>
      <c r="FJ157" s="117"/>
      <c r="FK157" s="117"/>
      <c r="FL157" s="117"/>
      <c r="FM157" s="117"/>
      <c r="FN157" s="117"/>
      <c r="FO157" s="117"/>
      <c r="FP157" s="117"/>
      <c r="FQ157" s="117"/>
      <c r="FR157" s="117"/>
      <c r="FS157" s="117"/>
      <c r="FT157" s="117"/>
      <c r="FU157" s="117"/>
      <c r="FV157" s="117"/>
      <c r="FW157" s="117"/>
      <c r="FX157" s="117"/>
      <c r="FY157" s="117"/>
      <c r="FZ157" s="117"/>
      <c r="GA157" s="117"/>
      <c r="GB157" s="117"/>
      <c r="GC157" s="117"/>
      <c r="GD157" s="117"/>
      <c r="GE157" s="117"/>
      <c r="GF157" s="117"/>
      <c r="GG157" s="117"/>
      <c r="GH157" s="117"/>
      <c r="GI157" s="117"/>
      <c r="GJ157" s="117"/>
      <c r="GK157" s="117"/>
      <c r="GL157" s="117"/>
      <c r="GM157" s="117"/>
      <c r="GN157" s="117"/>
      <c r="GO157" s="117"/>
      <c r="GP157" s="117"/>
      <c r="GQ157" s="117"/>
      <c r="GR157" s="117"/>
      <c r="GS157" s="117"/>
      <c r="GT157" s="117"/>
      <c r="GU157" s="117"/>
      <c r="GV157" s="117"/>
      <c r="GW157" s="117"/>
      <c r="GX157" s="117"/>
      <c r="GY157" s="117"/>
      <c r="GZ157" s="117"/>
      <c r="HA157" s="117"/>
      <c r="HB157" s="117"/>
      <c r="HC157" s="117"/>
      <c r="HD157" s="117"/>
      <c r="HE157" s="117"/>
      <c r="HF157" s="117"/>
      <c r="HG157" s="117"/>
      <c r="HH157" s="117"/>
      <c r="HI157" s="117"/>
      <c r="HJ157" s="117"/>
      <c r="HK157" s="117"/>
      <c r="HL157" s="117"/>
      <c r="HM157" s="117"/>
      <c r="HN157" s="117"/>
      <c r="HO157" s="117"/>
      <c r="HP157" s="117"/>
      <c r="HQ157" s="117"/>
      <c r="HR157" s="117"/>
      <c r="HS157" s="117"/>
      <c r="HT157" s="117"/>
      <c r="HU157" s="117"/>
      <c r="HV157" s="117"/>
      <c r="HW157" s="117"/>
      <c r="HX157" s="117"/>
      <c r="HY157" s="117"/>
      <c r="HZ157" s="117"/>
      <c r="IA157" s="117"/>
      <c r="IB157" s="117"/>
      <c r="IC157" s="117"/>
      <c r="ID157" s="117"/>
      <c r="IE157" s="117"/>
      <c r="IF157" s="117"/>
      <c r="IG157" s="117"/>
      <c r="IH157" s="117"/>
      <c r="II157" s="117"/>
      <c r="IJ157" s="117"/>
      <c r="IK157" s="117"/>
      <c r="IL157" s="117"/>
      <c r="IM157" s="117"/>
      <c r="IN157" s="117"/>
      <c r="IO157" s="117"/>
      <c r="IP157" s="117"/>
      <c r="IQ157" s="117"/>
      <c r="IR157" s="117"/>
      <c r="IS157" s="117"/>
      <c r="IT157" s="117"/>
      <c r="IU157" s="117"/>
      <c r="IV157" s="117"/>
      <c r="IW157" s="117"/>
      <c r="IX157" s="117"/>
      <c r="IY157" s="117"/>
      <c r="IZ157" s="117"/>
      <c r="JA157" s="117"/>
      <c r="JB157" s="117"/>
      <c r="JC157" s="117"/>
      <c r="JD157" s="117"/>
      <c r="JE157" s="117"/>
      <c r="JF157" s="117"/>
      <c r="JG157" s="117"/>
      <c r="JH157" s="117"/>
      <c r="JI157" s="117"/>
      <c r="JJ157" s="117"/>
      <c r="JK157" s="117"/>
      <c r="JL157" s="117"/>
      <c r="JM157" s="117"/>
      <c r="JN157" s="117"/>
      <c r="JO157" s="117"/>
      <c r="JP157" s="117"/>
      <c r="JQ157" s="117"/>
      <c r="JR157" s="117"/>
      <c r="JS157" s="117"/>
      <c r="JT157" s="117"/>
      <c r="JU157" s="117"/>
      <c r="JV157" s="117"/>
      <c r="JW157" s="117"/>
      <c r="JX157" s="117"/>
      <c r="JY157" s="117"/>
      <c r="JZ157" s="117"/>
      <c r="KA157" s="117"/>
      <c r="KB157" s="117"/>
      <c r="KC157" s="117"/>
      <c r="KD157" s="117"/>
      <c r="KE157" s="117"/>
      <c r="KF157" s="117"/>
      <c r="KG157" s="117"/>
      <c r="KH157" s="117"/>
      <c r="KI157" s="117"/>
      <c r="KJ157" s="117"/>
      <c r="KK157" s="117"/>
      <c r="KL157" s="117"/>
      <c r="KM157" s="117"/>
      <c r="KN157" s="117"/>
      <c r="KO157" s="117"/>
      <c r="KP157" s="117"/>
      <c r="KQ157" s="117"/>
      <c r="KR157" s="117"/>
      <c r="KS157" s="117"/>
      <c r="KT157" s="117"/>
      <c r="KU157" s="117"/>
      <c r="KV157" s="117"/>
      <c r="KW157" s="117"/>
      <c r="KX157" s="117"/>
      <c r="KY157" s="117"/>
      <c r="KZ157" s="117"/>
      <c r="LA157" s="117"/>
      <c r="LB157" s="117"/>
      <c r="LC157" s="117"/>
      <c r="LD157" s="117"/>
      <c r="LE157" s="117"/>
      <c r="LF157" s="117"/>
      <c r="LG157" s="117"/>
      <c r="LH157" s="117"/>
      <c r="LI157" s="117"/>
      <c r="LJ157" s="117"/>
    </row>
    <row r="158" spans="1:322" x14ac:dyDescent="0.3">
      <c r="A158" s="109">
        <v>43331</v>
      </c>
      <c r="B158" s="118">
        <v>0.91519675925925903</v>
      </c>
      <c r="C158" s="115">
        <v>14299.918</v>
      </c>
      <c r="D158" s="115">
        <v>102037.898</v>
      </c>
      <c r="E158" s="115">
        <v>24926.616000000002</v>
      </c>
      <c r="F158" s="115">
        <v>34685.673999999999</v>
      </c>
      <c r="G158" s="115">
        <v>30.638999999999999</v>
      </c>
      <c r="H158" s="74">
        <v>19.5</v>
      </c>
      <c r="I158" s="74">
        <v>24.300431034482799</v>
      </c>
      <c r="J158" s="112"/>
      <c r="K158" s="112"/>
      <c r="L158" s="120">
        <f t="shared" si="12"/>
        <v>21.22399999999185</v>
      </c>
      <c r="M158" s="116">
        <f t="shared" si="13"/>
        <v>-1.5190000000002328</v>
      </c>
      <c r="N158" s="116">
        <f t="shared" si="14"/>
        <v>-7.8960000000079162</v>
      </c>
      <c r="O158" s="116">
        <f t="shared" si="15"/>
        <v>24.819000000003143</v>
      </c>
      <c r="P158" s="121">
        <f t="shared" si="16"/>
        <v>5.8199999999968561</v>
      </c>
      <c r="Q158" s="30">
        <f t="shared" si="17"/>
        <v>0.81004601977881596</v>
      </c>
      <c r="R158" s="124"/>
      <c r="S158" s="125"/>
      <c r="T158" s="125"/>
      <c r="U158" s="125"/>
      <c r="V158" s="125"/>
      <c r="W158" s="125"/>
      <c r="X158" s="125"/>
      <c r="Y158" s="125"/>
      <c r="Z158" s="125"/>
      <c r="AA158" s="125"/>
      <c r="AB158" s="125"/>
      <c r="AC158" s="117"/>
      <c r="AD158" s="117"/>
      <c r="AE158" s="117"/>
      <c r="AF158" s="117"/>
      <c r="AG158" s="117"/>
      <c r="AH158" s="117"/>
      <c r="AI158" s="117"/>
      <c r="AJ158" s="117"/>
      <c r="AK158" s="117"/>
      <c r="AL158" s="117"/>
      <c r="AM158" s="117"/>
      <c r="AN158" s="117"/>
      <c r="AO158" s="117"/>
      <c r="AP158" s="117"/>
      <c r="AQ158" s="117"/>
      <c r="AR158" s="117"/>
      <c r="AS158" s="117"/>
      <c r="AT158" s="117"/>
      <c r="AU158" s="117"/>
      <c r="AV158" s="117"/>
      <c r="AW158" s="117"/>
      <c r="AX158" s="117"/>
      <c r="AY158" s="117"/>
      <c r="AZ158" s="117"/>
      <c r="BA158" s="117"/>
      <c r="BB158" s="117"/>
      <c r="BC158" s="117"/>
      <c r="BD158" s="117"/>
      <c r="BE158" s="117"/>
      <c r="BF158" s="117"/>
      <c r="BG158" s="117"/>
      <c r="BH158" s="117"/>
      <c r="BI158" s="117"/>
      <c r="BJ158" s="117"/>
      <c r="BK158" s="117"/>
      <c r="BL158" s="117"/>
      <c r="BM158" s="117"/>
      <c r="BN158" s="117"/>
      <c r="BO158" s="117"/>
      <c r="BP158" s="117"/>
      <c r="BQ158" s="117"/>
      <c r="BR158" s="117"/>
      <c r="BS158" s="117"/>
      <c r="BT158" s="117"/>
      <c r="BU158" s="117"/>
      <c r="BV158" s="117"/>
      <c r="BW158" s="117"/>
      <c r="BX158" s="117"/>
      <c r="BY158" s="117"/>
      <c r="BZ158" s="117"/>
      <c r="CA158" s="117"/>
      <c r="CB158" s="117"/>
      <c r="CC158" s="117"/>
      <c r="CD158" s="117"/>
      <c r="CE158" s="117"/>
      <c r="CF158" s="117"/>
      <c r="CG158" s="117"/>
      <c r="CH158" s="117"/>
      <c r="CI158" s="117"/>
      <c r="CJ158" s="117"/>
      <c r="CK158" s="117"/>
      <c r="CL158" s="117"/>
      <c r="CM158" s="117"/>
      <c r="CN158" s="117"/>
      <c r="CO158" s="117"/>
      <c r="CP158" s="117"/>
      <c r="CQ158" s="117"/>
      <c r="CR158" s="117"/>
      <c r="CS158" s="117"/>
      <c r="CT158" s="117"/>
      <c r="CU158" s="117"/>
      <c r="CV158" s="117"/>
      <c r="CW158" s="117"/>
      <c r="CX158" s="117"/>
      <c r="CY158" s="117"/>
      <c r="CZ158" s="117"/>
      <c r="DA158" s="117"/>
      <c r="DB158" s="117"/>
      <c r="DC158" s="117"/>
      <c r="DD158" s="117"/>
      <c r="DE158" s="117"/>
      <c r="DF158" s="117"/>
      <c r="DG158" s="117"/>
      <c r="DH158" s="117"/>
      <c r="DI158" s="117"/>
      <c r="DJ158" s="117"/>
      <c r="DK158" s="117"/>
      <c r="DL158" s="117"/>
      <c r="DM158" s="117"/>
      <c r="DN158" s="117"/>
      <c r="DO158" s="117"/>
      <c r="DP158" s="117"/>
      <c r="DQ158" s="117"/>
      <c r="DR158" s="117"/>
      <c r="DS158" s="117"/>
      <c r="DT158" s="117"/>
      <c r="DU158" s="117"/>
      <c r="DV158" s="117"/>
      <c r="DW158" s="117"/>
      <c r="DX158" s="117"/>
      <c r="DY158" s="117"/>
      <c r="DZ158" s="117"/>
      <c r="EA158" s="117"/>
      <c r="EB158" s="117"/>
      <c r="EC158" s="117"/>
      <c r="ED158" s="117"/>
      <c r="EE158" s="117"/>
      <c r="EF158" s="117"/>
      <c r="EG158" s="117"/>
      <c r="EH158" s="117"/>
      <c r="EI158" s="117"/>
      <c r="EJ158" s="117"/>
      <c r="EK158" s="117"/>
      <c r="EL158" s="117"/>
      <c r="EM158" s="117"/>
      <c r="EN158" s="117"/>
      <c r="EO158" s="117"/>
      <c r="EP158" s="117"/>
      <c r="EQ158" s="117"/>
      <c r="ER158" s="117"/>
      <c r="ES158" s="117"/>
      <c r="ET158" s="117"/>
      <c r="EU158" s="117"/>
      <c r="EV158" s="117"/>
      <c r="EW158" s="117"/>
      <c r="EX158" s="117"/>
      <c r="EY158" s="117"/>
      <c r="EZ158" s="117"/>
      <c r="FA158" s="117"/>
      <c r="FB158" s="117"/>
      <c r="FC158" s="117"/>
      <c r="FD158" s="117"/>
      <c r="FE158" s="117"/>
      <c r="FF158" s="117"/>
      <c r="FG158" s="117"/>
      <c r="FH158" s="117"/>
      <c r="FI158" s="117"/>
      <c r="FJ158" s="117"/>
      <c r="FK158" s="117"/>
      <c r="FL158" s="117"/>
      <c r="FM158" s="117"/>
      <c r="FN158" s="117"/>
      <c r="FO158" s="117"/>
      <c r="FP158" s="117"/>
      <c r="FQ158" s="117"/>
      <c r="FR158" s="117"/>
      <c r="FS158" s="117"/>
      <c r="FT158" s="117"/>
      <c r="FU158" s="117"/>
      <c r="FV158" s="117"/>
      <c r="FW158" s="117"/>
      <c r="FX158" s="117"/>
      <c r="FY158" s="117"/>
      <c r="FZ158" s="117"/>
      <c r="GA158" s="117"/>
      <c r="GB158" s="117"/>
      <c r="GC158" s="117"/>
      <c r="GD158" s="117"/>
      <c r="GE158" s="117"/>
      <c r="GF158" s="117"/>
      <c r="GG158" s="117"/>
      <c r="GH158" s="117"/>
      <c r="GI158" s="117"/>
      <c r="GJ158" s="117"/>
      <c r="GK158" s="117"/>
      <c r="GL158" s="117"/>
      <c r="GM158" s="117"/>
      <c r="GN158" s="117"/>
      <c r="GO158" s="117"/>
      <c r="GP158" s="117"/>
      <c r="GQ158" s="117"/>
      <c r="GR158" s="117"/>
      <c r="GS158" s="117"/>
      <c r="GT158" s="117"/>
      <c r="GU158" s="117"/>
      <c r="GV158" s="117"/>
      <c r="GW158" s="117"/>
      <c r="GX158" s="117"/>
      <c r="GY158" s="117"/>
      <c r="GZ158" s="117"/>
      <c r="HA158" s="117"/>
      <c r="HB158" s="117"/>
      <c r="HC158" s="117"/>
      <c r="HD158" s="117"/>
      <c r="HE158" s="117"/>
      <c r="HF158" s="117"/>
      <c r="HG158" s="117"/>
      <c r="HH158" s="117"/>
      <c r="HI158" s="117"/>
      <c r="HJ158" s="117"/>
      <c r="HK158" s="117"/>
      <c r="HL158" s="117"/>
      <c r="HM158" s="117"/>
      <c r="HN158" s="117"/>
      <c r="HO158" s="117"/>
      <c r="HP158" s="117"/>
      <c r="HQ158" s="117"/>
      <c r="HR158" s="117"/>
      <c r="HS158" s="117"/>
      <c r="HT158" s="117"/>
      <c r="HU158" s="117"/>
      <c r="HV158" s="117"/>
      <c r="HW158" s="117"/>
      <c r="HX158" s="117"/>
      <c r="HY158" s="117"/>
      <c r="HZ158" s="117"/>
      <c r="IA158" s="117"/>
      <c r="IB158" s="117"/>
      <c r="IC158" s="117"/>
      <c r="ID158" s="117"/>
      <c r="IE158" s="117"/>
      <c r="IF158" s="117"/>
      <c r="IG158" s="117"/>
      <c r="IH158" s="117"/>
      <c r="II158" s="117"/>
      <c r="IJ158" s="117"/>
      <c r="IK158" s="117"/>
      <c r="IL158" s="117"/>
      <c r="IM158" s="117"/>
      <c r="IN158" s="117"/>
      <c r="IO158" s="117"/>
      <c r="IP158" s="117"/>
      <c r="IQ158" s="117"/>
      <c r="IR158" s="117"/>
      <c r="IS158" s="117"/>
      <c r="IT158" s="117"/>
      <c r="IU158" s="117"/>
      <c r="IV158" s="117"/>
      <c r="IW158" s="117"/>
      <c r="IX158" s="117"/>
      <c r="IY158" s="117"/>
      <c r="IZ158" s="117"/>
      <c r="JA158" s="117"/>
      <c r="JB158" s="117"/>
      <c r="JC158" s="117"/>
      <c r="JD158" s="117"/>
      <c r="JE158" s="117"/>
      <c r="JF158" s="117"/>
      <c r="JG158" s="117"/>
      <c r="JH158" s="117"/>
      <c r="JI158" s="117"/>
      <c r="JJ158" s="117"/>
      <c r="JK158" s="117"/>
      <c r="JL158" s="117"/>
      <c r="JM158" s="117"/>
      <c r="JN158" s="117"/>
      <c r="JO158" s="117"/>
      <c r="JP158" s="117"/>
      <c r="JQ158" s="117"/>
      <c r="JR158" s="117"/>
      <c r="JS158" s="117"/>
      <c r="JT158" s="117"/>
      <c r="JU158" s="117"/>
      <c r="JV158" s="117"/>
      <c r="JW158" s="117"/>
      <c r="JX158" s="117"/>
      <c r="JY158" s="117"/>
      <c r="JZ158" s="117"/>
      <c r="KA158" s="117"/>
      <c r="KB158" s="117"/>
      <c r="KC158" s="117"/>
      <c r="KD158" s="117"/>
      <c r="KE158" s="117"/>
      <c r="KF158" s="117"/>
      <c r="KG158" s="117"/>
      <c r="KH158" s="117"/>
      <c r="KI158" s="117"/>
      <c r="KJ158" s="117"/>
      <c r="KK158" s="117"/>
      <c r="KL158" s="117"/>
      <c r="KM158" s="117"/>
      <c r="KN158" s="117"/>
      <c r="KO158" s="117"/>
      <c r="KP158" s="117"/>
      <c r="KQ158" s="117"/>
      <c r="KR158" s="117"/>
      <c r="KS158" s="117"/>
      <c r="KT158" s="117"/>
      <c r="KU158" s="117"/>
      <c r="KV158" s="117"/>
      <c r="KW158" s="117"/>
      <c r="KX158" s="117"/>
      <c r="KY158" s="117"/>
      <c r="KZ158" s="117"/>
      <c r="LA158" s="117"/>
      <c r="LB158" s="117"/>
      <c r="LC158" s="117"/>
      <c r="LD158" s="117"/>
      <c r="LE158" s="117"/>
      <c r="LF158" s="117"/>
      <c r="LG158" s="117"/>
      <c r="LH158" s="117"/>
      <c r="LI158" s="117"/>
      <c r="LJ158" s="117"/>
    </row>
    <row r="159" spans="1:322" x14ac:dyDescent="0.3">
      <c r="A159" s="109">
        <v>43332</v>
      </c>
      <c r="B159" s="118">
        <v>0.91247685185185201</v>
      </c>
      <c r="C159" s="115">
        <v>14301.498</v>
      </c>
      <c r="D159" s="115">
        <v>102046.319</v>
      </c>
      <c r="E159" s="115">
        <v>24958.89</v>
      </c>
      <c r="F159" s="115">
        <v>34724.000999999997</v>
      </c>
      <c r="G159" s="115">
        <v>38.326999999999998</v>
      </c>
      <c r="H159" s="74">
        <v>21.5</v>
      </c>
      <c r="I159" s="74">
        <v>24.159541984732801</v>
      </c>
      <c r="J159" s="112"/>
      <c r="K159" s="112"/>
      <c r="L159" s="120">
        <f t="shared" si="12"/>
        <v>28.325999999997975</v>
      </c>
      <c r="M159" s="116">
        <f t="shared" si="13"/>
        <v>-1.5799999999999272</v>
      </c>
      <c r="N159" s="116">
        <f t="shared" si="14"/>
        <v>-8.4210000000020955</v>
      </c>
      <c r="O159" s="116">
        <f t="shared" si="15"/>
        <v>32.273999999997613</v>
      </c>
      <c r="P159" s="121">
        <f t="shared" si="16"/>
        <v>6.0530000000023847</v>
      </c>
      <c r="Q159" s="30">
        <f t="shared" si="17"/>
        <v>0.84206955931843386</v>
      </c>
      <c r="R159" s="124"/>
      <c r="S159" s="125"/>
      <c r="T159" s="125"/>
      <c r="U159" s="125"/>
      <c r="V159" s="125"/>
      <c r="W159" s="125"/>
      <c r="X159" s="125"/>
      <c r="Y159" s="125"/>
      <c r="Z159" s="125"/>
      <c r="AA159" s="125"/>
      <c r="AB159" s="125"/>
      <c r="AC159" s="117"/>
      <c r="AD159" s="117"/>
      <c r="AE159" s="117"/>
      <c r="AF159" s="117"/>
      <c r="AG159" s="117"/>
      <c r="AH159" s="117"/>
      <c r="AI159" s="117"/>
      <c r="AJ159" s="117"/>
      <c r="AK159" s="117"/>
      <c r="AL159" s="117"/>
      <c r="AM159" s="117"/>
      <c r="AN159" s="117"/>
      <c r="AO159" s="117"/>
      <c r="AP159" s="117"/>
      <c r="AQ159" s="117"/>
      <c r="AR159" s="117"/>
      <c r="AS159" s="117"/>
      <c r="AT159" s="117"/>
      <c r="AU159" s="117"/>
      <c r="AV159" s="117"/>
      <c r="AW159" s="117"/>
      <c r="AX159" s="117"/>
      <c r="AY159" s="117"/>
      <c r="AZ159" s="117"/>
      <c r="BA159" s="117"/>
      <c r="BB159" s="117"/>
      <c r="BC159" s="117"/>
      <c r="BD159" s="117"/>
      <c r="BE159" s="117"/>
      <c r="BF159" s="117"/>
      <c r="BG159" s="117"/>
      <c r="BH159" s="117"/>
      <c r="BI159" s="117"/>
      <c r="BJ159" s="117"/>
      <c r="BK159" s="117"/>
      <c r="BL159" s="117"/>
      <c r="BM159" s="117"/>
      <c r="BN159" s="117"/>
      <c r="BO159" s="117"/>
      <c r="BP159" s="117"/>
      <c r="BQ159" s="117"/>
      <c r="BR159" s="117"/>
      <c r="BS159" s="117"/>
      <c r="BT159" s="117"/>
      <c r="BU159" s="117"/>
      <c r="BV159" s="117"/>
      <c r="BW159" s="117"/>
      <c r="BX159" s="117"/>
      <c r="BY159" s="117"/>
      <c r="BZ159" s="117"/>
      <c r="CA159" s="117"/>
      <c r="CB159" s="117"/>
      <c r="CC159" s="117"/>
      <c r="CD159" s="117"/>
      <c r="CE159" s="117"/>
      <c r="CF159" s="117"/>
      <c r="CG159" s="117"/>
      <c r="CH159" s="117"/>
      <c r="CI159" s="117"/>
      <c r="CJ159" s="117"/>
      <c r="CK159" s="117"/>
      <c r="CL159" s="117"/>
      <c r="CM159" s="117"/>
      <c r="CN159" s="117"/>
      <c r="CO159" s="117"/>
      <c r="CP159" s="117"/>
      <c r="CQ159" s="117"/>
      <c r="CR159" s="117"/>
      <c r="CS159" s="117"/>
      <c r="CT159" s="117"/>
      <c r="CU159" s="117"/>
      <c r="CV159" s="117"/>
      <c r="CW159" s="117"/>
      <c r="CX159" s="117"/>
      <c r="CY159" s="117"/>
      <c r="CZ159" s="117"/>
      <c r="DA159" s="117"/>
      <c r="DB159" s="117"/>
      <c r="DC159" s="117"/>
      <c r="DD159" s="117"/>
      <c r="DE159" s="117"/>
      <c r="DF159" s="117"/>
      <c r="DG159" s="117"/>
      <c r="DH159" s="117"/>
      <c r="DI159" s="117"/>
      <c r="DJ159" s="117"/>
      <c r="DK159" s="117"/>
      <c r="DL159" s="117"/>
      <c r="DM159" s="117"/>
      <c r="DN159" s="117"/>
      <c r="DO159" s="117"/>
      <c r="DP159" s="117"/>
      <c r="DQ159" s="117"/>
      <c r="DR159" s="117"/>
      <c r="DS159" s="117"/>
      <c r="DT159" s="117"/>
      <c r="DU159" s="117"/>
      <c r="DV159" s="117"/>
      <c r="DW159" s="117"/>
      <c r="DX159" s="117"/>
      <c r="DY159" s="117"/>
      <c r="DZ159" s="117"/>
      <c r="EA159" s="117"/>
      <c r="EB159" s="117"/>
      <c r="EC159" s="117"/>
      <c r="ED159" s="117"/>
      <c r="EE159" s="117"/>
      <c r="EF159" s="117"/>
      <c r="EG159" s="117"/>
      <c r="EH159" s="117"/>
      <c r="EI159" s="117"/>
      <c r="EJ159" s="117"/>
      <c r="EK159" s="117"/>
      <c r="EL159" s="117"/>
      <c r="EM159" s="117"/>
      <c r="EN159" s="117"/>
      <c r="EO159" s="117"/>
      <c r="EP159" s="117"/>
      <c r="EQ159" s="117"/>
      <c r="ER159" s="117"/>
      <c r="ES159" s="117"/>
      <c r="ET159" s="117"/>
      <c r="EU159" s="117"/>
      <c r="EV159" s="117"/>
      <c r="EW159" s="117"/>
      <c r="EX159" s="117"/>
      <c r="EY159" s="117"/>
      <c r="EZ159" s="117"/>
      <c r="FA159" s="117"/>
      <c r="FB159" s="117"/>
      <c r="FC159" s="117"/>
      <c r="FD159" s="117"/>
      <c r="FE159" s="117"/>
      <c r="FF159" s="117"/>
      <c r="FG159" s="117"/>
      <c r="FH159" s="117"/>
      <c r="FI159" s="117"/>
      <c r="FJ159" s="117"/>
      <c r="FK159" s="117"/>
      <c r="FL159" s="117"/>
      <c r="FM159" s="117"/>
      <c r="FN159" s="117"/>
      <c r="FO159" s="117"/>
      <c r="FP159" s="117"/>
      <c r="FQ159" s="117"/>
      <c r="FR159" s="117"/>
      <c r="FS159" s="117"/>
      <c r="FT159" s="117"/>
      <c r="FU159" s="117"/>
      <c r="FV159" s="117"/>
      <c r="FW159" s="117"/>
      <c r="FX159" s="117"/>
      <c r="FY159" s="117"/>
      <c r="FZ159" s="117"/>
      <c r="GA159" s="117"/>
      <c r="GB159" s="117"/>
      <c r="GC159" s="117"/>
      <c r="GD159" s="117"/>
      <c r="GE159" s="117"/>
      <c r="GF159" s="117"/>
      <c r="GG159" s="117"/>
      <c r="GH159" s="117"/>
      <c r="GI159" s="117"/>
      <c r="GJ159" s="117"/>
      <c r="GK159" s="117"/>
      <c r="GL159" s="117"/>
      <c r="GM159" s="117"/>
      <c r="GN159" s="117"/>
      <c r="GO159" s="117"/>
      <c r="GP159" s="117"/>
      <c r="GQ159" s="117"/>
      <c r="GR159" s="117"/>
      <c r="GS159" s="117"/>
      <c r="GT159" s="117"/>
      <c r="GU159" s="117"/>
      <c r="GV159" s="117"/>
      <c r="GW159" s="117"/>
      <c r="GX159" s="117"/>
      <c r="GY159" s="117"/>
      <c r="GZ159" s="117"/>
      <c r="HA159" s="117"/>
      <c r="HB159" s="117"/>
      <c r="HC159" s="117"/>
      <c r="HD159" s="117"/>
      <c r="HE159" s="117"/>
      <c r="HF159" s="117"/>
      <c r="HG159" s="117"/>
      <c r="HH159" s="117"/>
      <c r="HI159" s="117"/>
      <c r="HJ159" s="117"/>
      <c r="HK159" s="117"/>
      <c r="HL159" s="117"/>
      <c r="HM159" s="117"/>
      <c r="HN159" s="117"/>
      <c r="HO159" s="117"/>
      <c r="HP159" s="117"/>
      <c r="HQ159" s="117"/>
      <c r="HR159" s="117"/>
      <c r="HS159" s="117"/>
      <c r="HT159" s="117"/>
      <c r="HU159" s="117"/>
      <c r="HV159" s="117"/>
      <c r="HW159" s="117"/>
      <c r="HX159" s="117"/>
      <c r="HY159" s="117"/>
      <c r="HZ159" s="117"/>
      <c r="IA159" s="117"/>
      <c r="IB159" s="117"/>
      <c r="IC159" s="117"/>
      <c r="ID159" s="117"/>
      <c r="IE159" s="117"/>
      <c r="IF159" s="117"/>
      <c r="IG159" s="117"/>
      <c r="IH159" s="117"/>
      <c r="II159" s="117"/>
      <c r="IJ159" s="117"/>
      <c r="IK159" s="117"/>
      <c r="IL159" s="117"/>
      <c r="IM159" s="117"/>
      <c r="IN159" s="117"/>
      <c r="IO159" s="117"/>
      <c r="IP159" s="117"/>
      <c r="IQ159" s="117"/>
      <c r="IR159" s="117"/>
      <c r="IS159" s="117"/>
      <c r="IT159" s="117"/>
      <c r="IU159" s="117"/>
      <c r="IV159" s="117"/>
      <c r="IW159" s="117"/>
      <c r="IX159" s="117"/>
      <c r="IY159" s="117"/>
      <c r="IZ159" s="117"/>
      <c r="JA159" s="117"/>
      <c r="JB159" s="117"/>
      <c r="JC159" s="117"/>
      <c r="JD159" s="117"/>
      <c r="JE159" s="117"/>
      <c r="JF159" s="117"/>
      <c r="JG159" s="117"/>
      <c r="JH159" s="117"/>
      <c r="JI159" s="117"/>
      <c r="JJ159" s="117"/>
      <c r="JK159" s="117"/>
      <c r="JL159" s="117"/>
      <c r="JM159" s="117"/>
      <c r="JN159" s="117"/>
      <c r="JO159" s="117"/>
      <c r="JP159" s="117"/>
      <c r="JQ159" s="117"/>
      <c r="JR159" s="117"/>
      <c r="JS159" s="117"/>
      <c r="JT159" s="117"/>
      <c r="JU159" s="117"/>
      <c r="JV159" s="117"/>
      <c r="JW159" s="117"/>
      <c r="JX159" s="117"/>
      <c r="JY159" s="117"/>
      <c r="JZ159" s="117"/>
      <c r="KA159" s="117"/>
      <c r="KB159" s="117"/>
      <c r="KC159" s="117"/>
      <c r="KD159" s="117"/>
      <c r="KE159" s="117"/>
      <c r="KF159" s="117"/>
      <c r="KG159" s="117"/>
      <c r="KH159" s="117"/>
      <c r="KI159" s="117"/>
      <c r="KJ159" s="117"/>
      <c r="KK159" s="117"/>
      <c r="KL159" s="117"/>
      <c r="KM159" s="117"/>
      <c r="KN159" s="117"/>
      <c r="KO159" s="117"/>
      <c r="KP159" s="117"/>
      <c r="KQ159" s="117"/>
      <c r="KR159" s="117"/>
      <c r="KS159" s="117"/>
      <c r="KT159" s="117"/>
      <c r="KU159" s="117"/>
      <c r="KV159" s="117"/>
      <c r="KW159" s="117"/>
      <c r="KX159" s="117"/>
      <c r="KY159" s="117"/>
      <c r="KZ159" s="117"/>
      <c r="LA159" s="117"/>
      <c r="LB159" s="117"/>
      <c r="LC159" s="117"/>
      <c r="LD159" s="117"/>
      <c r="LE159" s="117"/>
      <c r="LF159" s="117"/>
      <c r="LG159" s="117"/>
      <c r="LH159" s="117"/>
      <c r="LI159" s="117"/>
      <c r="LJ159" s="117"/>
    </row>
    <row r="160" spans="1:322" x14ac:dyDescent="0.3">
      <c r="A160" s="109">
        <v>43333</v>
      </c>
      <c r="B160" s="118">
        <v>0.91526620370370404</v>
      </c>
      <c r="C160" s="115">
        <v>14304.013999999999</v>
      </c>
      <c r="D160" s="115">
        <v>102054.02499999999</v>
      </c>
      <c r="E160" s="115">
        <v>24984.643</v>
      </c>
      <c r="F160" s="115">
        <v>34756.667999999998</v>
      </c>
      <c r="G160" s="115">
        <v>32.667000000000002</v>
      </c>
      <c r="H160" s="74">
        <v>23</v>
      </c>
      <c r="I160" s="74">
        <v>24.4473029045643</v>
      </c>
      <c r="J160" s="112"/>
      <c r="K160" s="112"/>
      <c r="L160" s="120">
        <f t="shared" si="12"/>
        <v>22.445000000009344</v>
      </c>
      <c r="M160" s="116">
        <f t="shared" si="13"/>
        <v>-2.5159999999996217</v>
      </c>
      <c r="N160" s="116">
        <f t="shared" si="14"/>
        <v>-7.705999999991036</v>
      </c>
      <c r="O160" s="116">
        <f t="shared" si="15"/>
        <v>25.753000000000611</v>
      </c>
      <c r="P160" s="121">
        <f t="shared" si="16"/>
        <v>6.9139999999993904</v>
      </c>
      <c r="Q160" s="30">
        <f t="shared" si="17"/>
        <v>0.78834909847860557</v>
      </c>
      <c r="R160" s="124"/>
      <c r="S160" s="125"/>
      <c r="T160" s="125"/>
      <c r="U160" s="125"/>
      <c r="V160" s="125"/>
      <c r="W160" s="125"/>
      <c r="X160" s="125"/>
      <c r="Y160" s="125"/>
      <c r="Z160" s="125"/>
      <c r="AA160" s="125"/>
      <c r="AB160" s="125"/>
      <c r="AC160" s="117"/>
      <c r="AD160" s="117"/>
      <c r="AE160" s="117"/>
      <c r="AF160" s="117"/>
      <c r="AG160" s="117"/>
      <c r="AH160" s="117"/>
      <c r="AI160" s="117"/>
      <c r="AJ160" s="117"/>
      <c r="AK160" s="117"/>
      <c r="AL160" s="117"/>
      <c r="AM160" s="117"/>
      <c r="AN160" s="117"/>
      <c r="AO160" s="117"/>
      <c r="AP160" s="117"/>
      <c r="AQ160" s="117"/>
      <c r="AR160" s="117"/>
      <c r="AS160" s="117"/>
      <c r="AT160" s="117"/>
      <c r="AU160" s="117"/>
      <c r="AV160" s="117"/>
      <c r="AW160" s="117"/>
      <c r="AX160" s="117"/>
      <c r="AY160" s="117"/>
      <c r="AZ160" s="117"/>
      <c r="BA160" s="117"/>
      <c r="BB160" s="117"/>
      <c r="BC160" s="117"/>
      <c r="BD160" s="117"/>
      <c r="BE160" s="117"/>
      <c r="BF160" s="117"/>
      <c r="BG160" s="117"/>
      <c r="BH160" s="117"/>
      <c r="BI160" s="117"/>
      <c r="BJ160" s="117"/>
      <c r="BK160" s="117"/>
      <c r="BL160" s="117"/>
      <c r="BM160" s="117"/>
      <c r="BN160" s="117"/>
      <c r="BO160" s="117"/>
      <c r="BP160" s="117"/>
      <c r="BQ160" s="117"/>
      <c r="BR160" s="117"/>
      <c r="BS160" s="117"/>
      <c r="BT160" s="117"/>
      <c r="BU160" s="117"/>
      <c r="BV160" s="117"/>
      <c r="BW160" s="117"/>
      <c r="BX160" s="117"/>
      <c r="BY160" s="117"/>
      <c r="BZ160" s="117"/>
      <c r="CA160" s="117"/>
      <c r="CB160" s="117"/>
      <c r="CC160" s="117"/>
      <c r="CD160" s="117"/>
      <c r="CE160" s="117"/>
      <c r="CF160" s="117"/>
      <c r="CG160" s="117"/>
      <c r="CH160" s="117"/>
      <c r="CI160" s="117"/>
      <c r="CJ160" s="117"/>
      <c r="CK160" s="117"/>
      <c r="CL160" s="117"/>
      <c r="CM160" s="117"/>
      <c r="CN160" s="117"/>
      <c r="CO160" s="117"/>
      <c r="CP160" s="117"/>
      <c r="CQ160" s="117"/>
      <c r="CR160" s="117"/>
      <c r="CS160" s="117"/>
      <c r="CT160" s="117"/>
      <c r="CU160" s="117"/>
      <c r="CV160" s="117"/>
      <c r="CW160" s="117"/>
      <c r="CX160" s="117"/>
      <c r="CY160" s="117"/>
      <c r="CZ160" s="117"/>
      <c r="DA160" s="117"/>
      <c r="DB160" s="117"/>
      <c r="DC160" s="117"/>
      <c r="DD160" s="117"/>
      <c r="DE160" s="117"/>
      <c r="DF160" s="117"/>
      <c r="DG160" s="117"/>
      <c r="DH160" s="117"/>
      <c r="DI160" s="117"/>
      <c r="DJ160" s="117"/>
      <c r="DK160" s="117"/>
      <c r="DL160" s="117"/>
      <c r="DM160" s="117"/>
      <c r="DN160" s="117"/>
      <c r="DO160" s="117"/>
      <c r="DP160" s="117"/>
      <c r="DQ160" s="117"/>
      <c r="DR160" s="117"/>
      <c r="DS160" s="117"/>
      <c r="DT160" s="117"/>
      <c r="DU160" s="117"/>
      <c r="DV160" s="117"/>
      <c r="DW160" s="117"/>
      <c r="DX160" s="117"/>
      <c r="DY160" s="117"/>
      <c r="DZ160" s="117"/>
      <c r="EA160" s="117"/>
      <c r="EB160" s="117"/>
      <c r="EC160" s="117"/>
      <c r="ED160" s="117"/>
      <c r="EE160" s="117"/>
      <c r="EF160" s="117"/>
      <c r="EG160" s="117"/>
      <c r="EH160" s="117"/>
      <c r="EI160" s="117"/>
      <c r="EJ160" s="117"/>
      <c r="EK160" s="117"/>
      <c r="EL160" s="117"/>
      <c r="EM160" s="117"/>
      <c r="EN160" s="117"/>
      <c r="EO160" s="117"/>
      <c r="EP160" s="117"/>
      <c r="EQ160" s="117"/>
      <c r="ER160" s="117"/>
      <c r="ES160" s="117"/>
      <c r="ET160" s="117"/>
      <c r="EU160" s="117"/>
      <c r="EV160" s="117"/>
      <c r="EW160" s="117"/>
      <c r="EX160" s="117"/>
      <c r="EY160" s="117"/>
      <c r="EZ160" s="117"/>
      <c r="FA160" s="117"/>
      <c r="FB160" s="117"/>
      <c r="FC160" s="117"/>
      <c r="FD160" s="117"/>
      <c r="FE160" s="117"/>
      <c r="FF160" s="117"/>
      <c r="FG160" s="117"/>
      <c r="FH160" s="117"/>
      <c r="FI160" s="117"/>
      <c r="FJ160" s="117"/>
      <c r="FK160" s="117"/>
      <c r="FL160" s="117"/>
      <c r="FM160" s="117"/>
      <c r="FN160" s="117"/>
      <c r="FO160" s="117"/>
      <c r="FP160" s="117"/>
      <c r="FQ160" s="117"/>
      <c r="FR160" s="117"/>
      <c r="FS160" s="117"/>
      <c r="FT160" s="117"/>
      <c r="FU160" s="117"/>
      <c r="FV160" s="117"/>
      <c r="FW160" s="117"/>
      <c r="FX160" s="117"/>
      <c r="FY160" s="117"/>
      <c r="FZ160" s="117"/>
      <c r="GA160" s="117"/>
      <c r="GB160" s="117"/>
      <c r="GC160" s="117"/>
      <c r="GD160" s="117"/>
      <c r="GE160" s="117"/>
      <c r="GF160" s="117"/>
      <c r="GG160" s="117"/>
      <c r="GH160" s="117"/>
      <c r="GI160" s="117"/>
      <c r="GJ160" s="117"/>
      <c r="GK160" s="117"/>
      <c r="GL160" s="117"/>
      <c r="GM160" s="117"/>
      <c r="GN160" s="117"/>
      <c r="GO160" s="117"/>
      <c r="GP160" s="117"/>
      <c r="GQ160" s="117"/>
      <c r="GR160" s="117"/>
      <c r="GS160" s="117"/>
      <c r="GT160" s="117"/>
      <c r="GU160" s="117"/>
      <c r="GV160" s="117"/>
      <c r="GW160" s="117"/>
      <c r="GX160" s="117"/>
      <c r="GY160" s="117"/>
      <c r="GZ160" s="117"/>
      <c r="HA160" s="117"/>
      <c r="HB160" s="117"/>
      <c r="HC160" s="117"/>
      <c r="HD160" s="117"/>
      <c r="HE160" s="117"/>
      <c r="HF160" s="117"/>
      <c r="HG160" s="117"/>
      <c r="HH160" s="117"/>
      <c r="HI160" s="117"/>
      <c r="HJ160" s="117"/>
      <c r="HK160" s="117"/>
      <c r="HL160" s="117"/>
      <c r="HM160" s="117"/>
      <c r="HN160" s="117"/>
      <c r="HO160" s="117"/>
      <c r="HP160" s="117"/>
      <c r="HQ160" s="117"/>
      <c r="HR160" s="117"/>
      <c r="HS160" s="117"/>
      <c r="HT160" s="117"/>
      <c r="HU160" s="117"/>
      <c r="HV160" s="117"/>
      <c r="HW160" s="117"/>
      <c r="HX160" s="117"/>
      <c r="HY160" s="117"/>
      <c r="HZ160" s="117"/>
      <c r="IA160" s="117"/>
      <c r="IB160" s="117"/>
      <c r="IC160" s="117"/>
      <c r="ID160" s="117"/>
      <c r="IE160" s="117"/>
      <c r="IF160" s="117"/>
      <c r="IG160" s="117"/>
      <c r="IH160" s="117"/>
      <c r="II160" s="117"/>
      <c r="IJ160" s="117"/>
      <c r="IK160" s="117"/>
      <c r="IL160" s="117"/>
      <c r="IM160" s="117"/>
      <c r="IN160" s="117"/>
      <c r="IO160" s="117"/>
      <c r="IP160" s="117"/>
      <c r="IQ160" s="117"/>
      <c r="IR160" s="117"/>
      <c r="IS160" s="117"/>
      <c r="IT160" s="117"/>
      <c r="IU160" s="117"/>
      <c r="IV160" s="117"/>
      <c r="IW160" s="117"/>
      <c r="IX160" s="117"/>
      <c r="IY160" s="117"/>
      <c r="IZ160" s="117"/>
      <c r="JA160" s="117"/>
      <c r="JB160" s="117"/>
      <c r="JC160" s="117"/>
      <c r="JD160" s="117"/>
      <c r="JE160" s="117"/>
      <c r="JF160" s="117"/>
      <c r="JG160" s="117"/>
      <c r="JH160" s="117"/>
      <c r="JI160" s="117"/>
      <c r="JJ160" s="117"/>
      <c r="JK160" s="117"/>
      <c r="JL160" s="117"/>
      <c r="JM160" s="117"/>
      <c r="JN160" s="117"/>
      <c r="JO160" s="117"/>
      <c r="JP160" s="117"/>
      <c r="JQ160" s="117"/>
      <c r="JR160" s="117"/>
      <c r="JS160" s="117"/>
      <c r="JT160" s="117"/>
      <c r="JU160" s="117"/>
      <c r="JV160" s="117"/>
      <c r="JW160" s="117"/>
      <c r="JX160" s="117"/>
      <c r="JY160" s="117"/>
      <c r="JZ160" s="117"/>
      <c r="KA160" s="117"/>
      <c r="KB160" s="117"/>
      <c r="KC160" s="117"/>
      <c r="KD160" s="117"/>
      <c r="KE160" s="117"/>
      <c r="KF160" s="117"/>
      <c r="KG160" s="117"/>
      <c r="KH160" s="117"/>
      <c r="KI160" s="117"/>
      <c r="KJ160" s="117"/>
      <c r="KK160" s="117"/>
      <c r="KL160" s="117"/>
      <c r="KM160" s="117"/>
      <c r="KN160" s="117"/>
      <c r="KO160" s="117"/>
      <c r="KP160" s="117"/>
      <c r="KQ160" s="117"/>
      <c r="KR160" s="117"/>
      <c r="KS160" s="117"/>
      <c r="KT160" s="117"/>
      <c r="KU160" s="117"/>
      <c r="KV160" s="117"/>
      <c r="KW160" s="117"/>
      <c r="KX160" s="117"/>
      <c r="KY160" s="117"/>
      <c r="KZ160" s="117"/>
      <c r="LA160" s="117"/>
      <c r="LB160" s="117"/>
      <c r="LC160" s="117"/>
      <c r="LD160" s="117"/>
      <c r="LE160" s="117"/>
      <c r="LF160" s="117"/>
      <c r="LG160" s="117"/>
      <c r="LH160" s="117"/>
      <c r="LI160" s="117"/>
      <c r="LJ160" s="117"/>
    </row>
    <row r="161" spans="1:322" x14ac:dyDescent="0.3">
      <c r="A161" s="109">
        <v>43334</v>
      </c>
      <c r="B161" s="118">
        <v>0.91533564814814805</v>
      </c>
      <c r="C161" s="115">
        <v>14305.519</v>
      </c>
      <c r="D161" s="115">
        <v>102062.232</v>
      </c>
      <c r="E161" s="115">
        <v>25009.931</v>
      </c>
      <c r="F161" s="115">
        <v>34787.595999999998</v>
      </c>
      <c r="G161" s="115">
        <v>30.928000000000001</v>
      </c>
      <c r="H161" s="74">
        <v>21</v>
      </c>
      <c r="I161" s="74">
        <v>25.539776951672899</v>
      </c>
      <c r="J161" s="112"/>
      <c r="K161" s="112"/>
      <c r="L161" s="120">
        <f t="shared" si="12"/>
        <v>21.215999999989553</v>
      </c>
      <c r="M161" s="116">
        <f t="shared" si="13"/>
        <v>-1.5050000000010186</v>
      </c>
      <c r="N161" s="116">
        <f t="shared" si="14"/>
        <v>-8.2070000000094296</v>
      </c>
      <c r="O161" s="116">
        <f t="shared" si="15"/>
        <v>25.288000000000466</v>
      </c>
      <c r="P161" s="121">
        <f t="shared" si="16"/>
        <v>5.6399999999995352</v>
      </c>
      <c r="Q161" s="30">
        <f t="shared" si="17"/>
        <v>0.8176409725814946</v>
      </c>
      <c r="R161" s="124"/>
      <c r="S161" s="125"/>
      <c r="T161" s="125"/>
      <c r="U161" s="125"/>
      <c r="V161" s="125"/>
      <c r="W161" s="125"/>
      <c r="X161" s="125"/>
      <c r="Y161" s="125"/>
      <c r="Z161" s="125"/>
      <c r="AA161" s="125"/>
      <c r="AB161" s="125"/>
      <c r="AC161" s="117"/>
      <c r="AD161" s="117"/>
      <c r="AE161" s="117"/>
      <c r="AF161" s="117"/>
      <c r="AG161" s="117"/>
      <c r="AH161" s="117"/>
      <c r="AI161" s="117"/>
      <c r="AJ161" s="117"/>
      <c r="AK161" s="117"/>
      <c r="AL161" s="117"/>
      <c r="AM161" s="117"/>
      <c r="AN161" s="117"/>
      <c r="AO161" s="117"/>
      <c r="AP161" s="117"/>
      <c r="AQ161" s="117"/>
      <c r="AR161" s="117"/>
      <c r="AS161" s="117"/>
      <c r="AT161" s="117"/>
      <c r="AU161" s="117"/>
      <c r="AV161" s="117"/>
      <c r="AW161" s="117"/>
      <c r="AX161" s="117"/>
      <c r="AY161" s="117"/>
      <c r="AZ161" s="117"/>
      <c r="BA161" s="117"/>
      <c r="BB161" s="117"/>
      <c r="BC161" s="117"/>
      <c r="BD161" s="117"/>
      <c r="BE161" s="117"/>
      <c r="BF161" s="117"/>
      <c r="BG161" s="117"/>
      <c r="BH161" s="117"/>
      <c r="BI161" s="117"/>
      <c r="BJ161" s="117"/>
      <c r="BK161" s="117"/>
      <c r="BL161" s="117"/>
      <c r="BM161" s="117"/>
      <c r="BN161" s="117"/>
      <c r="BO161" s="117"/>
      <c r="BP161" s="117"/>
      <c r="BQ161" s="117"/>
      <c r="BR161" s="117"/>
      <c r="BS161" s="117"/>
      <c r="BT161" s="117"/>
      <c r="BU161" s="117"/>
      <c r="BV161" s="117"/>
      <c r="BW161" s="117"/>
      <c r="BX161" s="117"/>
      <c r="BY161" s="117"/>
      <c r="BZ161" s="117"/>
      <c r="CA161" s="117"/>
      <c r="CB161" s="117"/>
      <c r="CC161" s="117"/>
      <c r="CD161" s="117"/>
      <c r="CE161" s="117"/>
      <c r="CF161" s="117"/>
      <c r="CG161" s="117"/>
      <c r="CH161" s="117"/>
      <c r="CI161" s="117"/>
      <c r="CJ161" s="117"/>
      <c r="CK161" s="117"/>
      <c r="CL161" s="117"/>
      <c r="CM161" s="117"/>
      <c r="CN161" s="117"/>
      <c r="CO161" s="117"/>
      <c r="CP161" s="117"/>
      <c r="CQ161" s="117"/>
      <c r="CR161" s="117"/>
      <c r="CS161" s="117"/>
      <c r="CT161" s="117"/>
      <c r="CU161" s="117"/>
      <c r="CV161" s="117"/>
      <c r="CW161" s="117"/>
      <c r="CX161" s="117"/>
      <c r="CY161" s="117"/>
      <c r="CZ161" s="117"/>
      <c r="DA161" s="117"/>
      <c r="DB161" s="117"/>
      <c r="DC161" s="117"/>
      <c r="DD161" s="117"/>
      <c r="DE161" s="117"/>
      <c r="DF161" s="117"/>
      <c r="DG161" s="117"/>
      <c r="DH161" s="117"/>
      <c r="DI161" s="117"/>
      <c r="DJ161" s="117"/>
      <c r="DK161" s="117"/>
      <c r="DL161" s="117"/>
      <c r="DM161" s="117"/>
      <c r="DN161" s="117"/>
      <c r="DO161" s="117"/>
      <c r="DP161" s="117"/>
      <c r="DQ161" s="117"/>
      <c r="DR161" s="117"/>
      <c r="DS161" s="117"/>
      <c r="DT161" s="117"/>
      <c r="DU161" s="117"/>
      <c r="DV161" s="117"/>
      <c r="DW161" s="117"/>
      <c r="DX161" s="117"/>
      <c r="DY161" s="117"/>
      <c r="DZ161" s="117"/>
      <c r="EA161" s="117"/>
      <c r="EB161" s="117"/>
      <c r="EC161" s="117"/>
      <c r="ED161" s="117"/>
      <c r="EE161" s="117"/>
      <c r="EF161" s="117"/>
      <c r="EG161" s="117"/>
      <c r="EH161" s="117"/>
      <c r="EI161" s="117"/>
      <c r="EJ161" s="117"/>
      <c r="EK161" s="117"/>
      <c r="EL161" s="117"/>
      <c r="EM161" s="117"/>
      <c r="EN161" s="117"/>
      <c r="EO161" s="117"/>
      <c r="EP161" s="117"/>
      <c r="EQ161" s="117"/>
      <c r="ER161" s="117"/>
      <c r="ES161" s="117"/>
      <c r="ET161" s="117"/>
      <c r="EU161" s="117"/>
      <c r="EV161" s="117"/>
      <c r="EW161" s="117"/>
      <c r="EX161" s="117"/>
      <c r="EY161" s="117"/>
      <c r="EZ161" s="117"/>
      <c r="FA161" s="117"/>
      <c r="FB161" s="117"/>
      <c r="FC161" s="117"/>
      <c r="FD161" s="117"/>
      <c r="FE161" s="117"/>
      <c r="FF161" s="117"/>
      <c r="FG161" s="117"/>
      <c r="FH161" s="117"/>
      <c r="FI161" s="117"/>
      <c r="FJ161" s="117"/>
      <c r="FK161" s="117"/>
      <c r="FL161" s="117"/>
      <c r="FM161" s="117"/>
      <c r="FN161" s="117"/>
      <c r="FO161" s="117"/>
      <c r="FP161" s="117"/>
      <c r="FQ161" s="117"/>
      <c r="FR161" s="117"/>
      <c r="FS161" s="117"/>
      <c r="FT161" s="117"/>
      <c r="FU161" s="117"/>
      <c r="FV161" s="117"/>
      <c r="FW161" s="117"/>
      <c r="FX161" s="117"/>
      <c r="FY161" s="117"/>
      <c r="FZ161" s="117"/>
      <c r="GA161" s="117"/>
      <c r="GB161" s="117"/>
      <c r="GC161" s="117"/>
      <c r="GD161" s="117"/>
      <c r="GE161" s="117"/>
      <c r="GF161" s="117"/>
      <c r="GG161" s="117"/>
      <c r="GH161" s="117"/>
      <c r="GI161" s="117"/>
      <c r="GJ161" s="117"/>
      <c r="GK161" s="117"/>
      <c r="GL161" s="117"/>
      <c r="GM161" s="117"/>
      <c r="GN161" s="117"/>
      <c r="GO161" s="117"/>
      <c r="GP161" s="117"/>
      <c r="GQ161" s="117"/>
      <c r="GR161" s="117"/>
      <c r="GS161" s="117"/>
      <c r="GT161" s="117"/>
      <c r="GU161" s="117"/>
      <c r="GV161" s="117"/>
      <c r="GW161" s="117"/>
      <c r="GX161" s="117"/>
      <c r="GY161" s="117"/>
      <c r="GZ161" s="117"/>
      <c r="HA161" s="117"/>
      <c r="HB161" s="117"/>
      <c r="HC161" s="117"/>
      <c r="HD161" s="117"/>
      <c r="HE161" s="117"/>
      <c r="HF161" s="117"/>
      <c r="HG161" s="117"/>
      <c r="HH161" s="117"/>
      <c r="HI161" s="117"/>
      <c r="HJ161" s="117"/>
      <c r="HK161" s="117"/>
      <c r="HL161" s="117"/>
      <c r="HM161" s="117"/>
      <c r="HN161" s="117"/>
      <c r="HO161" s="117"/>
      <c r="HP161" s="117"/>
      <c r="HQ161" s="117"/>
      <c r="HR161" s="117"/>
      <c r="HS161" s="117"/>
      <c r="HT161" s="117"/>
      <c r="HU161" s="117"/>
      <c r="HV161" s="117"/>
      <c r="HW161" s="117"/>
      <c r="HX161" s="117"/>
      <c r="HY161" s="117"/>
      <c r="HZ161" s="117"/>
      <c r="IA161" s="117"/>
      <c r="IB161" s="117"/>
      <c r="IC161" s="117"/>
      <c r="ID161" s="117"/>
      <c r="IE161" s="117"/>
      <c r="IF161" s="117"/>
      <c r="IG161" s="117"/>
      <c r="IH161" s="117"/>
      <c r="II161" s="117"/>
      <c r="IJ161" s="117"/>
      <c r="IK161" s="117"/>
      <c r="IL161" s="117"/>
      <c r="IM161" s="117"/>
      <c r="IN161" s="117"/>
      <c r="IO161" s="117"/>
      <c r="IP161" s="117"/>
      <c r="IQ161" s="117"/>
      <c r="IR161" s="117"/>
      <c r="IS161" s="117"/>
      <c r="IT161" s="117"/>
      <c r="IU161" s="117"/>
      <c r="IV161" s="117"/>
      <c r="IW161" s="117"/>
      <c r="IX161" s="117"/>
      <c r="IY161" s="117"/>
      <c r="IZ161" s="117"/>
      <c r="JA161" s="117"/>
      <c r="JB161" s="117"/>
      <c r="JC161" s="117"/>
      <c r="JD161" s="117"/>
      <c r="JE161" s="117"/>
      <c r="JF161" s="117"/>
      <c r="JG161" s="117"/>
      <c r="JH161" s="117"/>
      <c r="JI161" s="117"/>
      <c r="JJ161" s="117"/>
      <c r="JK161" s="117"/>
      <c r="JL161" s="117"/>
      <c r="JM161" s="117"/>
      <c r="JN161" s="117"/>
      <c r="JO161" s="117"/>
      <c r="JP161" s="117"/>
      <c r="JQ161" s="117"/>
      <c r="JR161" s="117"/>
      <c r="JS161" s="117"/>
      <c r="JT161" s="117"/>
      <c r="JU161" s="117"/>
      <c r="JV161" s="117"/>
      <c r="JW161" s="117"/>
      <c r="JX161" s="117"/>
      <c r="JY161" s="117"/>
      <c r="JZ161" s="117"/>
      <c r="KA161" s="117"/>
      <c r="KB161" s="117"/>
      <c r="KC161" s="117"/>
      <c r="KD161" s="117"/>
      <c r="KE161" s="117"/>
      <c r="KF161" s="117"/>
      <c r="KG161" s="117"/>
      <c r="KH161" s="117"/>
      <c r="KI161" s="117"/>
      <c r="KJ161" s="117"/>
      <c r="KK161" s="117"/>
      <c r="KL161" s="117"/>
      <c r="KM161" s="117"/>
      <c r="KN161" s="117"/>
      <c r="KO161" s="117"/>
      <c r="KP161" s="117"/>
      <c r="KQ161" s="117"/>
      <c r="KR161" s="117"/>
      <c r="KS161" s="117"/>
      <c r="KT161" s="117"/>
      <c r="KU161" s="117"/>
      <c r="KV161" s="117"/>
      <c r="KW161" s="117"/>
      <c r="KX161" s="117"/>
      <c r="KY161" s="117"/>
      <c r="KZ161" s="117"/>
      <c r="LA161" s="117"/>
      <c r="LB161" s="117"/>
      <c r="LC161" s="117"/>
      <c r="LD161" s="117"/>
      <c r="LE161" s="117"/>
      <c r="LF161" s="117"/>
      <c r="LG161" s="117"/>
      <c r="LH161" s="117"/>
      <c r="LI161" s="117"/>
      <c r="LJ161" s="117"/>
    </row>
    <row r="162" spans="1:322" x14ac:dyDescent="0.3">
      <c r="A162" s="109">
        <v>43335</v>
      </c>
      <c r="B162" s="118">
        <v>0.91134259259259298</v>
      </c>
      <c r="C162" s="115">
        <v>14307.278</v>
      </c>
      <c r="D162" s="115">
        <v>102069.71799999999</v>
      </c>
      <c r="E162" s="115">
        <v>25026.347000000002</v>
      </c>
      <c r="F162" s="115">
        <v>34809.290999999997</v>
      </c>
      <c r="G162" s="115">
        <v>21.695</v>
      </c>
      <c r="H162" s="74">
        <v>17</v>
      </c>
      <c r="I162" s="74">
        <v>22.8391959798995</v>
      </c>
      <c r="J162" s="112"/>
      <c r="K162" s="112"/>
      <c r="L162" s="120">
        <f t="shared" si="12"/>
        <v>12.450000000010114</v>
      </c>
      <c r="M162" s="116">
        <f t="shared" si="13"/>
        <v>-1.7590000000000146</v>
      </c>
      <c r="N162" s="116">
        <f t="shared" si="14"/>
        <v>-7.4859999999898719</v>
      </c>
      <c r="O162" s="116">
        <f t="shared" si="15"/>
        <v>16.416000000001077</v>
      </c>
      <c r="P162" s="121">
        <f t="shared" si="16"/>
        <v>5.2789999999989234</v>
      </c>
      <c r="Q162" s="30">
        <f t="shared" si="17"/>
        <v>0.75667204424987677</v>
      </c>
      <c r="R162" s="124"/>
      <c r="S162" s="125"/>
      <c r="T162" s="125"/>
      <c r="U162" s="125"/>
      <c r="V162" s="125"/>
      <c r="W162" s="125"/>
      <c r="X162" s="125"/>
      <c r="Y162" s="125"/>
      <c r="Z162" s="125"/>
      <c r="AA162" s="125"/>
      <c r="AB162" s="125"/>
      <c r="AC162" s="117"/>
      <c r="AD162" s="117"/>
      <c r="AE162" s="117"/>
      <c r="AF162" s="117"/>
      <c r="AG162" s="117"/>
      <c r="AH162" s="117"/>
      <c r="AI162" s="117"/>
      <c r="AJ162" s="117"/>
      <c r="AK162" s="117"/>
      <c r="AL162" s="117"/>
      <c r="AM162" s="117"/>
      <c r="AN162" s="117"/>
      <c r="AO162" s="117"/>
      <c r="AP162" s="117"/>
      <c r="AQ162" s="117"/>
      <c r="AR162" s="117"/>
      <c r="AS162" s="117"/>
      <c r="AT162" s="117"/>
      <c r="AU162" s="117"/>
      <c r="AV162" s="117"/>
      <c r="AW162" s="117"/>
      <c r="AX162" s="117"/>
      <c r="AY162" s="117"/>
      <c r="AZ162" s="117"/>
      <c r="BA162" s="117"/>
      <c r="BB162" s="117"/>
      <c r="BC162" s="117"/>
      <c r="BD162" s="117"/>
      <c r="BE162" s="117"/>
      <c r="BF162" s="117"/>
      <c r="BG162" s="117"/>
      <c r="BH162" s="117"/>
      <c r="BI162" s="117"/>
      <c r="BJ162" s="117"/>
      <c r="BK162" s="117"/>
      <c r="BL162" s="117"/>
      <c r="BM162" s="117"/>
      <c r="BN162" s="117"/>
      <c r="BO162" s="117"/>
      <c r="BP162" s="117"/>
      <c r="BQ162" s="117"/>
      <c r="BR162" s="117"/>
      <c r="BS162" s="117"/>
      <c r="BT162" s="117"/>
      <c r="BU162" s="117"/>
      <c r="BV162" s="117"/>
      <c r="BW162" s="117"/>
      <c r="BX162" s="117"/>
      <c r="BY162" s="117"/>
      <c r="BZ162" s="117"/>
      <c r="CA162" s="117"/>
      <c r="CB162" s="117"/>
      <c r="CC162" s="117"/>
      <c r="CD162" s="117"/>
      <c r="CE162" s="117"/>
      <c r="CF162" s="117"/>
      <c r="CG162" s="117"/>
      <c r="CH162" s="117"/>
      <c r="CI162" s="117"/>
      <c r="CJ162" s="117"/>
      <c r="CK162" s="117"/>
      <c r="CL162" s="117"/>
      <c r="CM162" s="117"/>
      <c r="CN162" s="117"/>
      <c r="CO162" s="117"/>
      <c r="CP162" s="117"/>
      <c r="CQ162" s="117"/>
      <c r="CR162" s="117"/>
      <c r="CS162" s="117"/>
      <c r="CT162" s="117"/>
      <c r="CU162" s="117"/>
      <c r="CV162" s="117"/>
      <c r="CW162" s="117"/>
      <c r="CX162" s="117"/>
      <c r="CY162" s="117"/>
      <c r="CZ162" s="117"/>
      <c r="DA162" s="117"/>
      <c r="DB162" s="117"/>
      <c r="DC162" s="117"/>
      <c r="DD162" s="117"/>
      <c r="DE162" s="117"/>
      <c r="DF162" s="117"/>
      <c r="DG162" s="117"/>
      <c r="DH162" s="117"/>
      <c r="DI162" s="117"/>
      <c r="DJ162" s="117"/>
      <c r="DK162" s="117"/>
      <c r="DL162" s="117"/>
      <c r="DM162" s="117"/>
      <c r="DN162" s="117"/>
      <c r="DO162" s="117"/>
      <c r="DP162" s="117"/>
      <c r="DQ162" s="117"/>
      <c r="DR162" s="117"/>
      <c r="DS162" s="117"/>
      <c r="DT162" s="117"/>
      <c r="DU162" s="117"/>
      <c r="DV162" s="117"/>
      <c r="DW162" s="117"/>
      <c r="DX162" s="117"/>
      <c r="DY162" s="117"/>
      <c r="DZ162" s="117"/>
      <c r="EA162" s="117"/>
      <c r="EB162" s="117"/>
      <c r="EC162" s="117"/>
      <c r="ED162" s="117"/>
      <c r="EE162" s="117"/>
      <c r="EF162" s="117"/>
      <c r="EG162" s="117"/>
      <c r="EH162" s="117"/>
      <c r="EI162" s="117"/>
      <c r="EJ162" s="117"/>
      <c r="EK162" s="117"/>
      <c r="EL162" s="117"/>
      <c r="EM162" s="117"/>
      <c r="EN162" s="117"/>
      <c r="EO162" s="117"/>
      <c r="EP162" s="117"/>
      <c r="EQ162" s="117"/>
      <c r="ER162" s="117"/>
      <c r="ES162" s="117"/>
      <c r="ET162" s="117"/>
      <c r="EU162" s="117"/>
      <c r="EV162" s="117"/>
      <c r="EW162" s="117"/>
      <c r="EX162" s="117"/>
      <c r="EY162" s="117"/>
      <c r="EZ162" s="117"/>
      <c r="FA162" s="117"/>
      <c r="FB162" s="117"/>
      <c r="FC162" s="117"/>
      <c r="FD162" s="117"/>
      <c r="FE162" s="117"/>
      <c r="FF162" s="117"/>
      <c r="FG162" s="117"/>
      <c r="FH162" s="117"/>
      <c r="FI162" s="117"/>
      <c r="FJ162" s="117"/>
      <c r="FK162" s="117"/>
      <c r="FL162" s="117"/>
      <c r="FM162" s="117"/>
      <c r="FN162" s="117"/>
      <c r="FO162" s="117"/>
      <c r="FP162" s="117"/>
      <c r="FQ162" s="117"/>
      <c r="FR162" s="117"/>
      <c r="FS162" s="117"/>
      <c r="FT162" s="117"/>
      <c r="FU162" s="117"/>
      <c r="FV162" s="117"/>
      <c r="FW162" s="117"/>
      <c r="FX162" s="117"/>
      <c r="FY162" s="117"/>
      <c r="FZ162" s="117"/>
      <c r="GA162" s="117"/>
      <c r="GB162" s="117"/>
      <c r="GC162" s="117"/>
      <c r="GD162" s="117"/>
      <c r="GE162" s="117"/>
      <c r="GF162" s="117"/>
      <c r="GG162" s="117"/>
      <c r="GH162" s="117"/>
      <c r="GI162" s="117"/>
      <c r="GJ162" s="117"/>
      <c r="GK162" s="117"/>
      <c r="GL162" s="117"/>
      <c r="GM162" s="117"/>
      <c r="GN162" s="117"/>
      <c r="GO162" s="117"/>
      <c r="GP162" s="117"/>
      <c r="GQ162" s="117"/>
      <c r="GR162" s="117"/>
      <c r="GS162" s="117"/>
      <c r="GT162" s="117"/>
      <c r="GU162" s="117"/>
      <c r="GV162" s="117"/>
      <c r="GW162" s="117"/>
      <c r="GX162" s="117"/>
      <c r="GY162" s="117"/>
      <c r="GZ162" s="117"/>
      <c r="HA162" s="117"/>
      <c r="HB162" s="117"/>
      <c r="HC162" s="117"/>
      <c r="HD162" s="117"/>
      <c r="HE162" s="117"/>
      <c r="HF162" s="117"/>
      <c r="HG162" s="117"/>
      <c r="HH162" s="117"/>
      <c r="HI162" s="117"/>
      <c r="HJ162" s="117"/>
      <c r="HK162" s="117"/>
      <c r="HL162" s="117"/>
      <c r="HM162" s="117"/>
      <c r="HN162" s="117"/>
      <c r="HO162" s="117"/>
      <c r="HP162" s="117"/>
      <c r="HQ162" s="117"/>
      <c r="HR162" s="117"/>
      <c r="HS162" s="117"/>
      <c r="HT162" s="117"/>
      <c r="HU162" s="117"/>
      <c r="HV162" s="117"/>
      <c r="HW162" s="117"/>
      <c r="HX162" s="117"/>
      <c r="HY162" s="117"/>
      <c r="HZ162" s="117"/>
      <c r="IA162" s="117"/>
      <c r="IB162" s="117"/>
      <c r="IC162" s="117"/>
      <c r="ID162" s="117"/>
      <c r="IE162" s="117"/>
      <c r="IF162" s="117"/>
      <c r="IG162" s="117"/>
      <c r="IH162" s="117"/>
      <c r="II162" s="117"/>
      <c r="IJ162" s="117"/>
      <c r="IK162" s="117"/>
      <c r="IL162" s="117"/>
      <c r="IM162" s="117"/>
      <c r="IN162" s="117"/>
      <c r="IO162" s="117"/>
      <c r="IP162" s="117"/>
      <c r="IQ162" s="117"/>
      <c r="IR162" s="117"/>
      <c r="IS162" s="117"/>
      <c r="IT162" s="117"/>
      <c r="IU162" s="117"/>
      <c r="IV162" s="117"/>
      <c r="IW162" s="117"/>
      <c r="IX162" s="117"/>
      <c r="IY162" s="117"/>
      <c r="IZ162" s="117"/>
      <c r="JA162" s="117"/>
      <c r="JB162" s="117"/>
      <c r="JC162" s="117"/>
      <c r="JD162" s="117"/>
      <c r="JE162" s="117"/>
      <c r="JF162" s="117"/>
      <c r="JG162" s="117"/>
      <c r="JH162" s="117"/>
      <c r="JI162" s="117"/>
      <c r="JJ162" s="117"/>
      <c r="JK162" s="117"/>
      <c r="JL162" s="117"/>
      <c r="JM162" s="117"/>
      <c r="JN162" s="117"/>
      <c r="JO162" s="117"/>
      <c r="JP162" s="117"/>
      <c r="JQ162" s="117"/>
      <c r="JR162" s="117"/>
      <c r="JS162" s="117"/>
      <c r="JT162" s="117"/>
      <c r="JU162" s="117"/>
      <c r="JV162" s="117"/>
      <c r="JW162" s="117"/>
      <c r="JX162" s="117"/>
      <c r="JY162" s="117"/>
      <c r="JZ162" s="117"/>
      <c r="KA162" s="117"/>
      <c r="KB162" s="117"/>
      <c r="KC162" s="117"/>
      <c r="KD162" s="117"/>
      <c r="KE162" s="117"/>
      <c r="KF162" s="117"/>
      <c r="KG162" s="117"/>
      <c r="KH162" s="117"/>
      <c r="KI162" s="117"/>
      <c r="KJ162" s="117"/>
      <c r="KK162" s="117"/>
      <c r="KL162" s="117"/>
      <c r="KM162" s="117"/>
      <c r="KN162" s="117"/>
      <c r="KO162" s="117"/>
      <c r="KP162" s="117"/>
      <c r="KQ162" s="117"/>
      <c r="KR162" s="117"/>
      <c r="KS162" s="117"/>
      <c r="KT162" s="117"/>
      <c r="KU162" s="117"/>
      <c r="KV162" s="117"/>
      <c r="KW162" s="117"/>
      <c r="KX162" s="117"/>
      <c r="KY162" s="117"/>
      <c r="KZ162" s="117"/>
      <c r="LA162" s="117"/>
      <c r="LB162" s="117"/>
      <c r="LC162" s="117"/>
      <c r="LD162" s="117"/>
      <c r="LE162" s="117"/>
      <c r="LF162" s="117"/>
      <c r="LG162" s="117"/>
      <c r="LH162" s="117"/>
      <c r="LI162" s="117"/>
      <c r="LJ162" s="117"/>
    </row>
    <row r="163" spans="1:322" x14ac:dyDescent="0.3">
      <c r="A163" s="109">
        <v>43336</v>
      </c>
      <c r="B163" s="118">
        <v>0.91601851851851901</v>
      </c>
      <c r="C163" s="115">
        <v>14309.040999999999</v>
      </c>
      <c r="D163" s="115">
        <v>102076.842</v>
      </c>
      <c r="E163" s="115">
        <v>25036.572</v>
      </c>
      <c r="F163" s="115">
        <v>34824.61</v>
      </c>
      <c r="G163" s="115">
        <v>15.319000000000001</v>
      </c>
      <c r="H163" s="74">
        <v>12</v>
      </c>
      <c r="I163" s="74">
        <v>18.364000000000001</v>
      </c>
      <c r="J163" s="112"/>
      <c r="K163" s="112"/>
      <c r="L163" s="120">
        <f t="shared" si="12"/>
        <v>6.4319999999902802</v>
      </c>
      <c r="M163" s="116">
        <f t="shared" si="13"/>
        <v>-1.7629999999990105</v>
      </c>
      <c r="N163" s="116">
        <f t="shared" si="14"/>
        <v>-7.1240000000107102</v>
      </c>
      <c r="O163" s="116">
        <f t="shared" si="15"/>
        <v>10.224999999998545</v>
      </c>
      <c r="P163" s="121">
        <f t="shared" si="16"/>
        <v>5.094000000001456</v>
      </c>
      <c r="Q163" s="30">
        <f t="shared" si="17"/>
        <v>0.66747176708652944</v>
      </c>
      <c r="R163" s="124"/>
      <c r="S163" s="125"/>
      <c r="T163" s="125"/>
      <c r="U163" s="125"/>
      <c r="V163" s="125"/>
      <c r="W163" s="125"/>
      <c r="X163" s="125"/>
      <c r="Y163" s="125"/>
      <c r="Z163" s="125"/>
      <c r="AA163" s="125"/>
      <c r="AB163" s="125"/>
      <c r="AC163" s="117"/>
      <c r="AD163" s="117"/>
      <c r="AE163" s="117"/>
      <c r="AF163" s="117"/>
      <c r="AG163" s="117"/>
      <c r="AH163" s="117"/>
      <c r="AI163" s="117"/>
      <c r="AJ163" s="117"/>
      <c r="AK163" s="117"/>
      <c r="AL163" s="117"/>
      <c r="AM163" s="117"/>
      <c r="AN163" s="117"/>
      <c r="AO163" s="117"/>
      <c r="AP163" s="117"/>
      <c r="AQ163" s="117"/>
      <c r="AR163" s="117"/>
      <c r="AS163" s="117"/>
      <c r="AT163" s="117"/>
      <c r="AU163" s="117"/>
      <c r="AV163" s="117"/>
      <c r="AW163" s="117"/>
      <c r="AX163" s="117"/>
      <c r="AY163" s="117"/>
      <c r="AZ163" s="117"/>
      <c r="BA163" s="117"/>
      <c r="BB163" s="117"/>
      <c r="BC163" s="117"/>
      <c r="BD163" s="117"/>
      <c r="BE163" s="117"/>
      <c r="BF163" s="117"/>
      <c r="BG163" s="117"/>
      <c r="BH163" s="117"/>
      <c r="BI163" s="117"/>
      <c r="BJ163" s="117"/>
      <c r="BK163" s="117"/>
      <c r="BL163" s="117"/>
      <c r="BM163" s="117"/>
      <c r="BN163" s="117"/>
      <c r="BO163" s="117"/>
      <c r="BP163" s="117"/>
      <c r="BQ163" s="117"/>
      <c r="BR163" s="117"/>
      <c r="BS163" s="117"/>
      <c r="BT163" s="117"/>
      <c r="BU163" s="117"/>
      <c r="BV163" s="117"/>
      <c r="BW163" s="117"/>
      <c r="BX163" s="117"/>
      <c r="BY163" s="117"/>
      <c r="BZ163" s="117"/>
      <c r="CA163" s="117"/>
      <c r="CB163" s="117"/>
      <c r="CC163" s="117"/>
      <c r="CD163" s="117"/>
      <c r="CE163" s="117"/>
      <c r="CF163" s="117"/>
      <c r="CG163" s="117"/>
      <c r="CH163" s="117"/>
      <c r="CI163" s="117"/>
      <c r="CJ163" s="117"/>
      <c r="CK163" s="117"/>
      <c r="CL163" s="117"/>
      <c r="CM163" s="117"/>
      <c r="CN163" s="117"/>
      <c r="CO163" s="117"/>
      <c r="CP163" s="117"/>
      <c r="CQ163" s="117"/>
      <c r="CR163" s="117"/>
      <c r="CS163" s="117"/>
      <c r="CT163" s="117"/>
      <c r="CU163" s="117"/>
      <c r="CV163" s="117"/>
      <c r="CW163" s="117"/>
      <c r="CX163" s="117"/>
      <c r="CY163" s="117"/>
      <c r="CZ163" s="117"/>
      <c r="DA163" s="117"/>
      <c r="DB163" s="117"/>
      <c r="DC163" s="117"/>
      <c r="DD163" s="117"/>
      <c r="DE163" s="117"/>
      <c r="DF163" s="117"/>
      <c r="DG163" s="117"/>
      <c r="DH163" s="117"/>
      <c r="DI163" s="117"/>
      <c r="DJ163" s="117"/>
      <c r="DK163" s="117"/>
      <c r="DL163" s="117"/>
      <c r="DM163" s="117"/>
      <c r="DN163" s="117"/>
      <c r="DO163" s="117"/>
      <c r="DP163" s="117"/>
      <c r="DQ163" s="117"/>
      <c r="DR163" s="117"/>
      <c r="DS163" s="117"/>
      <c r="DT163" s="117"/>
      <c r="DU163" s="117"/>
      <c r="DV163" s="117"/>
      <c r="DW163" s="117"/>
      <c r="DX163" s="117"/>
      <c r="DY163" s="117"/>
      <c r="DZ163" s="117"/>
      <c r="EA163" s="117"/>
      <c r="EB163" s="117"/>
      <c r="EC163" s="117"/>
      <c r="ED163" s="117"/>
      <c r="EE163" s="117"/>
      <c r="EF163" s="117"/>
      <c r="EG163" s="117"/>
      <c r="EH163" s="117"/>
      <c r="EI163" s="117"/>
      <c r="EJ163" s="117"/>
      <c r="EK163" s="117"/>
      <c r="EL163" s="117"/>
      <c r="EM163" s="117"/>
      <c r="EN163" s="117"/>
      <c r="EO163" s="117"/>
      <c r="EP163" s="117"/>
      <c r="EQ163" s="117"/>
      <c r="ER163" s="117"/>
      <c r="ES163" s="117"/>
      <c r="ET163" s="117"/>
      <c r="EU163" s="117"/>
      <c r="EV163" s="117"/>
      <c r="EW163" s="117"/>
      <c r="EX163" s="117"/>
      <c r="EY163" s="117"/>
      <c r="EZ163" s="117"/>
      <c r="FA163" s="117"/>
      <c r="FB163" s="117"/>
      <c r="FC163" s="117"/>
      <c r="FD163" s="117"/>
      <c r="FE163" s="117"/>
      <c r="FF163" s="117"/>
      <c r="FG163" s="117"/>
      <c r="FH163" s="117"/>
      <c r="FI163" s="117"/>
      <c r="FJ163" s="117"/>
      <c r="FK163" s="117"/>
      <c r="FL163" s="117"/>
      <c r="FM163" s="117"/>
      <c r="FN163" s="117"/>
      <c r="FO163" s="117"/>
      <c r="FP163" s="117"/>
      <c r="FQ163" s="117"/>
      <c r="FR163" s="117"/>
      <c r="FS163" s="117"/>
      <c r="FT163" s="117"/>
      <c r="FU163" s="117"/>
      <c r="FV163" s="117"/>
      <c r="FW163" s="117"/>
      <c r="FX163" s="117"/>
      <c r="FY163" s="117"/>
      <c r="FZ163" s="117"/>
      <c r="GA163" s="117"/>
      <c r="GB163" s="117"/>
      <c r="GC163" s="117"/>
      <c r="GD163" s="117"/>
      <c r="GE163" s="117"/>
      <c r="GF163" s="117"/>
      <c r="GG163" s="117"/>
      <c r="GH163" s="117"/>
      <c r="GI163" s="117"/>
      <c r="GJ163" s="117"/>
      <c r="GK163" s="117"/>
      <c r="GL163" s="117"/>
      <c r="GM163" s="117"/>
      <c r="GN163" s="117"/>
      <c r="GO163" s="117"/>
      <c r="GP163" s="117"/>
      <c r="GQ163" s="117"/>
      <c r="GR163" s="117"/>
      <c r="GS163" s="117"/>
      <c r="GT163" s="117"/>
      <c r="GU163" s="117"/>
      <c r="GV163" s="117"/>
      <c r="GW163" s="117"/>
      <c r="GX163" s="117"/>
      <c r="GY163" s="117"/>
      <c r="GZ163" s="117"/>
      <c r="HA163" s="117"/>
      <c r="HB163" s="117"/>
      <c r="HC163" s="117"/>
      <c r="HD163" s="117"/>
      <c r="HE163" s="117"/>
      <c r="HF163" s="117"/>
      <c r="HG163" s="117"/>
      <c r="HH163" s="117"/>
      <c r="HI163" s="117"/>
      <c r="HJ163" s="117"/>
      <c r="HK163" s="117"/>
      <c r="HL163" s="117"/>
      <c r="HM163" s="117"/>
      <c r="HN163" s="117"/>
      <c r="HO163" s="117"/>
      <c r="HP163" s="117"/>
      <c r="HQ163" s="117"/>
      <c r="HR163" s="117"/>
      <c r="HS163" s="117"/>
      <c r="HT163" s="117"/>
      <c r="HU163" s="117"/>
      <c r="HV163" s="117"/>
      <c r="HW163" s="117"/>
      <c r="HX163" s="117"/>
      <c r="HY163" s="117"/>
      <c r="HZ163" s="117"/>
      <c r="IA163" s="117"/>
      <c r="IB163" s="117"/>
      <c r="IC163" s="117"/>
      <c r="ID163" s="117"/>
      <c r="IE163" s="117"/>
      <c r="IF163" s="117"/>
      <c r="IG163" s="117"/>
      <c r="IH163" s="117"/>
      <c r="II163" s="117"/>
      <c r="IJ163" s="117"/>
      <c r="IK163" s="117"/>
      <c r="IL163" s="117"/>
      <c r="IM163" s="117"/>
      <c r="IN163" s="117"/>
      <c r="IO163" s="117"/>
      <c r="IP163" s="117"/>
      <c r="IQ163" s="117"/>
      <c r="IR163" s="117"/>
      <c r="IS163" s="117"/>
      <c r="IT163" s="117"/>
      <c r="IU163" s="117"/>
      <c r="IV163" s="117"/>
      <c r="IW163" s="117"/>
      <c r="IX163" s="117"/>
      <c r="IY163" s="117"/>
      <c r="IZ163" s="117"/>
      <c r="JA163" s="117"/>
      <c r="JB163" s="117"/>
      <c r="JC163" s="117"/>
      <c r="JD163" s="117"/>
      <c r="JE163" s="117"/>
      <c r="JF163" s="117"/>
      <c r="JG163" s="117"/>
      <c r="JH163" s="117"/>
      <c r="JI163" s="117"/>
      <c r="JJ163" s="117"/>
      <c r="JK163" s="117"/>
      <c r="JL163" s="117"/>
      <c r="JM163" s="117"/>
      <c r="JN163" s="117"/>
      <c r="JO163" s="117"/>
      <c r="JP163" s="117"/>
      <c r="JQ163" s="117"/>
      <c r="JR163" s="117"/>
      <c r="JS163" s="117"/>
      <c r="JT163" s="117"/>
      <c r="JU163" s="117"/>
      <c r="JV163" s="117"/>
      <c r="JW163" s="117"/>
      <c r="JX163" s="117"/>
      <c r="JY163" s="117"/>
      <c r="JZ163" s="117"/>
      <c r="KA163" s="117"/>
      <c r="KB163" s="117"/>
      <c r="KC163" s="117"/>
      <c r="KD163" s="117"/>
      <c r="KE163" s="117"/>
      <c r="KF163" s="117"/>
      <c r="KG163" s="117"/>
      <c r="KH163" s="117"/>
      <c r="KI163" s="117"/>
      <c r="KJ163" s="117"/>
      <c r="KK163" s="117"/>
      <c r="KL163" s="117"/>
      <c r="KM163" s="117"/>
      <c r="KN163" s="117"/>
      <c r="KO163" s="117"/>
      <c r="KP163" s="117"/>
      <c r="KQ163" s="117"/>
      <c r="KR163" s="117"/>
      <c r="KS163" s="117"/>
      <c r="KT163" s="117"/>
      <c r="KU163" s="117"/>
      <c r="KV163" s="117"/>
      <c r="KW163" s="117"/>
      <c r="KX163" s="117"/>
      <c r="KY163" s="117"/>
      <c r="KZ163" s="117"/>
      <c r="LA163" s="117"/>
      <c r="LB163" s="117"/>
      <c r="LC163" s="117"/>
      <c r="LD163" s="117"/>
      <c r="LE163" s="117"/>
      <c r="LF163" s="117"/>
      <c r="LG163" s="117"/>
      <c r="LH163" s="117"/>
      <c r="LI163" s="117"/>
      <c r="LJ163" s="117"/>
    </row>
    <row r="164" spans="1:322" x14ac:dyDescent="0.3">
      <c r="A164" s="109">
        <v>43337</v>
      </c>
      <c r="B164" s="118">
        <v>0.90908564814814796</v>
      </c>
      <c r="C164" s="115">
        <v>14312.142</v>
      </c>
      <c r="D164" s="115">
        <v>102110.88</v>
      </c>
      <c r="E164" s="115">
        <v>25043.688999999998</v>
      </c>
      <c r="F164" s="115">
        <v>34837.466999999997</v>
      </c>
      <c r="G164" s="115">
        <v>12.856999999999999</v>
      </c>
      <c r="H164" s="74">
        <v>11.5</v>
      </c>
      <c r="I164" s="74">
        <v>13.363503649635</v>
      </c>
      <c r="J164" s="112"/>
      <c r="K164" s="112"/>
      <c r="L164" s="120">
        <f t="shared" si="12"/>
        <v>-24.282000000001034</v>
      </c>
      <c r="M164" s="116">
        <f t="shared" si="13"/>
        <v>-3.1010000000005675</v>
      </c>
      <c r="N164" s="116">
        <f t="shared" si="14"/>
        <v>-34.038000000000466</v>
      </c>
      <c r="O164" s="116">
        <f t="shared" si="15"/>
        <v>7.1169999999983702</v>
      </c>
      <c r="P164" s="121">
        <f t="shared" si="16"/>
        <v>5.7400000000016291</v>
      </c>
      <c r="Q164" s="30">
        <f t="shared" si="17"/>
        <v>0.5535505950064844</v>
      </c>
      <c r="R164" s="124"/>
      <c r="S164" s="125"/>
      <c r="T164" s="125"/>
      <c r="U164" s="125"/>
      <c r="V164" s="125"/>
      <c r="W164" s="125"/>
      <c r="X164" s="125"/>
      <c r="Y164" s="125"/>
      <c r="Z164" s="125"/>
      <c r="AA164" s="125"/>
      <c r="AB164" s="125"/>
      <c r="AC164" s="117"/>
      <c r="AD164" s="117"/>
      <c r="AE164" s="117"/>
      <c r="AF164" s="117"/>
      <c r="AG164" s="117"/>
      <c r="AH164" s="117"/>
      <c r="AI164" s="117"/>
      <c r="AJ164" s="117"/>
      <c r="AK164" s="117"/>
      <c r="AL164" s="117"/>
      <c r="AM164" s="117"/>
      <c r="AN164" s="117"/>
      <c r="AO164" s="117"/>
      <c r="AP164" s="117"/>
      <c r="AQ164" s="117"/>
      <c r="AR164" s="117"/>
      <c r="AS164" s="117"/>
      <c r="AT164" s="117"/>
      <c r="AU164" s="117"/>
      <c r="AV164" s="117"/>
      <c r="AW164" s="117"/>
      <c r="AX164" s="117"/>
      <c r="AY164" s="117"/>
      <c r="AZ164" s="117"/>
      <c r="BA164" s="117"/>
      <c r="BB164" s="117"/>
      <c r="BC164" s="117"/>
      <c r="BD164" s="117"/>
      <c r="BE164" s="117"/>
      <c r="BF164" s="117"/>
      <c r="BG164" s="117"/>
      <c r="BH164" s="117"/>
      <c r="BI164" s="117"/>
      <c r="BJ164" s="117"/>
      <c r="BK164" s="117"/>
      <c r="BL164" s="117"/>
      <c r="BM164" s="117"/>
      <c r="BN164" s="117"/>
      <c r="BO164" s="117"/>
      <c r="BP164" s="117"/>
      <c r="BQ164" s="117"/>
      <c r="BR164" s="117"/>
      <c r="BS164" s="117"/>
      <c r="BT164" s="117"/>
      <c r="BU164" s="117"/>
      <c r="BV164" s="117"/>
      <c r="BW164" s="117"/>
      <c r="BX164" s="117"/>
      <c r="BY164" s="117"/>
      <c r="BZ164" s="117"/>
      <c r="CA164" s="117"/>
      <c r="CB164" s="117"/>
      <c r="CC164" s="117"/>
      <c r="CD164" s="117"/>
      <c r="CE164" s="117"/>
      <c r="CF164" s="117"/>
      <c r="CG164" s="117"/>
      <c r="CH164" s="117"/>
      <c r="CI164" s="117"/>
      <c r="CJ164" s="117"/>
      <c r="CK164" s="117"/>
      <c r="CL164" s="117"/>
      <c r="CM164" s="117"/>
      <c r="CN164" s="117"/>
      <c r="CO164" s="117"/>
      <c r="CP164" s="117"/>
      <c r="CQ164" s="117"/>
      <c r="CR164" s="117"/>
      <c r="CS164" s="117"/>
      <c r="CT164" s="117"/>
      <c r="CU164" s="117"/>
      <c r="CV164" s="117"/>
      <c r="CW164" s="117"/>
      <c r="CX164" s="117"/>
      <c r="CY164" s="117"/>
      <c r="CZ164" s="117"/>
      <c r="DA164" s="117"/>
      <c r="DB164" s="117"/>
      <c r="DC164" s="117"/>
      <c r="DD164" s="117"/>
      <c r="DE164" s="117"/>
      <c r="DF164" s="117"/>
      <c r="DG164" s="117"/>
      <c r="DH164" s="117"/>
      <c r="DI164" s="117"/>
      <c r="DJ164" s="117"/>
      <c r="DK164" s="117"/>
      <c r="DL164" s="117"/>
      <c r="DM164" s="117"/>
      <c r="DN164" s="117"/>
      <c r="DO164" s="117"/>
      <c r="DP164" s="117"/>
      <c r="DQ164" s="117"/>
      <c r="DR164" s="117"/>
      <c r="DS164" s="117"/>
      <c r="DT164" s="117"/>
      <c r="DU164" s="117"/>
      <c r="DV164" s="117"/>
      <c r="DW164" s="117"/>
      <c r="DX164" s="117"/>
      <c r="DY164" s="117"/>
      <c r="DZ164" s="117"/>
      <c r="EA164" s="117"/>
      <c r="EB164" s="117"/>
      <c r="EC164" s="117"/>
      <c r="ED164" s="117"/>
      <c r="EE164" s="117"/>
      <c r="EF164" s="117"/>
      <c r="EG164" s="117"/>
      <c r="EH164" s="117"/>
      <c r="EI164" s="117"/>
      <c r="EJ164" s="117"/>
      <c r="EK164" s="117"/>
      <c r="EL164" s="117"/>
      <c r="EM164" s="117"/>
      <c r="EN164" s="117"/>
      <c r="EO164" s="117"/>
      <c r="EP164" s="117"/>
      <c r="EQ164" s="117"/>
      <c r="ER164" s="117"/>
      <c r="ES164" s="117"/>
      <c r="ET164" s="117"/>
      <c r="EU164" s="117"/>
      <c r="EV164" s="117"/>
      <c r="EW164" s="117"/>
      <c r="EX164" s="117"/>
      <c r="EY164" s="117"/>
      <c r="EZ164" s="117"/>
      <c r="FA164" s="117"/>
      <c r="FB164" s="117"/>
      <c r="FC164" s="117"/>
      <c r="FD164" s="117"/>
      <c r="FE164" s="117"/>
      <c r="FF164" s="117"/>
      <c r="FG164" s="117"/>
      <c r="FH164" s="117"/>
      <c r="FI164" s="117"/>
      <c r="FJ164" s="117"/>
      <c r="FK164" s="117"/>
      <c r="FL164" s="117"/>
      <c r="FM164" s="117"/>
      <c r="FN164" s="117"/>
      <c r="FO164" s="117"/>
      <c r="FP164" s="117"/>
      <c r="FQ164" s="117"/>
      <c r="FR164" s="117"/>
      <c r="FS164" s="117"/>
      <c r="FT164" s="117"/>
      <c r="FU164" s="117"/>
      <c r="FV164" s="117"/>
      <c r="FW164" s="117"/>
      <c r="FX164" s="117"/>
      <c r="FY164" s="117"/>
      <c r="FZ164" s="117"/>
      <c r="GA164" s="117"/>
      <c r="GB164" s="117"/>
      <c r="GC164" s="117"/>
      <c r="GD164" s="117"/>
      <c r="GE164" s="117"/>
      <c r="GF164" s="117"/>
      <c r="GG164" s="117"/>
      <c r="GH164" s="117"/>
      <c r="GI164" s="117"/>
      <c r="GJ164" s="117"/>
      <c r="GK164" s="117"/>
      <c r="GL164" s="117"/>
      <c r="GM164" s="117"/>
      <c r="GN164" s="117"/>
      <c r="GO164" s="117"/>
      <c r="GP164" s="117"/>
      <c r="GQ164" s="117"/>
      <c r="GR164" s="117"/>
      <c r="GS164" s="117"/>
      <c r="GT164" s="117"/>
      <c r="GU164" s="117"/>
      <c r="GV164" s="117"/>
      <c r="GW164" s="117"/>
      <c r="GX164" s="117"/>
      <c r="GY164" s="117"/>
      <c r="GZ164" s="117"/>
      <c r="HA164" s="117"/>
      <c r="HB164" s="117"/>
      <c r="HC164" s="117"/>
      <c r="HD164" s="117"/>
      <c r="HE164" s="117"/>
      <c r="HF164" s="117"/>
      <c r="HG164" s="117"/>
      <c r="HH164" s="117"/>
      <c r="HI164" s="117"/>
      <c r="HJ164" s="117"/>
      <c r="HK164" s="117"/>
      <c r="HL164" s="117"/>
      <c r="HM164" s="117"/>
      <c r="HN164" s="117"/>
      <c r="HO164" s="117"/>
      <c r="HP164" s="117"/>
      <c r="HQ164" s="117"/>
      <c r="HR164" s="117"/>
      <c r="HS164" s="117"/>
      <c r="HT164" s="117"/>
      <c r="HU164" s="117"/>
      <c r="HV164" s="117"/>
      <c r="HW164" s="117"/>
      <c r="HX164" s="117"/>
      <c r="HY164" s="117"/>
      <c r="HZ164" s="117"/>
      <c r="IA164" s="117"/>
      <c r="IB164" s="117"/>
      <c r="IC164" s="117"/>
      <c r="ID164" s="117"/>
      <c r="IE164" s="117"/>
      <c r="IF164" s="117"/>
      <c r="IG164" s="117"/>
      <c r="IH164" s="117"/>
      <c r="II164" s="117"/>
      <c r="IJ164" s="117"/>
      <c r="IK164" s="117"/>
      <c r="IL164" s="117"/>
      <c r="IM164" s="117"/>
      <c r="IN164" s="117"/>
      <c r="IO164" s="117"/>
      <c r="IP164" s="117"/>
      <c r="IQ164" s="117"/>
      <c r="IR164" s="117"/>
      <c r="IS164" s="117"/>
      <c r="IT164" s="117"/>
      <c r="IU164" s="117"/>
      <c r="IV164" s="117"/>
      <c r="IW164" s="117"/>
      <c r="IX164" s="117"/>
      <c r="IY164" s="117"/>
      <c r="IZ164" s="117"/>
      <c r="JA164" s="117"/>
      <c r="JB164" s="117"/>
      <c r="JC164" s="117"/>
      <c r="JD164" s="117"/>
      <c r="JE164" s="117"/>
      <c r="JF164" s="117"/>
      <c r="JG164" s="117"/>
      <c r="JH164" s="117"/>
      <c r="JI164" s="117"/>
      <c r="JJ164" s="117"/>
      <c r="JK164" s="117"/>
      <c r="JL164" s="117"/>
      <c r="JM164" s="117"/>
      <c r="JN164" s="117"/>
      <c r="JO164" s="117"/>
      <c r="JP164" s="117"/>
      <c r="JQ164" s="117"/>
      <c r="JR164" s="117"/>
      <c r="JS164" s="117"/>
      <c r="JT164" s="117"/>
      <c r="JU164" s="117"/>
      <c r="JV164" s="117"/>
      <c r="JW164" s="117"/>
      <c r="JX164" s="117"/>
      <c r="JY164" s="117"/>
      <c r="JZ164" s="117"/>
      <c r="KA164" s="117"/>
      <c r="KB164" s="117"/>
      <c r="KC164" s="117"/>
      <c r="KD164" s="117"/>
      <c r="KE164" s="117"/>
      <c r="KF164" s="117"/>
      <c r="KG164" s="117"/>
      <c r="KH164" s="117"/>
      <c r="KI164" s="117"/>
      <c r="KJ164" s="117"/>
      <c r="KK164" s="117"/>
      <c r="KL164" s="117"/>
      <c r="KM164" s="117"/>
      <c r="KN164" s="117"/>
      <c r="KO164" s="117"/>
      <c r="KP164" s="117"/>
      <c r="KQ164" s="117"/>
      <c r="KR164" s="117"/>
      <c r="KS164" s="117"/>
      <c r="KT164" s="117"/>
      <c r="KU164" s="117"/>
      <c r="KV164" s="117"/>
      <c r="KW164" s="117"/>
      <c r="KX164" s="117"/>
      <c r="KY164" s="117"/>
      <c r="KZ164" s="117"/>
      <c r="LA164" s="117"/>
      <c r="LB164" s="117"/>
      <c r="LC164" s="117"/>
      <c r="LD164" s="117"/>
      <c r="LE164" s="117"/>
      <c r="LF164" s="117"/>
      <c r="LG164" s="117"/>
      <c r="LH164" s="117"/>
      <c r="LI164" s="117"/>
      <c r="LJ164" s="117"/>
    </row>
    <row r="165" spans="1:322" x14ac:dyDescent="0.3">
      <c r="A165" s="109">
        <v>43338</v>
      </c>
      <c r="B165" s="118">
        <v>0.91473379629629603</v>
      </c>
      <c r="C165" s="115">
        <v>14314.035</v>
      </c>
      <c r="D165" s="115">
        <v>102118.974</v>
      </c>
      <c r="E165" s="115">
        <v>25067.83</v>
      </c>
      <c r="F165" s="115">
        <v>34867.542000000001</v>
      </c>
      <c r="G165" s="115">
        <v>30.074999999999999</v>
      </c>
      <c r="H165" s="74">
        <v>15.5</v>
      </c>
      <c r="I165" s="74">
        <v>14.168487394957999</v>
      </c>
      <c r="J165" s="112"/>
      <c r="K165" s="112"/>
      <c r="L165" s="120">
        <f t="shared" si="12"/>
        <v>20.088000000002648</v>
      </c>
      <c r="M165" s="116">
        <f t="shared" si="13"/>
        <v>-1.8930000000000291</v>
      </c>
      <c r="N165" s="116">
        <f t="shared" si="14"/>
        <v>-8.0939999999973224</v>
      </c>
      <c r="O165" s="116">
        <f t="shared" si="15"/>
        <v>24.14100000000326</v>
      </c>
      <c r="P165" s="121">
        <f t="shared" si="16"/>
        <v>5.9339999999967397</v>
      </c>
      <c r="Q165" s="30">
        <f t="shared" si="17"/>
        <v>0.80269326683302611</v>
      </c>
      <c r="R165" s="124"/>
      <c r="S165" s="125"/>
      <c r="T165" s="125"/>
      <c r="U165" s="125"/>
      <c r="V165" s="125"/>
      <c r="W165" s="125"/>
      <c r="X165" s="125"/>
      <c r="Y165" s="125"/>
      <c r="Z165" s="125"/>
      <c r="AA165" s="125"/>
      <c r="AB165" s="125"/>
      <c r="AC165" s="117"/>
      <c r="AD165" s="117"/>
      <c r="AE165" s="117"/>
      <c r="AF165" s="117"/>
      <c r="AG165" s="117"/>
      <c r="AH165" s="117"/>
      <c r="AI165" s="117"/>
      <c r="AJ165" s="117"/>
      <c r="AK165" s="117"/>
      <c r="AL165" s="117"/>
      <c r="AM165" s="117"/>
      <c r="AN165" s="117"/>
      <c r="AO165" s="117"/>
      <c r="AP165" s="117"/>
      <c r="AQ165" s="117"/>
      <c r="AR165" s="117"/>
      <c r="AS165" s="117"/>
      <c r="AT165" s="117"/>
      <c r="AU165" s="117"/>
      <c r="AV165" s="117"/>
      <c r="AW165" s="117"/>
      <c r="AX165" s="117"/>
      <c r="AY165" s="117"/>
      <c r="AZ165" s="117"/>
      <c r="BA165" s="117"/>
      <c r="BB165" s="117"/>
      <c r="BC165" s="117"/>
      <c r="BD165" s="117"/>
      <c r="BE165" s="117"/>
      <c r="BF165" s="117"/>
      <c r="BG165" s="117"/>
      <c r="BH165" s="117"/>
      <c r="BI165" s="117"/>
      <c r="BJ165" s="117"/>
      <c r="BK165" s="117"/>
      <c r="BL165" s="117"/>
      <c r="BM165" s="117"/>
      <c r="BN165" s="117"/>
      <c r="BO165" s="117"/>
      <c r="BP165" s="117"/>
      <c r="BQ165" s="117"/>
      <c r="BR165" s="117"/>
      <c r="BS165" s="117"/>
      <c r="BT165" s="117"/>
      <c r="BU165" s="117"/>
      <c r="BV165" s="117"/>
      <c r="BW165" s="117"/>
      <c r="BX165" s="117"/>
      <c r="BY165" s="117"/>
      <c r="BZ165" s="117"/>
      <c r="CA165" s="117"/>
      <c r="CB165" s="117"/>
      <c r="CC165" s="117"/>
      <c r="CD165" s="117"/>
      <c r="CE165" s="117"/>
      <c r="CF165" s="117"/>
      <c r="CG165" s="117"/>
      <c r="CH165" s="117"/>
      <c r="CI165" s="117"/>
      <c r="CJ165" s="117"/>
      <c r="CK165" s="117"/>
      <c r="CL165" s="117"/>
      <c r="CM165" s="117"/>
      <c r="CN165" s="117"/>
      <c r="CO165" s="117"/>
      <c r="CP165" s="117"/>
      <c r="CQ165" s="117"/>
      <c r="CR165" s="117"/>
      <c r="CS165" s="117"/>
      <c r="CT165" s="117"/>
      <c r="CU165" s="117"/>
      <c r="CV165" s="117"/>
      <c r="CW165" s="117"/>
      <c r="CX165" s="117"/>
      <c r="CY165" s="117"/>
      <c r="CZ165" s="117"/>
      <c r="DA165" s="117"/>
      <c r="DB165" s="117"/>
      <c r="DC165" s="117"/>
      <c r="DD165" s="117"/>
      <c r="DE165" s="117"/>
      <c r="DF165" s="117"/>
      <c r="DG165" s="117"/>
      <c r="DH165" s="117"/>
      <c r="DI165" s="117"/>
      <c r="DJ165" s="117"/>
      <c r="DK165" s="117"/>
      <c r="DL165" s="117"/>
      <c r="DM165" s="117"/>
      <c r="DN165" s="117"/>
      <c r="DO165" s="117"/>
      <c r="DP165" s="117"/>
      <c r="DQ165" s="117"/>
      <c r="DR165" s="117"/>
      <c r="DS165" s="117"/>
      <c r="DT165" s="117"/>
      <c r="DU165" s="117"/>
      <c r="DV165" s="117"/>
      <c r="DW165" s="117"/>
      <c r="DX165" s="117"/>
      <c r="DY165" s="117"/>
      <c r="DZ165" s="117"/>
      <c r="EA165" s="117"/>
      <c r="EB165" s="117"/>
      <c r="EC165" s="117"/>
      <c r="ED165" s="117"/>
      <c r="EE165" s="117"/>
      <c r="EF165" s="117"/>
      <c r="EG165" s="117"/>
      <c r="EH165" s="117"/>
      <c r="EI165" s="117"/>
      <c r="EJ165" s="117"/>
      <c r="EK165" s="117"/>
      <c r="EL165" s="117"/>
      <c r="EM165" s="117"/>
      <c r="EN165" s="117"/>
      <c r="EO165" s="117"/>
      <c r="EP165" s="117"/>
      <c r="EQ165" s="117"/>
      <c r="ER165" s="117"/>
      <c r="ES165" s="117"/>
      <c r="ET165" s="117"/>
      <c r="EU165" s="117"/>
      <c r="EV165" s="117"/>
      <c r="EW165" s="117"/>
      <c r="EX165" s="117"/>
      <c r="EY165" s="117"/>
      <c r="EZ165" s="117"/>
      <c r="FA165" s="117"/>
      <c r="FB165" s="117"/>
      <c r="FC165" s="117"/>
      <c r="FD165" s="117"/>
      <c r="FE165" s="117"/>
      <c r="FF165" s="117"/>
      <c r="FG165" s="117"/>
      <c r="FH165" s="117"/>
      <c r="FI165" s="117"/>
      <c r="FJ165" s="117"/>
      <c r="FK165" s="117"/>
      <c r="FL165" s="117"/>
      <c r="FM165" s="117"/>
      <c r="FN165" s="117"/>
      <c r="FO165" s="117"/>
      <c r="FP165" s="117"/>
      <c r="FQ165" s="117"/>
      <c r="FR165" s="117"/>
      <c r="FS165" s="117"/>
      <c r="FT165" s="117"/>
      <c r="FU165" s="117"/>
      <c r="FV165" s="117"/>
      <c r="FW165" s="117"/>
      <c r="FX165" s="117"/>
      <c r="FY165" s="117"/>
      <c r="FZ165" s="117"/>
      <c r="GA165" s="117"/>
      <c r="GB165" s="117"/>
      <c r="GC165" s="117"/>
      <c r="GD165" s="117"/>
      <c r="GE165" s="117"/>
      <c r="GF165" s="117"/>
      <c r="GG165" s="117"/>
      <c r="GH165" s="117"/>
      <c r="GI165" s="117"/>
      <c r="GJ165" s="117"/>
      <c r="GK165" s="117"/>
      <c r="GL165" s="117"/>
      <c r="GM165" s="117"/>
      <c r="GN165" s="117"/>
      <c r="GO165" s="117"/>
      <c r="GP165" s="117"/>
      <c r="GQ165" s="117"/>
      <c r="GR165" s="117"/>
      <c r="GS165" s="117"/>
      <c r="GT165" s="117"/>
      <c r="GU165" s="117"/>
      <c r="GV165" s="117"/>
      <c r="GW165" s="117"/>
      <c r="GX165" s="117"/>
      <c r="GY165" s="117"/>
      <c r="GZ165" s="117"/>
      <c r="HA165" s="117"/>
      <c r="HB165" s="117"/>
      <c r="HC165" s="117"/>
      <c r="HD165" s="117"/>
      <c r="HE165" s="117"/>
      <c r="HF165" s="117"/>
      <c r="HG165" s="117"/>
      <c r="HH165" s="117"/>
      <c r="HI165" s="117"/>
      <c r="HJ165" s="117"/>
      <c r="HK165" s="117"/>
      <c r="HL165" s="117"/>
      <c r="HM165" s="117"/>
      <c r="HN165" s="117"/>
      <c r="HO165" s="117"/>
      <c r="HP165" s="117"/>
      <c r="HQ165" s="117"/>
      <c r="HR165" s="117"/>
      <c r="HS165" s="117"/>
      <c r="HT165" s="117"/>
      <c r="HU165" s="117"/>
      <c r="HV165" s="117"/>
      <c r="HW165" s="117"/>
      <c r="HX165" s="117"/>
      <c r="HY165" s="117"/>
      <c r="HZ165" s="117"/>
      <c r="IA165" s="117"/>
      <c r="IB165" s="117"/>
      <c r="IC165" s="117"/>
      <c r="ID165" s="117"/>
      <c r="IE165" s="117"/>
      <c r="IF165" s="117"/>
      <c r="IG165" s="117"/>
      <c r="IH165" s="117"/>
      <c r="II165" s="117"/>
      <c r="IJ165" s="117"/>
      <c r="IK165" s="117"/>
      <c r="IL165" s="117"/>
      <c r="IM165" s="117"/>
      <c r="IN165" s="117"/>
      <c r="IO165" s="117"/>
      <c r="IP165" s="117"/>
      <c r="IQ165" s="117"/>
      <c r="IR165" s="117"/>
      <c r="IS165" s="117"/>
      <c r="IT165" s="117"/>
      <c r="IU165" s="117"/>
      <c r="IV165" s="117"/>
      <c r="IW165" s="117"/>
      <c r="IX165" s="117"/>
      <c r="IY165" s="117"/>
      <c r="IZ165" s="117"/>
      <c r="JA165" s="117"/>
      <c r="JB165" s="117"/>
      <c r="JC165" s="117"/>
      <c r="JD165" s="117"/>
      <c r="JE165" s="117"/>
      <c r="JF165" s="117"/>
      <c r="JG165" s="117"/>
      <c r="JH165" s="117"/>
      <c r="JI165" s="117"/>
      <c r="JJ165" s="117"/>
      <c r="JK165" s="117"/>
      <c r="JL165" s="117"/>
      <c r="JM165" s="117"/>
      <c r="JN165" s="117"/>
      <c r="JO165" s="117"/>
      <c r="JP165" s="117"/>
      <c r="JQ165" s="117"/>
      <c r="JR165" s="117"/>
      <c r="JS165" s="117"/>
      <c r="JT165" s="117"/>
      <c r="JU165" s="117"/>
      <c r="JV165" s="117"/>
      <c r="JW165" s="117"/>
      <c r="JX165" s="117"/>
      <c r="JY165" s="117"/>
      <c r="JZ165" s="117"/>
      <c r="KA165" s="117"/>
      <c r="KB165" s="117"/>
      <c r="KC165" s="117"/>
      <c r="KD165" s="117"/>
      <c r="KE165" s="117"/>
      <c r="KF165" s="117"/>
      <c r="KG165" s="117"/>
      <c r="KH165" s="117"/>
      <c r="KI165" s="117"/>
      <c r="KJ165" s="117"/>
      <c r="KK165" s="117"/>
      <c r="KL165" s="117"/>
      <c r="KM165" s="117"/>
      <c r="KN165" s="117"/>
      <c r="KO165" s="117"/>
      <c r="KP165" s="117"/>
      <c r="KQ165" s="117"/>
      <c r="KR165" s="117"/>
      <c r="KS165" s="117"/>
      <c r="KT165" s="117"/>
      <c r="KU165" s="117"/>
      <c r="KV165" s="117"/>
      <c r="KW165" s="117"/>
      <c r="KX165" s="117"/>
      <c r="KY165" s="117"/>
      <c r="KZ165" s="117"/>
      <c r="LA165" s="117"/>
      <c r="LB165" s="117"/>
      <c r="LC165" s="117"/>
      <c r="LD165" s="117"/>
      <c r="LE165" s="117"/>
      <c r="LF165" s="117"/>
      <c r="LG165" s="117"/>
      <c r="LH165" s="117"/>
      <c r="LI165" s="117"/>
      <c r="LJ165" s="117"/>
    </row>
    <row r="166" spans="1:322" x14ac:dyDescent="0.3">
      <c r="A166" s="109">
        <v>43339</v>
      </c>
      <c r="B166" s="118">
        <v>0.91474537037036996</v>
      </c>
      <c r="C166" s="115">
        <v>14316.065000000001</v>
      </c>
      <c r="D166" s="115">
        <v>102126.253</v>
      </c>
      <c r="E166" s="115">
        <v>25082.437000000002</v>
      </c>
      <c r="F166" s="115">
        <v>34887.947</v>
      </c>
      <c r="G166" s="115">
        <v>20.405000000000001</v>
      </c>
      <c r="H166" s="74">
        <v>18</v>
      </c>
      <c r="I166" s="74">
        <v>18.403846153846199</v>
      </c>
      <c r="J166" s="112"/>
      <c r="K166" s="112"/>
      <c r="L166" s="120">
        <f t="shared" si="12"/>
        <v>11.096000000004352</v>
      </c>
      <c r="M166" s="116">
        <f t="shared" si="13"/>
        <v>-2.0300000000006548</v>
      </c>
      <c r="N166" s="116">
        <f t="shared" si="14"/>
        <v>-7.2789999999949941</v>
      </c>
      <c r="O166" s="116">
        <f t="shared" si="15"/>
        <v>14.606999999999971</v>
      </c>
      <c r="P166" s="121">
        <f t="shared" si="16"/>
        <v>5.7980000000000302</v>
      </c>
      <c r="Q166" s="30">
        <f t="shared" si="17"/>
        <v>0.71585395736338986</v>
      </c>
      <c r="R166" s="124"/>
      <c r="S166" s="125"/>
      <c r="T166" s="125"/>
      <c r="U166" s="125"/>
      <c r="V166" s="125"/>
      <c r="W166" s="125"/>
      <c r="X166" s="125"/>
      <c r="Y166" s="125"/>
      <c r="Z166" s="125"/>
      <c r="AA166" s="125"/>
      <c r="AB166" s="125"/>
      <c r="AC166" s="117"/>
      <c r="AD166" s="117"/>
      <c r="AE166" s="117"/>
      <c r="AF166" s="117"/>
      <c r="AG166" s="117"/>
      <c r="AH166" s="117"/>
      <c r="AI166" s="117"/>
      <c r="AJ166" s="117"/>
      <c r="AK166" s="117"/>
      <c r="AL166" s="117"/>
      <c r="AM166" s="117"/>
      <c r="AN166" s="117"/>
      <c r="AO166" s="117"/>
      <c r="AP166" s="117"/>
      <c r="AQ166" s="117"/>
      <c r="AR166" s="117"/>
      <c r="AS166" s="117"/>
      <c r="AT166" s="117"/>
      <c r="AU166" s="117"/>
      <c r="AV166" s="117"/>
      <c r="AW166" s="117"/>
      <c r="AX166" s="117"/>
      <c r="AY166" s="117"/>
      <c r="AZ166" s="117"/>
      <c r="BA166" s="117"/>
      <c r="BB166" s="117"/>
      <c r="BC166" s="117"/>
      <c r="BD166" s="117"/>
      <c r="BE166" s="117"/>
      <c r="BF166" s="117"/>
      <c r="BG166" s="117"/>
      <c r="BH166" s="117"/>
      <c r="BI166" s="117"/>
      <c r="BJ166" s="117"/>
      <c r="BK166" s="117"/>
      <c r="BL166" s="117"/>
      <c r="BM166" s="117"/>
      <c r="BN166" s="117"/>
      <c r="BO166" s="117"/>
      <c r="BP166" s="117"/>
      <c r="BQ166" s="117"/>
      <c r="BR166" s="117"/>
      <c r="BS166" s="117"/>
      <c r="BT166" s="117"/>
      <c r="BU166" s="117"/>
      <c r="BV166" s="117"/>
      <c r="BW166" s="117"/>
      <c r="BX166" s="117"/>
      <c r="BY166" s="117"/>
      <c r="BZ166" s="117"/>
      <c r="CA166" s="117"/>
      <c r="CB166" s="117"/>
      <c r="CC166" s="117"/>
      <c r="CD166" s="117"/>
      <c r="CE166" s="117"/>
      <c r="CF166" s="117"/>
      <c r="CG166" s="117"/>
      <c r="CH166" s="117"/>
      <c r="CI166" s="117"/>
      <c r="CJ166" s="117"/>
      <c r="CK166" s="117"/>
      <c r="CL166" s="117"/>
      <c r="CM166" s="117"/>
      <c r="CN166" s="117"/>
      <c r="CO166" s="117"/>
      <c r="CP166" s="117"/>
      <c r="CQ166" s="117"/>
      <c r="CR166" s="117"/>
      <c r="CS166" s="117"/>
      <c r="CT166" s="117"/>
      <c r="CU166" s="117"/>
      <c r="CV166" s="117"/>
      <c r="CW166" s="117"/>
      <c r="CX166" s="117"/>
      <c r="CY166" s="117"/>
      <c r="CZ166" s="117"/>
      <c r="DA166" s="117"/>
      <c r="DB166" s="117"/>
      <c r="DC166" s="117"/>
      <c r="DD166" s="117"/>
      <c r="DE166" s="117"/>
      <c r="DF166" s="117"/>
      <c r="DG166" s="117"/>
      <c r="DH166" s="117"/>
      <c r="DI166" s="117"/>
      <c r="DJ166" s="117"/>
      <c r="DK166" s="117"/>
      <c r="DL166" s="117"/>
      <c r="DM166" s="117"/>
      <c r="DN166" s="117"/>
      <c r="DO166" s="117"/>
      <c r="DP166" s="117"/>
      <c r="DQ166" s="117"/>
      <c r="DR166" s="117"/>
      <c r="DS166" s="117"/>
      <c r="DT166" s="117"/>
      <c r="DU166" s="117"/>
      <c r="DV166" s="117"/>
      <c r="DW166" s="117"/>
      <c r="DX166" s="117"/>
      <c r="DY166" s="117"/>
      <c r="DZ166" s="117"/>
      <c r="EA166" s="117"/>
      <c r="EB166" s="117"/>
      <c r="EC166" s="117"/>
      <c r="ED166" s="117"/>
      <c r="EE166" s="117"/>
      <c r="EF166" s="117"/>
      <c r="EG166" s="117"/>
      <c r="EH166" s="117"/>
      <c r="EI166" s="117"/>
      <c r="EJ166" s="117"/>
      <c r="EK166" s="117"/>
      <c r="EL166" s="117"/>
      <c r="EM166" s="117"/>
      <c r="EN166" s="117"/>
      <c r="EO166" s="117"/>
      <c r="EP166" s="117"/>
      <c r="EQ166" s="117"/>
      <c r="ER166" s="117"/>
      <c r="ES166" s="117"/>
      <c r="ET166" s="117"/>
      <c r="EU166" s="117"/>
      <c r="EV166" s="117"/>
      <c r="EW166" s="117"/>
      <c r="EX166" s="117"/>
      <c r="EY166" s="117"/>
      <c r="EZ166" s="117"/>
      <c r="FA166" s="117"/>
      <c r="FB166" s="117"/>
      <c r="FC166" s="117"/>
      <c r="FD166" s="117"/>
      <c r="FE166" s="117"/>
      <c r="FF166" s="117"/>
      <c r="FG166" s="117"/>
      <c r="FH166" s="117"/>
      <c r="FI166" s="117"/>
      <c r="FJ166" s="117"/>
      <c r="FK166" s="117"/>
      <c r="FL166" s="117"/>
      <c r="FM166" s="117"/>
      <c r="FN166" s="117"/>
      <c r="FO166" s="117"/>
      <c r="FP166" s="117"/>
      <c r="FQ166" s="117"/>
      <c r="FR166" s="117"/>
      <c r="FS166" s="117"/>
      <c r="FT166" s="117"/>
      <c r="FU166" s="117"/>
      <c r="FV166" s="117"/>
      <c r="FW166" s="117"/>
      <c r="FX166" s="117"/>
      <c r="FY166" s="117"/>
      <c r="FZ166" s="117"/>
      <c r="GA166" s="117"/>
      <c r="GB166" s="117"/>
      <c r="GC166" s="117"/>
      <c r="GD166" s="117"/>
      <c r="GE166" s="117"/>
      <c r="GF166" s="117"/>
      <c r="GG166" s="117"/>
      <c r="GH166" s="117"/>
      <c r="GI166" s="117"/>
      <c r="GJ166" s="117"/>
      <c r="GK166" s="117"/>
      <c r="GL166" s="117"/>
      <c r="GM166" s="117"/>
      <c r="GN166" s="117"/>
      <c r="GO166" s="117"/>
      <c r="GP166" s="117"/>
      <c r="GQ166" s="117"/>
      <c r="GR166" s="117"/>
      <c r="GS166" s="117"/>
      <c r="GT166" s="117"/>
      <c r="GU166" s="117"/>
      <c r="GV166" s="117"/>
      <c r="GW166" s="117"/>
      <c r="GX166" s="117"/>
      <c r="GY166" s="117"/>
      <c r="GZ166" s="117"/>
      <c r="HA166" s="117"/>
      <c r="HB166" s="117"/>
      <c r="HC166" s="117"/>
      <c r="HD166" s="117"/>
      <c r="HE166" s="117"/>
      <c r="HF166" s="117"/>
      <c r="HG166" s="117"/>
      <c r="HH166" s="117"/>
      <c r="HI166" s="117"/>
      <c r="HJ166" s="117"/>
      <c r="HK166" s="117"/>
      <c r="HL166" s="117"/>
      <c r="HM166" s="117"/>
      <c r="HN166" s="117"/>
      <c r="HO166" s="117"/>
      <c r="HP166" s="117"/>
      <c r="HQ166" s="117"/>
      <c r="HR166" s="117"/>
      <c r="HS166" s="117"/>
      <c r="HT166" s="117"/>
      <c r="HU166" s="117"/>
      <c r="HV166" s="117"/>
      <c r="HW166" s="117"/>
      <c r="HX166" s="117"/>
      <c r="HY166" s="117"/>
      <c r="HZ166" s="117"/>
      <c r="IA166" s="117"/>
      <c r="IB166" s="117"/>
      <c r="IC166" s="117"/>
      <c r="ID166" s="117"/>
      <c r="IE166" s="117"/>
      <c r="IF166" s="117"/>
      <c r="IG166" s="117"/>
      <c r="IH166" s="117"/>
      <c r="II166" s="117"/>
      <c r="IJ166" s="117"/>
      <c r="IK166" s="117"/>
      <c r="IL166" s="117"/>
      <c r="IM166" s="117"/>
      <c r="IN166" s="117"/>
      <c r="IO166" s="117"/>
      <c r="IP166" s="117"/>
      <c r="IQ166" s="117"/>
      <c r="IR166" s="117"/>
      <c r="IS166" s="117"/>
      <c r="IT166" s="117"/>
      <c r="IU166" s="117"/>
      <c r="IV166" s="117"/>
      <c r="IW166" s="117"/>
      <c r="IX166" s="117"/>
      <c r="IY166" s="117"/>
      <c r="IZ166" s="117"/>
      <c r="JA166" s="117"/>
      <c r="JB166" s="117"/>
      <c r="JC166" s="117"/>
      <c r="JD166" s="117"/>
      <c r="JE166" s="117"/>
      <c r="JF166" s="117"/>
      <c r="JG166" s="117"/>
      <c r="JH166" s="117"/>
      <c r="JI166" s="117"/>
      <c r="JJ166" s="117"/>
      <c r="JK166" s="117"/>
      <c r="JL166" s="117"/>
      <c r="JM166" s="117"/>
      <c r="JN166" s="117"/>
      <c r="JO166" s="117"/>
      <c r="JP166" s="117"/>
      <c r="JQ166" s="117"/>
      <c r="JR166" s="117"/>
      <c r="JS166" s="117"/>
      <c r="JT166" s="117"/>
      <c r="JU166" s="117"/>
      <c r="JV166" s="117"/>
      <c r="JW166" s="117"/>
      <c r="JX166" s="117"/>
      <c r="JY166" s="117"/>
      <c r="JZ166" s="117"/>
      <c r="KA166" s="117"/>
      <c r="KB166" s="117"/>
      <c r="KC166" s="117"/>
      <c r="KD166" s="117"/>
      <c r="KE166" s="117"/>
      <c r="KF166" s="117"/>
      <c r="KG166" s="117"/>
      <c r="KH166" s="117"/>
      <c r="KI166" s="117"/>
      <c r="KJ166" s="117"/>
      <c r="KK166" s="117"/>
      <c r="KL166" s="117"/>
      <c r="KM166" s="117"/>
      <c r="KN166" s="117"/>
      <c r="KO166" s="117"/>
      <c r="KP166" s="117"/>
      <c r="KQ166" s="117"/>
      <c r="KR166" s="117"/>
      <c r="KS166" s="117"/>
      <c r="KT166" s="117"/>
      <c r="KU166" s="117"/>
      <c r="KV166" s="117"/>
      <c r="KW166" s="117"/>
      <c r="KX166" s="117"/>
      <c r="KY166" s="117"/>
      <c r="KZ166" s="117"/>
      <c r="LA166" s="117"/>
      <c r="LB166" s="117"/>
      <c r="LC166" s="117"/>
      <c r="LD166" s="117"/>
      <c r="LE166" s="117"/>
      <c r="LF166" s="117"/>
      <c r="LG166" s="117"/>
      <c r="LH166" s="117"/>
      <c r="LI166" s="117"/>
      <c r="LJ166" s="117"/>
    </row>
    <row r="167" spans="1:322" x14ac:dyDescent="0.3">
      <c r="A167" s="109">
        <v>43340</v>
      </c>
      <c r="B167" s="118">
        <v>0.90091435185185198</v>
      </c>
      <c r="C167" s="115">
        <v>14318.073</v>
      </c>
      <c r="D167" s="115">
        <v>102134.916</v>
      </c>
      <c r="E167" s="115">
        <v>25108.907999999999</v>
      </c>
      <c r="F167" s="115">
        <v>34921.224999999999</v>
      </c>
      <c r="G167" s="115">
        <v>33.277999999999999</v>
      </c>
      <c r="H167" s="74">
        <v>19.5</v>
      </c>
      <c r="I167" s="74">
        <v>21.0314893617021</v>
      </c>
      <c r="J167" s="112"/>
      <c r="K167" s="112"/>
      <c r="L167" s="120">
        <f t="shared" si="12"/>
        <v>22.606999999999722</v>
      </c>
      <c r="M167" s="116">
        <f t="shared" si="13"/>
        <v>-2.0079999999998108</v>
      </c>
      <c r="N167" s="116">
        <f t="shared" si="14"/>
        <v>-8.6630000000004657</v>
      </c>
      <c r="O167" s="116">
        <f t="shared" si="15"/>
        <v>26.47099999999773</v>
      </c>
      <c r="P167" s="121">
        <f t="shared" si="16"/>
        <v>6.8070000000022688</v>
      </c>
      <c r="Q167" s="30">
        <f t="shared" si="17"/>
        <v>0.79545044774318563</v>
      </c>
      <c r="R167" s="124"/>
      <c r="S167" s="125"/>
      <c r="T167" s="125"/>
      <c r="U167" s="125"/>
      <c r="V167" s="125"/>
      <c r="W167" s="125"/>
      <c r="X167" s="125"/>
      <c r="Y167" s="125"/>
      <c r="Z167" s="125"/>
      <c r="AA167" s="125"/>
      <c r="AB167" s="125"/>
      <c r="AC167" s="117"/>
      <c r="AD167" s="117"/>
      <c r="AE167" s="117"/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/>
      <c r="AP167" s="117"/>
      <c r="AQ167" s="117"/>
      <c r="AR167" s="117"/>
      <c r="AS167" s="117"/>
      <c r="AT167" s="117"/>
      <c r="AU167" s="117"/>
      <c r="AV167" s="117"/>
      <c r="AW167" s="117"/>
      <c r="AX167" s="117"/>
      <c r="AY167" s="117"/>
      <c r="AZ167" s="117"/>
      <c r="BA167" s="117"/>
      <c r="BB167" s="117"/>
      <c r="BC167" s="117"/>
      <c r="BD167" s="117"/>
      <c r="BE167" s="117"/>
      <c r="BF167" s="117"/>
      <c r="BG167" s="117"/>
      <c r="BH167" s="117"/>
      <c r="BI167" s="117"/>
      <c r="BJ167" s="117"/>
      <c r="BK167" s="117"/>
      <c r="BL167" s="117"/>
      <c r="BM167" s="117"/>
      <c r="BN167" s="117"/>
      <c r="BO167" s="117"/>
      <c r="BP167" s="117"/>
      <c r="BQ167" s="117"/>
      <c r="BR167" s="117"/>
      <c r="BS167" s="117"/>
      <c r="BT167" s="117"/>
      <c r="BU167" s="117"/>
      <c r="BV167" s="117"/>
      <c r="BW167" s="117"/>
      <c r="BX167" s="117"/>
      <c r="BY167" s="117"/>
      <c r="BZ167" s="117"/>
      <c r="CA167" s="117"/>
      <c r="CB167" s="117"/>
      <c r="CC167" s="117"/>
      <c r="CD167" s="117"/>
      <c r="CE167" s="117"/>
      <c r="CF167" s="117"/>
      <c r="CG167" s="117"/>
      <c r="CH167" s="117"/>
      <c r="CI167" s="117"/>
      <c r="CJ167" s="117"/>
      <c r="CK167" s="117"/>
      <c r="CL167" s="117"/>
      <c r="CM167" s="117"/>
      <c r="CN167" s="117"/>
      <c r="CO167" s="117"/>
      <c r="CP167" s="117"/>
      <c r="CQ167" s="117"/>
      <c r="CR167" s="117"/>
      <c r="CS167" s="117"/>
      <c r="CT167" s="117"/>
      <c r="CU167" s="117"/>
      <c r="CV167" s="117"/>
      <c r="CW167" s="117"/>
      <c r="CX167" s="117"/>
      <c r="CY167" s="117"/>
      <c r="CZ167" s="117"/>
      <c r="DA167" s="117"/>
      <c r="DB167" s="117"/>
      <c r="DC167" s="117"/>
      <c r="DD167" s="117"/>
      <c r="DE167" s="117"/>
      <c r="DF167" s="117"/>
      <c r="DG167" s="117"/>
      <c r="DH167" s="117"/>
      <c r="DI167" s="117"/>
      <c r="DJ167" s="117"/>
      <c r="DK167" s="117"/>
      <c r="DL167" s="117"/>
      <c r="DM167" s="117"/>
      <c r="DN167" s="117"/>
      <c r="DO167" s="117"/>
      <c r="DP167" s="117"/>
      <c r="DQ167" s="117"/>
      <c r="DR167" s="117"/>
      <c r="DS167" s="117"/>
      <c r="DT167" s="117"/>
      <c r="DU167" s="117"/>
      <c r="DV167" s="117"/>
      <c r="DW167" s="117"/>
      <c r="DX167" s="117"/>
      <c r="DY167" s="117"/>
      <c r="DZ167" s="117"/>
      <c r="EA167" s="117"/>
      <c r="EB167" s="117"/>
      <c r="EC167" s="117"/>
      <c r="ED167" s="117"/>
      <c r="EE167" s="117"/>
      <c r="EF167" s="117"/>
      <c r="EG167" s="117"/>
      <c r="EH167" s="117"/>
      <c r="EI167" s="117"/>
      <c r="EJ167" s="117"/>
      <c r="EK167" s="117"/>
      <c r="EL167" s="117"/>
      <c r="EM167" s="117"/>
      <c r="EN167" s="117"/>
      <c r="EO167" s="117"/>
      <c r="EP167" s="117"/>
      <c r="EQ167" s="117"/>
      <c r="ER167" s="117"/>
      <c r="ES167" s="117"/>
      <c r="ET167" s="117"/>
      <c r="EU167" s="117"/>
      <c r="EV167" s="117"/>
      <c r="EW167" s="117"/>
      <c r="EX167" s="117"/>
      <c r="EY167" s="117"/>
      <c r="EZ167" s="117"/>
      <c r="FA167" s="117"/>
      <c r="FB167" s="117"/>
      <c r="FC167" s="117"/>
      <c r="FD167" s="117"/>
      <c r="FE167" s="117"/>
      <c r="FF167" s="117"/>
      <c r="FG167" s="117"/>
      <c r="FH167" s="117"/>
      <c r="FI167" s="117"/>
      <c r="FJ167" s="117"/>
      <c r="FK167" s="117"/>
      <c r="FL167" s="117"/>
      <c r="FM167" s="117"/>
      <c r="FN167" s="117"/>
      <c r="FO167" s="117"/>
      <c r="FP167" s="117"/>
      <c r="FQ167" s="117"/>
      <c r="FR167" s="117"/>
      <c r="FS167" s="117"/>
      <c r="FT167" s="117"/>
      <c r="FU167" s="117"/>
      <c r="FV167" s="117"/>
      <c r="FW167" s="117"/>
      <c r="FX167" s="117"/>
      <c r="FY167" s="117"/>
      <c r="FZ167" s="117"/>
      <c r="GA167" s="117"/>
      <c r="GB167" s="117"/>
      <c r="GC167" s="117"/>
      <c r="GD167" s="117"/>
      <c r="GE167" s="117"/>
      <c r="GF167" s="117"/>
      <c r="GG167" s="117"/>
      <c r="GH167" s="117"/>
      <c r="GI167" s="117"/>
      <c r="GJ167" s="117"/>
      <c r="GK167" s="117"/>
      <c r="GL167" s="117"/>
      <c r="GM167" s="117"/>
      <c r="GN167" s="117"/>
      <c r="GO167" s="117"/>
      <c r="GP167" s="117"/>
      <c r="GQ167" s="117"/>
      <c r="GR167" s="117"/>
      <c r="GS167" s="117"/>
      <c r="GT167" s="117"/>
      <c r="GU167" s="117"/>
      <c r="GV167" s="117"/>
      <c r="GW167" s="117"/>
      <c r="GX167" s="117"/>
      <c r="GY167" s="117"/>
      <c r="GZ167" s="117"/>
      <c r="HA167" s="117"/>
      <c r="HB167" s="117"/>
      <c r="HC167" s="117"/>
      <c r="HD167" s="117"/>
      <c r="HE167" s="117"/>
      <c r="HF167" s="117"/>
      <c r="HG167" s="117"/>
      <c r="HH167" s="117"/>
      <c r="HI167" s="117"/>
      <c r="HJ167" s="117"/>
      <c r="HK167" s="117"/>
      <c r="HL167" s="117"/>
      <c r="HM167" s="117"/>
      <c r="HN167" s="117"/>
      <c r="HO167" s="117"/>
      <c r="HP167" s="117"/>
      <c r="HQ167" s="117"/>
      <c r="HR167" s="117"/>
      <c r="HS167" s="117"/>
      <c r="HT167" s="117"/>
      <c r="HU167" s="117"/>
      <c r="HV167" s="117"/>
      <c r="HW167" s="117"/>
      <c r="HX167" s="117"/>
      <c r="HY167" s="117"/>
      <c r="HZ167" s="117"/>
      <c r="IA167" s="117"/>
      <c r="IB167" s="117"/>
      <c r="IC167" s="117"/>
      <c r="ID167" s="117"/>
      <c r="IE167" s="117"/>
      <c r="IF167" s="117"/>
      <c r="IG167" s="117"/>
      <c r="IH167" s="117"/>
      <c r="II167" s="117"/>
      <c r="IJ167" s="117"/>
      <c r="IK167" s="117"/>
      <c r="IL167" s="117"/>
      <c r="IM167" s="117"/>
      <c r="IN167" s="117"/>
      <c r="IO167" s="117"/>
      <c r="IP167" s="117"/>
      <c r="IQ167" s="117"/>
      <c r="IR167" s="117"/>
      <c r="IS167" s="117"/>
      <c r="IT167" s="117"/>
      <c r="IU167" s="117"/>
      <c r="IV167" s="117"/>
      <c r="IW167" s="117"/>
      <c r="IX167" s="117"/>
      <c r="IY167" s="117"/>
      <c r="IZ167" s="117"/>
      <c r="JA167" s="117"/>
      <c r="JB167" s="117"/>
      <c r="JC167" s="117"/>
      <c r="JD167" s="117"/>
      <c r="JE167" s="117"/>
      <c r="JF167" s="117"/>
      <c r="JG167" s="117"/>
      <c r="JH167" s="117"/>
      <c r="JI167" s="117"/>
      <c r="JJ167" s="117"/>
      <c r="JK167" s="117"/>
      <c r="JL167" s="117"/>
      <c r="JM167" s="117"/>
      <c r="JN167" s="117"/>
      <c r="JO167" s="117"/>
      <c r="JP167" s="117"/>
      <c r="JQ167" s="117"/>
      <c r="JR167" s="117"/>
      <c r="JS167" s="117"/>
      <c r="JT167" s="117"/>
      <c r="JU167" s="117"/>
      <c r="JV167" s="117"/>
      <c r="JW167" s="117"/>
      <c r="JX167" s="117"/>
      <c r="JY167" s="117"/>
      <c r="JZ167" s="117"/>
      <c r="KA167" s="117"/>
      <c r="KB167" s="117"/>
      <c r="KC167" s="117"/>
      <c r="KD167" s="117"/>
      <c r="KE167" s="117"/>
      <c r="KF167" s="117"/>
      <c r="KG167" s="117"/>
      <c r="KH167" s="117"/>
      <c r="KI167" s="117"/>
      <c r="KJ167" s="117"/>
      <c r="KK167" s="117"/>
      <c r="KL167" s="117"/>
      <c r="KM167" s="117"/>
      <c r="KN167" s="117"/>
      <c r="KO167" s="117"/>
      <c r="KP167" s="117"/>
      <c r="KQ167" s="117"/>
      <c r="KR167" s="117"/>
      <c r="KS167" s="117"/>
      <c r="KT167" s="117"/>
      <c r="KU167" s="117"/>
      <c r="KV167" s="117"/>
      <c r="KW167" s="117"/>
      <c r="KX167" s="117"/>
      <c r="KY167" s="117"/>
      <c r="KZ167" s="117"/>
      <c r="LA167" s="117"/>
      <c r="LB167" s="117"/>
      <c r="LC167" s="117"/>
      <c r="LD167" s="117"/>
      <c r="LE167" s="117"/>
      <c r="LF167" s="117"/>
      <c r="LG167" s="117"/>
      <c r="LH167" s="117"/>
      <c r="LI167" s="117"/>
      <c r="LJ167" s="117"/>
    </row>
    <row r="168" spans="1:322" x14ac:dyDescent="0.3">
      <c r="A168" s="109">
        <v>43341</v>
      </c>
      <c r="B168" s="118">
        <v>0.91483796296296305</v>
      </c>
      <c r="C168" s="115">
        <v>14319.894</v>
      </c>
      <c r="D168" s="115">
        <v>102143.353</v>
      </c>
      <c r="E168" s="115">
        <v>25129.203000000001</v>
      </c>
      <c r="F168" s="115">
        <v>34947.688999999998</v>
      </c>
      <c r="G168" s="115">
        <v>26.463999999999999</v>
      </c>
      <c r="H168" s="74">
        <v>15.5</v>
      </c>
      <c r="I168" s="74">
        <v>21.840399999999999</v>
      </c>
      <c r="J168" s="112"/>
      <c r="K168" s="112"/>
      <c r="L168" s="120">
        <f t="shared" si="12"/>
        <v>16.205999999994731</v>
      </c>
      <c r="M168" s="116">
        <f t="shared" si="13"/>
        <v>-1.8209999999999127</v>
      </c>
      <c r="N168" s="116">
        <f t="shared" si="14"/>
        <v>-8.4370000000053551</v>
      </c>
      <c r="O168" s="116">
        <f t="shared" si="15"/>
        <v>20.295000000001892</v>
      </c>
      <c r="P168" s="121">
        <f t="shared" si="16"/>
        <v>6.1689999999981069</v>
      </c>
      <c r="Q168" s="30">
        <f t="shared" si="17"/>
        <v>0.76689087061675831</v>
      </c>
      <c r="R168" s="124"/>
      <c r="S168" s="125"/>
      <c r="T168" s="125"/>
      <c r="U168" s="125"/>
      <c r="V168" s="125"/>
      <c r="W168" s="125"/>
      <c r="X168" s="125"/>
      <c r="Y168" s="125"/>
      <c r="Z168" s="125"/>
      <c r="AA168" s="125"/>
      <c r="AB168" s="125"/>
      <c r="AC168" s="117"/>
      <c r="AD168" s="117"/>
      <c r="AE168" s="117"/>
      <c r="AF168" s="117"/>
      <c r="AG168" s="117"/>
      <c r="AH168" s="117"/>
      <c r="AI168" s="117"/>
      <c r="AJ168" s="117"/>
      <c r="AK168" s="117"/>
      <c r="AL168" s="117"/>
      <c r="AM168" s="117"/>
      <c r="AN168" s="117"/>
      <c r="AO168" s="117"/>
      <c r="AP168" s="117"/>
      <c r="AQ168" s="117"/>
      <c r="AR168" s="117"/>
      <c r="AS168" s="117"/>
      <c r="AT168" s="117"/>
      <c r="AU168" s="117"/>
      <c r="AV168" s="117"/>
      <c r="AW168" s="117"/>
      <c r="AX168" s="117"/>
      <c r="AY168" s="117"/>
      <c r="AZ168" s="117"/>
      <c r="BA168" s="117"/>
      <c r="BB168" s="117"/>
      <c r="BC168" s="117"/>
      <c r="BD168" s="117"/>
      <c r="BE168" s="117"/>
      <c r="BF168" s="117"/>
      <c r="BG168" s="117"/>
      <c r="BH168" s="117"/>
      <c r="BI168" s="117"/>
      <c r="BJ168" s="117"/>
      <c r="BK168" s="117"/>
      <c r="BL168" s="117"/>
      <c r="BM168" s="117"/>
      <c r="BN168" s="117"/>
      <c r="BO168" s="117"/>
      <c r="BP168" s="117"/>
      <c r="BQ168" s="117"/>
      <c r="BR168" s="117"/>
      <c r="BS168" s="117"/>
      <c r="BT168" s="117"/>
      <c r="BU168" s="117"/>
      <c r="BV168" s="117"/>
      <c r="BW168" s="117"/>
      <c r="BX168" s="117"/>
      <c r="BY168" s="117"/>
      <c r="BZ168" s="117"/>
      <c r="CA168" s="117"/>
      <c r="CB168" s="117"/>
      <c r="CC168" s="117"/>
      <c r="CD168" s="117"/>
      <c r="CE168" s="117"/>
      <c r="CF168" s="117"/>
      <c r="CG168" s="117"/>
      <c r="CH168" s="117"/>
      <c r="CI168" s="117"/>
      <c r="CJ168" s="117"/>
      <c r="CK168" s="117"/>
      <c r="CL168" s="117"/>
      <c r="CM168" s="117"/>
      <c r="CN168" s="117"/>
      <c r="CO168" s="117"/>
      <c r="CP168" s="117"/>
      <c r="CQ168" s="117"/>
      <c r="CR168" s="117"/>
      <c r="CS168" s="117"/>
      <c r="CT168" s="117"/>
      <c r="CU168" s="117"/>
      <c r="CV168" s="117"/>
      <c r="CW168" s="117"/>
      <c r="CX168" s="117"/>
      <c r="CY168" s="117"/>
      <c r="CZ168" s="117"/>
      <c r="DA168" s="117"/>
      <c r="DB168" s="117"/>
      <c r="DC168" s="117"/>
      <c r="DD168" s="117"/>
      <c r="DE168" s="117"/>
      <c r="DF168" s="117"/>
      <c r="DG168" s="117"/>
      <c r="DH168" s="117"/>
      <c r="DI168" s="117"/>
      <c r="DJ168" s="117"/>
      <c r="DK168" s="117"/>
      <c r="DL168" s="117"/>
      <c r="DM168" s="117"/>
      <c r="DN168" s="117"/>
      <c r="DO168" s="117"/>
      <c r="DP168" s="117"/>
      <c r="DQ168" s="117"/>
      <c r="DR168" s="117"/>
      <c r="DS168" s="117"/>
      <c r="DT168" s="117"/>
      <c r="DU168" s="117"/>
      <c r="DV168" s="117"/>
      <c r="DW168" s="117"/>
      <c r="DX168" s="117"/>
      <c r="DY168" s="117"/>
      <c r="DZ168" s="117"/>
      <c r="EA168" s="117"/>
      <c r="EB168" s="117"/>
      <c r="EC168" s="117"/>
      <c r="ED168" s="117"/>
      <c r="EE168" s="117"/>
      <c r="EF168" s="117"/>
      <c r="EG168" s="117"/>
      <c r="EH168" s="117"/>
      <c r="EI168" s="117"/>
      <c r="EJ168" s="117"/>
      <c r="EK168" s="117"/>
      <c r="EL168" s="117"/>
      <c r="EM168" s="117"/>
      <c r="EN168" s="117"/>
      <c r="EO168" s="117"/>
      <c r="EP168" s="117"/>
      <c r="EQ168" s="117"/>
      <c r="ER168" s="117"/>
      <c r="ES168" s="117"/>
      <c r="ET168" s="117"/>
      <c r="EU168" s="117"/>
      <c r="EV168" s="117"/>
      <c r="EW168" s="117"/>
      <c r="EX168" s="117"/>
      <c r="EY168" s="117"/>
      <c r="EZ168" s="117"/>
      <c r="FA168" s="117"/>
      <c r="FB168" s="117"/>
      <c r="FC168" s="117"/>
      <c r="FD168" s="117"/>
      <c r="FE168" s="117"/>
      <c r="FF168" s="117"/>
      <c r="FG168" s="117"/>
      <c r="FH168" s="117"/>
      <c r="FI168" s="117"/>
      <c r="FJ168" s="117"/>
      <c r="FK168" s="117"/>
      <c r="FL168" s="117"/>
      <c r="FM168" s="117"/>
      <c r="FN168" s="117"/>
      <c r="FO168" s="117"/>
      <c r="FP168" s="117"/>
      <c r="FQ168" s="117"/>
      <c r="FR168" s="117"/>
      <c r="FS168" s="117"/>
      <c r="FT168" s="117"/>
      <c r="FU168" s="117"/>
      <c r="FV168" s="117"/>
      <c r="FW168" s="117"/>
      <c r="FX168" s="117"/>
      <c r="FY168" s="117"/>
      <c r="FZ168" s="117"/>
      <c r="GA168" s="117"/>
      <c r="GB168" s="117"/>
      <c r="GC168" s="117"/>
      <c r="GD168" s="117"/>
      <c r="GE168" s="117"/>
      <c r="GF168" s="117"/>
      <c r="GG168" s="117"/>
      <c r="GH168" s="117"/>
      <c r="GI168" s="117"/>
      <c r="GJ168" s="117"/>
      <c r="GK168" s="117"/>
      <c r="GL168" s="117"/>
      <c r="GM168" s="117"/>
      <c r="GN168" s="117"/>
      <c r="GO168" s="117"/>
      <c r="GP168" s="117"/>
      <c r="GQ168" s="117"/>
      <c r="GR168" s="117"/>
      <c r="GS168" s="117"/>
      <c r="GT168" s="117"/>
      <c r="GU168" s="117"/>
      <c r="GV168" s="117"/>
      <c r="GW168" s="117"/>
      <c r="GX168" s="117"/>
      <c r="GY168" s="117"/>
      <c r="GZ168" s="117"/>
      <c r="HA168" s="117"/>
      <c r="HB168" s="117"/>
      <c r="HC168" s="117"/>
      <c r="HD168" s="117"/>
      <c r="HE168" s="117"/>
      <c r="HF168" s="117"/>
      <c r="HG168" s="117"/>
      <c r="HH168" s="117"/>
      <c r="HI168" s="117"/>
      <c r="HJ168" s="117"/>
      <c r="HK168" s="117"/>
      <c r="HL168" s="117"/>
      <c r="HM168" s="117"/>
      <c r="HN168" s="117"/>
      <c r="HO168" s="117"/>
      <c r="HP168" s="117"/>
      <c r="HQ168" s="117"/>
      <c r="HR168" s="117"/>
      <c r="HS168" s="117"/>
      <c r="HT168" s="117"/>
      <c r="HU168" s="117"/>
      <c r="HV168" s="117"/>
      <c r="HW168" s="117"/>
      <c r="HX168" s="117"/>
      <c r="HY168" s="117"/>
      <c r="HZ168" s="117"/>
      <c r="IA168" s="117"/>
      <c r="IB168" s="117"/>
      <c r="IC168" s="117"/>
      <c r="ID168" s="117"/>
      <c r="IE168" s="117"/>
      <c r="IF168" s="117"/>
      <c r="IG168" s="117"/>
      <c r="IH168" s="117"/>
      <c r="II168" s="117"/>
      <c r="IJ168" s="117"/>
      <c r="IK168" s="117"/>
      <c r="IL168" s="117"/>
      <c r="IM168" s="117"/>
      <c r="IN168" s="117"/>
      <c r="IO168" s="117"/>
      <c r="IP168" s="117"/>
      <c r="IQ168" s="117"/>
      <c r="IR168" s="117"/>
      <c r="IS168" s="117"/>
      <c r="IT168" s="117"/>
      <c r="IU168" s="117"/>
      <c r="IV168" s="117"/>
      <c r="IW168" s="117"/>
      <c r="IX168" s="117"/>
      <c r="IY168" s="117"/>
      <c r="IZ168" s="117"/>
      <c r="JA168" s="117"/>
      <c r="JB168" s="117"/>
      <c r="JC168" s="117"/>
      <c r="JD168" s="117"/>
      <c r="JE168" s="117"/>
      <c r="JF168" s="117"/>
      <c r="JG168" s="117"/>
      <c r="JH168" s="117"/>
      <c r="JI168" s="117"/>
      <c r="JJ168" s="117"/>
      <c r="JK168" s="117"/>
      <c r="JL168" s="117"/>
      <c r="JM168" s="117"/>
      <c r="JN168" s="117"/>
      <c r="JO168" s="117"/>
      <c r="JP168" s="117"/>
      <c r="JQ168" s="117"/>
      <c r="JR168" s="117"/>
      <c r="JS168" s="117"/>
      <c r="JT168" s="117"/>
      <c r="JU168" s="117"/>
      <c r="JV168" s="117"/>
      <c r="JW168" s="117"/>
      <c r="JX168" s="117"/>
      <c r="JY168" s="117"/>
      <c r="JZ168" s="117"/>
      <c r="KA168" s="117"/>
      <c r="KB168" s="117"/>
      <c r="KC168" s="117"/>
      <c r="KD168" s="117"/>
      <c r="KE168" s="117"/>
      <c r="KF168" s="117"/>
      <c r="KG168" s="117"/>
      <c r="KH168" s="117"/>
      <c r="KI168" s="117"/>
      <c r="KJ168" s="117"/>
      <c r="KK168" s="117"/>
      <c r="KL168" s="117"/>
      <c r="KM168" s="117"/>
      <c r="KN168" s="117"/>
      <c r="KO168" s="117"/>
      <c r="KP168" s="117"/>
      <c r="KQ168" s="117"/>
      <c r="KR168" s="117"/>
      <c r="KS168" s="117"/>
      <c r="KT168" s="117"/>
      <c r="KU168" s="117"/>
      <c r="KV168" s="117"/>
      <c r="KW168" s="117"/>
      <c r="KX168" s="117"/>
      <c r="KY168" s="117"/>
      <c r="KZ168" s="117"/>
      <c r="LA168" s="117"/>
      <c r="LB168" s="117"/>
      <c r="LC168" s="117"/>
      <c r="LD168" s="117"/>
      <c r="LE168" s="117"/>
      <c r="LF168" s="117"/>
      <c r="LG168" s="117"/>
      <c r="LH168" s="117"/>
      <c r="LI168" s="117"/>
      <c r="LJ168" s="117"/>
    </row>
    <row r="169" spans="1:322" x14ac:dyDescent="0.3">
      <c r="A169" s="109">
        <v>43342</v>
      </c>
      <c r="B169" s="118">
        <v>0.91484953703703698</v>
      </c>
      <c r="C169" s="115">
        <v>14322.148999999999</v>
      </c>
      <c r="D169" s="115">
        <v>102151.652</v>
      </c>
      <c r="E169" s="115">
        <v>25145.971000000001</v>
      </c>
      <c r="F169" s="115">
        <v>34969.985999999997</v>
      </c>
      <c r="G169" s="115">
        <v>22.297000000000001</v>
      </c>
      <c r="H169" s="74">
        <v>13</v>
      </c>
      <c r="I169" s="74">
        <v>19.382183908045999</v>
      </c>
      <c r="J169" s="112"/>
      <c r="K169" s="112"/>
      <c r="L169" s="120">
        <f t="shared" si="12"/>
        <v>11.743000000001732</v>
      </c>
      <c r="M169" s="116">
        <f t="shared" si="13"/>
        <v>-2.2549999999991996</v>
      </c>
      <c r="N169" s="116">
        <f t="shared" si="14"/>
        <v>-8.2989999999990687</v>
      </c>
      <c r="O169" s="116">
        <f t="shared" si="15"/>
        <v>16.768000000000029</v>
      </c>
      <c r="P169" s="121">
        <f t="shared" si="16"/>
        <v>5.5289999999999715</v>
      </c>
      <c r="Q169" s="30">
        <f t="shared" si="17"/>
        <v>0.75202942099834191</v>
      </c>
      <c r="R169" s="124"/>
      <c r="S169" s="125"/>
      <c r="T169" s="125"/>
      <c r="U169" s="125"/>
      <c r="V169" s="125"/>
      <c r="W169" s="125"/>
      <c r="X169" s="125"/>
      <c r="Y169" s="125"/>
      <c r="Z169" s="125"/>
      <c r="AA169" s="125"/>
      <c r="AB169" s="125"/>
      <c r="AC169" s="117"/>
      <c r="AD169" s="117"/>
      <c r="AE169" s="117"/>
      <c r="AF169" s="117"/>
      <c r="AG169" s="117"/>
      <c r="AH169" s="117"/>
      <c r="AI169" s="117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17"/>
      <c r="AU169" s="117"/>
      <c r="AV169" s="117"/>
      <c r="AW169" s="117"/>
      <c r="AX169" s="117"/>
      <c r="AY169" s="117"/>
      <c r="AZ169" s="117"/>
      <c r="BA169" s="117"/>
      <c r="BB169" s="117"/>
      <c r="BC169" s="117"/>
      <c r="BD169" s="117"/>
      <c r="BE169" s="117"/>
      <c r="BF169" s="117"/>
      <c r="BG169" s="117"/>
      <c r="BH169" s="117"/>
      <c r="BI169" s="117"/>
      <c r="BJ169" s="117"/>
      <c r="BK169" s="117"/>
      <c r="BL169" s="117"/>
      <c r="BM169" s="117"/>
      <c r="BN169" s="117"/>
      <c r="BO169" s="117"/>
      <c r="BP169" s="117"/>
      <c r="BQ169" s="117"/>
      <c r="BR169" s="117"/>
      <c r="BS169" s="117"/>
      <c r="BT169" s="117"/>
      <c r="BU169" s="117"/>
      <c r="BV169" s="117"/>
      <c r="BW169" s="117"/>
      <c r="BX169" s="117"/>
      <c r="BY169" s="117"/>
      <c r="BZ169" s="117"/>
      <c r="CA169" s="117"/>
      <c r="CB169" s="117"/>
      <c r="CC169" s="117"/>
      <c r="CD169" s="117"/>
      <c r="CE169" s="117"/>
      <c r="CF169" s="117"/>
      <c r="CG169" s="117"/>
      <c r="CH169" s="117"/>
      <c r="CI169" s="117"/>
      <c r="CJ169" s="117"/>
      <c r="CK169" s="117"/>
      <c r="CL169" s="117"/>
      <c r="CM169" s="117"/>
      <c r="CN169" s="117"/>
      <c r="CO169" s="117"/>
      <c r="CP169" s="117"/>
      <c r="CQ169" s="117"/>
      <c r="CR169" s="117"/>
      <c r="CS169" s="117"/>
      <c r="CT169" s="117"/>
      <c r="CU169" s="117"/>
      <c r="CV169" s="117"/>
      <c r="CW169" s="117"/>
      <c r="CX169" s="117"/>
      <c r="CY169" s="117"/>
      <c r="CZ169" s="117"/>
      <c r="DA169" s="117"/>
      <c r="DB169" s="117"/>
      <c r="DC169" s="117"/>
      <c r="DD169" s="117"/>
      <c r="DE169" s="117"/>
      <c r="DF169" s="117"/>
      <c r="DG169" s="117"/>
      <c r="DH169" s="117"/>
      <c r="DI169" s="117"/>
      <c r="DJ169" s="117"/>
      <c r="DK169" s="117"/>
      <c r="DL169" s="117"/>
      <c r="DM169" s="117"/>
      <c r="DN169" s="117"/>
      <c r="DO169" s="117"/>
      <c r="DP169" s="117"/>
      <c r="DQ169" s="117"/>
      <c r="DR169" s="117"/>
      <c r="DS169" s="117"/>
      <c r="DT169" s="117"/>
      <c r="DU169" s="117"/>
      <c r="DV169" s="117"/>
      <c r="DW169" s="117"/>
      <c r="DX169" s="117"/>
      <c r="DY169" s="117"/>
      <c r="DZ169" s="117"/>
      <c r="EA169" s="117"/>
      <c r="EB169" s="117"/>
      <c r="EC169" s="117"/>
      <c r="ED169" s="117"/>
      <c r="EE169" s="117"/>
      <c r="EF169" s="117"/>
      <c r="EG169" s="117"/>
      <c r="EH169" s="117"/>
      <c r="EI169" s="117"/>
      <c r="EJ169" s="117"/>
      <c r="EK169" s="117"/>
      <c r="EL169" s="117"/>
      <c r="EM169" s="117"/>
      <c r="EN169" s="117"/>
      <c r="EO169" s="117"/>
      <c r="EP169" s="117"/>
      <c r="EQ169" s="117"/>
      <c r="ER169" s="117"/>
      <c r="ES169" s="117"/>
      <c r="ET169" s="117"/>
      <c r="EU169" s="117"/>
      <c r="EV169" s="117"/>
      <c r="EW169" s="117"/>
      <c r="EX169" s="117"/>
      <c r="EY169" s="117"/>
      <c r="EZ169" s="117"/>
      <c r="FA169" s="117"/>
      <c r="FB169" s="117"/>
      <c r="FC169" s="117"/>
      <c r="FD169" s="117"/>
      <c r="FE169" s="117"/>
      <c r="FF169" s="117"/>
      <c r="FG169" s="117"/>
      <c r="FH169" s="117"/>
      <c r="FI169" s="117"/>
      <c r="FJ169" s="117"/>
      <c r="FK169" s="117"/>
      <c r="FL169" s="117"/>
      <c r="FM169" s="117"/>
      <c r="FN169" s="117"/>
      <c r="FO169" s="117"/>
      <c r="FP169" s="117"/>
      <c r="FQ169" s="117"/>
      <c r="FR169" s="117"/>
      <c r="FS169" s="117"/>
      <c r="FT169" s="117"/>
      <c r="FU169" s="117"/>
      <c r="FV169" s="117"/>
      <c r="FW169" s="117"/>
      <c r="FX169" s="117"/>
      <c r="FY169" s="117"/>
      <c r="FZ169" s="117"/>
      <c r="GA169" s="117"/>
      <c r="GB169" s="117"/>
      <c r="GC169" s="117"/>
      <c r="GD169" s="117"/>
      <c r="GE169" s="117"/>
      <c r="GF169" s="117"/>
      <c r="GG169" s="117"/>
      <c r="GH169" s="117"/>
      <c r="GI169" s="117"/>
      <c r="GJ169" s="117"/>
      <c r="GK169" s="117"/>
      <c r="GL169" s="117"/>
      <c r="GM169" s="117"/>
      <c r="GN169" s="117"/>
      <c r="GO169" s="117"/>
      <c r="GP169" s="117"/>
      <c r="GQ169" s="117"/>
      <c r="GR169" s="117"/>
      <c r="GS169" s="117"/>
      <c r="GT169" s="117"/>
      <c r="GU169" s="117"/>
      <c r="GV169" s="117"/>
      <c r="GW169" s="117"/>
      <c r="GX169" s="117"/>
      <c r="GY169" s="117"/>
      <c r="GZ169" s="117"/>
      <c r="HA169" s="117"/>
      <c r="HB169" s="117"/>
      <c r="HC169" s="117"/>
      <c r="HD169" s="117"/>
      <c r="HE169" s="117"/>
      <c r="HF169" s="117"/>
      <c r="HG169" s="117"/>
      <c r="HH169" s="117"/>
      <c r="HI169" s="117"/>
      <c r="HJ169" s="117"/>
      <c r="HK169" s="117"/>
      <c r="HL169" s="117"/>
      <c r="HM169" s="117"/>
      <c r="HN169" s="117"/>
      <c r="HO169" s="117"/>
      <c r="HP169" s="117"/>
      <c r="HQ169" s="117"/>
      <c r="HR169" s="117"/>
      <c r="HS169" s="117"/>
      <c r="HT169" s="117"/>
      <c r="HU169" s="117"/>
      <c r="HV169" s="117"/>
      <c r="HW169" s="117"/>
      <c r="HX169" s="117"/>
      <c r="HY169" s="117"/>
      <c r="HZ169" s="117"/>
      <c r="IA169" s="117"/>
      <c r="IB169" s="117"/>
      <c r="IC169" s="117"/>
      <c r="ID169" s="117"/>
      <c r="IE169" s="117"/>
      <c r="IF169" s="117"/>
      <c r="IG169" s="117"/>
      <c r="IH169" s="117"/>
      <c r="II169" s="117"/>
      <c r="IJ169" s="117"/>
      <c r="IK169" s="117"/>
      <c r="IL169" s="117"/>
      <c r="IM169" s="117"/>
      <c r="IN169" s="117"/>
      <c r="IO169" s="117"/>
      <c r="IP169" s="117"/>
      <c r="IQ169" s="117"/>
      <c r="IR169" s="117"/>
      <c r="IS169" s="117"/>
      <c r="IT169" s="117"/>
      <c r="IU169" s="117"/>
      <c r="IV169" s="117"/>
      <c r="IW169" s="117"/>
      <c r="IX169" s="117"/>
      <c r="IY169" s="117"/>
      <c r="IZ169" s="117"/>
      <c r="JA169" s="117"/>
      <c r="JB169" s="117"/>
      <c r="JC169" s="117"/>
      <c r="JD169" s="117"/>
      <c r="JE169" s="117"/>
      <c r="JF169" s="117"/>
      <c r="JG169" s="117"/>
      <c r="JH169" s="117"/>
      <c r="JI169" s="117"/>
      <c r="JJ169" s="117"/>
      <c r="JK169" s="117"/>
      <c r="JL169" s="117"/>
      <c r="JM169" s="117"/>
      <c r="JN169" s="117"/>
      <c r="JO169" s="117"/>
      <c r="JP169" s="117"/>
      <c r="JQ169" s="117"/>
      <c r="JR169" s="117"/>
      <c r="JS169" s="117"/>
      <c r="JT169" s="117"/>
      <c r="JU169" s="117"/>
      <c r="JV169" s="117"/>
      <c r="JW169" s="117"/>
      <c r="JX169" s="117"/>
      <c r="JY169" s="117"/>
      <c r="JZ169" s="117"/>
      <c r="KA169" s="117"/>
      <c r="KB169" s="117"/>
      <c r="KC169" s="117"/>
      <c r="KD169" s="117"/>
      <c r="KE169" s="117"/>
      <c r="KF169" s="117"/>
      <c r="KG169" s="117"/>
      <c r="KH169" s="117"/>
      <c r="KI169" s="117"/>
      <c r="KJ169" s="117"/>
      <c r="KK169" s="117"/>
      <c r="KL169" s="117"/>
      <c r="KM169" s="117"/>
      <c r="KN169" s="117"/>
      <c r="KO169" s="117"/>
      <c r="KP169" s="117"/>
      <c r="KQ169" s="117"/>
      <c r="KR169" s="117"/>
      <c r="KS169" s="117"/>
      <c r="KT169" s="117"/>
      <c r="KU169" s="117"/>
      <c r="KV169" s="117"/>
      <c r="KW169" s="117"/>
      <c r="KX169" s="117"/>
      <c r="KY169" s="117"/>
      <c r="KZ169" s="117"/>
      <c r="LA169" s="117"/>
      <c r="LB169" s="117"/>
      <c r="LC169" s="117"/>
      <c r="LD169" s="117"/>
      <c r="LE169" s="117"/>
      <c r="LF169" s="117"/>
      <c r="LG169" s="117"/>
      <c r="LH169" s="117"/>
      <c r="LI169" s="117"/>
      <c r="LJ169" s="117"/>
    </row>
    <row r="170" spans="1:322" x14ac:dyDescent="0.3">
      <c r="A170" s="109">
        <v>43343</v>
      </c>
      <c r="B170" s="118">
        <v>0.91493055555555503</v>
      </c>
      <c r="C170" s="115">
        <v>14325.948</v>
      </c>
      <c r="D170" s="115">
        <v>102180.675</v>
      </c>
      <c r="E170" s="115">
        <v>25150.353999999999</v>
      </c>
      <c r="F170" s="115">
        <v>34979.129000000001</v>
      </c>
      <c r="G170" s="115">
        <v>9.1430000000000007</v>
      </c>
      <c r="H170" s="74">
        <v>13.5</v>
      </c>
      <c r="I170" s="74">
        <v>15.5080808080808</v>
      </c>
      <c r="J170" s="112"/>
      <c r="K170" s="112"/>
      <c r="L170" s="120">
        <f t="shared" si="12"/>
        <v>-23.679000000001935</v>
      </c>
      <c r="M170" s="116">
        <f t="shared" si="13"/>
        <v>-3.7990000000008877</v>
      </c>
      <c r="N170" s="116">
        <f t="shared" si="14"/>
        <v>-29.023000000001048</v>
      </c>
      <c r="O170" s="116">
        <f t="shared" si="15"/>
        <v>4.3829999999979918</v>
      </c>
      <c r="P170" s="121">
        <f t="shared" si="16"/>
        <v>4.7600000000020088</v>
      </c>
      <c r="Q170" s="30">
        <f t="shared" si="17"/>
        <v>0.47938313463830162</v>
      </c>
      <c r="R170" s="124"/>
      <c r="S170" s="125"/>
      <c r="T170" s="125"/>
      <c r="U170" s="125"/>
      <c r="V170" s="125"/>
      <c r="W170" s="125"/>
      <c r="X170" s="125"/>
      <c r="Y170" s="125"/>
      <c r="Z170" s="125"/>
      <c r="AA170" s="125"/>
      <c r="AB170" s="125"/>
      <c r="AC170" s="117"/>
      <c r="AD170" s="117"/>
      <c r="AE170" s="117"/>
      <c r="AF170" s="117"/>
      <c r="AG170" s="117"/>
      <c r="AH170" s="117"/>
      <c r="AI170" s="117"/>
      <c r="AJ170" s="117"/>
      <c r="AK170" s="117"/>
      <c r="AL170" s="117"/>
      <c r="AM170" s="117"/>
      <c r="AN170" s="117"/>
      <c r="AO170" s="117"/>
      <c r="AP170" s="117"/>
      <c r="AQ170" s="117"/>
      <c r="AR170" s="117"/>
      <c r="AS170" s="117"/>
      <c r="AT170" s="117"/>
      <c r="AU170" s="117"/>
      <c r="AV170" s="117"/>
      <c r="AW170" s="117"/>
      <c r="AX170" s="117"/>
      <c r="AY170" s="117"/>
      <c r="AZ170" s="117"/>
      <c r="BA170" s="117"/>
      <c r="BB170" s="117"/>
      <c r="BC170" s="117"/>
      <c r="BD170" s="117"/>
      <c r="BE170" s="117"/>
      <c r="BF170" s="117"/>
      <c r="BG170" s="117"/>
      <c r="BH170" s="117"/>
      <c r="BI170" s="117"/>
      <c r="BJ170" s="117"/>
      <c r="BK170" s="117"/>
      <c r="BL170" s="117"/>
      <c r="BM170" s="117"/>
      <c r="BN170" s="117"/>
      <c r="BO170" s="117"/>
      <c r="BP170" s="117"/>
      <c r="BQ170" s="117"/>
      <c r="BR170" s="117"/>
      <c r="BS170" s="117"/>
      <c r="BT170" s="117"/>
      <c r="BU170" s="117"/>
      <c r="BV170" s="117"/>
      <c r="BW170" s="117"/>
      <c r="BX170" s="117"/>
      <c r="BY170" s="117"/>
      <c r="BZ170" s="117"/>
      <c r="CA170" s="117"/>
      <c r="CB170" s="117"/>
      <c r="CC170" s="117"/>
      <c r="CD170" s="117"/>
      <c r="CE170" s="117"/>
      <c r="CF170" s="117"/>
      <c r="CG170" s="117"/>
      <c r="CH170" s="117"/>
      <c r="CI170" s="117"/>
      <c r="CJ170" s="117"/>
      <c r="CK170" s="117"/>
      <c r="CL170" s="117"/>
      <c r="CM170" s="117"/>
      <c r="CN170" s="117"/>
      <c r="CO170" s="117"/>
      <c r="CP170" s="117"/>
      <c r="CQ170" s="117"/>
      <c r="CR170" s="117"/>
      <c r="CS170" s="117"/>
      <c r="CT170" s="117"/>
      <c r="CU170" s="117"/>
      <c r="CV170" s="117"/>
      <c r="CW170" s="117"/>
      <c r="CX170" s="117"/>
      <c r="CY170" s="117"/>
      <c r="CZ170" s="117"/>
      <c r="DA170" s="117"/>
      <c r="DB170" s="117"/>
      <c r="DC170" s="117"/>
      <c r="DD170" s="117"/>
      <c r="DE170" s="117"/>
      <c r="DF170" s="117"/>
      <c r="DG170" s="117"/>
      <c r="DH170" s="117"/>
      <c r="DI170" s="117"/>
      <c r="DJ170" s="117"/>
      <c r="DK170" s="117"/>
      <c r="DL170" s="117"/>
      <c r="DM170" s="117"/>
      <c r="DN170" s="117"/>
      <c r="DO170" s="117"/>
      <c r="DP170" s="117"/>
      <c r="DQ170" s="117"/>
      <c r="DR170" s="117"/>
      <c r="DS170" s="117"/>
      <c r="DT170" s="117"/>
      <c r="DU170" s="117"/>
      <c r="DV170" s="117"/>
      <c r="DW170" s="117"/>
      <c r="DX170" s="117"/>
      <c r="DY170" s="117"/>
      <c r="DZ170" s="117"/>
      <c r="EA170" s="117"/>
      <c r="EB170" s="117"/>
      <c r="EC170" s="117"/>
      <c r="ED170" s="117"/>
      <c r="EE170" s="117"/>
      <c r="EF170" s="117"/>
      <c r="EG170" s="117"/>
      <c r="EH170" s="117"/>
      <c r="EI170" s="117"/>
      <c r="EJ170" s="117"/>
      <c r="EK170" s="117"/>
      <c r="EL170" s="117"/>
      <c r="EM170" s="117"/>
      <c r="EN170" s="117"/>
      <c r="EO170" s="117"/>
      <c r="EP170" s="117"/>
      <c r="EQ170" s="117"/>
      <c r="ER170" s="117"/>
      <c r="ES170" s="117"/>
      <c r="ET170" s="117"/>
      <c r="EU170" s="117"/>
      <c r="EV170" s="117"/>
      <c r="EW170" s="117"/>
      <c r="EX170" s="117"/>
      <c r="EY170" s="117"/>
      <c r="EZ170" s="117"/>
      <c r="FA170" s="117"/>
      <c r="FB170" s="117"/>
      <c r="FC170" s="117"/>
      <c r="FD170" s="117"/>
      <c r="FE170" s="117"/>
      <c r="FF170" s="117"/>
      <c r="FG170" s="117"/>
      <c r="FH170" s="117"/>
      <c r="FI170" s="117"/>
      <c r="FJ170" s="117"/>
      <c r="FK170" s="117"/>
      <c r="FL170" s="117"/>
      <c r="FM170" s="117"/>
      <c r="FN170" s="117"/>
      <c r="FO170" s="117"/>
      <c r="FP170" s="117"/>
      <c r="FQ170" s="117"/>
      <c r="FR170" s="117"/>
      <c r="FS170" s="117"/>
      <c r="FT170" s="117"/>
      <c r="FU170" s="117"/>
      <c r="FV170" s="117"/>
      <c r="FW170" s="117"/>
      <c r="FX170" s="117"/>
      <c r="FY170" s="117"/>
      <c r="FZ170" s="117"/>
      <c r="GA170" s="117"/>
      <c r="GB170" s="117"/>
      <c r="GC170" s="117"/>
      <c r="GD170" s="117"/>
      <c r="GE170" s="117"/>
      <c r="GF170" s="117"/>
      <c r="GG170" s="117"/>
      <c r="GH170" s="117"/>
      <c r="GI170" s="117"/>
      <c r="GJ170" s="117"/>
      <c r="GK170" s="117"/>
      <c r="GL170" s="117"/>
      <c r="GM170" s="117"/>
      <c r="GN170" s="117"/>
      <c r="GO170" s="117"/>
      <c r="GP170" s="117"/>
      <c r="GQ170" s="117"/>
      <c r="GR170" s="117"/>
      <c r="GS170" s="117"/>
      <c r="GT170" s="117"/>
      <c r="GU170" s="117"/>
      <c r="GV170" s="117"/>
      <c r="GW170" s="117"/>
      <c r="GX170" s="117"/>
      <c r="GY170" s="117"/>
      <c r="GZ170" s="117"/>
      <c r="HA170" s="117"/>
      <c r="HB170" s="117"/>
      <c r="HC170" s="117"/>
      <c r="HD170" s="117"/>
      <c r="HE170" s="117"/>
      <c r="HF170" s="117"/>
      <c r="HG170" s="117"/>
      <c r="HH170" s="117"/>
      <c r="HI170" s="117"/>
      <c r="HJ170" s="117"/>
      <c r="HK170" s="117"/>
      <c r="HL170" s="117"/>
      <c r="HM170" s="117"/>
      <c r="HN170" s="117"/>
      <c r="HO170" s="117"/>
      <c r="HP170" s="117"/>
      <c r="HQ170" s="117"/>
      <c r="HR170" s="117"/>
      <c r="HS170" s="117"/>
      <c r="HT170" s="117"/>
      <c r="HU170" s="117"/>
      <c r="HV170" s="117"/>
      <c r="HW170" s="117"/>
      <c r="HX170" s="117"/>
      <c r="HY170" s="117"/>
      <c r="HZ170" s="117"/>
      <c r="IA170" s="117"/>
      <c r="IB170" s="117"/>
      <c r="IC170" s="117"/>
      <c r="ID170" s="117"/>
      <c r="IE170" s="117"/>
      <c r="IF170" s="117"/>
      <c r="IG170" s="117"/>
      <c r="IH170" s="117"/>
      <c r="II170" s="117"/>
      <c r="IJ170" s="117"/>
      <c r="IK170" s="117"/>
      <c r="IL170" s="117"/>
      <c r="IM170" s="117"/>
      <c r="IN170" s="117"/>
      <c r="IO170" s="117"/>
      <c r="IP170" s="117"/>
      <c r="IQ170" s="117"/>
      <c r="IR170" s="117"/>
      <c r="IS170" s="117"/>
      <c r="IT170" s="117"/>
      <c r="IU170" s="117"/>
      <c r="IV170" s="117"/>
      <c r="IW170" s="117"/>
      <c r="IX170" s="117"/>
      <c r="IY170" s="117"/>
      <c r="IZ170" s="117"/>
      <c r="JA170" s="117"/>
      <c r="JB170" s="117"/>
      <c r="JC170" s="117"/>
      <c r="JD170" s="117"/>
      <c r="JE170" s="117"/>
      <c r="JF170" s="117"/>
      <c r="JG170" s="117"/>
      <c r="JH170" s="117"/>
      <c r="JI170" s="117"/>
      <c r="JJ170" s="117"/>
      <c r="JK170" s="117"/>
      <c r="JL170" s="117"/>
      <c r="JM170" s="117"/>
      <c r="JN170" s="117"/>
      <c r="JO170" s="117"/>
      <c r="JP170" s="117"/>
      <c r="JQ170" s="117"/>
      <c r="JR170" s="117"/>
      <c r="JS170" s="117"/>
      <c r="JT170" s="117"/>
      <c r="JU170" s="117"/>
      <c r="JV170" s="117"/>
      <c r="JW170" s="117"/>
      <c r="JX170" s="117"/>
      <c r="JY170" s="117"/>
      <c r="JZ170" s="117"/>
      <c r="KA170" s="117"/>
      <c r="KB170" s="117"/>
      <c r="KC170" s="117"/>
      <c r="KD170" s="117"/>
      <c r="KE170" s="117"/>
      <c r="KF170" s="117"/>
      <c r="KG170" s="117"/>
      <c r="KH170" s="117"/>
      <c r="KI170" s="117"/>
      <c r="KJ170" s="117"/>
      <c r="KK170" s="117"/>
      <c r="KL170" s="117"/>
      <c r="KM170" s="117"/>
      <c r="KN170" s="117"/>
      <c r="KO170" s="117"/>
      <c r="KP170" s="117"/>
      <c r="KQ170" s="117"/>
      <c r="KR170" s="117"/>
      <c r="KS170" s="117"/>
      <c r="KT170" s="117"/>
      <c r="KU170" s="117"/>
      <c r="KV170" s="117"/>
      <c r="KW170" s="117"/>
      <c r="KX170" s="117"/>
      <c r="KY170" s="117"/>
      <c r="KZ170" s="117"/>
      <c r="LA170" s="117"/>
      <c r="LB170" s="117"/>
      <c r="LC170" s="117"/>
      <c r="LD170" s="117"/>
      <c r="LE170" s="117"/>
      <c r="LF170" s="117"/>
      <c r="LG170" s="117"/>
      <c r="LH170" s="117"/>
      <c r="LI170" s="117"/>
      <c r="LJ170" s="117"/>
    </row>
    <row r="171" spans="1:322" x14ac:dyDescent="0.3">
      <c r="A171" s="109">
        <v>43344</v>
      </c>
      <c r="B171" s="118">
        <v>0.91221064814814801</v>
      </c>
      <c r="C171" s="115">
        <v>14328.333000000001</v>
      </c>
      <c r="D171" s="115">
        <v>102199.997</v>
      </c>
      <c r="E171" s="115">
        <v>25174.36</v>
      </c>
      <c r="F171" s="115">
        <v>35009.146000000001</v>
      </c>
      <c r="G171" s="115">
        <v>30.016999999999999</v>
      </c>
      <c r="H171" s="74">
        <v>12.5</v>
      </c>
      <c r="I171" s="74">
        <v>17.5292207792208</v>
      </c>
      <c r="J171" s="112"/>
      <c r="K171" s="112"/>
      <c r="L171" s="120">
        <f t="shared" si="12"/>
        <v>8.3099999999996648</v>
      </c>
      <c r="M171" s="116">
        <f t="shared" si="13"/>
        <v>-2.3850000000002183</v>
      </c>
      <c r="N171" s="116">
        <f t="shared" si="14"/>
        <v>-19.322000000000116</v>
      </c>
      <c r="O171" s="116">
        <f t="shared" si="15"/>
        <v>24.006000000001222</v>
      </c>
      <c r="P171" s="121">
        <f t="shared" si="16"/>
        <v>6.0109999999987771</v>
      </c>
      <c r="Q171" s="30">
        <f t="shared" si="17"/>
        <v>0.79974681014096083</v>
      </c>
      <c r="R171" s="124"/>
      <c r="S171" s="125"/>
      <c r="T171" s="125"/>
      <c r="U171" s="125"/>
      <c r="V171" s="125"/>
      <c r="W171" s="125"/>
      <c r="X171" s="125"/>
      <c r="Y171" s="125"/>
      <c r="Z171" s="125"/>
      <c r="AA171" s="125"/>
      <c r="AB171" s="125"/>
      <c r="AC171" s="117"/>
      <c r="AD171" s="117"/>
      <c r="AE171" s="117"/>
      <c r="AF171" s="117"/>
      <c r="AG171" s="117"/>
      <c r="AH171" s="117"/>
      <c r="AI171" s="117"/>
      <c r="AJ171" s="117"/>
      <c r="AK171" s="117"/>
      <c r="AL171" s="117"/>
      <c r="AM171" s="117"/>
      <c r="AN171" s="117"/>
      <c r="AO171" s="117"/>
      <c r="AP171" s="117"/>
      <c r="AQ171" s="117"/>
      <c r="AR171" s="117"/>
      <c r="AS171" s="117"/>
      <c r="AT171" s="117"/>
      <c r="AU171" s="117"/>
      <c r="AV171" s="117"/>
      <c r="AW171" s="117"/>
      <c r="AX171" s="117"/>
      <c r="AY171" s="117"/>
      <c r="AZ171" s="117"/>
      <c r="BA171" s="117"/>
      <c r="BB171" s="117"/>
      <c r="BC171" s="117"/>
      <c r="BD171" s="117"/>
      <c r="BE171" s="117"/>
      <c r="BF171" s="117"/>
      <c r="BG171" s="117"/>
      <c r="BH171" s="117"/>
      <c r="BI171" s="117"/>
      <c r="BJ171" s="117"/>
      <c r="BK171" s="117"/>
      <c r="BL171" s="117"/>
      <c r="BM171" s="117"/>
      <c r="BN171" s="117"/>
      <c r="BO171" s="117"/>
      <c r="BP171" s="117"/>
      <c r="BQ171" s="117"/>
      <c r="BR171" s="117"/>
      <c r="BS171" s="117"/>
      <c r="BT171" s="117"/>
      <c r="BU171" s="117"/>
      <c r="BV171" s="117"/>
      <c r="BW171" s="117"/>
      <c r="BX171" s="117"/>
      <c r="BY171" s="117"/>
      <c r="BZ171" s="117"/>
      <c r="CA171" s="117"/>
      <c r="CB171" s="117"/>
      <c r="CC171" s="117"/>
      <c r="CD171" s="117"/>
      <c r="CE171" s="117"/>
      <c r="CF171" s="117"/>
      <c r="CG171" s="117"/>
      <c r="CH171" s="117"/>
      <c r="CI171" s="117"/>
      <c r="CJ171" s="117"/>
      <c r="CK171" s="117"/>
      <c r="CL171" s="117"/>
      <c r="CM171" s="117"/>
      <c r="CN171" s="117"/>
      <c r="CO171" s="117"/>
      <c r="CP171" s="117"/>
      <c r="CQ171" s="117"/>
      <c r="CR171" s="117"/>
      <c r="CS171" s="117"/>
      <c r="CT171" s="117"/>
      <c r="CU171" s="117"/>
      <c r="CV171" s="117"/>
      <c r="CW171" s="117"/>
      <c r="CX171" s="117"/>
      <c r="CY171" s="117"/>
      <c r="CZ171" s="117"/>
      <c r="DA171" s="117"/>
      <c r="DB171" s="117"/>
      <c r="DC171" s="117"/>
      <c r="DD171" s="117"/>
      <c r="DE171" s="117"/>
      <c r="DF171" s="117"/>
      <c r="DG171" s="117"/>
      <c r="DH171" s="117"/>
      <c r="DI171" s="117"/>
      <c r="DJ171" s="117"/>
      <c r="DK171" s="117"/>
      <c r="DL171" s="117"/>
      <c r="DM171" s="117"/>
      <c r="DN171" s="117"/>
      <c r="DO171" s="117"/>
      <c r="DP171" s="117"/>
      <c r="DQ171" s="117"/>
      <c r="DR171" s="117"/>
      <c r="DS171" s="117"/>
      <c r="DT171" s="117"/>
      <c r="DU171" s="117"/>
      <c r="DV171" s="117"/>
      <c r="DW171" s="117"/>
      <c r="DX171" s="117"/>
      <c r="DY171" s="117"/>
      <c r="DZ171" s="117"/>
      <c r="EA171" s="117"/>
      <c r="EB171" s="117"/>
      <c r="EC171" s="117"/>
      <c r="ED171" s="117"/>
      <c r="EE171" s="117"/>
      <c r="EF171" s="117"/>
      <c r="EG171" s="117"/>
      <c r="EH171" s="117"/>
      <c r="EI171" s="117"/>
      <c r="EJ171" s="117"/>
      <c r="EK171" s="117"/>
      <c r="EL171" s="117"/>
      <c r="EM171" s="117"/>
      <c r="EN171" s="117"/>
      <c r="EO171" s="117"/>
      <c r="EP171" s="117"/>
      <c r="EQ171" s="117"/>
      <c r="ER171" s="117"/>
      <c r="ES171" s="117"/>
      <c r="ET171" s="117"/>
      <c r="EU171" s="117"/>
      <c r="EV171" s="117"/>
      <c r="EW171" s="117"/>
      <c r="EX171" s="117"/>
      <c r="EY171" s="117"/>
      <c r="EZ171" s="117"/>
      <c r="FA171" s="117"/>
      <c r="FB171" s="117"/>
      <c r="FC171" s="117"/>
      <c r="FD171" s="117"/>
      <c r="FE171" s="117"/>
      <c r="FF171" s="117"/>
      <c r="FG171" s="117"/>
      <c r="FH171" s="117"/>
      <c r="FI171" s="117"/>
      <c r="FJ171" s="117"/>
      <c r="FK171" s="117"/>
      <c r="FL171" s="117"/>
      <c r="FM171" s="117"/>
      <c r="FN171" s="117"/>
      <c r="FO171" s="117"/>
      <c r="FP171" s="117"/>
      <c r="FQ171" s="117"/>
      <c r="FR171" s="117"/>
      <c r="FS171" s="117"/>
      <c r="FT171" s="117"/>
      <c r="FU171" s="117"/>
      <c r="FV171" s="117"/>
      <c r="FW171" s="117"/>
      <c r="FX171" s="117"/>
      <c r="FY171" s="117"/>
      <c r="FZ171" s="117"/>
      <c r="GA171" s="117"/>
      <c r="GB171" s="117"/>
      <c r="GC171" s="117"/>
      <c r="GD171" s="117"/>
      <c r="GE171" s="117"/>
      <c r="GF171" s="117"/>
      <c r="GG171" s="117"/>
      <c r="GH171" s="117"/>
      <c r="GI171" s="117"/>
      <c r="GJ171" s="117"/>
      <c r="GK171" s="117"/>
      <c r="GL171" s="117"/>
      <c r="GM171" s="117"/>
      <c r="GN171" s="117"/>
      <c r="GO171" s="117"/>
      <c r="GP171" s="117"/>
      <c r="GQ171" s="117"/>
      <c r="GR171" s="117"/>
      <c r="GS171" s="117"/>
      <c r="GT171" s="117"/>
      <c r="GU171" s="117"/>
      <c r="GV171" s="117"/>
      <c r="GW171" s="117"/>
      <c r="GX171" s="117"/>
      <c r="GY171" s="117"/>
      <c r="GZ171" s="117"/>
      <c r="HA171" s="117"/>
      <c r="HB171" s="117"/>
      <c r="HC171" s="117"/>
      <c r="HD171" s="117"/>
      <c r="HE171" s="117"/>
      <c r="HF171" s="117"/>
      <c r="HG171" s="117"/>
      <c r="HH171" s="117"/>
      <c r="HI171" s="117"/>
      <c r="HJ171" s="117"/>
      <c r="HK171" s="117"/>
      <c r="HL171" s="117"/>
      <c r="HM171" s="117"/>
      <c r="HN171" s="117"/>
      <c r="HO171" s="117"/>
      <c r="HP171" s="117"/>
      <c r="HQ171" s="117"/>
      <c r="HR171" s="117"/>
      <c r="HS171" s="117"/>
      <c r="HT171" s="117"/>
      <c r="HU171" s="117"/>
      <c r="HV171" s="117"/>
      <c r="HW171" s="117"/>
      <c r="HX171" s="117"/>
      <c r="HY171" s="117"/>
      <c r="HZ171" s="117"/>
      <c r="IA171" s="117"/>
      <c r="IB171" s="117"/>
      <c r="IC171" s="117"/>
      <c r="ID171" s="117"/>
      <c r="IE171" s="117"/>
      <c r="IF171" s="117"/>
      <c r="IG171" s="117"/>
      <c r="IH171" s="117"/>
      <c r="II171" s="117"/>
      <c r="IJ171" s="117"/>
      <c r="IK171" s="117"/>
      <c r="IL171" s="117"/>
      <c r="IM171" s="117"/>
      <c r="IN171" s="117"/>
      <c r="IO171" s="117"/>
      <c r="IP171" s="117"/>
      <c r="IQ171" s="117"/>
      <c r="IR171" s="117"/>
      <c r="IS171" s="117"/>
      <c r="IT171" s="117"/>
      <c r="IU171" s="117"/>
      <c r="IV171" s="117"/>
      <c r="IW171" s="117"/>
      <c r="IX171" s="117"/>
      <c r="IY171" s="117"/>
      <c r="IZ171" s="117"/>
      <c r="JA171" s="117"/>
      <c r="JB171" s="117"/>
      <c r="JC171" s="117"/>
      <c r="JD171" s="117"/>
      <c r="JE171" s="117"/>
      <c r="JF171" s="117"/>
      <c r="JG171" s="117"/>
      <c r="JH171" s="117"/>
      <c r="JI171" s="117"/>
      <c r="JJ171" s="117"/>
      <c r="JK171" s="117"/>
      <c r="JL171" s="117"/>
      <c r="JM171" s="117"/>
      <c r="JN171" s="117"/>
      <c r="JO171" s="117"/>
      <c r="JP171" s="117"/>
      <c r="JQ171" s="117"/>
      <c r="JR171" s="117"/>
      <c r="JS171" s="117"/>
      <c r="JT171" s="117"/>
      <c r="JU171" s="117"/>
      <c r="JV171" s="117"/>
      <c r="JW171" s="117"/>
      <c r="JX171" s="117"/>
      <c r="JY171" s="117"/>
      <c r="JZ171" s="117"/>
      <c r="KA171" s="117"/>
      <c r="KB171" s="117"/>
      <c r="KC171" s="117"/>
      <c r="KD171" s="117"/>
      <c r="KE171" s="117"/>
      <c r="KF171" s="117"/>
      <c r="KG171" s="117"/>
      <c r="KH171" s="117"/>
      <c r="KI171" s="117"/>
      <c r="KJ171" s="117"/>
      <c r="KK171" s="117"/>
      <c r="KL171" s="117"/>
      <c r="KM171" s="117"/>
      <c r="KN171" s="117"/>
      <c r="KO171" s="117"/>
      <c r="KP171" s="117"/>
      <c r="KQ171" s="117"/>
      <c r="KR171" s="117"/>
      <c r="KS171" s="117"/>
      <c r="KT171" s="117"/>
      <c r="KU171" s="117"/>
      <c r="KV171" s="117"/>
      <c r="KW171" s="117"/>
      <c r="KX171" s="117"/>
      <c r="KY171" s="117"/>
      <c r="KZ171" s="117"/>
      <c r="LA171" s="117"/>
      <c r="LB171" s="117"/>
      <c r="LC171" s="117"/>
      <c r="LD171" s="117"/>
      <c r="LE171" s="117"/>
      <c r="LF171" s="117"/>
      <c r="LG171" s="117"/>
      <c r="LH171" s="117"/>
      <c r="LI171" s="117"/>
      <c r="LJ171" s="117"/>
    </row>
    <row r="172" spans="1:322" x14ac:dyDescent="0.3">
      <c r="A172" s="109">
        <v>43345</v>
      </c>
      <c r="B172" s="118">
        <v>0.91510416666666705</v>
      </c>
      <c r="C172" s="115">
        <v>14334.536</v>
      </c>
      <c r="D172" s="115">
        <v>102221.742</v>
      </c>
      <c r="E172" s="115">
        <v>25176.670999999998</v>
      </c>
      <c r="F172" s="115">
        <v>35015.627</v>
      </c>
      <c r="G172" s="115">
        <v>6.48</v>
      </c>
      <c r="H172" s="74">
        <v>14</v>
      </c>
      <c r="I172" s="74">
        <v>14.9010989010989</v>
      </c>
      <c r="J172" s="112"/>
      <c r="K172" s="112"/>
      <c r="L172" s="120">
        <f t="shared" si="12"/>
        <v>-21.467999999994863</v>
      </c>
      <c r="M172" s="116">
        <f t="shared" si="13"/>
        <v>-6.2029999999995198</v>
      </c>
      <c r="N172" s="116">
        <f t="shared" si="14"/>
        <v>-21.744999999995343</v>
      </c>
      <c r="O172" s="116">
        <f t="shared" si="15"/>
        <v>2.3109999999978754</v>
      </c>
      <c r="P172" s="121">
        <f t="shared" si="16"/>
        <v>4.169000000002125</v>
      </c>
      <c r="Q172" s="30">
        <f t="shared" si="17"/>
        <v>0.35663580246880794</v>
      </c>
      <c r="R172" s="124"/>
      <c r="S172" s="125"/>
      <c r="T172" s="125"/>
      <c r="U172" s="125"/>
      <c r="V172" s="125"/>
      <c r="W172" s="125"/>
      <c r="X172" s="125"/>
      <c r="Y172" s="125"/>
      <c r="Z172" s="125"/>
      <c r="AA172" s="125"/>
      <c r="AB172" s="125"/>
      <c r="AC172" s="117"/>
      <c r="AD172" s="117"/>
      <c r="AE172" s="117"/>
      <c r="AF172" s="117"/>
      <c r="AG172" s="117"/>
      <c r="AH172" s="117"/>
      <c r="AI172" s="117"/>
      <c r="AJ172" s="117"/>
      <c r="AK172" s="117"/>
      <c r="AL172" s="117"/>
      <c r="AM172" s="117"/>
      <c r="AN172" s="117"/>
      <c r="AO172" s="117"/>
      <c r="AP172" s="117"/>
      <c r="AQ172" s="117"/>
      <c r="AR172" s="117"/>
      <c r="AS172" s="117"/>
      <c r="AT172" s="117"/>
      <c r="AU172" s="117"/>
      <c r="AV172" s="117"/>
      <c r="AW172" s="117"/>
      <c r="AX172" s="117"/>
      <c r="AY172" s="117"/>
      <c r="AZ172" s="117"/>
      <c r="BA172" s="117"/>
      <c r="BB172" s="117"/>
      <c r="BC172" s="117"/>
      <c r="BD172" s="117"/>
      <c r="BE172" s="117"/>
      <c r="BF172" s="117"/>
      <c r="BG172" s="117"/>
      <c r="BH172" s="117"/>
      <c r="BI172" s="117"/>
      <c r="BJ172" s="117"/>
      <c r="BK172" s="117"/>
      <c r="BL172" s="117"/>
      <c r="BM172" s="117"/>
      <c r="BN172" s="117"/>
      <c r="BO172" s="117"/>
      <c r="BP172" s="117"/>
      <c r="BQ172" s="117"/>
      <c r="BR172" s="117"/>
      <c r="BS172" s="117"/>
      <c r="BT172" s="117"/>
      <c r="BU172" s="117"/>
      <c r="BV172" s="117"/>
      <c r="BW172" s="117"/>
      <c r="BX172" s="117"/>
      <c r="BY172" s="117"/>
      <c r="BZ172" s="117"/>
      <c r="CA172" s="117"/>
      <c r="CB172" s="117"/>
      <c r="CC172" s="117"/>
      <c r="CD172" s="117"/>
      <c r="CE172" s="117"/>
      <c r="CF172" s="117"/>
      <c r="CG172" s="117"/>
      <c r="CH172" s="117"/>
      <c r="CI172" s="117"/>
      <c r="CJ172" s="117"/>
      <c r="CK172" s="117"/>
      <c r="CL172" s="117"/>
      <c r="CM172" s="117"/>
      <c r="CN172" s="117"/>
      <c r="CO172" s="117"/>
      <c r="CP172" s="117"/>
      <c r="CQ172" s="117"/>
      <c r="CR172" s="117"/>
      <c r="CS172" s="117"/>
      <c r="CT172" s="117"/>
      <c r="CU172" s="117"/>
      <c r="CV172" s="117"/>
      <c r="CW172" s="117"/>
      <c r="CX172" s="117"/>
      <c r="CY172" s="117"/>
      <c r="CZ172" s="117"/>
      <c r="DA172" s="117"/>
      <c r="DB172" s="117"/>
      <c r="DC172" s="117"/>
      <c r="DD172" s="117"/>
      <c r="DE172" s="117"/>
      <c r="DF172" s="117"/>
      <c r="DG172" s="117"/>
      <c r="DH172" s="117"/>
      <c r="DI172" s="117"/>
      <c r="DJ172" s="117"/>
      <c r="DK172" s="117"/>
      <c r="DL172" s="117"/>
      <c r="DM172" s="117"/>
      <c r="DN172" s="117"/>
      <c r="DO172" s="117"/>
      <c r="DP172" s="117"/>
      <c r="DQ172" s="117"/>
      <c r="DR172" s="117"/>
      <c r="DS172" s="117"/>
      <c r="DT172" s="117"/>
      <c r="DU172" s="117"/>
      <c r="DV172" s="117"/>
      <c r="DW172" s="117"/>
      <c r="DX172" s="117"/>
      <c r="DY172" s="117"/>
      <c r="DZ172" s="117"/>
      <c r="EA172" s="117"/>
      <c r="EB172" s="117"/>
      <c r="EC172" s="117"/>
      <c r="ED172" s="117"/>
      <c r="EE172" s="117"/>
      <c r="EF172" s="117"/>
      <c r="EG172" s="117"/>
      <c r="EH172" s="117"/>
      <c r="EI172" s="117"/>
      <c r="EJ172" s="117"/>
      <c r="EK172" s="117"/>
      <c r="EL172" s="117"/>
      <c r="EM172" s="117"/>
      <c r="EN172" s="117"/>
      <c r="EO172" s="117"/>
      <c r="EP172" s="117"/>
      <c r="EQ172" s="117"/>
      <c r="ER172" s="117"/>
      <c r="ES172" s="117"/>
      <c r="ET172" s="117"/>
      <c r="EU172" s="117"/>
      <c r="EV172" s="117"/>
      <c r="EW172" s="117"/>
      <c r="EX172" s="117"/>
      <c r="EY172" s="117"/>
      <c r="EZ172" s="117"/>
      <c r="FA172" s="117"/>
      <c r="FB172" s="117"/>
      <c r="FC172" s="117"/>
      <c r="FD172" s="117"/>
      <c r="FE172" s="117"/>
      <c r="FF172" s="117"/>
      <c r="FG172" s="117"/>
      <c r="FH172" s="117"/>
      <c r="FI172" s="117"/>
      <c r="FJ172" s="117"/>
      <c r="FK172" s="117"/>
      <c r="FL172" s="117"/>
      <c r="FM172" s="117"/>
      <c r="FN172" s="117"/>
      <c r="FO172" s="117"/>
      <c r="FP172" s="117"/>
      <c r="FQ172" s="117"/>
      <c r="FR172" s="117"/>
      <c r="FS172" s="117"/>
      <c r="FT172" s="117"/>
      <c r="FU172" s="117"/>
      <c r="FV172" s="117"/>
      <c r="FW172" s="117"/>
      <c r="FX172" s="117"/>
      <c r="FY172" s="117"/>
      <c r="FZ172" s="117"/>
      <c r="GA172" s="117"/>
      <c r="GB172" s="117"/>
      <c r="GC172" s="117"/>
      <c r="GD172" s="117"/>
      <c r="GE172" s="117"/>
      <c r="GF172" s="117"/>
      <c r="GG172" s="117"/>
      <c r="GH172" s="117"/>
      <c r="GI172" s="117"/>
      <c r="GJ172" s="117"/>
      <c r="GK172" s="117"/>
      <c r="GL172" s="117"/>
      <c r="GM172" s="117"/>
      <c r="GN172" s="117"/>
      <c r="GO172" s="117"/>
      <c r="GP172" s="117"/>
      <c r="GQ172" s="117"/>
      <c r="GR172" s="117"/>
      <c r="GS172" s="117"/>
      <c r="GT172" s="117"/>
      <c r="GU172" s="117"/>
      <c r="GV172" s="117"/>
      <c r="GW172" s="117"/>
      <c r="GX172" s="117"/>
      <c r="GY172" s="117"/>
      <c r="GZ172" s="117"/>
      <c r="HA172" s="117"/>
      <c r="HB172" s="117"/>
      <c r="HC172" s="117"/>
      <c r="HD172" s="117"/>
      <c r="HE172" s="117"/>
      <c r="HF172" s="117"/>
      <c r="HG172" s="117"/>
      <c r="HH172" s="117"/>
      <c r="HI172" s="117"/>
      <c r="HJ172" s="117"/>
      <c r="HK172" s="117"/>
      <c r="HL172" s="117"/>
      <c r="HM172" s="117"/>
      <c r="HN172" s="117"/>
      <c r="HO172" s="117"/>
      <c r="HP172" s="117"/>
      <c r="HQ172" s="117"/>
      <c r="HR172" s="117"/>
      <c r="HS172" s="117"/>
      <c r="HT172" s="117"/>
      <c r="HU172" s="117"/>
      <c r="HV172" s="117"/>
      <c r="HW172" s="117"/>
      <c r="HX172" s="117"/>
      <c r="HY172" s="117"/>
      <c r="HZ172" s="117"/>
      <c r="IA172" s="117"/>
      <c r="IB172" s="117"/>
      <c r="IC172" s="117"/>
      <c r="ID172" s="117"/>
      <c r="IE172" s="117"/>
      <c r="IF172" s="117"/>
      <c r="IG172" s="117"/>
      <c r="IH172" s="117"/>
      <c r="II172" s="117"/>
      <c r="IJ172" s="117"/>
      <c r="IK172" s="117"/>
      <c r="IL172" s="117"/>
      <c r="IM172" s="117"/>
      <c r="IN172" s="117"/>
      <c r="IO172" s="117"/>
      <c r="IP172" s="117"/>
      <c r="IQ172" s="117"/>
      <c r="IR172" s="117"/>
      <c r="IS172" s="117"/>
      <c r="IT172" s="117"/>
      <c r="IU172" s="117"/>
      <c r="IV172" s="117"/>
      <c r="IW172" s="117"/>
      <c r="IX172" s="117"/>
      <c r="IY172" s="117"/>
      <c r="IZ172" s="117"/>
      <c r="JA172" s="117"/>
      <c r="JB172" s="117"/>
      <c r="JC172" s="117"/>
      <c r="JD172" s="117"/>
      <c r="JE172" s="117"/>
      <c r="JF172" s="117"/>
      <c r="JG172" s="117"/>
      <c r="JH172" s="117"/>
      <c r="JI172" s="117"/>
      <c r="JJ172" s="117"/>
      <c r="JK172" s="117"/>
      <c r="JL172" s="117"/>
      <c r="JM172" s="117"/>
      <c r="JN172" s="117"/>
      <c r="JO172" s="117"/>
      <c r="JP172" s="117"/>
      <c r="JQ172" s="117"/>
      <c r="JR172" s="117"/>
      <c r="JS172" s="117"/>
      <c r="JT172" s="117"/>
      <c r="JU172" s="117"/>
      <c r="JV172" s="117"/>
      <c r="JW172" s="117"/>
      <c r="JX172" s="117"/>
      <c r="JY172" s="117"/>
      <c r="JZ172" s="117"/>
      <c r="KA172" s="117"/>
      <c r="KB172" s="117"/>
      <c r="KC172" s="117"/>
      <c r="KD172" s="117"/>
      <c r="KE172" s="117"/>
      <c r="KF172" s="117"/>
      <c r="KG172" s="117"/>
      <c r="KH172" s="117"/>
      <c r="KI172" s="117"/>
      <c r="KJ172" s="117"/>
      <c r="KK172" s="117"/>
      <c r="KL172" s="117"/>
      <c r="KM172" s="117"/>
      <c r="KN172" s="117"/>
      <c r="KO172" s="117"/>
      <c r="KP172" s="117"/>
      <c r="KQ172" s="117"/>
      <c r="KR172" s="117"/>
      <c r="KS172" s="117"/>
      <c r="KT172" s="117"/>
      <c r="KU172" s="117"/>
      <c r="KV172" s="117"/>
      <c r="KW172" s="117"/>
      <c r="KX172" s="117"/>
      <c r="KY172" s="117"/>
      <c r="KZ172" s="117"/>
      <c r="LA172" s="117"/>
      <c r="LB172" s="117"/>
      <c r="LC172" s="117"/>
      <c r="LD172" s="117"/>
      <c r="LE172" s="117"/>
      <c r="LF172" s="117"/>
      <c r="LG172" s="117"/>
      <c r="LH172" s="117"/>
      <c r="LI172" s="117"/>
      <c r="LJ172" s="117"/>
    </row>
    <row r="173" spans="1:322" x14ac:dyDescent="0.3">
      <c r="A173" s="109">
        <v>43346</v>
      </c>
      <c r="B173" s="118">
        <v>0.91518518518518499</v>
      </c>
      <c r="C173" s="115">
        <v>14337.172</v>
      </c>
      <c r="D173" s="115">
        <v>102229.83199999999</v>
      </c>
      <c r="E173" s="115">
        <v>25187.603999999999</v>
      </c>
      <c r="F173" s="115">
        <v>35033.271999999997</v>
      </c>
      <c r="G173" s="115">
        <v>17.645</v>
      </c>
      <c r="H173" s="74">
        <v>15.5</v>
      </c>
      <c r="I173" s="74">
        <v>17.3912698412698</v>
      </c>
      <c r="J173" s="112"/>
      <c r="K173" s="112"/>
      <c r="L173" s="120">
        <f t="shared" si="12"/>
        <v>6.91900000000307</v>
      </c>
      <c r="M173" s="116">
        <f t="shared" si="13"/>
        <v>-2.636000000000422</v>
      </c>
      <c r="N173" s="116">
        <f t="shared" si="14"/>
        <v>-8.0899999999965075</v>
      </c>
      <c r="O173" s="116">
        <f t="shared" si="15"/>
        <v>10.933000000000902</v>
      </c>
      <c r="P173" s="121">
        <f t="shared" si="16"/>
        <v>6.7119999999990974</v>
      </c>
      <c r="Q173" s="30">
        <f t="shared" si="17"/>
        <v>0.61960895437806196</v>
      </c>
      <c r="R173" s="124"/>
      <c r="S173" s="125"/>
      <c r="T173" s="130"/>
      <c r="U173" s="125"/>
      <c r="V173" s="125"/>
      <c r="W173" s="125"/>
      <c r="X173" s="125"/>
      <c r="Y173" s="125"/>
      <c r="Z173" s="125"/>
      <c r="AA173" s="125"/>
      <c r="AB173" s="125"/>
      <c r="AC173" s="117"/>
      <c r="AD173" s="117"/>
      <c r="AE173" s="117"/>
      <c r="AF173" s="117"/>
      <c r="AG173" s="117"/>
      <c r="AH173" s="117"/>
      <c r="AI173" s="117"/>
      <c r="AJ173" s="117"/>
      <c r="AK173" s="117"/>
      <c r="AL173" s="117"/>
      <c r="AM173" s="117"/>
      <c r="AN173" s="117"/>
      <c r="AO173" s="117"/>
      <c r="AP173" s="117"/>
      <c r="AQ173" s="117"/>
      <c r="AR173" s="117"/>
      <c r="AS173" s="117"/>
      <c r="AT173" s="117"/>
      <c r="AU173" s="117"/>
      <c r="AV173" s="117"/>
      <c r="AW173" s="117"/>
      <c r="AX173" s="117"/>
      <c r="AY173" s="117"/>
      <c r="AZ173" s="117"/>
      <c r="BA173" s="117"/>
      <c r="BB173" s="117"/>
      <c r="BC173" s="117"/>
      <c r="BD173" s="117"/>
      <c r="BE173" s="117"/>
      <c r="BF173" s="117"/>
      <c r="BG173" s="117"/>
      <c r="BH173" s="117"/>
      <c r="BI173" s="117"/>
      <c r="BJ173" s="117"/>
      <c r="BK173" s="117"/>
      <c r="BL173" s="117"/>
      <c r="BM173" s="117"/>
      <c r="BN173" s="117"/>
      <c r="BO173" s="117"/>
      <c r="BP173" s="117"/>
      <c r="BQ173" s="117"/>
      <c r="BR173" s="117"/>
      <c r="BS173" s="117"/>
      <c r="BT173" s="117"/>
      <c r="BU173" s="117"/>
      <c r="BV173" s="117"/>
      <c r="BW173" s="117"/>
      <c r="BX173" s="117"/>
      <c r="BY173" s="117"/>
      <c r="BZ173" s="117"/>
      <c r="CA173" s="117"/>
      <c r="CB173" s="117"/>
      <c r="CC173" s="117"/>
      <c r="CD173" s="117"/>
      <c r="CE173" s="117"/>
      <c r="CF173" s="117"/>
      <c r="CG173" s="117"/>
      <c r="CH173" s="117"/>
      <c r="CI173" s="117"/>
      <c r="CJ173" s="117"/>
      <c r="CK173" s="117"/>
      <c r="CL173" s="117"/>
      <c r="CM173" s="117"/>
      <c r="CN173" s="117"/>
      <c r="CO173" s="117"/>
      <c r="CP173" s="117"/>
      <c r="CQ173" s="117"/>
      <c r="CR173" s="117"/>
      <c r="CS173" s="117"/>
      <c r="CT173" s="117"/>
      <c r="CU173" s="117"/>
      <c r="CV173" s="117"/>
      <c r="CW173" s="117"/>
      <c r="CX173" s="117"/>
      <c r="CY173" s="117"/>
      <c r="CZ173" s="117"/>
      <c r="DA173" s="117"/>
      <c r="DB173" s="117"/>
      <c r="DC173" s="117"/>
      <c r="DD173" s="117"/>
      <c r="DE173" s="117"/>
      <c r="DF173" s="117"/>
      <c r="DG173" s="117"/>
      <c r="DH173" s="117"/>
      <c r="DI173" s="117"/>
      <c r="DJ173" s="117"/>
      <c r="DK173" s="117"/>
      <c r="DL173" s="117"/>
      <c r="DM173" s="117"/>
      <c r="DN173" s="117"/>
      <c r="DO173" s="117"/>
      <c r="DP173" s="117"/>
      <c r="DQ173" s="117"/>
      <c r="DR173" s="117"/>
      <c r="DS173" s="117"/>
      <c r="DT173" s="117"/>
      <c r="DU173" s="117"/>
      <c r="DV173" s="117"/>
      <c r="DW173" s="117"/>
      <c r="DX173" s="117"/>
      <c r="DY173" s="117"/>
      <c r="DZ173" s="117"/>
      <c r="EA173" s="117"/>
      <c r="EB173" s="117"/>
      <c r="EC173" s="117"/>
      <c r="ED173" s="117"/>
      <c r="EE173" s="117"/>
      <c r="EF173" s="117"/>
      <c r="EG173" s="117"/>
      <c r="EH173" s="117"/>
      <c r="EI173" s="117"/>
      <c r="EJ173" s="117"/>
      <c r="EK173" s="117"/>
      <c r="EL173" s="117"/>
      <c r="EM173" s="117"/>
      <c r="EN173" s="117"/>
      <c r="EO173" s="117"/>
      <c r="EP173" s="117"/>
      <c r="EQ173" s="117"/>
      <c r="ER173" s="117"/>
      <c r="ES173" s="117"/>
      <c r="ET173" s="117"/>
      <c r="EU173" s="117"/>
      <c r="EV173" s="117"/>
      <c r="EW173" s="117"/>
      <c r="EX173" s="117"/>
      <c r="EY173" s="117"/>
      <c r="EZ173" s="117"/>
      <c r="FA173" s="117"/>
      <c r="FB173" s="117"/>
      <c r="FC173" s="117"/>
      <c r="FD173" s="117"/>
      <c r="FE173" s="117"/>
      <c r="FF173" s="117"/>
      <c r="FG173" s="117"/>
      <c r="FH173" s="117"/>
      <c r="FI173" s="117"/>
      <c r="FJ173" s="117"/>
      <c r="FK173" s="117"/>
      <c r="FL173" s="117"/>
      <c r="FM173" s="117"/>
      <c r="FN173" s="117"/>
      <c r="FO173" s="117"/>
      <c r="FP173" s="117"/>
      <c r="FQ173" s="117"/>
      <c r="FR173" s="117"/>
      <c r="FS173" s="117"/>
      <c r="FT173" s="117"/>
      <c r="FU173" s="117"/>
      <c r="FV173" s="117"/>
      <c r="FW173" s="117"/>
      <c r="FX173" s="117"/>
      <c r="FY173" s="117"/>
      <c r="FZ173" s="117"/>
      <c r="GA173" s="117"/>
      <c r="GB173" s="117"/>
      <c r="GC173" s="117"/>
      <c r="GD173" s="117"/>
      <c r="GE173" s="117"/>
      <c r="GF173" s="117"/>
      <c r="GG173" s="117"/>
      <c r="GH173" s="117"/>
      <c r="GI173" s="117"/>
      <c r="GJ173" s="117"/>
      <c r="GK173" s="117"/>
      <c r="GL173" s="117"/>
      <c r="GM173" s="117"/>
      <c r="GN173" s="117"/>
      <c r="GO173" s="117"/>
      <c r="GP173" s="117"/>
      <c r="GQ173" s="117"/>
      <c r="GR173" s="117"/>
      <c r="GS173" s="117"/>
      <c r="GT173" s="117"/>
      <c r="GU173" s="117"/>
      <c r="GV173" s="117"/>
      <c r="GW173" s="117"/>
      <c r="GX173" s="117"/>
      <c r="GY173" s="117"/>
      <c r="GZ173" s="117"/>
      <c r="HA173" s="117"/>
      <c r="HB173" s="117"/>
      <c r="HC173" s="117"/>
      <c r="HD173" s="117"/>
      <c r="HE173" s="117"/>
      <c r="HF173" s="117"/>
      <c r="HG173" s="117"/>
      <c r="HH173" s="117"/>
      <c r="HI173" s="117"/>
      <c r="HJ173" s="117"/>
      <c r="HK173" s="117"/>
      <c r="HL173" s="117"/>
      <c r="HM173" s="117"/>
      <c r="HN173" s="117"/>
      <c r="HO173" s="117"/>
      <c r="HP173" s="117"/>
      <c r="HQ173" s="117"/>
      <c r="HR173" s="117"/>
      <c r="HS173" s="117"/>
      <c r="HT173" s="117"/>
      <c r="HU173" s="117"/>
      <c r="HV173" s="117"/>
      <c r="HW173" s="117"/>
      <c r="HX173" s="117"/>
      <c r="HY173" s="117"/>
      <c r="HZ173" s="117"/>
      <c r="IA173" s="117"/>
      <c r="IB173" s="117"/>
      <c r="IC173" s="117"/>
      <c r="ID173" s="117"/>
      <c r="IE173" s="117"/>
      <c r="IF173" s="117"/>
      <c r="IG173" s="117"/>
      <c r="IH173" s="117"/>
      <c r="II173" s="117"/>
      <c r="IJ173" s="117"/>
      <c r="IK173" s="117"/>
      <c r="IL173" s="117"/>
      <c r="IM173" s="117"/>
      <c r="IN173" s="117"/>
      <c r="IO173" s="117"/>
      <c r="IP173" s="117"/>
      <c r="IQ173" s="117"/>
      <c r="IR173" s="117"/>
      <c r="IS173" s="117"/>
      <c r="IT173" s="117"/>
      <c r="IU173" s="117"/>
      <c r="IV173" s="117"/>
      <c r="IW173" s="117"/>
      <c r="IX173" s="117"/>
      <c r="IY173" s="117"/>
      <c r="IZ173" s="117"/>
      <c r="JA173" s="117"/>
      <c r="JB173" s="117"/>
      <c r="JC173" s="117"/>
      <c r="JD173" s="117"/>
      <c r="JE173" s="117"/>
      <c r="JF173" s="117"/>
      <c r="JG173" s="117"/>
      <c r="JH173" s="117"/>
      <c r="JI173" s="117"/>
      <c r="JJ173" s="117"/>
      <c r="JK173" s="117"/>
      <c r="JL173" s="117"/>
      <c r="JM173" s="117"/>
      <c r="JN173" s="117"/>
      <c r="JO173" s="117"/>
      <c r="JP173" s="117"/>
      <c r="JQ173" s="117"/>
      <c r="JR173" s="117"/>
      <c r="JS173" s="117"/>
      <c r="JT173" s="117"/>
      <c r="JU173" s="117"/>
      <c r="JV173" s="117"/>
      <c r="JW173" s="117"/>
      <c r="JX173" s="117"/>
      <c r="JY173" s="117"/>
      <c r="JZ173" s="117"/>
      <c r="KA173" s="117"/>
      <c r="KB173" s="117"/>
      <c r="KC173" s="117"/>
      <c r="KD173" s="117"/>
      <c r="KE173" s="117"/>
      <c r="KF173" s="117"/>
      <c r="KG173" s="117"/>
      <c r="KH173" s="117"/>
      <c r="KI173" s="117"/>
      <c r="KJ173" s="117"/>
      <c r="KK173" s="117"/>
      <c r="KL173" s="117"/>
      <c r="KM173" s="117"/>
      <c r="KN173" s="117"/>
      <c r="KO173" s="117"/>
      <c r="KP173" s="117"/>
      <c r="KQ173" s="117"/>
      <c r="KR173" s="117"/>
      <c r="KS173" s="117"/>
      <c r="KT173" s="117"/>
      <c r="KU173" s="117"/>
      <c r="KV173" s="117"/>
      <c r="KW173" s="117"/>
      <c r="KX173" s="117"/>
      <c r="KY173" s="117"/>
      <c r="KZ173" s="117"/>
      <c r="LA173" s="117"/>
      <c r="LB173" s="117"/>
      <c r="LC173" s="117"/>
      <c r="LD173" s="117"/>
      <c r="LE173" s="117"/>
      <c r="LF173" s="117"/>
      <c r="LG173" s="117"/>
      <c r="LH173" s="117"/>
      <c r="LI173" s="117"/>
      <c r="LJ173" s="117"/>
    </row>
    <row r="174" spans="1:322" x14ac:dyDescent="0.3">
      <c r="A174" s="109">
        <v>43347</v>
      </c>
      <c r="B174" s="118">
        <v>0.91603009259259205</v>
      </c>
      <c r="C174" s="115">
        <v>14339.808000000001</v>
      </c>
      <c r="D174" s="115">
        <v>102237.49800000001</v>
      </c>
      <c r="E174" s="115">
        <v>25203.217000000001</v>
      </c>
      <c r="F174" s="115">
        <v>35055.284</v>
      </c>
      <c r="G174" s="115">
        <v>22.012</v>
      </c>
      <c r="H174" s="74">
        <v>17</v>
      </c>
      <c r="I174" s="74">
        <v>18.203743315508</v>
      </c>
      <c r="J174" s="112"/>
      <c r="K174" s="112"/>
      <c r="L174" s="120">
        <f t="shared" si="12"/>
        <v>11.709999999987588</v>
      </c>
      <c r="M174" s="116">
        <f t="shared" si="13"/>
        <v>-2.636000000000422</v>
      </c>
      <c r="N174" s="116">
        <f t="shared" si="14"/>
        <v>-7.6660000000119908</v>
      </c>
      <c r="O174" s="116">
        <f t="shared" si="15"/>
        <v>15.613000000001193</v>
      </c>
      <c r="P174" s="121">
        <f t="shared" si="16"/>
        <v>6.3989999999988072</v>
      </c>
      <c r="Q174" s="30">
        <f t="shared" si="17"/>
        <v>0.7092949300382152</v>
      </c>
      <c r="R174" s="124"/>
      <c r="S174" s="125"/>
      <c r="T174" s="125"/>
      <c r="U174" s="125"/>
      <c r="V174" s="125"/>
      <c r="W174" s="125"/>
      <c r="X174" s="125"/>
      <c r="Y174" s="125"/>
      <c r="Z174" s="125"/>
      <c r="AA174" s="125"/>
      <c r="AB174" s="125"/>
      <c r="AC174" s="117"/>
      <c r="AD174" s="117"/>
      <c r="AE174" s="117"/>
      <c r="AF174" s="117"/>
      <c r="AG174" s="117"/>
      <c r="AH174" s="117"/>
      <c r="AI174" s="117"/>
      <c r="AJ174" s="117"/>
      <c r="AK174" s="117"/>
      <c r="AL174" s="117"/>
      <c r="AM174" s="117"/>
      <c r="AN174" s="117"/>
      <c r="AO174" s="117"/>
      <c r="AP174" s="117"/>
      <c r="AQ174" s="117"/>
      <c r="AR174" s="117"/>
      <c r="AS174" s="117"/>
      <c r="AT174" s="117"/>
      <c r="AU174" s="117"/>
      <c r="AV174" s="117"/>
      <c r="AW174" s="117"/>
      <c r="AX174" s="117"/>
      <c r="AY174" s="117"/>
      <c r="AZ174" s="117"/>
      <c r="BA174" s="117"/>
      <c r="BB174" s="117"/>
      <c r="BC174" s="117"/>
      <c r="BD174" s="117"/>
      <c r="BE174" s="117"/>
      <c r="BF174" s="117"/>
      <c r="BG174" s="117"/>
      <c r="BH174" s="117"/>
      <c r="BI174" s="117"/>
      <c r="BJ174" s="117"/>
      <c r="BK174" s="117"/>
      <c r="BL174" s="117"/>
      <c r="BM174" s="117"/>
      <c r="BN174" s="117"/>
      <c r="BO174" s="117"/>
      <c r="BP174" s="117"/>
      <c r="BQ174" s="117"/>
      <c r="BR174" s="117"/>
      <c r="BS174" s="117"/>
      <c r="BT174" s="117"/>
      <c r="BU174" s="117"/>
      <c r="BV174" s="117"/>
      <c r="BW174" s="117"/>
      <c r="BX174" s="117"/>
      <c r="BY174" s="117"/>
      <c r="BZ174" s="117"/>
      <c r="CA174" s="117"/>
      <c r="CB174" s="117"/>
      <c r="CC174" s="117"/>
      <c r="CD174" s="117"/>
      <c r="CE174" s="117"/>
      <c r="CF174" s="117"/>
      <c r="CG174" s="117"/>
      <c r="CH174" s="117"/>
      <c r="CI174" s="117"/>
      <c r="CJ174" s="117"/>
      <c r="CK174" s="117"/>
      <c r="CL174" s="117"/>
      <c r="CM174" s="117"/>
      <c r="CN174" s="117"/>
      <c r="CO174" s="117"/>
      <c r="CP174" s="117"/>
      <c r="CQ174" s="117"/>
      <c r="CR174" s="117"/>
      <c r="CS174" s="117"/>
      <c r="CT174" s="117"/>
      <c r="CU174" s="117"/>
      <c r="CV174" s="117"/>
      <c r="CW174" s="117"/>
      <c r="CX174" s="117"/>
      <c r="CY174" s="117"/>
      <c r="CZ174" s="117"/>
      <c r="DA174" s="117"/>
      <c r="DB174" s="117"/>
      <c r="DC174" s="117"/>
      <c r="DD174" s="117"/>
      <c r="DE174" s="117"/>
      <c r="DF174" s="117"/>
      <c r="DG174" s="117"/>
      <c r="DH174" s="117"/>
      <c r="DI174" s="117"/>
      <c r="DJ174" s="117"/>
      <c r="DK174" s="117"/>
      <c r="DL174" s="117"/>
      <c r="DM174" s="117"/>
      <c r="DN174" s="117"/>
      <c r="DO174" s="117"/>
      <c r="DP174" s="117"/>
      <c r="DQ174" s="117"/>
      <c r="DR174" s="117"/>
      <c r="DS174" s="117"/>
      <c r="DT174" s="117"/>
      <c r="DU174" s="117"/>
      <c r="DV174" s="117"/>
      <c r="DW174" s="117"/>
      <c r="DX174" s="117"/>
      <c r="DY174" s="117"/>
      <c r="DZ174" s="117"/>
      <c r="EA174" s="117"/>
      <c r="EB174" s="117"/>
      <c r="EC174" s="117"/>
      <c r="ED174" s="117"/>
      <c r="EE174" s="117"/>
      <c r="EF174" s="117"/>
      <c r="EG174" s="117"/>
      <c r="EH174" s="117"/>
      <c r="EI174" s="117"/>
      <c r="EJ174" s="117"/>
      <c r="EK174" s="117"/>
      <c r="EL174" s="117"/>
      <c r="EM174" s="117"/>
      <c r="EN174" s="117"/>
      <c r="EO174" s="117"/>
      <c r="EP174" s="117"/>
      <c r="EQ174" s="117"/>
      <c r="ER174" s="117"/>
      <c r="ES174" s="117"/>
      <c r="ET174" s="117"/>
      <c r="EU174" s="117"/>
      <c r="EV174" s="117"/>
      <c r="EW174" s="117"/>
      <c r="EX174" s="117"/>
      <c r="EY174" s="117"/>
      <c r="EZ174" s="117"/>
      <c r="FA174" s="117"/>
      <c r="FB174" s="117"/>
      <c r="FC174" s="117"/>
      <c r="FD174" s="117"/>
      <c r="FE174" s="117"/>
      <c r="FF174" s="117"/>
      <c r="FG174" s="117"/>
      <c r="FH174" s="117"/>
      <c r="FI174" s="117"/>
      <c r="FJ174" s="117"/>
      <c r="FK174" s="117"/>
      <c r="FL174" s="117"/>
      <c r="FM174" s="117"/>
      <c r="FN174" s="117"/>
      <c r="FO174" s="117"/>
      <c r="FP174" s="117"/>
      <c r="FQ174" s="117"/>
      <c r="FR174" s="117"/>
      <c r="FS174" s="117"/>
      <c r="FT174" s="117"/>
      <c r="FU174" s="117"/>
      <c r="FV174" s="117"/>
      <c r="FW174" s="117"/>
      <c r="FX174" s="117"/>
      <c r="FY174" s="117"/>
      <c r="FZ174" s="117"/>
      <c r="GA174" s="117"/>
      <c r="GB174" s="117"/>
      <c r="GC174" s="117"/>
      <c r="GD174" s="117"/>
      <c r="GE174" s="117"/>
      <c r="GF174" s="117"/>
      <c r="GG174" s="117"/>
      <c r="GH174" s="117"/>
      <c r="GI174" s="117"/>
      <c r="GJ174" s="117"/>
      <c r="GK174" s="117"/>
      <c r="GL174" s="117"/>
      <c r="GM174" s="117"/>
      <c r="GN174" s="117"/>
      <c r="GO174" s="117"/>
      <c r="GP174" s="117"/>
      <c r="GQ174" s="117"/>
      <c r="GR174" s="117"/>
      <c r="GS174" s="117"/>
      <c r="GT174" s="117"/>
      <c r="GU174" s="117"/>
      <c r="GV174" s="117"/>
      <c r="GW174" s="117"/>
      <c r="GX174" s="117"/>
      <c r="GY174" s="117"/>
      <c r="GZ174" s="117"/>
      <c r="HA174" s="117"/>
      <c r="HB174" s="117"/>
      <c r="HC174" s="117"/>
      <c r="HD174" s="117"/>
      <c r="HE174" s="117"/>
      <c r="HF174" s="117"/>
      <c r="HG174" s="117"/>
      <c r="HH174" s="117"/>
      <c r="HI174" s="117"/>
      <c r="HJ174" s="117"/>
      <c r="HK174" s="117"/>
      <c r="HL174" s="117"/>
      <c r="HM174" s="117"/>
      <c r="HN174" s="117"/>
      <c r="HO174" s="117"/>
      <c r="HP174" s="117"/>
      <c r="HQ174" s="117"/>
      <c r="HR174" s="117"/>
      <c r="HS174" s="117"/>
      <c r="HT174" s="117"/>
      <c r="HU174" s="117"/>
      <c r="HV174" s="117"/>
      <c r="HW174" s="117"/>
      <c r="HX174" s="117"/>
      <c r="HY174" s="117"/>
      <c r="HZ174" s="117"/>
      <c r="IA174" s="117"/>
      <c r="IB174" s="117"/>
      <c r="IC174" s="117"/>
      <c r="ID174" s="117"/>
      <c r="IE174" s="117"/>
      <c r="IF174" s="117"/>
      <c r="IG174" s="117"/>
      <c r="IH174" s="117"/>
      <c r="II174" s="117"/>
      <c r="IJ174" s="117"/>
      <c r="IK174" s="117"/>
      <c r="IL174" s="117"/>
      <c r="IM174" s="117"/>
      <c r="IN174" s="117"/>
      <c r="IO174" s="117"/>
      <c r="IP174" s="117"/>
      <c r="IQ174" s="117"/>
      <c r="IR174" s="117"/>
      <c r="IS174" s="117"/>
      <c r="IT174" s="117"/>
      <c r="IU174" s="117"/>
      <c r="IV174" s="117"/>
      <c r="IW174" s="117"/>
      <c r="IX174" s="117"/>
      <c r="IY174" s="117"/>
      <c r="IZ174" s="117"/>
      <c r="JA174" s="117"/>
      <c r="JB174" s="117"/>
      <c r="JC174" s="117"/>
      <c r="JD174" s="117"/>
      <c r="JE174" s="117"/>
      <c r="JF174" s="117"/>
      <c r="JG174" s="117"/>
      <c r="JH174" s="117"/>
      <c r="JI174" s="117"/>
      <c r="JJ174" s="117"/>
      <c r="JK174" s="117"/>
      <c r="JL174" s="117"/>
      <c r="JM174" s="117"/>
      <c r="JN174" s="117"/>
      <c r="JO174" s="117"/>
      <c r="JP174" s="117"/>
      <c r="JQ174" s="117"/>
      <c r="JR174" s="117"/>
      <c r="JS174" s="117"/>
      <c r="JT174" s="117"/>
      <c r="JU174" s="117"/>
      <c r="JV174" s="117"/>
      <c r="JW174" s="117"/>
      <c r="JX174" s="117"/>
      <c r="JY174" s="117"/>
      <c r="JZ174" s="117"/>
      <c r="KA174" s="117"/>
      <c r="KB174" s="117"/>
      <c r="KC174" s="117"/>
      <c r="KD174" s="117"/>
      <c r="KE174" s="117"/>
      <c r="KF174" s="117"/>
      <c r="KG174" s="117"/>
      <c r="KH174" s="117"/>
      <c r="KI174" s="117"/>
      <c r="KJ174" s="117"/>
      <c r="KK174" s="117"/>
      <c r="KL174" s="117"/>
      <c r="KM174" s="117"/>
      <c r="KN174" s="117"/>
      <c r="KO174" s="117"/>
      <c r="KP174" s="117"/>
      <c r="KQ174" s="117"/>
      <c r="KR174" s="117"/>
      <c r="KS174" s="117"/>
      <c r="KT174" s="117"/>
      <c r="KU174" s="117"/>
      <c r="KV174" s="117"/>
      <c r="KW174" s="117"/>
      <c r="KX174" s="117"/>
      <c r="KY174" s="117"/>
      <c r="KZ174" s="117"/>
      <c r="LA174" s="117"/>
      <c r="LB174" s="117"/>
      <c r="LC174" s="117"/>
      <c r="LD174" s="117"/>
      <c r="LE174" s="117"/>
      <c r="LF174" s="117"/>
      <c r="LG174" s="117"/>
      <c r="LH174" s="117"/>
      <c r="LI174" s="117"/>
      <c r="LJ174" s="117"/>
    </row>
    <row r="175" spans="1:322" x14ac:dyDescent="0.3">
      <c r="A175" s="109">
        <v>43348</v>
      </c>
      <c r="B175" s="118">
        <v>0.91478009259259296</v>
      </c>
      <c r="C175" s="115">
        <v>14341.833000000001</v>
      </c>
      <c r="D175" s="115">
        <v>102245.552</v>
      </c>
      <c r="E175" s="115">
        <v>25229.554</v>
      </c>
      <c r="F175" s="115">
        <v>35087.256000000001</v>
      </c>
      <c r="G175" s="115">
        <v>31.972000000000001</v>
      </c>
      <c r="H175" s="74">
        <v>17.5</v>
      </c>
      <c r="I175" s="74">
        <v>21.210330578512401</v>
      </c>
      <c r="J175" s="112"/>
      <c r="K175" s="112"/>
      <c r="L175" s="120">
        <f t="shared" si="12"/>
        <v>21.893000000011192</v>
      </c>
      <c r="M175" s="116">
        <f t="shared" si="13"/>
        <v>-2.0249999999996362</v>
      </c>
      <c r="N175" s="116">
        <f t="shared" si="14"/>
        <v>-8.0539999999891734</v>
      </c>
      <c r="O175" s="116">
        <f t="shared" si="15"/>
        <v>26.336999999999534</v>
      </c>
      <c r="P175" s="121">
        <f t="shared" si="16"/>
        <v>5.635000000000467</v>
      </c>
      <c r="Q175" s="30">
        <f t="shared" si="17"/>
        <v>0.82375203302888567</v>
      </c>
      <c r="R175" s="124"/>
      <c r="S175" s="125"/>
      <c r="T175" s="125"/>
      <c r="U175" s="125"/>
      <c r="V175" s="125"/>
      <c r="W175" s="125"/>
      <c r="X175" s="125"/>
      <c r="Y175" s="125"/>
      <c r="Z175" s="125"/>
      <c r="AA175" s="125"/>
      <c r="AB175" s="125"/>
      <c r="AC175" s="117"/>
      <c r="AD175" s="117"/>
      <c r="AE175" s="117"/>
      <c r="AF175" s="117"/>
      <c r="AG175" s="117"/>
      <c r="AH175" s="117"/>
      <c r="AI175" s="117"/>
      <c r="AJ175" s="117"/>
      <c r="AK175" s="117"/>
      <c r="AL175" s="117"/>
      <c r="AM175" s="117"/>
      <c r="AN175" s="117"/>
      <c r="AO175" s="117"/>
      <c r="AP175" s="117"/>
      <c r="AQ175" s="117"/>
      <c r="AR175" s="117"/>
      <c r="AS175" s="117"/>
      <c r="AT175" s="117"/>
      <c r="AU175" s="117"/>
      <c r="AV175" s="117"/>
      <c r="AW175" s="117"/>
      <c r="AX175" s="117"/>
      <c r="AY175" s="117"/>
      <c r="AZ175" s="117"/>
      <c r="BA175" s="117"/>
      <c r="BB175" s="117"/>
      <c r="BC175" s="117"/>
      <c r="BD175" s="117"/>
      <c r="BE175" s="117"/>
      <c r="BF175" s="117"/>
      <c r="BG175" s="117"/>
      <c r="BH175" s="117"/>
      <c r="BI175" s="117"/>
      <c r="BJ175" s="117"/>
      <c r="BK175" s="117"/>
      <c r="BL175" s="117"/>
      <c r="BM175" s="117"/>
      <c r="BN175" s="117"/>
      <c r="BO175" s="117"/>
      <c r="BP175" s="117"/>
      <c r="BQ175" s="117"/>
      <c r="BR175" s="117"/>
      <c r="BS175" s="117"/>
      <c r="BT175" s="117"/>
      <c r="BU175" s="117"/>
      <c r="BV175" s="117"/>
      <c r="BW175" s="117"/>
      <c r="BX175" s="117"/>
      <c r="BY175" s="117"/>
      <c r="BZ175" s="117"/>
      <c r="CA175" s="117"/>
      <c r="CB175" s="117"/>
      <c r="CC175" s="117"/>
      <c r="CD175" s="117"/>
      <c r="CE175" s="117"/>
      <c r="CF175" s="117"/>
      <c r="CG175" s="117"/>
      <c r="CH175" s="117"/>
      <c r="CI175" s="117"/>
      <c r="CJ175" s="117"/>
      <c r="CK175" s="117"/>
      <c r="CL175" s="117"/>
      <c r="CM175" s="117"/>
      <c r="CN175" s="117"/>
      <c r="CO175" s="117"/>
      <c r="CP175" s="117"/>
      <c r="CQ175" s="117"/>
      <c r="CR175" s="117"/>
      <c r="CS175" s="117"/>
      <c r="CT175" s="117"/>
      <c r="CU175" s="117"/>
      <c r="CV175" s="117"/>
      <c r="CW175" s="117"/>
      <c r="CX175" s="117"/>
      <c r="CY175" s="117"/>
      <c r="CZ175" s="117"/>
      <c r="DA175" s="117"/>
      <c r="DB175" s="117"/>
      <c r="DC175" s="117"/>
      <c r="DD175" s="117"/>
      <c r="DE175" s="117"/>
      <c r="DF175" s="117"/>
      <c r="DG175" s="117"/>
      <c r="DH175" s="117"/>
      <c r="DI175" s="117"/>
      <c r="DJ175" s="117"/>
      <c r="DK175" s="117"/>
      <c r="DL175" s="117"/>
      <c r="DM175" s="117"/>
      <c r="DN175" s="117"/>
      <c r="DO175" s="117"/>
      <c r="DP175" s="117"/>
      <c r="DQ175" s="117"/>
      <c r="DR175" s="117"/>
      <c r="DS175" s="117"/>
      <c r="DT175" s="117"/>
      <c r="DU175" s="117"/>
      <c r="DV175" s="117"/>
      <c r="DW175" s="117"/>
      <c r="DX175" s="117"/>
      <c r="DY175" s="117"/>
      <c r="DZ175" s="117"/>
      <c r="EA175" s="117"/>
      <c r="EB175" s="117"/>
      <c r="EC175" s="117"/>
      <c r="ED175" s="117"/>
      <c r="EE175" s="117"/>
      <c r="EF175" s="117"/>
      <c r="EG175" s="117"/>
      <c r="EH175" s="117"/>
      <c r="EI175" s="117"/>
      <c r="EJ175" s="117"/>
      <c r="EK175" s="117"/>
      <c r="EL175" s="117"/>
      <c r="EM175" s="117"/>
      <c r="EN175" s="117"/>
      <c r="EO175" s="117"/>
      <c r="EP175" s="117"/>
      <c r="EQ175" s="117"/>
      <c r="ER175" s="117"/>
      <c r="ES175" s="117"/>
      <c r="ET175" s="117"/>
      <c r="EU175" s="117"/>
      <c r="EV175" s="117"/>
      <c r="EW175" s="117"/>
      <c r="EX175" s="117"/>
      <c r="EY175" s="117"/>
      <c r="EZ175" s="117"/>
      <c r="FA175" s="117"/>
      <c r="FB175" s="117"/>
      <c r="FC175" s="117"/>
      <c r="FD175" s="117"/>
      <c r="FE175" s="117"/>
      <c r="FF175" s="117"/>
      <c r="FG175" s="117"/>
      <c r="FH175" s="117"/>
      <c r="FI175" s="117"/>
      <c r="FJ175" s="117"/>
      <c r="FK175" s="117"/>
      <c r="FL175" s="117"/>
      <c r="FM175" s="117"/>
      <c r="FN175" s="117"/>
      <c r="FO175" s="117"/>
      <c r="FP175" s="117"/>
      <c r="FQ175" s="117"/>
      <c r="FR175" s="117"/>
      <c r="FS175" s="117"/>
      <c r="FT175" s="117"/>
      <c r="FU175" s="117"/>
      <c r="FV175" s="117"/>
      <c r="FW175" s="117"/>
      <c r="FX175" s="117"/>
      <c r="FY175" s="117"/>
      <c r="FZ175" s="117"/>
      <c r="GA175" s="117"/>
      <c r="GB175" s="117"/>
      <c r="GC175" s="117"/>
      <c r="GD175" s="117"/>
      <c r="GE175" s="117"/>
      <c r="GF175" s="117"/>
      <c r="GG175" s="117"/>
      <c r="GH175" s="117"/>
      <c r="GI175" s="117"/>
      <c r="GJ175" s="117"/>
      <c r="GK175" s="117"/>
      <c r="GL175" s="117"/>
      <c r="GM175" s="117"/>
      <c r="GN175" s="117"/>
      <c r="GO175" s="117"/>
      <c r="GP175" s="117"/>
      <c r="GQ175" s="117"/>
      <c r="GR175" s="117"/>
      <c r="GS175" s="117"/>
      <c r="GT175" s="117"/>
      <c r="GU175" s="117"/>
      <c r="GV175" s="117"/>
      <c r="GW175" s="117"/>
      <c r="GX175" s="117"/>
      <c r="GY175" s="117"/>
      <c r="GZ175" s="117"/>
      <c r="HA175" s="117"/>
      <c r="HB175" s="117"/>
      <c r="HC175" s="117"/>
      <c r="HD175" s="117"/>
      <c r="HE175" s="117"/>
      <c r="HF175" s="117"/>
      <c r="HG175" s="117"/>
      <c r="HH175" s="117"/>
      <c r="HI175" s="117"/>
      <c r="HJ175" s="117"/>
      <c r="HK175" s="117"/>
      <c r="HL175" s="117"/>
      <c r="HM175" s="117"/>
      <c r="HN175" s="117"/>
      <c r="HO175" s="117"/>
      <c r="HP175" s="117"/>
      <c r="HQ175" s="117"/>
      <c r="HR175" s="117"/>
      <c r="HS175" s="117"/>
      <c r="HT175" s="117"/>
      <c r="HU175" s="117"/>
      <c r="HV175" s="117"/>
      <c r="HW175" s="117"/>
      <c r="HX175" s="117"/>
      <c r="HY175" s="117"/>
      <c r="HZ175" s="117"/>
      <c r="IA175" s="117"/>
      <c r="IB175" s="117"/>
      <c r="IC175" s="117"/>
      <c r="ID175" s="117"/>
      <c r="IE175" s="117"/>
      <c r="IF175" s="117"/>
      <c r="IG175" s="117"/>
      <c r="IH175" s="117"/>
      <c r="II175" s="117"/>
      <c r="IJ175" s="117"/>
      <c r="IK175" s="117"/>
      <c r="IL175" s="117"/>
      <c r="IM175" s="117"/>
      <c r="IN175" s="117"/>
      <c r="IO175" s="117"/>
      <c r="IP175" s="117"/>
      <c r="IQ175" s="117"/>
      <c r="IR175" s="117"/>
      <c r="IS175" s="117"/>
      <c r="IT175" s="117"/>
      <c r="IU175" s="117"/>
      <c r="IV175" s="117"/>
      <c r="IW175" s="117"/>
      <c r="IX175" s="117"/>
      <c r="IY175" s="117"/>
      <c r="IZ175" s="117"/>
      <c r="JA175" s="117"/>
      <c r="JB175" s="117"/>
      <c r="JC175" s="117"/>
      <c r="JD175" s="117"/>
      <c r="JE175" s="117"/>
      <c r="JF175" s="117"/>
      <c r="JG175" s="117"/>
      <c r="JH175" s="117"/>
      <c r="JI175" s="117"/>
      <c r="JJ175" s="117"/>
      <c r="JK175" s="117"/>
      <c r="JL175" s="117"/>
      <c r="JM175" s="117"/>
      <c r="JN175" s="117"/>
      <c r="JO175" s="117"/>
      <c r="JP175" s="117"/>
      <c r="JQ175" s="117"/>
      <c r="JR175" s="117"/>
      <c r="JS175" s="117"/>
      <c r="JT175" s="117"/>
      <c r="JU175" s="117"/>
      <c r="JV175" s="117"/>
      <c r="JW175" s="117"/>
      <c r="JX175" s="117"/>
      <c r="JY175" s="117"/>
      <c r="JZ175" s="117"/>
      <c r="KA175" s="117"/>
      <c r="KB175" s="117"/>
      <c r="KC175" s="117"/>
      <c r="KD175" s="117"/>
      <c r="KE175" s="117"/>
      <c r="KF175" s="117"/>
      <c r="KG175" s="117"/>
      <c r="KH175" s="117"/>
      <c r="KI175" s="117"/>
      <c r="KJ175" s="117"/>
      <c r="KK175" s="117"/>
      <c r="KL175" s="117"/>
      <c r="KM175" s="117"/>
      <c r="KN175" s="117"/>
      <c r="KO175" s="117"/>
      <c r="KP175" s="117"/>
      <c r="KQ175" s="117"/>
      <c r="KR175" s="117"/>
      <c r="KS175" s="117"/>
      <c r="KT175" s="117"/>
      <c r="KU175" s="117"/>
      <c r="KV175" s="117"/>
      <c r="KW175" s="117"/>
      <c r="KX175" s="117"/>
      <c r="KY175" s="117"/>
      <c r="KZ175" s="117"/>
      <c r="LA175" s="117"/>
      <c r="LB175" s="117"/>
      <c r="LC175" s="117"/>
      <c r="LD175" s="117"/>
      <c r="LE175" s="117"/>
      <c r="LF175" s="117"/>
      <c r="LG175" s="117"/>
      <c r="LH175" s="117"/>
      <c r="LI175" s="117"/>
      <c r="LJ175" s="117"/>
    </row>
    <row r="176" spans="1:322" x14ac:dyDescent="0.3">
      <c r="A176" s="109">
        <v>43349</v>
      </c>
      <c r="B176" s="118">
        <v>0.91203703703703698</v>
      </c>
      <c r="C176" s="115">
        <v>14345.182000000001</v>
      </c>
      <c r="D176" s="115">
        <v>102254.031</v>
      </c>
      <c r="E176" s="115">
        <v>25245.812999999998</v>
      </c>
      <c r="F176" s="115">
        <v>35108.31</v>
      </c>
      <c r="G176" s="115">
        <v>21.053999999999998</v>
      </c>
      <c r="H176" s="74">
        <v>17</v>
      </c>
      <c r="I176" s="74">
        <v>19.8318181818182</v>
      </c>
      <c r="J176" s="112"/>
      <c r="K176" s="112"/>
      <c r="L176" s="120">
        <f t="shared" si="12"/>
        <v>9.2259999999932027</v>
      </c>
      <c r="M176" s="116">
        <f t="shared" si="13"/>
        <v>-3.3490000000001601</v>
      </c>
      <c r="N176" s="116">
        <f t="shared" si="14"/>
        <v>-8.4790000000066357</v>
      </c>
      <c r="O176" s="116">
        <f t="shared" si="15"/>
        <v>16.258999999998196</v>
      </c>
      <c r="P176" s="121">
        <f t="shared" si="16"/>
        <v>4.7950000000018029</v>
      </c>
      <c r="Q176" s="30">
        <f t="shared" si="17"/>
        <v>0.77225230360018038</v>
      </c>
      <c r="R176" s="124"/>
      <c r="S176" s="125"/>
      <c r="T176" s="125"/>
      <c r="U176" s="125"/>
      <c r="V176" s="125"/>
      <c r="W176" s="125"/>
      <c r="X176" s="125"/>
      <c r="Y176" s="125"/>
      <c r="Z176" s="125"/>
      <c r="AA176" s="125"/>
      <c r="AB176" s="125"/>
      <c r="AC176" s="117"/>
      <c r="AD176" s="117"/>
      <c r="AE176" s="117"/>
      <c r="AF176" s="117"/>
      <c r="AG176" s="117"/>
      <c r="AH176" s="117"/>
      <c r="AI176" s="117"/>
      <c r="AJ176" s="117"/>
      <c r="AK176" s="117"/>
      <c r="AL176" s="117"/>
      <c r="AM176" s="117"/>
      <c r="AN176" s="117"/>
      <c r="AO176" s="117"/>
      <c r="AP176" s="117"/>
      <c r="AQ176" s="117"/>
      <c r="AR176" s="117"/>
      <c r="AS176" s="117"/>
      <c r="AT176" s="117"/>
      <c r="AU176" s="117"/>
      <c r="AV176" s="117"/>
      <c r="AW176" s="117"/>
      <c r="AX176" s="117"/>
      <c r="AY176" s="117"/>
      <c r="AZ176" s="117"/>
      <c r="BA176" s="117"/>
      <c r="BB176" s="117"/>
      <c r="BC176" s="117"/>
      <c r="BD176" s="117"/>
      <c r="BE176" s="117"/>
      <c r="BF176" s="117"/>
      <c r="BG176" s="117"/>
      <c r="BH176" s="117"/>
      <c r="BI176" s="117"/>
      <c r="BJ176" s="117"/>
      <c r="BK176" s="117"/>
      <c r="BL176" s="117"/>
      <c r="BM176" s="117"/>
      <c r="BN176" s="117"/>
      <c r="BO176" s="117"/>
      <c r="BP176" s="117"/>
      <c r="BQ176" s="117"/>
      <c r="BR176" s="117"/>
      <c r="BS176" s="117"/>
      <c r="BT176" s="117"/>
      <c r="BU176" s="117"/>
      <c r="BV176" s="117"/>
      <c r="BW176" s="117"/>
      <c r="BX176" s="117"/>
      <c r="BY176" s="117"/>
      <c r="BZ176" s="117"/>
      <c r="CA176" s="117"/>
      <c r="CB176" s="117"/>
      <c r="CC176" s="117"/>
      <c r="CD176" s="117"/>
      <c r="CE176" s="117"/>
      <c r="CF176" s="117"/>
      <c r="CG176" s="117"/>
      <c r="CH176" s="117"/>
      <c r="CI176" s="117"/>
      <c r="CJ176" s="117"/>
      <c r="CK176" s="117"/>
      <c r="CL176" s="117"/>
      <c r="CM176" s="117"/>
      <c r="CN176" s="117"/>
      <c r="CO176" s="117"/>
      <c r="CP176" s="117"/>
      <c r="CQ176" s="117"/>
      <c r="CR176" s="117"/>
      <c r="CS176" s="117"/>
      <c r="CT176" s="117"/>
      <c r="CU176" s="117"/>
      <c r="CV176" s="117"/>
      <c r="CW176" s="117"/>
      <c r="CX176" s="117"/>
      <c r="CY176" s="117"/>
      <c r="CZ176" s="117"/>
      <c r="DA176" s="117"/>
      <c r="DB176" s="117"/>
      <c r="DC176" s="117"/>
      <c r="DD176" s="117"/>
      <c r="DE176" s="117"/>
      <c r="DF176" s="117"/>
      <c r="DG176" s="117"/>
      <c r="DH176" s="117"/>
      <c r="DI176" s="117"/>
      <c r="DJ176" s="117"/>
      <c r="DK176" s="117"/>
      <c r="DL176" s="117"/>
      <c r="DM176" s="117"/>
      <c r="DN176" s="117"/>
      <c r="DO176" s="117"/>
      <c r="DP176" s="117"/>
      <c r="DQ176" s="117"/>
      <c r="DR176" s="117"/>
      <c r="DS176" s="117"/>
      <c r="DT176" s="117"/>
      <c r="DU176" s="117"/>
      <c r="DV176" s="117"/>
      <c r="DW176" s="117"/>
      <c r="DX176" s="117"/>
      <c r="DY176" s="117"/>
      <c r="DZ176" s="117"/>
      <c r="EA176" s="117"/>
      <c r="EB176" s="117"/>
      <c r="EC176" s="117"/>
      <c r="ED176" s="117"/>
      <c r="EE176" s="117"/>
      <c r="EF176" s="117"/>
      <c r="EG176" s="117"/>
      <c r="EH176" s="117"/>
      <c r="EI176" s="117"/>
      <c r="EJ176" s="117"/>
      <c r="EK176" s="117"/>
      <c r="EL176" s="117"/>
      <c r="EM176" s="117"/>
      <c r="EN176" s="117"/>
      <c r="EO176" s="117"/>
      <c r="EP176" s="117"/>
      <c r="EQ176" s="117"/>
      <c r="ER176" s="117"/>
      <c r="ES176" s="117"/>
      <c r="ET176" s="117"/>
      <c r="EU176" s="117"/>
      <c r="EV176" s="117"/>
      <c r="EW176" s="117"/>
      <c r="EX176" s="117"/>
      <c r="EY176" s="117"/>
      <c r="EZ176" s="117"/>
      <c r="FA176" s="117"/>
      <c r="FB176" s="117"/>
      <c r="FC176" s="117"/>
      <c r="FD176" s="117"/>
      <c r="FE176" s="117"/>
      <c r="FF176" s="117"/>
      <c r="FG176" s="117"/>
      <c r="FH176" s="117"/>
      <c r="FI176" s="117"/>
      <c r="FJ176" s="117"/>
      <c r="FK176" s="117"/>
      <c r="FL176" s="117"/>
      <c r="FM176" s="117"/>
      <c r="FN176" s="117"/>
      <c r="FO176" s="117"/>
      <c r="FP176" s="117"/>
      <c r="FQ176" s="117"/>
      <c r="FR176" s="117"/>
      <c r="FS176" s="117"/>
      <c r="FT176" s="117"/>
      <c r="FU176" s="117"/>
      <c r="FV176" s="117"/>
      <c r="FW176" s="117"/>
      <c r="FX176" s="117"/>
      <c r="FY176" s="117"/>
      <c r="FZ176" s="117"/>
      <c r="GA176" s="117"/>
      <c r="GB176" s="117"/>
      <c r="GC176" s="117"/>
      <c r="GD176" s="117"/>
      <c r="GE176" s="117"/>
      <c r="GF176" s="117"/>
      <c r="GG176" s="117"/>
      <c r="GH176" s="117"/>
      <c r="GI176" s="117"/>
      <c r="GJ176" s="117"/>
      <c r="GK176" s="117"/>
      <c r="GL176" s="117"/>
      <c r="GM176" s="117"/>
      <c r="GN176" s="117"/>
      <c r="GO176" s="117"/>
      <c r="GP176" s="117"/>
      <c r="GQ176" s="117"/>
      <c r="GR176" s="117"/>
      <c r="GS176" s="117"/>
      <c r="GT176" s="117"/>
      <c r="GU176" s="117"/>
      <c r="GV176" s="117"/>
      <c r="GW176" s="117"/>
      <c r="GX176" s="117"/>
      <c r="GY176" s="117"/>
      <c r="GZ176" s="117"/>
      <c r="HA176" s="117"/>
      <c r="HB176" s="117"/>
      <c r="HC176" s="117"/>
      <c r="HD176" s="117"/>
      <c r="HE176" s="117"/>
      <c r="HF176" s="117"/>
      <c r="HG176" s="117"/>
      <c r="HH176" s="117"/>
      <c r="HI176" s="117"/>
      <c r="HJ176" s="117"/>
      <c r="HK176" s="117"/>
      <c r="HL176" s="117"/>
      <c r="HM176" s="117"/>
      <c r="HN176" s="117"/>
      <c r="HO176" s="117"/>
      <c r="HP176" s="117"/>
      <c r="HQ176" s="117"/>
      <c r="HR176" s="117"/>
      <c r="HS176" s="117"/>
      <c r="HT176" s="117"/>
      <c r="HU176" s="117"/>
      <c r="HV176" s="117"/>
      <c r="HW176" s="117"/>
      <c r="HX176" s="117"/>
      <c r="HY176" s="117"/>
      <c r="HZ176" s="117"/>
      <c r="IA176" s="117"/>
      <c r="IB176" s="117"/>
      <c r="IC176" s="117"/>
      <c r="ID176" s="117"/>
      <c r="IE176" s="117"/>
      <c r="IF176" s="117"/>
      <c r="IG176" s="117"/>
      <c r="IH176" s="117"/>
      <c r="II176" s="117"/>
      <c r="IJ176" s="117"/>
      <c r="IK176" s="117"/>
      <c r="IL176" s="117"/>
      <c r="IM176" s="117"/>
      <c r="IN176" s="117"/>
      <c r="IO176" s="117"/>
      <c r="IP176" s="117"/>
      <c r="IQ176" s="117"/>
      <c r="IR176" s="117"/>
      <c r="IS176" s="117"/>
      <c r="IT176" s="117"/>
      <c r="IU176" s="117"/>
      <c r="IV176" s="117"/>
      <c r="IW176" s="117"/>
      <c r="IX176" s="117"/>
      <c r="IY176" s="117"/>
      <c r="IZ176" s="117"/>
      <c r="JA176" s="117"/>
      <c r="JB176" s="117"/>
      <c r="JC176" s="117"/>
      <c r="JD176" s="117"/>
      <c r="JE176" s="117"/>
      <c r="JF176" s="117"/>
      <c r="JG176" s="117"/>
      <c r="JH176" s="117"/>
      <c r="JI176" s="117"/>
      <c r="JJ176" s="117"/>
      <c r="JK176" s="117"/>
      <c r="JL176" s="117"/>
      <c r="JM176" s="117"/>
      <c r="JN176" s="117"/>
      <c r="JO176" s="117"/>
      <c r="JP176" s="117"/>
      <c r="JQ176" s="117"/>
      <c r="JR176" s="117"/>
      <c r="JS176" s="117"/>
      <c r="JT176" s="117"/>
      <c r="JU176" s="117"/>
      <c r="JV176" s="117"/>
      <c r="JW176" s="117"/>
      <c r="JX176" s="117"/>
      <c r="JY176" s="117"/>
      <c r="JZ176" s="117"/>
      <c r="KA176" s="117"/>
      <c r="KB176" s="117"/>
      <c r="KC176" s="117"/>
      <c r="KD176" s="117"/>
      <c r="KE176" s="117"/>
      <c r="KF176" s="117"/>
      <c r="KG176" s="117"/>
      <c r="KH176" s="117"/>
      <c r="KI176" s="117"/>
      <c r="KJ176" s="117"/>
      <c r="KK176" s="117"/>
      <c r="KL176" s="117"/>
      <c r="KM176" s="117"/>
      <c r="KN176" s="117"/>
      <c r="KO176" s="117"/>
      <c r="KP176" s="117"/>
      <c r="KQ176" s="117"/>
      <c r="KR176" s="117"/>
      <c r="KS176" s="117"/>
      <c r="KT176" s="117"/>
      <c r="KU176" s="117"/>
      <c r="KV176" s="117"/>
      <c r="KW176" s="117"/>
      <c r="KX176" s="117"/>
      <c r="KY176" s="117"/>
      <c r="KZ176" s="117"/>
      <c r="LA176" s="117"/>
      <c r="LB176" s="117"/>
      <c r="LC176" s="117"/>
      <c r="LD176" s="117"/>
      <c r="LE176" s="117"/>
      <c r="LF176" s="117"/>
      <c r="LG176" s="117"/>
      <c r="LH176" s="117"/>
      <c r="LI176" s="117"/>
      <c r="LJ176" s="117"/>
    </row>
    <row r="177" spans="1:322" x14ac:dyDescent="0.3">
      <c r="A177" s="109">
        <v>43350</v>
      </c>
      <c r="B177" s="118">
        <v>0.91211805555555603</v>
      </c>
      <c r="C177" s="115">
        <v>14348.57</v>
      </c>
      <c r="D177" s="115">
        <v>102262.345</v>
      </c>
      <c r="E177" s="115">
        <v>25263.432000000001</v>
      </c>
      <c r="F177" s="115">
        <v>35132.714999999997</v>
      </c>
      <c r="G177" s="115">
        <v>24.405000000000001</v>
      </c>
      <c r="H177" s="74">
        <v>14</v>
      </c>
      <c r="I177" s="74">
        <v>17.996744186046499</v>
      </c>
      <c r="J177" s="112"/>
      <c r="K177" s="112"/>
      <c r="L177" s="120">
        <f t="shared" si="12"/>
        <v>12.703000000002504</v>
      </c>
      <c r="M177" s="116">
        <f t="shared" si="13"/>
        <v>-3.3879999999990105</v>
      </c>
      <c r="N177" s="116">
        <f t="shared" si="14"/>
        <v>-8.3139999999984866</v>
      </c>
      <c r="O177" s="116">
        <f t="shared" si="15"/>
        <v>17.619000000002416</v>
      </c>
      <c r="P177" s="121">
        <f t="shared" si="16"/>
        <v>6.7859999999975855</v>
      </c>
      <c r="Q177" s="30">
        <f t="shared" si="17"/>
        <v>0.72194222495400184</v>
      </c>
      <c r="R177" s="124"/>
      <c r="S177" s="125"/>
      <c r="T177" s="125"/>
      <c r="U177" s="125"/>
      <c r="V177" s="125"/>
      <c r="W177" s="125"/>
      <c r="X177" s="125"/>
      <c r="Y177" s="125"/>
      <c r="Z177" s="125"/>
      <c r="AA177" s="125"/>
      <c r="AB177" s="125"/>
      <c r="AC177" s="117"/>
      <c r="AD177" s="117"/>
      <c r="AE177" s="117"/>
      <c r="AF177" s="117"/>
      <c r="AG177" s="117"/>
      <c r="AH177" s="117"/>
      <c r="AI177" s="117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17"/>
      <c r="AU177" s="117"/>
      <c r="AV177" s="117"/>
      <c r="AW177" s="117"/>
      <c r="AX177" s="117"/>
      <c r="AY177" s="117"/>
      <c r="AZ177" s="117"/>
      <c r="BA177" s="117"/>
      <c r="BB177" s="117"/>
      <c r="BC177" s="117"/>
      <c r="BD177" s="117"/>
      <c r="BE177" s="117"/>
      <c r="BF177" s="117"/>
      <c r="BG177" s="117"/>
      <c r="BH177" s="117"/>
      <c r="BI177" s="117"/>
      <c r="BJ177" s="117"/>
      <c r="BK177" s="117"/>
      <c r="BL177" s="117"/>
      <c r="BM177" s="117"/>
      <c r="BN177" s="117"/>
      <c r="BO177" s="117"/>
      <c r="BP177" s="117"/>
      <c r="BQ177" s="117"/>
      <c r="BR177" s="117"/>
      <c r="BS177" s="117"/>
      <c r="BT177" s="117"/>
      <c r="BU177" s="117"/>
      <c r="BV177" s="117"/>
      <c r="BW177" s="117"/>
      <c r="BX177" s="117"/>
      <c r="BY177" s="117"/>
      <c r="BZ177" s="117"/>
      <c r="CA177" s="117"/>
      <c r="CB177" s="117"/>
      <c r="CC177" s="117"/>
      <c r="CD177" s="117"/>
      <c r="CE177" s="117"/>
      <c r="CF177" s="117"/>
      <c r="CG177" s="117"/>
      <c r="CH177" s="117"/>
      <c r="CI177" s="117"/>
      <c r="CJ177" s="117"/>
      <c r="CK177" s="117"/>
      <c r="CL177" s="117"/>
      <c r="CM177" s="117"/>
      <c r="CN177" s="117"/>
      <c r="CO177" s="117"/>
      <c r="CP177" s="117"/>
      <c r="CQ177" s="117"/>
      <c r="CR177" s="117"/>
      <c r="CS177" s="117"/>
      <c r="CT177" s="117"/>
      <c r="CU177" s="117"/>
      <c r="CV177" s="117"/>
      <c r="CW177" s="117"/>
      <c r="CX177" s="117"/>
      <c r="CY177" s="117"/>
      <c r="CZ177" s="117"/>
      <c r="DA177" s="117"/>
      <c r="DB177" s="117"/>
      <c r="DC177" s="117"/>
      <c r="DD177" s="117"/>
      <c r="DE177" s="117"/>
      <c r="DF177" s="117"/>
      <c r="DG177" s="117"/>
      <c r="DH177" s="117"/>
      <c r="DI177" s="117"/>
      <c r="DJ177" s="117"/>
      <c r="DK177" s="117"/>
      <c r="DL177" s="117"/>
      <c r="DM177" s="117"/>
      <c r="DN177" s="117"/>
      <c r="DO177" s="117"/>
      <c r="DP177" s="117"/>
      <c r="DQ177" s="117"/>
      <c r="DR177" s="117"/>
      <c r="DS177" s="117"/>
      <c r="DT177" s="117"/>
      <c r="DU177" s="117"/>
      <c r="DV177" s="117"/>
      <c r="DW177" s="117"/>
      <c r="DX177" s="117"/>
      <c r="DY177" s="117"/>
      <c r="DZ177" s="117"/>
      <c r="EA177" s="117"/>
      <c r="EB177" s="117"/>
      <c r="EC177" s="117"/>
      <c r="ED177" s="117"/>
      <c r="EE177" s="117"/>
      <c r="EF177" s="117"/>
      <c r="EG177" s="117"/>
      <c r="EH177" s="117"/>
      <c r="EI177" s="117"/>
      <c r="EJ177" s="117"/>
      <c r="EK177" s="117"/>
      <c r="EL177" s="117"/>
      <c r="EM177" s="117"/>
      <c r="EN177" s="117"/>
      <c r="EO177" s="117"/>
      <c r="EP177" s="117"/>
      <c r="EQ177" s="117"/>
      <c r="ER177" s="117"/>
      <c r="ES177" s="117"/>
      <c r="ET177" s="117"/>
      <c r="EU177" s="117"/>
      <c r="EV177" s="117"/>
      <c r="EW177" s="117"/>
      <c r="EX177" s="117"/>
      <c r="EY177" s="117"/>
      <c r="EZ177" s="117"/>
      <c r="FA177" s="117"/>
      <c r="FB177" s="117"/>
      <c r="FC177" s="117"/>
      <c r="FD177" s="117"/>
      <c r="FE177" s="117"/>
      <c r="FF177" s="117"/>
      <c r="FG177" s="117"/>
      <c r="FH177" s="117"/>
      <c r="FI177" s="117"/>
      <c r="FJ177" s="117"/>
      <c r="FK177" s="117"/>
      <c r="FL177" s="117"/>
      <c r="FM177" s="117"/>
      <c r="FN177" s="117"/>
      <c r="FO177" s="117"/>
      <c r="FP177" s="117"/>
      <c r="FQ177" s="117"/>
      <c r="FR177" s="117"/>
      <c r="FS177" s="117"/>
      <c r="FT177" s="117"/>
      <c r="FU177" s="117"/>
      <c r="FV177" s="117"/>
      <c r="FW177" s="117"/>
      <c r="FX177" s="117"/>
      <c r="FY177" s="117"/>
      <c r="FZ177" s="117"/>
      <c r="GA177" s="117"/>
      <c r="GB177" s="117"/>
      <c r="GC177" s="117"/>
      <c r="GD177" s="117"/>
      <c r="GE177" s="117"/>
      <c r="GF177" s="117"/>
      <c r="GG177" s="117"/>
      <c r="GH177" s="117"/>
      <c r="GI177" s="117"/>
      <c r="GJ177" s="117"/>
      <c r="GK177" s="117"/>
      <c r="GL177" s="117"/>
      <c r="GM177" s="117"/>
      <c r="GN177" s="117"/>
      <c r="GO177" s="117"/>
      <c r="GP177" s="117"/>
      <c r="GQ177" s="117"/>
      <c r="GR177" s="117"/>
      <c r="GS177" s="117"/>
      <c r="GT177" s="117"/>
      <c r="GU177" s="117"/>
      <c r="GV177" s="117"/>
      <c r="GW177" s="117"/>
      <c r="GX177" s="117"/>
      <c r="GY177" s="117"/>
      <c r="GZ177" s="117"/>
      <c r="HA177" s="117"/>
      <c r="HB177" s="117"/>
      <c r="HC177" s="117"/>
      <c r="HD177" s="117"/>
      <c r="HE177" s="117"/>
      <c r="HF177" s="117"/>
      <c r="HG177" s="117"/>
      <c r="HH177" s="117"/>
      <c r="HI177" s="117"/>
      <c r="HJ177" s="117"/>
      <c r="HK177" s="117"/>
      <c r="HL177" s="117"/>
      <c r="HM177" s="117"/>
      <c r="HN177" s="117"/>
      <c r="HO177" s="117"/>
      <c r="HP177" s="117"/>
      <c r="HQ177" s="117"/>
      <c r="HR177" s="117"/>
      <c r="HS177" s="117"/>
      <c r="HT177" s="117"/>
      <c r="HU177" s="117"/>
      <c r="HV177" s="117"/>
      <c r="HW177" s="117"/>
      <c r="HX177" s="117"/>
      <c r="HY177" s="117"/>
      <c r="HZ177" s="117"/>
      <c r="IA177" s="117"/>
      <c r="IB177" s="117"/>
      <c r="IC177" s="117"/>
      <c r="ID177" s="117"/>
      <c r="IE177" s="117"/>
      <c r="IF177" s="117"/>
      <c r="IG177" s="117"/>
      <c r="IH177" s="117"/>
      <c r="II177" s="117"/>
      <c r="IJ177" s="117"/>
      <c r="IK177" s="117"/>
      <c r="IL177" s="117"/>
      <c r="IM177" s="117"/>
      <c r="IN177" s="117"/>
      <c r="IO177" s="117"/>
      <c r="IP177" s="117"/>
      <c r="IQ177" s="117"/>
      <c r="IR177" s="117"/>
      <c r="IS177" s="117"/>
      <c r="IT177" s="117"/>
      <c r="IU177" s="117"/>
      <c r="IV177" s="117"/>
      <c r="IW177" s="117"/>
      <c r="IX177" s="117"/>
      <c r="IY177" s="117"/>
      <c r="IZ177" s="117"/>
      <c r="JA177" s="117"/>
      <c r="JB177" s="117"/>
      <c r="JC177" s="117"/>
      <c r="JD177" s="117"/>
      <c r="JE177" s="117"/>
      <c r="JF177" s="117"/>
      <c r="JG177" s="117"/>
      <c r="JH177" s="117"/>
      <c r="JI177" s="117"/>
      <c r="JJ177" s="117"/>
      <c r="JK177" s="117"/>
      <c r="JL177" s="117"/>
      <c r="JM177" s="117"/>
      <c r="JN177" s="117"/>
      <c r="JO177" s="117"/>
      <c r="JP177" s="117"/>
      <c r="JQ177" s="117"/>
      <c r="JR177" s="117"/>
      <c r="JS177" s="117"/>
      <c r="JT177" s="117"/>
      <c r="JU177" s="117"/>
      <c r="JV177" s="117"/>
      <c r="JW177" s="117"/>
      <c r="JX177" s="117"/>
      <c r="JY177" s="117"/>
      <c r="JZ177" s="117"/>
      <c r="KA177" s="117"/>
      <c r="KB177" s="117"/>
      <c r="KC177" s="117"/>
      <c r="KD177" s="117"/>
      <c r="KE177" s="117"/>
      <c r="KF177" s="117"/>
      <c r="KG177" s="117"/>
      <c r="KH177" s="117"/>
      <c r="KI177" s="117"/>
      <c r="KJ177" s="117"/>
      <c r="KK177" s="117"/>
      <c r="KL177" s="117"/>
      <c r="KM177" s="117"/>
      <c r="KN177" s="117"/>
      <c r="KO177" s="117"/>
      <c r="KP177" s="117"/>
      <c r="KQ177" s="117"/>
      <c r="KR177" s="117"/>
      <c r="KS177" s="117"/>
      <c r="KT177" s="117"/>
      <c r="KU177" s="117"/>
      <c r="KV177" s="117"/>
      <c r="KW177" s="117"/>
      <c r="KX177" s="117"/>
      <c r="KY177" s="117"/>
      <c r="KZ177" s="117"/>
      <c r="LA177" s="117"/>
      <c r="LB177" s="117"/>
      <c r="LC177" s="117"/>
      <c r="LD177" s="117"/>
      <c r="LE177" s="117"/>
      <c r="LF177" s="117"/>
      <c r="LG177" s="117"/>
      <c r="LH177" s="117"/>
      <c r="LI177" s="117"/>
      <c r="LJ177" s="117"/>
    </row>
    <row r="178" spans="1:322" x14ac:dyDescent="0.3">
      <c r="A178" s="109">
        <v>43351</v>
      </c>
      <c r="B178" s="118">
        <v>0.912175925925926</v>
      </c>
      <c r="C178" s="115">
        <v>14352.004000000001</v>
      </c>
      <c r="D178" s="115">
        <v>102287.462</v>
      </c>
      <c r="E178" s="115">
        <v>25290.368999999999</v>
      </c>
      <c r="F178" s="115">
        <v>35165.334999999999</v>
      </c>
      <c r="G178" s="115">
        <v>32.619999999999997</v>
      </c>
      <c r="H178" s="74">
        <v>15.5</v>
      </c>
      <c r="I178" s="74">
        <v>17.428750000000001</v>
      </c>
      <c r="J178" s="112"/>
      <c r="K178" s="112"/>
      <c r="L178" s="120">
        <f t="shared" si="12"/>
        <v>4.0690000000005213</v>
      </c>
      <c r="M178" s="116">
        <f t="shared" si="13"/>
        <v>-3.4340000000011059</v>
      </c>
      <c r="N178" s="116">
        <f t="shared" si="14"/>
        <v>-25.11699999999837</v>
      </c>
      <c r="O178" s="116">
        <f t="shared" si="15"/>
        <v>26.936999999998079</v>
      </c>
      <c r="P178" s="121">
        <f t="shared" si="16"/>
        <v>5.6830000000019183</v>
      </c>
      <c r="Q178" s="30">
        <f t="shared" si="17"/>
        <v>0.82578172900055435</v>
      </c>
      <c r="R178" s="124"/>
      <c r="S178" s="125"/>
      <c r="T178" s="125"/>
      <c r="U178" s="125"/>
      <c r="V178" s="125"/>
      <c r="W178" s="125"/>
      <c r="X178" s="125"/>
      <c r="Y178" s="125"/>
      <c r="Z178" s="125"/>
      <c r="AA178" s="125"/>
      <c r="AB178" s="125"/>
      <c r="AC178" s="117"/>
      <c r="AD178" s="117"/>
      <c r="AE178" s="117"/>
      <c r="AF178" s="117"/>
      <c r="AG178" s="117"/>
      <c r="AH178" s="117"/>
      <c r="AI178" s="117"/>
      <c r="AJ178" s="117"/>
      <c r="AK178" s="117"/>
      <c r="AL178" s="117"/>
      <c r="AM178" s="117"/>
      <c r="AN178" s="117"/>
      <c r="AO178" s="117"/>
      <c r="AP178" s="117"/>
      <c r="AQ178" s="117"/>
      <c r="AR178" s="117"/>
      <c r="AS178" s="117"/>
      <c r="AT178" s="117"/>
      <c r="AU178" s="117"/>
      <c r="AV178" s="117"/>
      <c r="AW178" s="117"/>
      <c r="AX178" s="117"/>
      <c r="AY178" s="117"/>
      <c r="AZ178" s="117"/>
      <c r="BA178" s="117"/>
      <c r="BB178" s="117"/>
      <c r="BC178" s="117"/>
      <c r="BD178" s="117"/>
      <c r="BE178" s="117"/>
      <c r="BF178" s="117"/>
      <c r="BG178" s="117"/>
      <c r="BH178" s="117"/>
      <c r="BI178" s="117"/>
      <c r="BJ178" s="117"/>
      <c r="BK178" s="117"/>
      <c r="BL178" s="117"/>
      <c r="BM178" s="117"/>
      <c r="BN178" s="117"/>
      <c r="BO178" s="117"/>
      <c r="BP178" s="117"/>
      <c r="BQ178" s="117"/>
      <c r="BR178" s="117"/>
      <c r="BS178" s="117"/>
      <c r="BT178" s="117"/>
      <c r="BU178" s="117"/>
      <c r="BV178" s="117"/>
      <c r="BW178" s="117"/>
      <c r="BX178" s="117"/>
      <c r="BY178" s="117"/>
      <c r="BZ178" s="117"/>
      <c r="CA178" s="117"/>
      <c r="CB178" s="117"/>
      <c r="CC178" s="117"/>
      <c r="CD178" s="117"/>
      <c r="CE178" s="117"/>
      <c r="CF178" s="117"/>
      <c r="CG178" s="117"/>
      <c r="CH178" s="117"/>
      <c r="CI178" s="117"/>
      <c r="CJ178" s="117"/>
      <c r="CK178" s="117"/>
      <c r="CL178" s="117"/>
      <c r="CM178" s="117"/>
      <c r="CN178" s="117"/>
      <c r="CO178" s="117"/>
      <c r="CP178" s="117"/>
      <c r="CQ178" s="117"/>
      <c r="CR178" s="117"/>
      <c r="CS178" s="117"/>
      <c r="CT178" s="117"/>
      <c r="CU178" s="117"/>
      <c r="CV178" s="117"/>
      <c r="CW178" s="117"/>
      <c r="CX178" s="117"/>
      <c r="CY178" s="117"/>
      <c r="CZ178" s="117"/>
      <c r="DA178" s="117"/>
      <c r="DB178" s="117"/>
      <c r="DC178" s="117"/>
      <c r="DD178" s="117"/>
      <c r="DE178" s="117"/>
      <c r="DF178" s="117"/>
      <c r="DG178" s="117"/>
      <c r="DH178" s="117"/>
      <c r="DI178" s="117"/>
      <c r="DJ178" s="117"/>
      <c r="DK178" s="117"/>
      <c r="DL178" s="117"/>
      <c r="DM178" s="117"/>
      <c r="DN178" s="117"/>
      <c r="DO178" s="117"/>
      <c r="DP178" s="117"/>
      <c r="DQ178" s="117"/>
      <c r="DR178" s="117"/>
      <c r="DS178" s="117"/>
      <c r="DT178" s="117"/>
      <c r="DU178" s="117"/>
      <c r="DV178" s="117"/>
      <c r="DW178" s="117"/>
      <c r="DX178" s="117"/>
      <c r="DY178" s="117"/>
      <c r="DZ178" s="117"/>
      <c r="EA178" s="117"/>
      <c r="EB178" s="117"/>
      <c r="EC178" s="117"/>
      <c r="ED178" s="117"/>
      <c r="EE178" s="117"/>
      <c r="EF178" s="117"/>
      <c r="EG178" s="117"/>
      <c r="EH178" s="117"/>
      <c r="EI178" s="117"/>
      <c r="EJ178" s="117"/>
      <c r="EK178" s="117"/>
      <c r="EL178" s="117"/>
      <c r="EM178" s="117"/>
      <c r="EN178" s="117"/>
      <c r="EO178" s="117"/>
      <c r="EP178" s="117"/>
      <c r="EQ178" s="117"/>
      <c r="ER178" s="117"/>
      <c r="ES178" s="117"/>
      <c r="ET178" s="117"/>
      <c r="EU178" s="117"/>
      <c r="EV178" s="117"/>
      <c r="EW178" s="117"/>
      <c r="EX178" s="117"/>
      <c r="EY178" s="117"/>
      <c r="EZ178" s="117"/>
      <c r="FA178" s="117"/>
      <c r="FB178" s="117"/>
      <c r="FC178" s="117"/>
      <c r="FD178" s="117"/>
      <c r="FE178" s="117"/>
      <c r="FF178" s="117"/>
      <c r="FG178" s="117"/>
      <c r="FH178" s="117"/>
      <c r="FI178" s="117"/>
      <c r="FJ178" s="117"/>
      <c r="FK178" s="117"/>
      <c r="FL178" s="117"/>
      <c r="FM178" s="117"/>
      <c r="FN178" s="117"/>
      <c r="FO178" s="117"/>
      <c r="FP178" s="117"/>
      <c r="FQ178" s="117"/>
      <c r="FR178" s="117"/>
      <c r="FS178" s="117"/>
      <c r="FT178" s="117"/>
      <c r="FU178" s="117"/>
      <c r="FV178" s="117"/>
      <c r="FW178" s="117"/>
      <c r="FX178" s="117"/>
      <c r="FY178" s="117"/>
      <c r="FZ178" s="117"/>
      <c r="GA178" s="117"/>
      <c r="GB178" s="117"/>
      <c r="GC178" s="117"/>
      <c r="GD178" s="117"/>
      <c r="GE178" s="117"/>
      <c r="GF178" s="117"/>
      <c r="GG178" s="117"/>
      <c r="GH178" s="117"/>
      <c r="GI178" s="117"/>
      <c r="GJ178" s="117"/>
      <c r="GK178" s="117"/>
      <c r="GL178" s="117"/>
      <c r="GM178" s="117"/>
      <c r="GN178" s="117"/>
      <c r="GO178" s="117"/>
      <c r="GP178" s="117"/>
      <c r="GQ178" s="117"/>
      <c r="GR178" s="117"/>
      <c r="GS178" s="117"/>
      <c r="GT178" s="117"/>
      <c r="GU178" s="117"/>
      <c r="GV178" s="117"/>
      <c r="GW178" s="117"/>
      <c r="GX178" s="117"/>
      <c r="GY178" s="117"/>
      <c r="GZ178" s="117"/>
      <c r="HA178" s="117"/>
      <c r="HB178" s="117"/>
      <c r="HC178" s="117"/>
      <c r="HD178" s="117"/>
      <c r="HE178" s="117"/>
      <c r="HF178" s="117"/>
      <c r="HG178" s="117"/>
      <c r="HH178" s="117"/>
      <c r="HI178" s="117"/>
      <c r="HJ178" s="117"/>
      <c r="HK178" s="117"/>
      <c r="HL178" s="117"/>
      <c r="HM178" s="117"/>
      <c r="HN178" s="117"/>
      <c r="HO178" s="117"/>
      <c r="HP178" s="117"/>
      <c r="HQ178" s="117"/>
      <c r="HR178" s="117"/>
      <c r="HS178" s="117"/>
      <c r="HT178" s="117"/>
      <c r="HU178" s="117"/>
      <c r="HV178" s="117"/>
      <c r="HW178" s="117"/>
      <c r="HX178" s="117"/>
      <c r="HY178" s="117"/>
      <c r="HZ178" s="117"/>
      <c r="IA178" s="117"/>
      <c r="IB178" s="117"/>
      <c r="IC178" s="117"/>
      <c r="ID178" s="117"/>
      <c r="IE178" s="117"/>
      <c r="IF178" s="117"/>
      <c r="IG178" s="117"/>
      <c r="IH178" s="117"/>
      <c r="II178" s="117"/>
      <c r="IJ178" s="117"/>
      <c r="IK178" s="117"/>
      <c r="IL178" s="117"/>
      <c r="IM178" s="117"/>
      <c r="IN178" s="117"/>
      <c r="IO178" s="117"/>
      <c r="IP178" s="117"/>
      <c r="IQ178" s="117"/>
      <c r="IR178" s="117"/>
      <c r="IS178" s="117"/>
      <c r="IT178" s="117"/>
      <c r="IU178" s="117"/>
      <c r="IV178" s="117"/>
      <c r="IW178" s="117"/>
      <c r="IX178" s="117"/>
      <c r="IY178" s="117"/>
      <c r="IZ178" s="117"/>
      <c r="JA178" s="117"/>
      <c r="JB178" s="117"/>
      <c r="JC178" s="117"/>
      <c r="JD178" s="117"/>
      <c r="JE178" s="117"/>
      <c r="JF178" s="117"/>
      <c r="JG178" s="117"/>
      <c r="JH178" s="117"/>
      <c r="JI178" s="117"/>
      <c r="JJ178" s="117"/>
      <c r="JK178" s="117"/>
      <c r="JL178" s="117"/>
      <c r="JM178" s="117"/>
      <c r="JN178" s="117"/>
      <c r="JO178" s="117"/>
      <c r="JP178" s="117"/>
      <c r="JQ178" s="117"/>
      <c r="JR178" s="117"/>
      <c r="JS178" s="117"/>
      <c r="JT178" s="117"/>
      <c r="JU178" s="117"/>
      <c r="JV178" s="117"/>
      <c r="JW178" s="117"/>
      <c r="JX178" s="117"/>
      <c r="JY178" s="117"/>
      <c r="JZ178" s="117"/>
      <c r="KA178" s="117"/>
      <c r="KB178" s="117"/>
      <c r="KC178" s="117"/>
      <c r="KD178" s="117"/>
      <c r="KE178" s="117"/>
      <c r="KF178" s="117"/>
      <c r="KG178" s="117"/>
      <c r="KH178" s="117"/>
      <c r="KI178" s="117"/>
      <c r="KJ178" s="117"/>
      <c r="KK178" s="117"/>
      <c r="KL178" s="117"/>
      <c r="KM178" s="117"/>
      <c r="KN178" s="117"/>
      <c r="KO178" s="117"/>
      <c r="KP178" s="117"/>
      <c r="KQ178" s="117"/>
      <c r="KR178" s="117"/>
      <c r="KS178" s="117"/>
      <c r="KT178" s="117"/>
      <c r="KU178" s="117"/>
      <c r="KV178" s="117"/>
      <c r="KW178" s="117"/>
      <c r="KX178" s="117"/>
      <c r="KY178" s="117"/>
      <c r="KZ178" s="117"/>
      <c r="LA178" s="117"/>
      <c r="LB178" s="117"/>
      <c r="LC178" s="117"/>
      <c r="LD178" s="117"/>
      <c r="LE178" s="117"/>
      <c r="LF178" s="117"/>
      <c r="LG178" s="117"/>
      <c r="LH178" s="117"/>
      <c r="LI178" s="117"/>
      <c r="LJ178" s="117"/>
    </row>
    <row r="179" spans="1:322" x14ac:dyDescent="0.3">
      <c r="A179" s="109">
        <v>43352</v>
      </c>
      <c r="B179" s="118">
        <v>0.91535879629629602</v>
      </c>
      <c r="C179" s="115">
        <v>14354.263000000001</v>
      </c>
      <c r="D179" s="115">
        <v>102295.87699999999</v>
      </c>
      <c r="E179" s="115">
        <v>25313.179</v>
      </c>
      <c r="F179" s="115">
        <v>35196.542999999998</v>
      </c>
      <c r="G179" s="115">
        <v>31.207999999999998</v>
      </c>
      <c r="H179" s="74">
        <v>17.5</v>
      </c>
      <c r="I179" s="74">
        <v>19.266541353383499</v>
      </c>
      <c r="J179" s="112"/>
      <c r="K179" s="112"/>
      <c r="L179" s="120">
        <f t="shared" si="12"/>
        <v>20.534000000006387</v>
      </c>
      <c r="M179" s="116">
        <f t="shared" si="13"/>
        <v>-2.2590000000000146</v>
      </c>
      <c r="N179" s="116">
        <f t="shared" si="14"/>
        <v>-8.4149999999935972</v>
      </c>
      <c r="O179" s="116">
        <f t="shared" si="15"/>
        <v>22.81000000000131</v>
      </c>
      <c r="P179" s="121">
        <f t="shared" si="16"/>
        <v>8.3979999999986887</v>
      </c>
      <c r="Q179" s="30">
        <f t="shared" si="17"/>
        <v>0.73090233273523808</v>
      </c>
      <c r="R179" s="124"/>
      <c r="S179" s="125"/>
      <c r="T179" s="125"/>
      <c r="U179" s="125"/>
      <c r="V179" s="125"/>
      <c r="W179" s="125"/>
      <c r="X179" s="125"/>
      <c r="Y179" s="125"/>
      <c r="Z179" s="125"/>
      <c r="AA179" s="125"/>
      <c r="AB179" s="125"/>
      <c r="AC179" s="117"/>
      <c r="AD179" s="117"/>
      <c r="AE179" s="117"/>
      <c r="AF179" s="117"/>
      <c r="AG179" s="117"/>
      <c r="AH179" s="117"/>
      <c r="AI179" s="117"/>
      <c r="AJ179" s="117"/>
      <c r="AK179" s="117"/>
      <c r="AL179" s="117"/>
      <c r="AM179" s="117"/>
      <c r="AN179" s="117"/>
      <c r="AO179" s="117"/>
      <c r="AP179" s="117"/>
      <c r="AQ179" s="117"/>
      <c r="AR179" s="117"/>
      <c r="AS179" s="117"/>
      <c r="AT179" s="117"/>
      <c r="AU179" s="117"/>
      <c r="AV179" s="117"/>
      <c r="AW179" s="117"/>
      <c r="AX179" s="117"/>
      <c r="AY179" s="117"/>
      <c r="AZ179" s="117"/>
      <c r="BA179" s="117"/>
      <c r="BB179" s="117"/>
      <c r="BC179" s="117"/>
      <c r="BD179" s="117"/>
      <c r="BE179" s="117"/>
      <c r="BF179" s="117"/>
      <c r="BG179" s="117"/>
      <c r="BH179" s="117"/>
      <c r="BI179" s="117"/>
      <c r="BJ179" s="117"/>
      <c r="BK179" s="117"/>
      <c r="BL179" s="117"/>
      <c r="BM179" s="117"/>
      <c r="BN179" s="117"/>
      <c r="BO179" s="117"/>
      <c r="BP179" s="117"/>
      <c r="BQ179" s="117"/>
      <c r="BR179" s="117"/>
      <c r="BS179" s="117"/>
      <c r="BT179" s="117"/>
      <c r="BU179" s="117"/>
      <c r="BV179" s="117"/>
      <c r="BW179" s="117"/>
      <c r="BX179" s="117"/>
      <c r="BY179" s="117"/>
      <c r="BZ179" s="117"/>
      <c r="CA179" s="117"/>
      <c r="CB179" s="117"/>
      <c r="CC179" s="117"/>
      <c r="CD179" s="117"/>
      <c r="CE179" s="117"/>
      <c r="CF179" s="117"/>
      <c r="CG179" s="117"/>
      <c r="CH179" s="117"/>
      <c r="CI179" s="117"/>
      <c r="CJ179" s="117"/>
      <c r="CK179" s="117"/>
      <c r="CL179" s="117"/>
      <c r="CM179" s="117"/>
      <c r="CN179" s="117"/>
      <c r="CO179" s="117"/>
      <c r="CP179" s="117"/>
      <c r="CQ179" s="117"/>
      <c r="CR179" s="117"/>
      <c r="CS179" s="117"/>
      <c r="CT179" s="117"/>
      <c r="CU179" s="117"/>
      <c r="CV179" s="117"/>
      <c r="CW179" s="117"/>
      <c r="CX179" s="117"/>
      <c r="CY179" s="117"/>
      <c r="CZ179" s="117"/>
      <c r="DA179" s="117"/>
      <c r="DB179" s="117"/>
      <c r="DC179" s="117"/>
      <c r="DD179" s="117"/>
      <c r="DE179" s="117"/>
      <c r="DF179" s="117"/>
      <c r="DG179" s="117"/>
      <c r="DH179" s="117"/>
      <c r="DI179" s="117"/>
      <c r="DJ179" s="117"/>
      <c r="DK179" s="117"/>
      <c r="DL179" s="117"/>
      <c r="DM179" s="117"/>
      <c r="DN179" s="117"/>
      <c r="DO179" s="117"/>
      <c r="DP179" s="117"/>
      <c r="DQ179" s="117"/>
      <c r="DR179" s="117"/>
      <c r="DS179" s="117"/>
      <c r="DT179" s="117"/>
      <c r="DU179" s="117"/>
      <c r="DV179" s="117"/>
      <c r="DW179" s="117"/>
      <c r="DX179" s="117"/>
      <c r="DY179" s="117"/>
      <c r="DZ179" s="117"/>
      <c r="EA179" s="117"/>
      <c r="EB179" s="117"/>
      <c r="EC179" s="117"/>
      <c r="ED179" s="117"/>
      <c r="EE179" s="117"/>
      <c r="EF179" s="117"/>
      <c r="EG179" s="117"/>
      <c r="EH179" s="117"/>
      <c r="EI179" s="117"/>
      <c r="EJ179" s="117"/>
      <c r="EK179" s="117"/>
      <c r="EL179" s="117"/>
      <c r="EM179" s="117"/>
      <c r="EN179" s="117"/>
      <c r="EO179" s="117"/>
      <c r="EP179" s="117"/>
      <c r="EQ179" s="117"/>
      <c r="ER179" s="117"/>
      <c r="ES179" s="117"/>
      <c r="ET179" s="117"/>
      <c r="EU179" s="117"/>
      <c r="EV179" s="117"/>
      <c r="EW179" s="117"/>
      <c r="EX179" s="117"/>
      <c r="EY179" s="117"/>
      <c r="EZ179" s="117"/>
      <c r="FA179" s="117"/>
      <c r="FB179" s="117"/>
      <c r="FC179" s="117"/>
      <c r="FD179" s="117"/>
      <c r="FE179" s="117"/>
      <c r="FF179" s="117"/>
      <c r="FG179" s="117"/>
      <c r="FH179" s="117"/>
      <c r="FI179" s="117"/>
      <c r="FJ179" s="117"/>
      <c r="FK179" s="117"/>
      <c r="FL179" s="117"/>
      <c r="FM179" s="117"/>
      <c r="FN179" s="117"/>
      <c r="FO179" s="117"/>
      <c r="FP179" s="117"/>
      <c r="FQ179" s="117"/>
      <c r="FR179" s="117"/>
      <c r="FS179" s="117"/>
      <c r="FT179" s="117"/>
      <c r="FU179" s="117"/>
      <c r="FV179" s="117"/>
      <c r="FW179" s="117"/>
      <c r="FX179" s="117"/>
      <c r="FY179" s="117"/>
      <c r="FZ179" s="117"/>
      <c r="GA179" s="117"/>
      <c r="GB179" s="117"/>
      <c r="GC179" s="117"/>
      <c r="GD179" s="117"/>
      <c r="GE179" s="117"/>
      <c r="GF179" s="117"/>
      <c r="GG179" s="117"/>
      <c r="GH179" s="117"/>
      <c r="GI179" s="117"/>
      <c r="GJ179" s="117"/>
      <c r="GK179" s="117"/>
      <c r="GL179" s="117"/>
      <c r="GM179" s="117"/>
      <c r="GN179" s="117"/>
      <c r="GO179" s="117"/>
      <c r="GP179" s="117"/>
      <c r="GQ179" s="117"/>
      <c r="GR179" s="117"/>
      <c r="GS179" s="117"/>
      <c r="GT179" s="117"/>
      <c r="GU179" s="117"/>
      <c r="GV179" s="117"/>
      <c r="GW179" s="117"/>
      <c r="GX179" s="117"/>
      <c r="GY179" s="117"/>
      <c r="GZ179" s="117"/>
      <c r="HA179" s="117"/>
      <c r="HB179" s="117"/>
      <c r="HC179" s="117"/>
      <c r="HD179" s="117"/>
      <c r="HE179" s="117"/>
      <c r="HF179" s="117"/>
      <c r="HG179" s="117"/>
      <c r="HH179" s="117"/>
      <c r="HI179" s="117"/>
      <c r="HJ179" s="117"/>
      <c r="HK179" s="117"/>
      <c r="HL179" s="117"/>
      <c r="HM179" s="117"/>
      <c r="HN179" s="117"/>
      <c r="HO179" s="117"/>
      <c r="HP179" s="117"/>
      <c r="HQ179" s="117"/>
      <c r="HR179" s="117"/>
      <c r="HS179" s="117"/>
      <c r="HT179" s="117"/>
      <c r="HU179" s="117"/>
      <c r="HV179" s="117"/>
      <c r="HW179" s="117"/>
      <c r="HX179" s="117"/>
      <c r="HY179" s="117"/>
      <c r="HZ179" s="117"/>
      <c r="IA179" s="117"/>
      <c r="IB179" s="117"/>
      <c r="IC179" s="117"/>
      <c r="ID179" s="117"/>
      <c r="IE179" s="117"/>
      <c r="IF179" s="117"/>
      <c r="IG179" s="117"/>
      <c r="IH179" s="117"/>
      <c r="II179" s="117"/>
      <c r="IJ179" s="117"/>
      <c r="IK179" s="117"/>
      <c r="IL179" s="117"/>
      <c r="IM179" s="117"/>
      <c r="IN179" s="117"/>
      <c r="IO179" s="117"/>
      <c r="IP179" s="117"/>
      <c r="IQ179" s="117"/>
      <c r="IR179" s="117"/>
      <c r="IS179" s="117"/>
      <c r="IT179" s="117"/>
      <c r="IU179" s="117"/>
      <c r="IV179" s="117"/>
      <c r="IW179" s="117"/>
      <c r="IX179" s="117"/>
      <c r="IY179" s="117"/>
      <c r="IZ179" s="117"/>
      <c r="JA179" s="117"/>
      <c r="JB179" s="117"/>
      <c r="JC179" s="117"/>
      <c r="JD179" s="117"/>
      <c r="JE179" s="117"/>
      <c r="JF179" s="117"/>
      <c r="JG179" s="117"/>
      <c r="JH179" s="117"/>
      <c r="JI179" s="117"/>
      <c r="JJ179" s="117"/>
      <c r="JK179" s="117"/>
      <c r="JL179" s="117"/>
      <c r="JM179" s="117"/>
      <c r="JN179" s="117"/>
      <c r="JO179" s="117"/>
      <c r="JP179" s="117"/>
      <c r="JQ179" s="117"/>
      <c r="JR179" s="117"/>
      <c r="JS179" s="117"/>
      <c r="JT179" s="117"/>
      <c r="JU179" s="117"/>
      <c r="JV179" s="117"/>
      <c r="JW179" s="117"/>
      <c r="JX179" s="117"/>
      <c r="JY179" s="117"/>
      <c r="JZ179" s="117"/>
      <c r="KA179" s="117"/>
      <c r="KB179" s="117"/>
      <c r="KC179" s="117"/>
      <c r="KD179" s="117"/>
      <c r="KE179" s="117"/>
      <c r="KF179" s="117"/>
      <c r="KG179" s="117"/>
      <c r="KH179" s="117"/>
      <c r="KI179" s="117"/>
      <c r="KJ179" s="117"/>
      <c r="KK179" s="117"/>
      <c r="KL179" s="117"/>
      <c r="KM179" s="117"/>
      <c r="KN179" s="117"/>
      <c r="KO179" s="117"/>
      <c r="KP179" s="117"/>
      <c r="KQ179" s="117"/>
      <c r="KR179" s="117"/>
      <c r="KS179" s="117"/>
      <c r="KT179" s="117"/>
      <c r="KU179" s="117"/>
      <c r="KV179" s="117"/>
      <c r="KW179" s="117"/>
      <c r="KX179" s="117"/>
      <c r="KY179" s="117"/>
      <c r="KZ179" s="117"/>
      <c r="LA179" s="117"/>
      <c r="LB179" s="117"/>
      <c r="LC179" s="117"/>
      <c r="LD179" s="117"/>
      <c r="LE179" s="117"/>
      <c r="LF179" s="117"/>
      <c r="LG179" s="117"/>
      <c r="LH179" s="117"/>
      <c r="LI179" s="117"/>
      <c r="LJ179" s="117"/>
    </row>
    <row r="180" spans="1:322" x14ac:dyDescent="0.3">
      <c r="A180" s="109">
        <v>43353</v>
      </c>
      <c r="B180" s="118">
        <v>0.90855324074074095</v>
      </c>
      <c r="C180" s="115">
        <v>14356.278</v>
      </c>
      <c r="D180" s="115">
        <v>102304.974</v>
      </c>
      <c r="E180" s="115">
        <v>25336.789000000001</v>
      </c>
      <c r="F180" s="115">
        <v>35226.044000000002</v>
      </c>
      <c r="G180" s="115">
        <v>29.501000000000001</v>
      </c>
      <c r="H180" s="74">
        <v>18</v>
      </c>
      <c r="I180" s="74">
        <v>19.885294117647099</v>
      </c>
      <c r="J180" s="112"/>
      <c r="K180" s="112"/>
      <c r="L180" s="120">
        <f t="shared" si="12"/>
        <v>18.388999999991736</v>
      </c>
      <c r="M180" s="116">
        <f t="shared" si="13"/>
        <v>-2.0149999999994179</v>
      </c>
      <c r="N180" s="116">
        <f t="shared" si="14"/>
        <v>-9.0970000000088476</v>
      </c>
      <c r="O180" s="116">
        <f t="shared" si="15"/>
        <v>23.610000000000582</v>
      </c>
      <c r="P180" s="121">
        <f t="shared" si="16"/>
        <v>5.8909999999994191</v>
      </c>
      <c r="Q180" s="30">
        <f t="shared" si="17"/>
        <v>0.80031185383548287</v>
      </c>
      <c r="R180" s="124"/>
      <c r="S180" s="125"/>
      <c r="T180" s="125"/>
      <c r="U180" s="125"/>
      <c r="V180" s="125"/>
      <c r="W180" s="125"/>
      <c r="X180" s="125"/>
      <c r="Y180" s="125"/>
      <c r="Z180" s="125"/>
      <c r="AA180" s="125"/>
      <c r="AB180" s="125"/>
      <c r="AC180" s="117"/>
      <c r="AD180" s="117"/>
      <c r="AE180" s="117"/>
      <c r="AF180" s="117"/>
      <c r="AG180" s="117"/>
      <c r="AH180" s="117"/>
      <c r="AI180" s="117"/>
      <c r="AJ180" s="117"/>
      <c r="AK180" s="117"/>
      <c r="AL180" s="117"/>
      <c r="AM180" s="117"/>
      <c r="AN180" s="117"/>
      <c r="AO180" s="117"/>
      <c r="AP180" s="117"/>
      <c r="AQ180" s="117"/>
      <c r="AR180" s="117"/>
      <c r="AS180" s="117"/>
      <c r="AT180" s="117"/>
      <c r="AU180" s="117"/>
      <c r="AV180" s="117"/>
      <c r="AW180" s="117"/>
      <c r="AX180" s="117"/>
      <c r="AY180" s="117"/>
      <c r="AZ180" s="117"/>
      <c r="BA180" s="117"/>
      <c r="BB180" s="117"/>
      <c r="BC180" s="117"/>
      <c r="BD180" s="117"/>
      <c r="BE180" s="117"/>
      <c r="BF180" s="117"/>
      <c r="BG180" s="117"/>
      <c r="BH180" s="117"/>
      <c r="BI180" s="117"/>
      <c r="BJ180" s="117"/>
      <c r="BK180" s="117"/>
      <c r="BL180" s="117"/>
      <c r="BM180" s="117"/>
      <c r="BN180" s="117"/>
      <c r="BO180" s="117"/>
      <c r="BP180" s="117"/>
      <c r="BQ180" s="117"/>
      <c r="BR180" s="117"/>
      <c r="BS180" s="117"/>
      <c r="BT180" s="117"/>
      <c r="BU180" s="117"/>
      <c r="BV180" s="117"/>
      <c r="BW180" s="117"/>
      <c r="BX180" s="117"/>
      <c r="BY180" s="117"/>
      <c r="BZ180" s="117"/>
      <c r="CA180" s="117"/>
      <c r="CB180" s="117"/>
      <c r="CC180" s="117"/>
      <c r="CD180" s="117"/>
      <c r="CE180" s="117"/>
      <c r="CF180" s="117"/>
      <c r="CG180" s="117"/>
      <c r="CH180" s="117"/>
      <c r="CI180" s="117"/>
      <c r="CJ180" s="117"/>
      <c r="CK180" s="117"/>
      <c r="CL180" s="117"/>
      <c r="CM180" s="117"/>
      <c r="CN180" s="117"/>
      <c r="CO180" s="117"/>
      <c r="CP180" s="117"/>
      <c r="CQ180" s="117"/>
      <c r="CR180" s="117"/>
      <c r="CS180" s="117"/>
      <c r="CT180" s="117"/>
      <c r="CU180" s="117"/>
      <c r="CV180" s="117"/>
      <c r="CW180" s="117"/>
      <c r="CX180" s="117"/>
      <c r="CY180" s="117"/>
      <c r="CZ180" s="117"/>
      <c r="DA180" s="117"/>
      <c r="DB180" s="117"/>
      <c r="DC180" s="117"/>
      <c r="DD180" s="117"/>
      <c r="DE180" s="117"/>
      <c r="DF180" s="117"/>
      <c r="DG180" s="117"/>
      <c r="DH180" s="117"/>
      <c r="DI180" s="117"/>
      <c r="DJ180" s="117"/>
      <c r="DK180" s="117"/>
      <c r="DL180" s="117"/>
      <c r="DM180" s="117"/>
      <c r="DN180" s="117"/>
      <c r="DO180" s="117"/>
      <c r="DP180" s="117"/>
      <c r="DQ180" s="117"/>
      <c r="DR180" s="117"/>
      <c r="DS180" s="117"/>
      <c r="DT180" s="117"/>
      <c r="DU180" s="117"/>
      <c r="DV180" s="117"/>
      <c r="DW180" s="117"/>
      <c r="DX180" s="117"/>
      <c r="DY180" s="117"/>
      <c r="DZ180" s="117"/>
      <c r="EA180" s="117"/>
      <c r="EB180" s="117"/>
      <c r="EC180" s="117"/>
      <c r="ED180" s="117"/>
      <c r="EE180" s="117"/>
      <c r="EF180" s="117"/>
      <c r="EG180" s="117"/>
      <c r="EH180" s="117"/>
      <c r="EI180" s="117"/>
      <c r="EJ180" s="117"/>
      <c r="EK180" s="117"/>
      <c r="EL180" s="117"/>
      <c r="EM180" s="117"/>
      <c r="EN180" s="117"/>
      <c r="EO180" s="117"/>
      <c r="EP180" s="117"/>
      <c r="EQ180" s="117"/>
      <c r="ER180" s="117"/>
      <c r="ES180" s="117"/>
      <c r="ET180" s="117"/>
      <c r="EU180" s="117"/>
      <c r="EV180" s="117"/>
      <c r="EW180" s="117"/>
      <c r="EX180" s="117"/>
      <c r="EY180" s="117"/>
      <c r="EZ180" s="117"/>
      <c r="FA180" s="117"/>
      <c r="FB180" s="117"/>
      <c r="FC180" s="117"/>
      <c r="FD180" s="117"/>
      <c r="FE180" s="117"/>
      <c r="FF180" s="117"/>
      <c r="FG180" s="117"/>
      <c r="FH180" s="117"/>
      <c r="FI180" s="117"/>
      <c r="FJ180" s="117"/>
      <c r="FK180" s="117"/>
      <c r="FL180" s="117"/>
      <c r="FM180" s="117"/>
      <c r="FN180" s="117"/>
      <c r="FO180" s="117"/>
      <c r="FP180" s="117"/>
      <c r="FQ180" s="117"/>
      <c r="FR180" s="117"/>
      <c r="FS180" s="117"/>
      <c r="FT180" s="117"/>
      <c r="FU180" s="117"/>
      <c r="FV180" s="117"/>
      <c r="FW180" s="117"/>
      <c r="FX180" s="117"/>
      <c r="FY180" s="117"/>
      <c r="FZ180" s="117"/>
      <c r="GA180" s="117"/>
      <c r="GB180" s="117"/>
      <c r="GC180" s="117"/>
      <c r="GD180" s="117"/>
      <c r="GE180" s="117"/>
      <c r="GF180" s="117"/>
      <c r="GG180" s="117"/>
      <c r="GH180" s="117"/>
      <c r="GI180" s="117"/>
      <c r="GJ180" s="117"/>
      <c r="GK180" s="117"/>
      <c r="GL180" s="117"/>
      <c r="GM180" s="117"/>
      <c r="GN180" s="117"/>
      <c r="GO180" s="117"/>
      <c r="GP180" s="117"/>
      <c r="GQ180" s="117"/>
      <c r="GR180" s="117"/>
      <c r="GS180" s="117"/>
      <c r="GT180" s="117"/>
      <c r="GU180" s="117"/>
      <c r="GV180" s="117"/>
      <c r="GW180" s="117"/>
      <c r="GX180" s="117"/>
      <c r="GY180" s="117"/>
      <c r="GZ180" s="117"/>
      <c r="HA180" s="117"/>
      <c r="HB180" s="117"/>
      <c r="HC180" s="117"/>
      <c r="HD180" s="117"/>
      <c r="HE180" s="117"/>
      <c r="HF180" s="117"/>
      <c r="HG180" s="117"/>
      <c r="HH180" s="117"/>
      <c r="HI180" s="117"/>
      <c r="HJ180" s="117"/>
      <c r="HK180" s="117"/>
      <c r="HL180" s="117"/>
      <c r="HM180" s="117"/>
      <c r="HN180" s="117"/>
      <c r="HO180" s="117"/>
      <c r="HP180" s="117"/>
      <c r="HQ180" s="117"/>
      <c r="HR180" s="117"/>
      <c r="HS180" s="117"/>
      <c r="HT180" s="117"/>
      <c r="HU180" s="117"/>
      <c r="HV180" s="117"/>
      <c r="HW180" s="117"/>
      <c r="HX180" s="117"/>
      <c r="HY180" s="117"/>
      <c r="HZ180" s="117"/>
      <c r="IA180" s="117"/>
      <c r="IB180" s="117"/>
      <c r="IC180" s="117"/>
      <c r="ID180" s="117"/>
      <c r="IE180" s="117"/>
      <c r="IF180" s="117"/>
      <c r="IG180" s="117"/>
      <c r="IH180" s="117"/>
      <c r="II180" s="117"/>
      <c r="IJ180" s="117"/>
      <c r="IK180" s="117"/>
      <c r="IL180" s="117"/>
      <c r="IM180" s="117"/>
      <c r="IN180" s="117"/>
      <c r="IO180" s="117"/>
      <c r="IP180" s="117"/>
      <c r="IQ180" s="117"/>
      <c r="IR180" s="117"/>
      <c r="IS180" s="117"/>
      <c r="IT180" s="117"/>
      <c r="IU180" s="117"/>
      <c r="IV180" s="117"/>
      <c r="IW180" s="117"/>
      <c r="IX180" s="117"/>
      <c r="IY180" s="117"/>
      <c r="IZ180" s="117"/>
      <c r="JA180" s="117"/>
      <c r="JB180" s="117"/>
      <c r="JC180" s="117"/>
      <c r="JD180" s="117"/>
      <c r="JE180" s="117"/>
      <c r="JF180" s="117"/>
      <c r="JG180" s="117"/>
      <c r="JH180" s="117"/>
      <c r="JI180" s="117"/>
      <c r="JJ180" s="117"/>
      <c r="JK180" s="117"/>
      <c r="JL180" s="117"/>
      <c r="JM180" s="117"/>
      <c r="JN180" s="117"/>
      <c r="JO180" s="117"/>
      <c r="JP180" s="117"/>
      <c r="JQ180" s="117"/>
      <c r="JR180" s="117"/>
      <c r="JS180" s="117"/>
      <c r="JT180" s="117"/>
      <c r="JU180" s="117"/>
      <c r="JV180" s="117"/>
      <c r="JW180" s="117"/>
      <c r="JX180" s="117"/>
      <c r="JY180" s="117"/>
      <c r="JZ180" s="117"/>
      <c r="KA180" s="117"/>
      <c r="KB180" s="117"/>
      <c r="KC180" s="117"/>
      <c r="KD180" s="117"/>
      <c r="KE180" s="117"/>
      <c r="KF180" s="117"/>
      <c r="KG180" s="117"/>
      <c r="KH180" s="117"/>
      <c r="KI180" s="117"/>
      <c r="KJ180" s="117"/>
      <c r="KK180" s="117"/>
      <c r="KL180" s="117"/>
      <c r="KM180" s="117"/>
      <c r="KN180" s="117"/>
      <c r="KO180" s="117"/>
      <c r="KP180" s="117"/>
      <c r="KQ180" s="117"/>
      <c r="KR180" s="117"/>
      <c r="KS180" s="117"/>
      <c r="KT180" s="117"/>
      <c r="KU180" s="117"/>
      <c r="KV180" s="117"/>
      <c r="KW180" s="117"/>
      <c r="KX180" s="117"/>
      <c r="KY180" s="117"/>
      <c r="KZ180" s="117"/>
      <c r="LA180" s="117"/>
      <c r="LB180" s="117"/>
      <c r="LC180" s="117"/>
      <c r="LD180" s="117"/>
      <c r="LE180" s="117"/>
      <c r="LF180" s="117"/>
      <c r="LG180" s="117"/>
      <c r="LH180" s="117"/>
      <c r="LI180" s="117"/>
      <c r="LJ180" s="117"/>
    </row>
    <row r="181" spans="1:322" x14ac:dyDescent="0.3">
      <c r="A181" s="109">
        <v>43354</v>
      </c>
      <c r="B181" s="118">
        <v>0.91135416666666602</v>
      </c>
      <c r="C181" s="115">
        <v>14358.567999999999</v>
      </c>
      <c r="D181" s="115">
        <v>102313.228</v>
      </c>
      <c r="E181" s="115">
        <v>25362.734</v>
      </c>
      <c r="F181" s="115">
        <v>35258.125</v>
      </c>
      <c r="G181" s="115">
        <v>32.076000000000001</v>
      </c>
      <c r="H181" s="74">
        <v>18.5</v>
      </c>
      <c r="I181" s="74">
        <v>22.096603773584899</v>
      </c>
      <c r="J181" s="112"/>
      <c r="K181" s="112"/>
      <c r="L181" s="120">
        <f t="shared" si="12"/>
        <v>21.532000000000131</v>
      </c>
      <c r="M181" s="116">
        <f t="shared" si="13"/>
        <v>-2.2899999999990541</v>
      </c>
      <c r="N181" s="116">
        <f t="shared" si="14"/>
        <v>-8.2540000000008149</v>
      </c>
      <c r="O181" s="116">
        <f t="shared" si="15"/>
        <v>25.944999999999709</v>
      </c>
      <c r="P181" s="121">
        <f t="shared" si="16"/>
        <v>6.1310000000002915</v>
      </c>
      <c r="Q181" s="30">
        <f t="shared" si="17"/>
        <v>0.80886020700834604</v>
      </c>
      <c r="R181" s="124"/>
      <c r="S181" s="125"/>
      <c r="T181" s="125"/>
      <c r="U181" s="125"/>
      <c r="V181" s="125"/>
      <c r="W181" s="125"/>
      <c r="X181" s="125"/>
      <c r="Y181" s="125"/>
      <c r="Z181" s="125"/>
      <c r="AA181" s="125"/>
      <c r="AB181" s="125"/>
      <c r="AC181" s="117"/>
      <c r="AD181" s="117"/>
      <c r="AE181" s="117"/>
      <c r="AF181" s="117"/>
      <c r="AG181" s="117"/>
      <c r="AH181" s="117"/>
      <c r="AI181" s="117"/>
      <c r="AJ181" s="117"/>
      <c r="AK181" s="117"/>
      <c r="AL181" s="117"/>
      <c r="AM181" s="117"/>
      <c r="AN181" s="117"/>
      <c r="AO181" s="117"/>
      <c r="AP181" s="117"/>
      <c r="AQ181" s="117"/>
      <c r="AR181" s="117"/>
      <c r="AS181" s="117"/>
      <c r="AT181" s="117"/>
      <c r="AU181" s="117"/>
      <c r="AV181" s="117"/>
      <c r="AW181" s="117"/>
      <c r="AX181" s="117"/>
      <c r="AY181" s="117"/>
      <c r="AZ181" s="117"/>
      <c r="BA181" s="117"/>
      <c r="BB181" s="117"/>
      <c r="BC181" s="117"/>
      <c r="BD181" s="117"/>
      <c r="BE181" s="117"/>
      <c r="BF181" s="117"/>
      <c r="BG181" s="117"/>
      <c r="BH181" s="117"/>
      <c r="BI181" s="117"/>
      <c r="BJ181" s="117"/>
      <c r="BK181" s="117"/>
      <c r="BL181" s="117"/>
      <c r="BM181" s="117"/>
      <c r="BN181" s="117"/>
      <c r="BO181" s="117"/>
      <c r="BP181" s="117"/>
      <c r="BQ181" s="117"/>
      <c r="BR181" s="117"/>
      <c r="BS181" s="117"/>
      <c r="BT181" s="117"/>
      <c r="BU181" s="117"/>
      <c r="BV181" s="117"/>
      <c r="BW181" s="117"/>
      <c r="BX181" s="117"/>
      <c r="BY181" s="117"/>
      <c r="BZ181" s="117"/>
      <c r="CA181" s="117"/>
      <c r="CB181" s="117"/>
      <c r="CC181" s="117"/>
      <c r="CD181" s="117"/>
      <c r="CE181" s="117"/>
      <c r="CF181" s="117"/>
      <c r="CG181" s="117"/>
      <c r="CH181" s="117"/>
      <c r="CI181" s="117"/>
      <c r="CJ181" s="117"/>
      <c r="CK181" s="117"/>
      <c r="CL181" s="117"/>
      <c r="CM181" s="117"/>
      <c r="CN181" s="117"/>
      <c r="CO181" s="117"/>
      <c r="CP181" s="117"/>
      <c r="CQ181" s="117"/>
      <c r="CR181" s="117"/>
      <c r="CS181" s="117"/>
      <c r="CT181" s="117"/>
      <c r="CU181" s="117"/>
      <c r="CV181" s="117"/>
      <c r="CW181" s="117"/>
      <c r="CX181" s="117"/>
      <c r="CY181" s="117"/>
      <c r="CZ181" s="117"/>
      <c r="DA181" s="117"/>
      <c r="DB181" s="117"/>
      <c r="DC181" s="117"/>
      <c r="DD181" s="117"/>
      <c r="DE181" s="117"/>
      <c r="DF181" s="117"/>
      <c r="DG181" s="117"/>
      <c r="DH181" s="117"/>
      <c r="DI181" s="117"/>
      <c r="DJ181" s="117"/>
      <c r="DK181" s="117"/>
      <c r="DL181" s="117"/>
      <c r="DM181" s="117"/>
      <c r="DN181" s="117"/>
      <c r="DO181" s="117"/>
      <c r="DP181" s="117"/>
      <c r="DQ181" s="117"/>
      <c r="DR181" s="117"/>
      <c r="DS181" s="117"/>
      <c r="DT181" s="117"/>
      <c r="DU181" s="117"/>
      <c r="DV181" s="117"/>
      <c r="DW181" s="117"/>
      <c r="DX181" s="117"/>
      <c r="DY181" s="117"/>
      <c r="DZ181" s="117"/>
      <c r="EA181" s="117"/>
      <c r="EB181" s="117"/>
      <c r="EC181" s="117"/>
      <c r="ED181" s="117"/>
      <c r="EE181" s="117"/>
      <c r="EF181" s="117"/>
      <c r="EG181" s="117"/>
      <c r="EH181" s="117"/>
      <c r="EI181" s="117"/>
      <c r="EJ181" s="117"/>
      <c r="EK181" s="117"/>
      <c r="EL181" s="117"/>
      <c r="EM181" s="117"/>
      <c r="EN181" s="117"/>
      <c r="EO181" s="117"/>
      <c r="EP181" s="117"/>
      <c r="EQ181" s="117"/>
      <c r="ER181" s="117"/>
      <c r="ES181" s="117"/>
      <c r="ET181" s="117"/>
      <c r="EU181" s="117"/>
      <c r="EV181" s="117"/>
      <c r="EW181" s="117"/>
      <c r="EX181" s="117"/>
      <c r="EY181" s="117"/>
      <c r="EZ181" s="117"/>
      <c r="FA181" s="117"/>
      <c r="FB181" s="117"/>
      <c r="FC181" s="117"/>
      <c r="FD181" s="117"/>
      <c r="FE181" s="117"/>
      <c r="FF181" s="117"/>
      <c r="FG181" s="117"/>
      <c r="FH181" s="117"/>
      <c r="FI181" s="117"/>
      <c r="FJ181" s="117"/>
      <c r="FK181" s="117"/>
      <c r="FL181" s="117"/>
      <c r="FM181" s="117"/>
      <c r="FN181" s="117"/>
      <c r="FO181" s="117"/>
      <c r="FP181" s="117"/>
      <c r="FQ181" s="117"/>
      <c r="FR181" s="117"/>
      <c r="FS181" s="117"/>
      <c r="FT181" s="117"/>
      <c r="FU181" s="117"/>
      <c r="FV181" s="117"/>
      <c r="FW181" s="117"/>
      <c r="FX181" s="117"/>
      <c r="FY181" s="117"/>
      <c r="FZ181" s="117"/>
      <c r="GA181" s="117"/>
      <c r="GB181" s="117"/>
      <c r="GC181" s="117"/>
      <c r="GD181" s="117"/>
      <c r="GE181" s="117"/>
      <c r="GF181" s="117"/>
      <c r="GG181" s="117"/>
      <c r="GH181" s="117"/>
      <c r="GI181" s="117"/>
      <c r="GJ181" s="117"/>
      <c r="GK181" s="117"/>
      <c r="GL181" s="117"/>
      <c r="GM181" s="117"/>
      <c r="GN181" s="117"/>
      <c r="GO181" s="117"/>
      <c r="GP181" s="117"/>
      <c r="GQ181" s="117"/>
      <c r="GR181" s="117"/>
      <c r="GS181" s="117"/>
      <c r="GT181" s="117"/>
      <c r="GU181" s="117"/>
      <c r="GV181" s="117"/>
      <c r="GW181" s="117"/>
      <c r="GX181" s="117"/>
      <c r="GY181" s="117"/>
      <c r="GZ181" s="117"/>
      <c r="HA181" s="117"/>
      <c r="HB181" s="117"/>
      <c r="HC181" s="117"/>
      <c r="HD181" s="117"/>
      <c r="HE181" s="117"/>
      <c r="HF181" s="117"/>
      <c r="HG181" s="117"/>
      <c r="HH181" s="117"/>
      <c r="HI181" s="117"/>
      <c r="HJ181" s="117"/>
      <c r="HK181" s="117"/>
      <c r="HL181" s="117"/>
      <c r="HM181" s="117"/>
      <c r="HN181" s="117"/>
      <c r="HO181" s="117"/>
      <c r="HP181" s="117"/>
      <c r="HQ181" s="117"/>
      <c r="HR181" s="117"/>
      <c r="HS181" s="117"/>
      <c r="HT181" s="117"/>
      <c r="HU181" s="117"/>
      <c r="HV181" s="117"/>
      <c r="HW181" s="117"/>
      <c r="HX181" s="117"/>
      <c r="HY181" s="117"/>
      <c r="HZ181" s="117"/>
      <c r="IA181" s="117"/>
      <c r="IB181" s="117"/>
      <c r="IC181" s="117"/>
      <c r="ID181" s="117"/>
      <c r="IE181" s="117"/>
      <c r="IF181" s="117"/>
      <c r="IG181" s="117"/>
      <c r="IH181" s="117"/>
      <c r="II181" s="117"/>
      <c r="IJ181" s="117"/>
      <c r="IK181" s="117"/>
      <c r="IL181" s="117"/>
      <c r="IM181" s="117"/>
      <c r="IN181" s="117"/>
      <c r="IO181" s="117"/>
      <c r="IP181" s="117"/>
      <c r="IQ181" s="117"/>
      <c r="IR181" s="117"/>
      <c r="IS181" s="117"/>
      <c r="IT181" s="117"/>
      <c r="IU181" s="117"/>
      <c r="IV181" s="117"/>
      <c r="IW181" s="117"/>
      <c r="IX181" s="117"/>
      <c r="IY181" s="117"/>
      <c r="IZ181" s="117"/>
      <c r="JA181" s="117"/>
      <c r="JB181" s="117"/>
      <c r="JC181" s="117"/>
      <c r="JD181" s="117"/>
      <c r="JE181" s="117"/>
      <c r="JF181" s="117"/>
      <c r="JG181" s="117"/>
      <c r="JH181" s="117"/>
      <c r="JI181" s="117"/>
      <c r="JJ181" s="117"/>
      <c r="JK181" s="117"/>
      <c r="JL181" s="117"/>
      <c r="JM181" s="117"/>
      <c r="JN181" s="117"/>
      <c r="JO181" s="117"/>
      <c r="JP181" s="117"/>
      <c r="JQ181" s="117"/>
      <c r="JR181" s="117"/>
      <c r="JS181" s="117"/>
      <c r="JT181" s="117"/>
      <c r="JU181" s="117"/>
      <c r="JV181" s="117"/>
      <c r="JW181" s="117"/>
      <c r="JX181" s="117"/>
      <c r="JY181" s="117"/>
      <c r="JZ181" s="117"/>
      <c r="KA181" s="117"/>
      <c r="KB181" s="117"/>
      <c r="KC181" s="117"/>
      <c r="KD181" s="117"/>
      <c r="KE181" s="117"/>
      <c r="KF181" s="117"/>
      <c r="KG181" s="117"/>
      <c r="KH181" s="117"/>
      <c r="KI181" s="117"/>
      <c r="KJ181" s="117"/>
      <c r="KK181" s="117"/>
      <c r="KL181" s="117"/>
      <c r="KM181" s="117"/>
      <c r="KN181" s="117"/>
      <c r="KO181" s="117"/>
      <c r="KP181" s="117"/>
      <c r="KQ181" s="117"/>
      <c r="KR181" s="117"/>
      <c r="KS181" s="117"/>
      <c r="KT181" s="117"/>
      <c r="KU181" s="117"/>
      <c r="KV181" s="117"/>
      <c r="KW181" s="117"/>
      <c r="KX181" s="117"/>
      <c r="KY181" s="117"/>
      <c r="KZ181" s="117"/>
      <c r="LA181" s="117"/>
      <c r="LB181" s="117"/>
      <c r="LC181" s="117"/>
      <c r="LD181" s="117"/>
      <c r="LE181" s="117"/>
      <c r="LF181" s="117"/>
      <c r="LG181" s="117"/>
      <c r="LH181" s="117"/>
      <c r="LI181" s="117"/>
      <c r="LJ181" s="117"/>
    </row>
    <row r="182" spans="1:322" x14ac:dyDescent="0.3">
      <c r="A182" s="109">
        <v>43355</v>
      </c>
      <c r="B182" s="118">
        <v>0.90447916666666694</v>
      </c>
      <c r="C182" s="115">
        <v>14360.795</v>
      </c>
      <c r="D182" s="115">
        <v>102321.38800000001</v>
      </c>
      <c r="E182" s="115">
        <v>25386.739000000001</v>
      </c>
      <c r="F182" s="115">
        <v>35290.332999999999</v>
      </c>
      <c r="G182" s="115">
        <v>32.207999999999998</v>
      </c>
      <c r="H182" s="74">
        <v>18.5</v>
      </c>
      <c r="I182" s="74">
        <v>23.089961389961399</v>
      </c>
      <c r="J182" s="112"/>
      <c r="K182" s="112"/>
      <c r="L182" s="120">
        <f t="shared" si="12"/>
        <v>21.820999999995735</v>
      </c>
      <c r="M182" s="116">
        <f t="shared" si="13"/>
        <v>-2.2270000000007713</v>
      </c>
      <c r="N182" s="116">
        <f t="shared" si="14"/>
        <v>-8.1600000000034925</v>
      </c>
      <c r="O182" s="116">
        <f t="shared" si="15"/>
        <v>24.005000000001019</v>
      </c>
      <c r="P182" s="121">
        <f t="shared" si="16"/>
        <v>8.2029999999989798</v>
      </c>
      <c r="Q182" s="30">
        <f t="shared" si="17"/>
        <v>0.74531172379536204</v>
      </c>
      <c r="R182" s="124"/>
      <c r="S182" s="125"/>
      <c r="T182" s="125"/>
      <c r="U182" s="125"/>
      <c r="V182" s="125"/>
      <c r="W182" s="125"/>
      <c r="X182" s="125"/>
      <c r="Y182" s="125"/>
      <c r="Z182" s="125"/>
      <c r="AA182" s="125"/>
      <c r="AB182" s="125"/>
      <c r="AC182" s="117"/>
      <c r="AD182" s="117"/>
      <c r="AE182" s="117"/>
      <c r="AF182" s="117"/>
      <c r="AG182" s="117"/>
      <c r="AH182" s="117"/>
      <c r="AI182" s="117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17"/>
      <c r="AU182" s="117"/>
      <c r="AV182" s="117"/>
      <c r="AW182" s="117"/>
      <c r="AX182" s="117"/>
      <c r="AY182" s="117"/>
      <c r="AZ182" s="117"/>
      <c r="BA182" s="117"/>
      <c r="BB182" s="117"/>
      <c r="BC182" s="117"/>
      <c r="BD182" s="117"/>
      <c r="BE182" s="117"/>
      <c r="BF182" s="117"/>
      <c r="BG182" s="117"/>
      <c r="BH182" s="117"/>
      <c r="BI182" s="117"/>
      <c r="BJ182" s="117"/>
      <c r="BK182" s="117"/>
      <c r="BL182" s="117"/>
      <c r="BM182" s="117"/>
      <c r="BN182" s="117"/>
      <c r="BO182" s="117"/>
      <c r="BP182" s="117"/>
      <c r="BQ182" s="117"/>
      <c r="BR182" s="117"/>
      <c r="BS182" s="117"/>
      <c r="BT182" s="117"/>
      <c r="BU182" s="117"/>
      <c r="BV182" s="117"/>
      <c r="BW182" s="117"/>
      <c r="BX182" s="117"/>
      <c r="BY182" s="117"/>
      <c r="BZ182" s="117"/>
      <c r="CA182" s="117"/>
      <c r="CB182" s="117"/>
      <c r="CC182" s="117"/>
      <c r="CD182" s="117"/>
      <c r="CE182" s="117"/>
      <c r="CF182" s="117"/>
      <c r="CG182" s="117"/>
      <c r="CH182" s="117"/>
      <c r="CI182" s="117"/>
      <c r="CJ182" s="117"/>
      <c r="CK182" s="117"/>
      <c r="CL182" s="117"/>
      <c r="CM182" s="117"/>
      <c r="CN182" s="117"/>
      <c r="CO182" s="117"/>
      <c r="CP182" s="117"/>
      <c r="CQ182" s="117"/>
      <c r="CR182" s="117"/>
      <c r="CS182" s="117"/>
      <c r="CT182" s="117"/>
      <c r="CU182" s="117"/>
      <c r="CV182" s="117"/>
      <c r="CW182" s="117"/>
      <c r="CX182" s="117"/>
      <c r="CY182" s="117"/>
      <c r="CZ182" s="117"/>
      <c r="DA182" s="117"/>
      <c r="DB182" s="117"/>
      <c r="DC182" s="117"/>
      <c r="DD182" s="117"/>
      <c r="DE182" s="117"/>
      <c r="DF182" s="117"/>
      <c r="DG182" s="117"/>
      <c r="DH182" s="117"/>
      <c r="DI182" s="117"/>
      <c r="DJ182" s="117"/>
      <c r="DK182" s="117"/>
      <c r="DL182" s="117"/>
      <c r="DM182" s="117"/>
      <c r="DN182" s="117"/>
      <c r="DO182" s="117"/>
      <c r="DP182" s="117"/>
      <c r="DQ182" s="117"/>
      <c r="DR182" s="117"/>
      <c r="DS182" s="117"/>
      <c r="DT182" s="117"/>
      <c r="DU182" s="117"/>
      <c r="DV182" s="117"/>
      <c r="DW182" s="117"/>
      <c r="DX182" s="117"/>
      <c r="DY182" s="117"/>
      <c r="DZ182" s="117"/>
      <c r="EA182" s="117"/>
      <c r="EB182" s="117"/>
      <c r="EC182" s="117"/>
      <c r="ED182" s="117"/>
      <c r="EE182" s="117"/>
      <c r="EF182" s="117"/>
      <c r="EG182" s="117"/>
      <c r="EH182" s="117"/>
      <c r="EI182" s="117"/>
      <c r="EJ182" s="117"/>
      <c r="EK182" s="117"/>
      <c r="EL182" s="117"/>
      <c r="EM182" s="117"/>
      <c r="EN182" s="117"/>
      <c r="EO182" s="117"/>
      <c r="EP182" s="117"/>
      <c r="EQ182" s="117"/>
      <c r="ER182" s="117"/>
      <c r="ES182" s="117"/>
      <c r="ET182" s="117"/>
      <c r="EU182" s="117"/>
      <c r="EV182" s="117"/>
      <c r="EW182" s="117"/>
      <c r="EX182" s="117"/>
      <c r="EY182" s="117"/>
      <c r="EZ182" s="117"/>
      <c r="FA182" s="117"/>
      <c r="FB182" s="117"/>
      <c r="FC182" s="117"/>
      <c r="FD182" s="117"/>
      <c r="FE182" s="117"/>
      <c r="FF182" s="117"/>
      <c r="FG182" s="117"/>
      <c r="FH182" s="117"/>
      <c r="FI182" s="117"/>
      <c r="FJ182" s="117"/>
      <c r="FK182" s="117"/>
      <c r="FL182" s="117"/>
      <c r="FM182" s="117"/>
      <c r="FN182" s="117"/>
      <c r="FO182" s="117"/>
      <c r="FP182" s="117"/>
      <c r="FQ182" s="117"/>
      <c r="FR182" s="117"/>
      <c r="FS182" s="117"/>
      <c r="FT182" s="117"/>
      <c r="FU182" s="117"/>
      <c r="FV182" s="117"/>
      <c r="FW182" s="117"/>
      <c r="FX182" s="117"/>
      <c r="FY182" s="117"/>
      <c r="FZ182" s="117"/>
      <c r="GA182" s="117"/>
      <c r="GB182" s="117"/>
      <c r="GC182" s="117"/>
      <c r="GD182" s="117"/>
      <c r="GE182" s="117"/>
      <c r="GF182" s="117"/>
      <c r="GG182" s="117"/>
      <c r="GH182" s="117"/>
      <c r="GI182" s="117"/>
      <c r="GJ182" s="117"/>
      <c r="GK182" s="117"/>
      <c r="GL182" s="117"/>
      <c r="GM182" s="117"/>
      <c r="GN182" s="117"/>
      <c r="GO182" s="117"/>
      <c r="GP182" s="117"/>
      <c r="GQ182" s="117"/>
      <c r="GR182" s="117"/>
      <c r="GS182" s="117"/>
      <c r="GT182" s="117"/>
      <c r="GU182" s="117"/>
      <c r="GV182" s="117"/>
      <c r="GW182" s="117"/>
      <c r="GX182" s="117"/>
      <c r="GY182" s="117"/>
      <c r="GZ182" s="117"/>
      <c r="HA182" s="117"/>
      <c r="HB182" s="117"/>
      <c r="HC182" s="117"/>
      <c r="HD182" s="117"/>
      <c r="HE182" s="117"/>
      <c r="HF182" s="117"/>
      <c r="HG182" s="117"/>
      <c r="HH182" s="117"/>
      <c r="HI182" s="117"/>
      <c r="HJ182" s="117"/>
      <c r="HK182" s="117"/>
      <c r="HL182" s="117"/>
      <c r="HM182" s="117"/>
      <c r="HN182" s="117"/>
      <c r="HO182" s="117"/>
      <c r="HP182" s="117"/>
      <c r="HQ182" s="117"/>
      <c r="HR182" s="117"/>
      <c r="HS182" s="117"/>
      <c r="HT182" s="117"/>
      <c r="HU182" s="117"/>
      <c r="HV182" s="117"/>
      <c r="HW182" s="117"/>
      <c r="HX182" s="117"/>
      <c r="HY182" s="117"/>
      <c r="HZ182" s="117"/>
      <c r="IA182" s="117"/>
      <c r="IB182" s="117"/>
      <c r="IC182" s="117"/>
      <c r="ID182" s="117"/>
      <c r="IE182" s="117"/>
      <c r="IF182" s="117"/>
      <c r="IG182" s="117"/>
      <c r="IH182" s="117"/>
      <c r="II182" s="117"/>
      <c r="IJ182" s="117"/>
      <c r="IK182" s="117"/>
      <c r="IL182" s="117"/>
      <c r="IM182" s="117"/>
      <c r="IN182" s="117"/>
      <c r="IO182" s="117"/>
      <c r="IP182" s="117"/>
      <c r="IQ182" s="117"/>
      <c r="IR182" s="117"/>
      <c r="IS182" s="117"/>
      <c r="IT182" s="117"/>
      <c r="IU182" s="117"/>
      <c r="IV182" s="117"/>
      <c r="IW182" s="117"/>
      <c r="IX182" s="117"/>
      <c r="IY182" s="117"/>
      <c r="IZ182" s="117"/>
      <c r="JA182" s="117"/>
      <c r="JB182" s="117"/>
      <c r="JC182" s="117"/>
      <c r="JD182" s="117"/>
      <c r="JE182" s="117"/>
      <c r="JF182" s="117"/>
      <c r="JG182" s="117"/>
      <c r="JH182" s="117"/>
      <c r="JI182" s="117"/>
      <c r="JJ182" s="117"/>
      <c r="JK182" s="117"/>
      <c r="JL182" s="117"/>
      <c r="JM182" s="117"/>
      <c r="JN182" s="117"/>
      <c r="JO182" s="117"/>
      <c r="JP182" s="117"/>
      <c r="JQ182" s="117"/>
      <c r="JR182" s="117"/>
      <c r="JS182" s="117"/>
      <c r="JT182" s="117"/>
      <c r="JU182" s="117"/>
      <c r="JV182" s="117"/>
      <c r="JW182" s="117"/>
      <c r="JX182" s="117"/>
      <c r="JY182" s="117"/>
      <c r="JZ182" s="117"/>
      <c r="KA182" s="117"/>
      <c r="KB182" s="117"/>
      <c r="KC182" s="117"/>
      <c r="KD182" s="117"/>
      <c r="KE182" s="117"/>
      <c r="KF182" s="117"/>
      <c r="KG182" s="117"/>
      <c r="KH182" s="117"/>
      <c r="KI182" s="117"/>
      <c r="KJ182" s="117"/>
      <c r="KK182" s="117"/>
      <c r="KL182" s="117"/>
      <c r="KM182" s="117"/>
      <c r="KN182" s="117"/>
      <c r="KO182" s="117"/>
      <c r="KP182" s="117"/>
      <c r="KQ182" s="117"/>
      <c r="KR182" s="117"/>
      <c r="KS182" s="117"/>
      <c r="KT182" s="117"/>
      <c r="KU182" s="117"/>
      <c r="KV182" s="117"/>
      <c r="KW182" s="117"/>
      <c r="KX182" s="117"/>
      <c r="KY182" s="117"/>
      <c r="KZ182" s="117"/>
      <c r="LA182" s="117"/>
      <c r="LB182" s="117"/>
      <c r="LC182" s="117"/>
      <c r="LD182" s="117"/>
      <c r="LE182" s="117"/>
      <c r="LF182" s="117"/>
      <c r="LG182" s="117"/>
      <c r="LH182" s="117"/>
      <c r="LI182" s="117"/>
      <c r="LJ182" s="117"/>
    </row>
    <row r="183" spans="1:322" x14ac:dyDescent="0.3">
      <c r="A183" s="109">
        <v>43356</v>
      </c>
      <c r="B183" s="118">
        <v>0.91564814814814799</v>
      </c>
      <c r="C183" s="115">
        <v>14364.406000000001</v>
      </c>
      <c r="D183" s="115">
        <v>102330.325</v>
      </c>
      <c r="E183" s="115">
        <v>25402.894</v>
      </c>
      <c r="F183" s="115">
        <v>35311.158000000003</v>
      </c>
      <c r="G183" s="115">
        <v>20.824999999999999</v>
      </c>
      <c r="H183" s="74">
        <v>15.5</v>
      </c>
      <c r="I183" s="74">
        <v>20.6228855721393</v>
      </c>
      <c r="J183" s="112"/>
      <c r="K183" s="112"/>
      <c r="L183" s="120">
        <f t="shared" si="12"/>
        <v>8.2770000000084103</v>
      </c>
      <c r="M183" s="116">
        <f t="shared" si="13"/>
        <v>-3.6110000000007858</v>
      </c>
      <c r="N183" s="116">
        <f t="shared" si="14"/>
        <v>-8.9369999999908032</v>
      </c>
      <c r="O183" s="116">
        <f t="shared" si="15"/>
        <v>16.154999999998836</v>
      </c>
      <c r="P183" s="121">
        <f t="shared" si="16"/>
        <v>4.6700000000011634</v>
      </c>
      <c r="Q183" s="30">
        <f t="shared" si="17"/>
        <v>0.77575030011999213</v>
      </c>
      <c r="R183" s="124"/>
      <c r="S183" s="125"/>
      <c r="T183" s="125"/>
      <c r="U183" s="125"/>
      <c r="V183" s="125"/>
      <c r="W183" s="125"/>
      <c r="X183" s="125"/>
      <c r="Y183" s="125"/>
      <c r="Z183" s="125"/>
      <c r="AA183" s="125"/>
      <c r="AB183" s="125"/>
      <c r="AC183" s="117"/>
      <c r="AD183" s="117"/>
      <c r="AE183" s="117"/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/>
      <c r="AP183" s="117"/>
      <c r="AQ183" s="117"/>
      <c r="AR183" s="117"/>
      <c r="AS183" s="117"/>
      <c r="AT183" s="117"/>
      <c r="AU183" s="117"/>
      <c r="AV183" s="117"/>
      <c r="AW183" s="117"/>
      <c r="AX183" s="117"/>
      <c r="AY183" s="117"/>
      <c r="AZ183" s="117"/>
      <c r="BA183" s="117"/>
      <c r="BB183" s="117"/>
      <c r="BC183" s="117"/>
      <c r="BD183" s="117"/>
      <c r="BE183" s="117"/>
      <c r="BF183" s="117"/>
      <c r="BG183" s="117"/>
      <c r="BH183" s="117"/>
      <c r="BI183" s="117"/>
      <c r="BJ183" s="117"/>
      <c r="BK183" s="117"/>
      <c r="BL183" s="117"/>
      <c r="BM183" s="117"/>
      <c r="BN183" s="117"/>
      <c r="BO183" s="117"/>
      <c r="BP183" s="117"/>
      <c r="BQ183" s="117"/>
      <c r="BR183" s="117"/>
      <c r="BS183" s="117"/>
      <c r="BT183" s="117"/>
      <c r="BU183" s="117"/>
      <c r="BV183" s="117"/>
      <c r="BW183" s="117"/>
      <c r="BX183" s="117"/>
      <c r="BY183" s="117"/>
      <c r="BZ183" s="117"/>
      <c r="CA183" s="117"/>
      <c r="CB183" s="117"/>
      <c r="CC183" s="117"/>
      <c r="CD183" s="117"/>
      <c r="CE183" s="117"/>
      <c r="CF183" s="117"/>
      <c r="CG183" s="117"/>
      <c r="CH183" s="117"/>
      <c r="CI183" s="117"/>
      <c r="CJ183" s="117"/>
      <c r="CK183" s="117"/>
      <c r="CL183" s="117"/>
      <c r="CM183" s="117"/>
      <c r="CN183" s="117"/>
      <c r="CO183" s="117"/>
      <c r="CP183" s="117"/>
      <c r="CQ183" s="117"/>
      <c r="CR183" s="117"/>
      <c r="CS183" s="117"/>
      <c r="CT183" s="117"/>
      <c r="CU183" s="117"/>
      <c r="CV183" s="117"/>
      <c r="CW183" s="117"/>
      <c r="CX183" s="117"/>
      <c r="CY183" s="117"/>
      <c r="CZ183" s="117"/>
      <c r="DA183" s="117"/>
      <c r="DB183" s="117"/>
      <c r="DC183" s="117"/>
      <c r="DD183" s="117"/>
      <c r="DE183" s="117"/>
      <c r="DF183" s="117"/>
      <c r="DG183" s="117"/>
      <c r="DH183" s="117"/>
      <c r="DI183" s="117"/>
      <c r="DJ183" s="117"/>
      <c r="DK183" s="117"/>
      <c r="DL183" s="117"/>
      <c r="DM183" s="117"/>
      <c r="DN183" s="117"/>
      <c r="DO183" s="117"/>
      <c r="DP183" s="117"/>
      <c r="DQ183" s="117"/>
      <c r="DR183" s="117"/>
      <c r="DS183" s="117"/>
      <c r="DT183" s="117"/>
      <c r="DU183" s="117"/>
      <c r="DV183" s="117"/>
      <c r="DW183" s="117"/>
      <c r="DX183" s="117"/>
      <c r="DY183" s="117"/>
      <c r="DZ183" s="117"/>
      <c r="EA183" s="117"/>
      <c r="EB183" s="117"/>
      <c r="EC183" s="117"/>
      <c r="ED183" s="117"/>
      <c r="EE183" s="117"/>
      <c r="EF183" s="117"/>
      <c r="EG183" s="117"/>
      <c r="EH183" s="117"/>
      <c r="EI183" s="117"/>
      <c r="EJ183" s="117"/>
      <c r="EK183" s="117"/>
      <c r="EL183" s="117"/>
      <c r="EM183" s="117"/>
      <c r="EN183" s="117"/>
      <c r="EO183" s="117"/>
      <c r="EP183" s="117"/>
      <c r="EQ183" s="117"/>
      <c r="ER183" s="117"/>
      <c r="ES183" s="117"/>
      <c r="ET183" s="117"/>
      <c r="EU183" s="117"/>
      <c r="EV183" s="117"/>
      <c r="EW183" s="117"/>
      <c r="EX183" s="117"/>
      <c r="EY183" s="117"/>
      <c r="EZ183" s="117"/>
      <c r="FA183" s="117"/>
      <c r="FB183" s="117"/>
      <c r="FC183" s="117"/>
      <c r="FD183" s="117"/>
      <c r="FE183" s="117"/>
      <c r="FF183" s="117"/>
      <c r="FG183" s="117"/>
      <c r="FH183" s="117"/>
      <c r="FI183" s="117"/>
      <c r="FJ183" s="117"/>
      <c r="FK183" s="117"/>
      <c r="FL183" s="117"/>
      <c r="FM183" s="117"/>
      <c r="FN183" s="117"/>
      <c r="FO183" s="117"/>
      <c r="FP183" s="117"/>
      <c r="FQ183" s="117"/>
      <c r="FR183" s="117"/>
      <c r="FS183" s="117"/>
      <c r="FT183" s="117"/>
      <c r="FU183" s="117"/>
      <c r="FV183" s="117"/>
      <c r="FW183" s="117"/>
      <c r="FX183" s="117"/>
      <c r="FY183" s="117"/>
      <c r="FZ183" s="117"/>
      <c r="GA183" s="117"/>
      <c r="GB183" s="117"/>
      <c r="GC183" s="117"/>
      <c r="GD183" s="117"/>
      <c r="GE183" s="117"/>
      <c r="GF183" s="117"/>
      <c r="GG183" s="117"/>
      <c r="GH183" s="117"/>
      <c r="GI183" s="117"/>
      <c r="GJ183" s="117"/>
      <c r="GK183" s="117"/>
      <c r="GL183" s="117"/>
      <c r="GM183" s="117"/>
      <c r="GN183" s="117"/>
      <c r="GO183" s="117"/>
      <c r="GP183" s="117"/>
      <c r="GQ183" s="117"/>
      <c r="GR183" s="117"/>
      <c r="GS183" s="117"/>
      <c r="GT183" s="117"/>
      <c r="GU183" s="117"/>
      <c r="GV183" s="117"/>
      <c r="GW183" s="117"/>
      <c r="GX183" s="117"/>
      <c r="GY183" s="117"/>
      <c r="GZ183" s="117"/>
      <c r="HA183" s="117"/>
      <c r="HB183" s="117"/>
      <c r="HC183" s="117"/>
      <c r="HD183" s="117"/>
      <c r="HE183" s="117"/>
      <c r="HF183" s="117"/>
      <c r="HG183" s="117"/>
      <c r="HH183" s="117"/>
      <c r="HI183" s="117"/>
      <c r="HJ183" s="117"/>
      <c r="HK183" s="117"/>
      <c r="HL183" s="117"/>
      <c r="HM183" s="117"/>
      <c r="HN183" s="117"/>
      <c r="HO183" s="117"/>
      <c r="HP183" s="117"/>
      <c r="HQ183" s="117"/>
      <c r="HR183" s="117"/>
      <c r="HS183" s="117"/>
      <c r="HT183" s="117"/>
      <c r="HU183" s="117"/>
      <c r="HV183" s="117"/>
      <c r="HW183" s="117"/>
      <c r="HX183" s="117"/>
      <c r="HY183" s="117"/>
      <c r="HZ183" s="117"/>
      <c r="IA183" s="117"/>
      <c r="IB183" s="117"/>
      <c r="IC183" s="117"/>
      <c r="ID183" s="117"/>
      <c r="IE183" s="117"/>
      <c r="IF183" s="117"/>
      <c r="IG183" s="117"/>
      <c r="IH183" s="117"/>
      <c r="II183" s="117"/>
      <c r="IJ183" s="117"/>
      <c r="IK183" s="117"/>
      <c r="IL183" s="117"/>
      <c r="IM183" s="117"/>
      <c r="IN183" s="117"/>
      <c r="IO183" s="117"/>
      <c r="IP183" s="117"/>
      <c r="IQ183" s="117"/>
      <c r="IR183" s="117"/>
      <c r="IS183" s="117"/>
      <c r="IT183" s="117"/>
      <c r="IU183" s="117"/>
      <c r="IV183" s="117"/>
      <c r="IW183" s="117"/>
      <c r="IX183" s="117"/>
      <c r="IY183" s="117"/>
      <c r="IZ183" s="117"/>
      <c r="JA183" s="117"/>
      <c r="JB183" s="117"/>
      <c r="JC183" s="117"/>
      <c r="JD183" s="117"/>
      <c r="JE183" s="117"/>
      <c r="JF183" s="117"/>
      <c r="JG183" s="117"/>
      <c r="JH183" s="117"/>
      <c r="JI183" s="117"/>
      <c r="JJ183" s="117"/>
      <c r="JK183" s="117"/>
      <c r="JL183" s="117"/>
      <c r="JM183" s="117"/>
      <c r="JN183" s="117"/>
      <c r="JO183" s="117"/>
      <c r="JP183" s="117"/>
      <c r="JQ183" s="117"/>
      <c r="JR183" s="117"/>
      <c r="JS183" s="117"/>
      <c r="JT183" s="117"/>
      <c r="JU183" s="117"/>
      <c r="JV183" s="117"/>
      <c r="JW183" s="117"/>
      <c r="JX183" s="117"/>
      <c r="JY183" s="117"/>
      <c r="JZ183" s="117"/>
      <c r="KA183" s="117"/>
      <c r="KB183" s="117"/>
      <c r="KC183" s="117"/>
      <c r="KD183" s="117"/>
      <c r="KE183" s="117"/>
      <c r="KF183" s="117"/>
      <c r="KG183" s="117"/>
      <c r="KH183" s="117"/>
      <c r="KI183" s="117"/>
      <c r="KJ183" s="117"/>
      <c r="KK183" s="117"/>
      <c r="KL183" s="117"/>
      <c r="KM183" s="117"/>
      <c r="KN183" s="117"/>
      <c r="KO183" s="117"/>
      <c r="KP183" s="117"/>
      <c r="KQ183" s="117"/>
      <c r="KR183" s="117"/>
      <c r="KS183" s="117"/>
      <c r="KT183" s="117"/>
      <c r="KU183" s="117"/>
      <c r="KV183" s="117"/>
      <c r="KW183" s="117"/>
      <c r="KX183" s="117"/>
      <c r="KY183" s="117"/>
      <c r="KZ183" s="117"/>
      <c r="LA183" s="117"/>
      <c r="LB183" s="117"/>
      <c r="LC183" s="117"/>
      <c r="LD183" s="117"/>
      <c r="LE183" s="117"/>
      <c r="LF183" s="117"/>
      <c r="LG183" s="117"/>
      <c r="LH183" s="117"/>
      <c r="LI183" s="117"/>
      <c r="LJ183" s="117"/>
    </row>
    <row r="184" spans="1:322" x14ac:dyDescent="0.3">
      <c r="A184" s="109">
        <v>43357</v>
      </c>
      <c r="B184" s="118">
        <v>0.91150462962962997</v>
      </c>
      <c r="C184" s="115">
        <v>14366.861000000001</v>
      </c>
      <c r="D184" s="115">
        <v>102344.739</v>
      </c>
      <c r="E184" s="115">
        <v>25414.253000000001</v>
      </c>
      <c r="F184" s="115">
        <v>35327.695</v>
      </c>
      <c r="G184" s="115">
        <v>16.536999999999999</v>
      </c>
      <c r="H184" s="74">
        <v>14</v>
      </c>
      <c r="I184" s="74">
        <v>17.6834437086093</v>
      </c>
      <c r="J184" s="112"/>
      <c r="K184" s="112"/>
      <c r="L184" s="120">
        <f t="shared" si="12"/>
        <v>-0.33200000000423557</v>
      </c>
      <c r="M184" s="116">
        <f t="shared" si="13"/>
        <v>-2.4549999999999272</v>
      </c>
      <c r="N184" s="116">
        <f t="shared" si="14"/>
        <v>-14.414000000004307</v>
      </c>
      <c r="O184" s="116">
        <f t="shared" si="15"/>
        <v>11.359000000000378</v>
      </c>
      <c r="P184" s="121">
        <f t="shared" si="16"/>
        <v>5.1779999999996207</v>
      </c>
      <c r="Q184" s="30">
        <f t="shared" si="17"/>
        <v>0.68688395718693707</v>
      </c>
      <c r="R184" s="124"/>
      <c r="S184" s="125"/>
      <c r="T184" s="125"/>
      <c r="U184" s="125"/>
      <c r="V184" s="125"/>
      <c r="W184" s="125"/>
      <c r="X184" s="125"/>
      <c r="Y184" s="125"/>
      <c r="Z184" s="125"/>
      <c r="AA184" s="125"/>
      <c r="AB184" s="125"/>
      <c r="AC184" s="117"/>
      <c r="AD184" s="117"/>
      <c r="AE184" s="117"/>
      <c r="AF184" s="117"/>
      <c r="AG184" s="117"/>
      <c r="AH184" s="117"/>
      <c r="AI184" s="117"/>
      <c r="AJ184" s="117"/>
      <c r="AK184" s="117"/>
      <c r="AL184" s="117"/>
      <c r="AM184" s="117"/>
      <c r="AN184" s="117"/>
      <c r="AO184" s="117"/>
      <c r="AP184" s="117"/>
      <c r="AQ184" s="117"/>
      <c r="AR184" s="117"/>
      <c r="AS184" s="117"/>
      <c r="AT184" s="117"/>
      <c r="AU184" s="117"/>
      <c r="AV184" s="117"/>
      <c r="AW184" s="117"/>
      <c r="AX184" s="117"/>
      <c r="AY184" s="117"/>
      <c r="AZ184" s="117"/>
      <c r="BA184" s="117"/>
      <c r="BB184" s="117"/>
      <c r="BC184" s="117"/>
      <c r="BD184" s="117"/>
      <c r="BE184" s="117"/>
      <c r="BF184" s="117"/>
      <c r="BG184" s="117"/>
      <c r="BH184" s="117"/>
      <c r="BI184" s="117"/>
      <c r="BJ184" s="117"/>
      <c r="BK184" s="117"/>
      <c r="BL184" s="117"/>
      <c r="BM184" s="117"/>
      <c r="BN184" s="117"/>
      <c r="BO184" s="117"/>
      <c r="BP184" s="117"/>
      <c r="BQ184" s="117"/>
      <c r="BR184" s="117"/>
      <c r="BS184" s="117"/>
      <c r="BT184" s="117"/>
      <c r="BU184" s="117"/>
      <c r="BV184" s="117"/>
      <c r="BW184" s="117"/>
      <c r="BX184" s="117"/>
      <c r="BY184" s="117"/>
      <c r="BZ184" s="117"/>
      <c r="CA184" s="117"/>
      <c r="CB184" s="117"/>
      <c r="CC184" s="117"/>
      <c r="CD184" s="117"/>
      <c r="CE184" s="117"/>
      <c r="CF184" s="117"/>
      <c r="CG184" s="117"/>
      <c r="CH184" s="117"/>
      <c r="CI184" s="117"/>
      <c r="CJ184" s="117"/>
      <c r="CK184" s="117"/>
      <c r="CL184" s="117"/>
      <c r="CM184" s="117"/>
      <c r="CN184" s="117"/>
      <c r="CO184" s="117"/>
      <c r="CP184" s="117"/>
      <c r="CQ184" s="117"/>
      <c r="CR184" s="117"/>
      <c r="CS184" s="117"/>
      <c r="CT184" s="117"/>
      <c r="CU184" s="117"/>
      <c r="CV184" s="117"/>
      <c r="CW184" s="117"/>
      <c r="CX184" s="117"/>
      <c r="CY184" s="117"/>
      <c r="CZ184" s="117"/>
      <c r="DA184" s="117"/>
      <c r="DB184" s="117"/>
      <c r="DC184" s="117"/>
      <c r="DD184" s="117"/>
      <c r="DE184" s="117"/>
      <c r="DF184" s="117"/>
      <c r="DG184" s="117"/>
      <c r="DH184" s="117"/>
      <c r="DI184" s="117"/>
      <c r="DJ184" s="117"/>
      <c r="DK184" s="117"/>
      <c r="DL184" s="117"/>
      <c r="DM184" s="117"/>
      <c r="DN184" s="117"/>
      <c r="DO184" s="117"/>
      <c r="DP184" s="117"/>
      <c r="DQ184" s="117"/>
      <c r="DR184" s="117"/>
      <c r="DS184" s="117"/>
      <c r="DT184" s="117"/>
      <c r="DU184" s="117"/>
      <c r="DV184" s="117"/>
      <c r="DW184" s="117"/>
      <c r="DX184" s="117"/>
      <c r="DY184" s="117"/>
      <c r="DZ184" s="117"/>
      <c r="EA184" s="117"/>
      <c r="EB184" s="117"/>
      <c r="EC184" s="117"/>
      <c r="ED184" s="117"/>
      <c r="EE184" s="117"/>
      <c r="EF184" s="117"/>
      <c r="EG184" s="117"/>
      <c r="EH184" s="117"/>
      <c r="EI184" s="117"/>
      <c r="EJ184" s="117"/>
      <c r="EK184" s="117"/>
      <c r="EL184" s="117"/>
      <c r="EM184" s="117"/>
      <c r="EN184" s="117"/>
      <c r="EO184" s="117"/>
      <c r="EP184" s="117"/>
      <c r="EQ184" s="117"/>
      <c r="ER184" s="117"/>
      <c r="ES184" s="117"/>
      <c r="ET184" s="117"/>
      <c r="EU184" s="117"/>
      <c r="EV184" s="117"/>
      <c r="EW184" s="117"/>
      <c r="EX184" s="117"/>
      <c r="EY184" s="117"/>
      <c r="EZ184" s="117"/>
      <c r="FA184" s="117"/>
      <c r="FB184" s="117"/>
      <c r="FC184" s="117"/>
      <c r="FD184" s="117"/>
      <c r="FE184" s="117"/>
      <c r="FF184" s="117"/>
      <c r="FG184" s="117"/>
      <c r="FH184" s="117"/>
      <c r="FI184" s="117"/>
      <c r="FJ184" s="117"/>
      <c r="FK184" s="117"/>
      <c r="FL184" s="117"/>
      <c r="FM184" s="117"/>
      <c r="FN184" s="117"/>
      <c r="FO184" s="117"/>
      <c r="FP184" s="117"/>
      <c r="FQ184" s="117"/>
      <c r="FR184" s="117"/>
      <c r="FS184" s="117"/>
      <c r="FT184" s="117"/>
      <c r="FU184" s="117"/>
      <c r="FV184" s="117"/>
      <c r="FW184" s="117"/>
      <c r="FX184" s="117"/>
      <c r="FY184" s="117"/>
      <c r="FZ184" s="117"/>
      <c r="GA184" s="117"/>
      <c r="GB184" s="117"/>
      <c r="GC184" s="117"/>
      <c r="GD184" s="117"/>
      <c r="GE184" s="117"/>
      <c r="GF184" s="117"/>
      <c r="GG184" s="117"/>
      <c r="GH184" s="117"/>
      <c r="GI184" s="117"/>
      <c r="GJ184" s="117"/>
      <c r="GK184" s="117"/>
      <c r="GL184" s="117"/>
      <c r="GM184" s="117"/>
      <c r="GN184" s="117"/>
      <c r="GO184" s="117"/>
      <c r="GP184" s="117"/>
      <c r="GQ184" s="117"/>
      <c r="GR184" s="117"/>
      <c r="GS184" s="117"/>
      <c r="GT184" s="117"/>
      <c r="GU184" s="117"/>
      <c r="GV184" s="117"/>
      <c r="GW184" s="117"/>
      <c r="GX184" s="117"/>
      <c r="GY184" s="117"/>
      <c r="GZ184" s="117"/>
      <c r="HA184" s="117"/>
      <c r="HB184" s="117"/>
      <c r="HC184" s="117"/>
      <c r="HD184" s="117"/>
      <c r="HE184" s="117"/>
      <c r="HF184" s="117"/>
      <c r="HG184" s="117"/>
      <c r="HH184" s="117"/>
      <c r="HI184" s="117"/>
      <c r="HJ184" s="117"/>
      <c r="HK184" s="117"/>
      <c r="HL184" s="117"/>
      <c r="HM184" s="117"/>
      <c r="HN184" s="117"/>
      <c r="HO184" s="117"/>
      <c r="HP184" s="117"/>
      <c r="HQ184" s="117"/>
      <c r="HR184" s="117"/>
      <c r="HS184" s="117"/>
      <c r="HT184" s="117"/>
      <c r="HU184" s="117"/>
      <c r="HV184" s="117"/>
      <c r="HW184" s="117"/>
      <c r="HX184" s="117"/>
      <c r="HY184" s="117"/>
      <c r="HZ184" s="117"/>
      <c r="IA184" s="117"/>
      <c r="IB184" s="117"/>
      <c r="IC184" s="117"/>
      <c r="ID184" s="117"/>
      <c r="IE184" s="117"/>
      <c r="IF184" s="117"/>
      <c r="IG184" s="117"/>
      <c r="IH184" s="117"/>
      <c r="II184" s="117"/>
      <c r="IJ184" s="117"/>
      <c r="IK184" s="117"/>
      <c r="IL184" s="117"/>
      <c r="IM184" s="117"/>
      <c r="IN184" s="117"/>
      <c r="IO184" s="117"/>
      <c r="IP184" s="117"/>
      <c r="IQ184" s="117"/>
      <c r="IR184" s="117"/>
      <c r="IS184" s="117"/>
      <c r="IT184" s="117"/>
      <c r="IU184" s="117"/>
      <c r="IV184" s="117"/>
      <c r="IW184" s="117"/>
      <c r="IX184" s="117"/>
      <c r="IY184" s="117"/>
      <c r="IZ184" s="117"/>
      <c r="JA184" s="117"/>
      <c r="JB184" s="117"/>
      <c r="JC184" s="117"/>
      <c r="JD184" s="117"/>
      <c r="JE184" s="117"/>
      <c r="JF184" s="117"/>
      <c r="JG184" s="117"/>
      <c r="JH184" s="117"/>
      <c r="JI184" s="117"/>
      <c r="JJ184" s="117"/>
      <c r="JK184" s="117"/>
      <c r="JL184" s="117"/>
      <c r="JM184" s="117"/>
      <c r="JN184" s="117"/>
      <c r="JO184" s="117"/>
      <c r="JP184" s="117"/>
      <c r="JQ184" s="117"/>
      <c r="JR184" s="117"/>
      <c r="JS184" s="117"/>
      <c r="JT184" s="117"/>
      <c r="JU184" s="117"/>
      <c r="JV184" s="117"/>
      <c r="JW184" s="117"/>
      <c r="JX184" s="117"/>
      <c r="JY184" s="117"/>
      <c r="JZ184" s="117"/>
      <c r="KA184" s="117"/>
      <c r="KB184" s="117"/>
      <c r="KC184" s="117"/>
      <c r="KD184" s="117"/>
      <c r="KE184" s="117"/>
      <c r="KF184" s="117"/>
      <c r="KG184" s="117"/>
      <c r="KH184" s="117"/>
      <c r="KI184" s="117"/>
      <c r="KJ184" s="117"/>
      <c r="KK184" s="117"/>
      <c r="KL184" s="117"/>
      <c r="KM184" s="117"/>
      <c r="KN184" s="117"/>
      <c r="KO184" s="117"/>
      <c r="KP184" s="117"/>
      <c r="KQ184" s="117"/>
      <c r="KR184" s="117"/>
      <c r="KS184" s="117"/>
      <c r="KT184" s="117"/>
      <c r="KU184" s="117"/>
      <c r="KV184" s="117"/>
      <c r="KW184" s="117"/>
      <c r="KX184" s="117"/>
      <c r="KY184" s="117"/>
      <c r="KZ184" s="117"/>
      <c r="LA184" s="117"/>
      <c r="LB184" s="117"/>
      <c r="LC184" s="117"/>
      <c r="LD184" s="117"/>
      <c r="LE184" s="117"/>
      <c r="LF184" s="117"/>
      <c r="LG184" s="117"/>
      <c r="LH184" s="117"/>
      <c r="LI184" s="117"/>
      <c r="LJ184" s="117"/>
    </row>
    <row r="185" spans="1:322" x14ac:dyDescent="0.3">
      <c r="A185" s="109">
        <v>43358</v>
      </c>
      <c r="B185" s="118">
        <v>0.91152777777777805</v>
      </c>
      <c r="C185" s="115">
        <v>14368.89</v>
      </c>
      <c r="D185" s="115">
        <v>102365.8</v>
      </c>
      <c r="E185" s="115">
        <v>25437.94</v>
      </c>
      <c r="F185" s="115">
        <v>35356.606</v>
      </c>
      <c r="G185" s="115">
        <v>28.911000000000001</v>
      </c>
      <c r="H185" s="74">
        <v>14.5</v>
      </c>
      <c r="I185" s="74">
        <v>18.293162393162401</v>
      </c>
      <c r="J185" s="112"/>
      <c r="K185" s="112"/>
      <c r="L185" s="120">
        <f t="shared" si="12"/>
        <v>5.8209999999998558</v>
      </c>
      <c r="M185" s="116">
        <f t="shared" si="13"/>
        <v>-2.0289999999986321</v>
      </c>
      <c r="N185" s="116">
        <f t="shared" si="14"/>
        <v>-21.061000000001513</v>
      </c>
      <c r="O185" s="116">
        <f t="shared" si="15"/>
        <v>23.686999999998079</v>
      </c>
      <c r="P185" s="121">
        <f t="shared" si="16"/>
        <v>5.2240000000019222</v>
      </c>
      <c r="Q185" s="30">
        <f t="shared" si="17"/>
        <v>0.81930753000581369</v>
      </c>
      <c r="R185" s="124"/>
      <c r="S185" s="125"/>
      <c r="T185" s="125"/>
      <c r="U185" s="125"/>
      <c r="V185" s="125"/>
      <c r="W185" s="125"/>
      <c r="X185" s="125"/>
      <c r="Y185" s="125"/>
      <c r="Z185" s="125"/>
      <c r="AA185" s="125"/>
      <c r="AB185" s="125"/>
      <c r="AC185" s="117"/>
      <c r="AD185" s="117"/>
      <c r="AE185" s="117"/>
      <c r="AF185" s="117"/>
      <c r="AG185" s="117"/>
      <c r="AH185" s="117"/>
      <c r="AI185" s="117"/>
      <c r="AJ185" s="117"/>
      <c r="AK185" s="117"/>
      <c r="AL185" s="117"/>
      <c r="AM185" s="117"/>
      <c r="AN185" s="117"/>
      <c r="AO185" s="117"/>
      <c r="AP185" s="117"/>
      <c r="AQ185" s="117"/>
      <c r="AR185" s="117"/>
      <c r="AS185" s="117"/>
      <c r="AT185" s="117"/>
      <c r="AU185" s="117"/>
      <c r="AV185" s="117"/>
      <c r="AW185" s="117"/>
      <c r="AX185" s="117"/>
      <c r="AY185" s="117"/>
      <c r="AZ185" s="117"/>
      <c r="BA185" s="117"/>
      <c r="BB185" s="117"/>
      <c r="BC185" s="117"/>
      <c r="BD185" s="117"/>
      <c r="BE185" s="117"/>
      <c r="BF185" s="117"/>
      <c r="BG185" s="117"/>
      <c r="BH185" s="117"/>
      <c r="BI185" s="117"/>
      <c r="BJ185" s="117"/>
      <c r="BK185" s="117"/>
      <c r="BL185" s="117"/>
      <c r="BM185" s="117"/>
      <c r="BN185" s="117"/>
      <c r="BO185" s="117"/>
      <c r="BP185" s="117"/>
      <c r="BQ185" s="117"/>
      <c r="BR185" s="117"/>
      <c r="BS185" s="117"/>
      <c r="BT185" s="117"/>
      <c r="BU185" s="117"/>
      <c r="BV185" s="117"/>
      <c r="BW185" s="117"/>
      <c r="BX185" s="117"/>
      <c r="BY185" s="117"/>
      <c r="BZ185" s="117"/>
      <c r="CA185" s="117"/>
      <c r="CB185" s="117"/>
      <c r="CC185" s="117"/>
      <c r="CD185" s="117"/>
      <c r="CE185" s="117"/>
      <c r="CF185" s="117"/>
      <c r="CG185" s="117"/>
      <c r="CH185" s="117"/>
      <c r="CI185" s="117"/>
      <c r="CJ185" s="117"/>
      <c r="CK185" s="117"/>
      <c r="CL185" s="117"/>
      <c r="CM185" s="117"/>
      <c r="CN185" s="117"/>
      <c r="CO185" s="117"/>
      <c r="CP185" s="117"/>
      <c r="CQ185" s="117"/>
      <c r="CR185" s="117"/>
      <c r="CS185" s="117"/>
      <c r="CT185" s="117"/>
      <c r="CU185" s="117"/>
      <c r="CV185" s="117"/>
      <c r="CW185" s="117"/>
      <c r="CX185" s="117"/>
      <c r="CY185" s="117"/>
      <c r="CZ185" s="117"/>
      <c r="DA185" s="117"/>
      <c r="DB185" s="117"/>
      <c r="DC185" s="117"/>
      <c r="DD185" s="117"/>
      <c r="DE185" s="117"/>
      <c r="DF185" s="117"/>
      <c r="DG185" s="117"/>
      <c r="DH185" s="117"/>
      <c r="DI185" s="117"/>
      <c r="DJ185" s="117"/>
      <c r="DK185" s="117"/>
      <c r="DL185" s="117"/>
      <c r="DM185" s="117"/>
      <c r="DN185" s="117"/>
      <c r="DO185" s="117"/>
      <c r="DP185" s="117"/>
      <c r="DQ185" s="117"/>
      <c r="DR185" s="117"/>
      <c r="DS185" s="117"/>
      <c r="DT185" s="117"/>
      <c r="DU185" s="117"/>
      <c r="DV185" s="117"/>
      <c r="DW185" s="117"/>
      <c r="DX185" s="117"/>
      <c r="DY185" s="117"/>
      <c r="DZ185" s="117"/>
      <c r="EA185" s="117"/>
      <c r="EB185" s="117"/>
      <c r="EC185" s="117"/>
      <c r="ED185" s="117"/>
      <c r="EE185" s="117"/>
      <c r="EF185" s="117"/>
      <c r="EG185" s="117"/>
      <c r="EH185" s="117"/>
      <c r="EI185" s="117"/>
      <c r="EJ185" s="117"/>
      <c r="EK185" s="117"/>
      <c r="EL185" s="117"/>
      <c r="EM185" s="117"/>
      <c r="EN185" s="117"/>
      <c r="EO185" s="117"/>
      <c r="EP185" s="117"/>
      <c r="EQ185" s="117"/>
      <c r="ER185" s="117"/>
      <c r="ES185" s="117"/>
      <c r="ET185" s="117"/>
      <c r="EU185" s="117"/>
      <c r="EV185" s="117"/>
      <c r="EW185" s="117"/>
      <c r="EX185" s="117"/>
      <c r="EY185" s="117"/>
      <c r="EZ185" s="117"/>
      <c r="FA185" s="117"/>
      <c r="FB185" s="117"/>
      <c r="FC185" s="117"/>
      <c r="FD185" s="117"/>
      <c r="FE185" s="117"/>
      <c r="FF185" s="117"/>
      <c r="FG185" s="117"/>
      <c r="FH185" s="117"/>
      <c r="FI185" s="117"/>
      <c r="FJ185" s="117"/>
      <c r="FK185" s="117"/>
      <c r="FL185" s="117"/>
      <c r="FM185" s="117"/>
      <c r="FN185" s="117"/>
      <c r="FO185" s="117"/>
      <c r="FP185" s="117"/>
      <c r="FQ185" s="117"/>
      <c r="FR185" s="117"/>
      <c r="FS185" s="117"/>
      <c r="FT185" s="117"/>
      <c r="FU185" s="117"/>
      <c r="FV185" s="117"/>
      <c r="FW185" s="117"/>
      <c r="FX185" s="117"/>
      <c r="FY185" s="117"/>
      <c r="FZ185" s="117"/>
      <c r="GA185" s="117"/>
      <c r="GB185" s="117"/>
      <c r="GC185" s="117"/>
      <c r="GD185" s="117"/>
      <c r="GE185" s="117"/>
      <c r="GF185" s="117"/>
      <c r="GG185" s="117"/>
      <c r="GH185" s="117"/>
      <c r="GI185" s="117"/>
      <c r="GJ185" s="117"/>
      <c r="GK185" s="117"/>
      <c r="GL185" s="117"/>
      <c r="GM185" s="117"/>
      <c r="GN185" s="117"/>
      <c r="GO185" s="117"/>
      <c r="GP185" s="117"/>
      <c r="GQ185" s="117"/>
      <c r="GR185" s="117"/>
      <c r="GS185" s="117"/>
      <c r="GT185" s="117"/>
      <c r="GU185" s="117"/>
      <c r="GV185" s="117"/>
      <c r="GW185" s="117"/>
      <c r="GX185" s="117"/>
      <c r="GY185" s="117"/>
      <c r="GZ185" s="117"/>
      <c r="HA185" s="117"/>
      <c r="HB185" s="117"/>
      <c r="HC185" s="117"/>
      <c r="HD185" s="117"/>
      <c r="HE185" s="117"/>
      <c r="HF185" s="117"/>
      <c r="HG185" s="117"/>
      <c r="HH185" s="117"/>
      <c r="HI185" s="117"/>
      <c r="HJ185" s="117"/>
      <c r="HK185" s="117"/>
      <c r="HL185" s="117"/>
      <c r="HM185" s="117"/>
      <c r="HN185" s="117"/>
      <c r="HO185" s="117"/>
      <c r="HP185" s="117"/>
      <c r="HQ185" s="117"/>
      <c r="HR185" s="117"/>
      <c r="HS185" s="117"/>
      <c r="HT185" s="117"/>
      <c r="HU185" s="117"/>
      <c r="HV185" s="117"/>
      <c r="HW185" s="117"/>
      <c r="HX185" s="117"/>
      <c r="HY185" s="117"/>
      <c r="HZ185" s="117"/>
      <c r="IA185" s="117"/>
      <c r="IB185" s="117"/>
      <c r="IC185" s="117"/>
      <c r="ID185" s="117"/>
      <c r="IE185" s="117"/>
      <c r="IF185" s="117"/>
      <c r="IG185" s="117"/>
      <c r="IH185" s="117"/>
      <c r="II185" s="117"/>
      <c r="IJ185" s="117"/>
      <c r="IK185" s="117"/>
      <c r="IL185" s="117"/>
      <c r="IM185" s="117"/>
      <c r="IN185" s="117"/>
      <c r="IO185" s="117"/>
      <c r="IP185" s="117"/>
      <c r="IQ185" s="117"/>
      <c r="IR185" s="117"/>
      <c r="IS185" s="117"/>
      <c r="IT185" s="117"/>
      <c r="IU185" s="117"/>
      <c r="IV185" s="117"/>
      <c r="IW185" s="117"/>
      <c r="IX185" s="117"/>
      <c r="IY185" s="117"/>
      <c r="IZ185" s="117"/>
      <c r="JA185" s="117"/>
      <c r="JB185" s="117"/>
      <c r="JC185" s="117"/>
      <c r="JD185" s="117"/>
      <c r="JE185" s="117"/>
      <c r="JF185" s="117"/>
      <c r="JG185" s="117"/>
      <c r="JH185" s="117"/>
      <c r="JI185" s="117"/>
      <c r="JJ185" s="117"/>
      <c r="JK185" s="117"/>
      <c r="JL185" s="117"/>
      <c r="JM185" s="117"/>
      <c r="JN185" s="117"/>
      <c r="JO185" s="117"/>
      <c r="JP185" s="117"/>
      <c r="JQ185" s="117"/>
      <c r="JR185" s="117"/>
      <c r="JS185" s="117"/>
      <c r="JT185" s="117"/>
      <c r="JU185" s="117"/>
      <c r="JV185" s="117"/>
      <c r="JW185" s="117"/>
      <c r="JX185" s="117"/>
      <c r="JY185" s="117"/>
      <c r="JZ185" s="117"/>
      <c r="KA185" s="117"/>
      <c r="KB185" s="117"/>
      <c r="KC185" s="117"/>
      <c r="KD185" s="117"/>
      <c r="KE185" s="117"/>
      <c r="KF185" s="117"/>
      <c r="KG185" s="117"/>
      <c r="KH185" s="117"/>
      <c r="KI185" s="117"/>
      <c r="KJ185" s="117"/>
      <c r="KK185" s="117"/>
      <c r="KL185" s="117"/>
      <c r="KM185" s="117"/>
      <c r="KN185" s="117"/>
      <c r="KO185" s="117"/>
      <c r="KP185" s="117"/>
      <c r="KQ185" s="117"/>
      <c r="KR185" s="117"/>
      <c r="KS185" s="117"/>
      <c r="KT185" s="117"/>
      <c r="KU185" s="117"/>
      <c r="KV185" s="117"/>
      <c r="KW185" s="117"/>
      <c r="KX185" s="117"/>
      <c r="KY185" s="117"/>
      <c r="KZ185" s="117"/>
      <c r="LA185" s="117"/>
      <c r="LB185" s="117"/>
      <c r="LC185" s="117"/>
      <c r="LD185" s="117"/>
      <c r="LE185" s="117"/>
      <c r="LF185" s="117"/>
      <c r="LG185" s="117"/>
      <c r="LH185" s="117"/>
      <c r="LI185" s="117"/>
      <c r="LJ185" s="117"/>
    </row>
    <row r="186" spans="1:322" x14ac:dyDescent="0.3">
      <c r="A186" s="109">
        <v>43359</v>
      </c>
      <c r="B186" s="118">
        <v>0.91576388888888904</v>
      </c>
      <c r="C186" s="115">
        <v>14371.290999999999</v>
      </c>
      <c r="D186" s="115">
        <v>102373.42200000001</v>
      </c>
      <c r="E186" s="115">
        <v>25462.79</v>
      </c>
      <c r="F186" s="115">
        <v>35386.832999999999</v>
      </c>
      <c r="G186" s="115">
        <v>30.227</v>
      </c>
      <c r="H186" s="74">
        <v>17.5</v>
      </c>
      <c r="I186" s="74">
        <v>17.5614173228346</v>
      </c>
      <c r="J186" s="112"/>
      <c r="K186" s="112"/>
      <c r="L186" s="120">
        <f t="shared" si="12"/>
        <v>20.203999999997134</v>
      </c>
      <c r="M186" s="116">
        <f t="shared" si="13"/>
        <v>-2.4009999999998399</v>
      </c>
      <c r="N186" s="116">
        <f t="shared" si="14"/>
        <v>-7.6220000000030268</v>
      </c>
      <c r="O186" s="116">
        <f t="shared" si="15"/>
        <v>24.850000000002183</v>
      </c>
      <c r="P186" s="121">
        <f t="shared" si="16"/>
        <v>5.3769999999978175</v>
      </c>
      <c r="Q186" s="30">
        <f t="shared" si="17"/>
        <v>0.82211268071598842</v>
      </c>
      <c r="R186" s="124"/>
      <c r="S186" s="125"/>
      <c r="T186" s="125"/>
      <c r="U186" s="125"/>
      <c r="V186" s="125"/>
      <c r="W186" s="125"/>
      <c r="X186" s="125"/>
      <c r="Y186" s="125"/>
      <c r="Z186" s="125"/>
      <c r="AA186" s="125"/>
      <c r="AB186" s="125"/>
      <c r="AC186" s="117"/>
      <c r="AD186" s="117"/>
      <c r="AE186" s="117"/>
      <c r="AF186" s="117"/>
      <c r="AG186" s="117"/>
      <c r="AH186" s="117"/>
      <c r="AI186" s="117"/>
      <c r="AJ186" s="117"/>
      <c r="AK186" s="117"/>
      <c r="AL186" s="117"/>
      <c r="AM186" s="117"/>
      <c r="AN186" s="117"/>
      <c r="AO186" s="117"/>
      <c r="AP186" s="117"/>
      <c r="AQ186" s="117"/>
      <c r="AR186" s="117"/>
      <c r="AS186" s="117"/>
      <c r="AT186" s="117"/>
      <c r="AU186" s="117"/>
      <c r="AV186" s="117"/>
      <c r="AW186" s="117"/>
      <c r="AX186" s="117"/>
      <c r="AY186" s="117"/>
      <c r="AZ186" s="117"/>
      <c r="BA186" s="117"/>
      <c r="BB186" s="117"/>
      <c r="BC186" s="117"/>
      <c r="BD186" s="117"/>
      <c r="BE186" s="117"/>
      <c r="BF186" s="117"/>
      <c r="BG186" s="117"/>
      <c r="BH186" s="117"/>
      <c r="BI186" s="117"/>
      <c r="BJ186" s="117"/>
      <c r="BK186" s="117"/>
      <c r="BL186" s="117"/>
      <c r="BM186" s="117"/>
      <c r="BN186" s="117"/>
      <c r="BO186" s="117"/>
      <c r="BP186" s="117"/>
      <c r="BQ186" s="117"/>
      <c r="BR186" s="117"/>
      <c r="BS186" s="117"/>
      <c r="BT186" s="117"/>
      <c r="BU186" s="117"/>
      <c r="BV186" s="117"/>
      <c r="BW186" s="117"/>
      <c r="BX186" s="117"/>
      <c r="BY186" s="117"/>
      <c r="BZ186" s="117"/>
      <c r="CA186" s="117"/>
      <c r="CB186" s="117"/>
      <c r="CC186" s="117"/>
      <c r="CD186" s="117"/>
      <c r="CE186" s="117"/>
      <c r="CF186" s="117"/>
      <c r="CG186" s="117"/>
      <c r="CH186" s="117"/>
      <c r="CI186" s="117"/>
      <c r="CJ186" s="117"/>
      <c r="CK186" s="117"/>
      <c r="CL186" s="117"/>
      <c r="CM186" s="117"/>
      <c r="CN186" s="117"/>
      <c r="CO186" s="117"/>
      <c r="CP186" s="117"/>
      <c r="CQ186" s="117"/>
      <c r="CR186" s="117"/>
      <c r="CS186" s="117"/>
      <c r="CT186" s="117"/>
      <c r="CU186" s="117"/>
      <c r="CV186" s="117"/>
      <c r="CW186" s="117"/>
      <c r="CX186" s="117"/>
      <c r="CY186" s="117"/>
      <c r="CZ186" s="117"/>
      <c r="DA186" s="117"/>
      <c r="DB186" s="117"/>
      <c r="DC186" s="117"/>
      <c r="DD186" s="117"/>
      <c r="DE186" s="117"/>
      <c r="DF186" s="117"/>
      <c r="DG186" s="117"/>
      <c r="DH186" s="117"/>
      <c r="DI186" s="117"/>
      <c r="DJ186" s="117"/>
      <c r="DK186" s="117"/>
      <c r="DL186" s="117"/>
      <c r="DM186" s="117"/>
      <c r="DN186" s="117"/>
      <c r="DO186" s="117"/>
      <c r="DP186" s="117"/>
      <c r="DQ186" s="117"/>
      <c r="DR186" s="117"/>
      <c r="DS186" s="117"/>
      <c r="DT186" s="117"/>
      <c r="DU186" s="117"/>
      <c r="DV186" s="117"/>
      <c r="DW186" s="117"/>
      <c r="DX186" s="117"/>
      <c r="DY186" s="117"/>
      <c r="DZ186" s="117"/>
      <c r="EA186" s="117"/>
      <c r="EB186" s="117"/>
      <c r="EC186" s="117"/>
      <c r="ED186" s="117"/>
      <c r="EE186" s="117"/>
      <c r="EF186" s="117"/>
      <c r="EG186" s="117"/>
      <c r="EH186" s="117"/>
      <c r="EI186" s="117"/>
      <c r="EJ186" s="117"/>
      <c r="EK186" s="117"/>
      <c r="EL186" s="117"/>
      <c r="EM186" s="117"/>
      <c r="EN186" s="117"/>
      <c r="EO186" s="117"/>
      <c r="EP186" s="117"/>
      <c r="EQ186" s="117"/>
      <c r="ER186" s="117"/>
      <c r="ES186" s="117"/>
      <c r="ET186" s="117"/>
      <c r="EU186" s="117"/>
      <c r="EV186" s="117"/>
      <c r="EW186" s="117"/>
      <c r="EX186" s="117"/>
      <c r="EY186" s="117"/>
      <c r="EZ186" s="117"/>
      <c r="FA186" s="117"/>
      <c r="FB186" s="117"/>
      <c r="FC186" s="117"/>
      <c r="FD186" s="117"/>
      <c r="FE186" s="117"/>
      <c r="FF186" s="117"/>
      <c r="FG186" s="117"/>
      <c r="FH186" s="117"/>
      <c r="FI186" s="117"/>
      <c r="FJ186" s="117"/>
      <c r="FK186" s="117"/>
      <c r="FL186" s="117"/>
      <c r="FM186" s="117"/>
      <c r="FN186" s="117"/>
      <c r="FO186" s="117"/>
      <c r="FP186" s="117"/>
      <c r="FQ186" s="117"/>
      <c r="FR186" s="117"/>
      <c r="FS186" s="117"/>
      <c r="FT186" s="117"/>
      <c r="FU186" s="117"/>
      <c r="FV186" s="117"/>
      <c r="FW186" s="117"/>
      <c r="FX186" s="117"/>
      <c r="FY186" s="117"/>
      <c r="FZ186" s="117"/>
      <c r="GA186" s="117"/>
      <c r="GB186" s="117"/>
      <c r="GC186" s="117"/>
      <c r="GD186" s="117"/>
      <c r="GE186" s="117"/>
      <c r="GF186" s="117"/>
      <c r="GG186" s="117"/>
      <c r="GH186" s="117"/>
      <c r="GI186" s="117"/>
      <c r="GJ186" s="117"/>
      <c r="GK186" s="117"/>
      <c r="GL186" s="117"/>
      <c r="GM186" s="117"/>
      <c r="GN186" s="117"/>
      <c r="GO186" s="117"/>
      <c r="GP186" s="117"/>
      <c r="GQ186" s="117"/>
      <c r="GR186" s="117"/>
      <c r="GS186" s="117"/>
      <c r="GT186" s="117"/>
      <c r="GU186" s="117"/>
      <c r="GV186" s="117"/>
      <c r="GW186" s="117"/>
      <c r="GX186" s="117"/>
      <c r="GY186" s="117"/>
      <c r="GZ186" s="117"/>
      <c r="HA186" s="117"/>
      <c r="HB186" s="117"/>
      <c r="HC186" s="117"/>
      <c r="HD186" s="117"/>
      <c r="HE186" s="117"/>
      <c r="HF186" s="117"/>
      <c r="HG186" s="117"/>
      <c r="HH186" s="117"/>
      <c r="HI186" s="117"/>
      <c r="HJ186" s="117"/>
      <c r="HK186" s="117"/>
      <c r="HL186" s="117"/>
      <c r="HM186" s="117"/>
      <c r="HN186" s="117"/>
      <c r="HO186" s="117"/>
      <c r="HP186" s="117"/>
      <c r="HQ186" s="117"/>
      <c r="HR186" s="117"/>
      <c r="HS186" s="117"/>
      <c r="HT186" s="117"/>
      <c r="HU186" s="117"/>
      <c r="HV186" s="117"/>
      <c r="HW186" s="117"/>
      <c r="HX186" s="117"/>
      <c r="HY186" s="117"/>
      <c r="HZ186" s="117"/>
      <c r="IA186" s="117"/>
      <c r="IB186" s="117"/>
      <c r="IC186" s="117"/>
      <c r="ID186" s="117"/>
      <c r="IE186" s="117"/>
      <c r="IF186" s="117"/>
      <c r="IG186" s="117"/>
      <c r="IH186" s="117"/>
      <c r="II186" s="117"/>
      <c r="IJ186" s="117"/>
      <c r="IK186" s="117"/>
      <c r="IL186" s="117"/>
      <c r="IM186" s="117"/>
      <c r="IN186" s="117"/>
      <c r="IO186" s="117"/>
      <c r="IP186" s="117"/>
      <c r="IQ186" s="117"/>
      <c r="IR186" s="117"/>
      <c r="IS186" s="117"/>
      <c r="IT186" s="117"/>
      <c r="IU186" s="117"/>
      <c r="IV186" s="117"/>
      <c r="IW186" s="117"/>
      <c r="IX186" s="117"/>
      <c r="IY186" s="117"/>
      <c r="IZ186" s="117"/>
      <c r="JA186" s="117"/>
      <c r="JB186" s="117"/>
      <c r="JC186" s="117"/>
      <c r="JD186" s="117"/>
      <c r="JE186" s="117"/>
      <c r="JF186" s="117"/>
      <c r="JG186" s="117"/>
      <c r="JH186" s="117"/>
      <c r="JI186" s="117"/>
      <c r="JJ186" s="117"/>
      <c r="JK186" s="117"/>
      <c r="JL186" s="117"/>
      <c r="JM186" s="117"/>
      <c r="JN186" s="117"/>
      <c r="JO186" s="117"/>
      <c r="JP186" s="117"/>
      <c r="JQ186" s="117"/>
      <c r="JR186" s="117"/>
      <c r="JS186" s="117"/>
      <c r="JT186" s="117"/>
      <c r="JU186" s="117"/>
      <c r="JV186" s="117"/>
      <c r="JW186" s="117"/>
      <c r="JX186" s="117"/>
      <c r="JY186" s="117"/>
      <c r="JZ186" s="117"/>
      <c r="KA186" s="117"/>
      <c r="KB186" s="117"/>
      <c r="KC186" s="117"/>
      <c r="KD186" s="117"/>
      <c r="KE186" s="117"/>
      <c r="KF186" s="117"/>
      <c r="KG186" s="117"/>
      <c r="KH186" s="117"/>
      <c r="KI186" s="117"/>
      <c r="KJ186" s="117"/>
      <c r="KK186" s="117"/>
      <c r="KL186" s="117"/>
      <c r="KM186" s="117"/>
      <c r="KN186" s="117"/>
      <c r="KO186" s="117"/>
      <c r="KP186" s="117"/>
      <c r="KQ186" s="117"/>
      <c r="KR186" s="117"/>
      <c r="KS186" s="117"/>
      <c r="KT186" s="117"/>
      <c r="KU186" s="117"/>
      <c r="KV186" s="117"/>
      <c r="KW186" s="117"/>
      <c r="KX186" s="117"/>
      <c r="KY186" s="117"/>
      <c r="KZ186" s="117"/>
      <c r="LA186" s="117"/>
      <c r="LB186" s="117"/>
      <c r="LC186" s="117"/>
      <c r="LD186" s="117"/>
      <c r="LE186" s="117"/>
      <c r="LF186" s="117"/>
      <c r="LG186" s="117"/>
      <c r="LH186" s="117"/>
      <c r="LI186" s="117"/>
      <c r="LJ186" s="117"/>
    </row>
    <row r="187" spans="1:322" x14ac:dyDescent="0.3">
      <c r="A187" s="109">
        <v>43360</v>
      </c>
      <c r="B187" s="118">
        <v>0.91506944444444405</v>
      </c>
      <c r="C187" s="115">
        <v>14374.231</v>
      </c>
      <c r="D187" s="115">
        <v>102381.357</v>
      </c>
      <c r="E187" s="115">
        <v>25488.192999999999</v>
      </c>
      <c r="F187" s="115">
        <v>35417.785000000003</v>
      </c>
      <c r="G187" s="115">
        <v>30.952000000000002</v>
      </c>
      <c r="H187" s="74">
        <v>18.5</v>
      </c>
      <c r="I187" s="74">
        <v>20.287725631769</v>
      </c>
      <c r="J187" s="112"/>
      <c r="K187" s="112"/>
      <c r="L187" s="120">
        <f t="shared" si="12"/>
        <v>20.077000000001821</v>
      </c>
      <c r="M187" s="116">
        <f t="shared" si="13"/>
        <v>-2.9400000000005093</v>
      </c>
      <c r="N187" s="116">
        <f t="shared" si="14"/>
        <v>-7.9349999999976717</v>
      </c>
      <c r="O187" s="116">
        <f t="shared" si="15"/>
        <v>25.402999999998428</v>
      </c>
      <c r="P187" s="121">
        <f t="shared" si="16"/>
        <v>5.5490000000015733</v>
      </c>
      <c r="Q187" s="30">
        <f t="shared" si="17"/>
        <v>0.82072240889113557</v>
      </c>
      <c r="R187" s="124"/>
      <c r="S187" s="125"/>
      <c r="T187" s="125"/>
      <c r="U187" s="125"/>
      <c r="V187" s="125"/>
      <c r="W187" s="125"/>
      <c r="X187" s="125"/>
      <c r="Y187" s="125"/>
      <c r="Z187" s="125"/>
      <c r="AA187" s="125"/>
      <c r="AB187" s="125"/>
      <c r="AC187" s="117"/>
      <c r="AD187" s="117"/>
      <c r="AE187" s="117"/>
      <c r="AF187" s="117"/>
      <c r="AG187" s="117"/>
      <c r="AH187" s="117"/>
      <c r="AI187" s="117"/>
      <c r="AJ187" s="117"/>
      <c r="AK187" s="117"/>
      <c r="AL187" s="117"/>
      <c r="AM187" s="117"/>
      <c r="AN187" s="117"/>
      <c r="AO187" s="117"/>
      <c r="AP187" s="117"/>
      <c r="AQ187" s="117"/>
      <c r="AR187" s="117"/>
      <c r="AS187" s="117"/>
      <c r="AT187" s="117"/>
      <c r="AU187" s="117"/>
      <c r="AV187" s="117"/>
      <c r="AW187" s="117"/>
      <c r="AX187" s="117"/>
      <c r="AY187" s="117"/>
      <c r="AZ187" s="117"/>
      <c r="BA187" s="117"/>
      <c r="BB187" s="117"/>
      <c r="BC187" s="117"/>
      <c r="BD187" s="117"/>
      <c r="BE187" s="117"/>
      <c r="BF187" s="117"/>
      <c r="BG187" s="117"/>
      <c r="BH187" s="117"/>
      <c r="BI187" s="117"/>
      <c r="BJ187" s="117"/>
      <c r="BK187" s="117"/>
      <c r="BL187" s="117"/>
      <c r="BM187" s="117"/>
      <c r="BN187" s="117"/>
      <c r="BO187" s="117"/>
      <c r="BP187" s="117"/>
      <c r="BQ187" s="117"/>
      <c r="BR187" s="117"/>
      <c r="BS187" s="117"/>
      <c r="BT187" s="117"/>
      <c r="BU187" s="117"/>
      <c r="BV187" s="117"/>
      <c r="BW187" s="117"/>
      <c r="BX187" s="117"/>
      <c r="BY187" s="117"/>
      <c r="BZ187" s="117"/>
      <c r="CA187" s="117"/>
      <c r="CB187" s="117"/>
      <c r="CC187" s="117"/>
      <c r="CD187" s="117"/>
      <c r="CE187" s="117"/>
      <c r="CF187" s="117"/>
      <c r="CG187" s="117"/>
      <c r="CH187" s="117"/>
      <c r="CI187" s="117"/>
      <c r="CJ187" s="117"/>
      <c r="CK187" s="117"/>
      <c r="CL187" s="117"/>
      <c r="CM187" s="117"/>
      <c r="CN187" s="117"/>
      <c r="CO187" s="117"/>
      <c r="CP187" s="117"/>
      <c r="CQ187" s="117"/>
      <c r="CR187" s="117"/>
      <c r="CS187" s="117"/>
      <c r="CT187" s="117"/>
      <c r="CU187" s="117"/>
      <c r="CV187" s="117"/>
      <c r="CW187" s="117"/>
      <c r="CX187" s="117"/>
      <c r="CY187" s="117"/>
      <c r="CZ187" s="117"/>
      <c r="DA187" s="117"/>
      <c r="DB187" s="117"/>
      <c r="DC187" s="117"/>
      <c r="DD187" s="117"/>
      <c r="DE187" s="117"/>
      <c r="DF187" s="117"/>
      <c r="DG187" s="117"/>
      <c r="DH187" s="117"/>
      <c r="DI187" s="117"/>
      <c r="DJ187" s="117"/>
      <c r="DK187" s="117"/>
      <c r="DL187" s="117"/>
      <c r="DM187" s="117"/>
      <c r="DN187" s="117"/>
      <c r="DO187" s="117"/>
      <c r="DP187" s="117"/>
      <c r="DQ187" s="117"/>
      <c r="DR187" s="117"/>
      <c r="DS187" s="117"/>
      <c r="DT187" s="117"/>
      <c r="DU187" s="117"/>
      <c r="DV187" s="117"/>
      <c r="DW187" s="117"/>
      <c r="DX187" s="117"/>
      <c r="DY187" s="117"/>
      <c r="DZ187" s="117"/>
      <c r="EA187" s="117"/>
      <c r="EB187" s="117"/>
      <c r="EC187" s="117"/>
      <c r="ED187" s="117"/>
      <c r="EE187" s="117"/>
      <c r="EF187" s="117"/>
      <c r="EG187" s="117"/>
      <c r="EH187" s="117"/>
      <c r="EI187" s="117"/>
      <c r="EJ187" s="117"/>
      <c r="EK187" s="117"/>
      <c r="EL187" s="117"/>
      <c r="EM187" s="117"/>
      <c r="EN187" s="117"/>
      <c r="EO187" s="117"/>
      <c r="EP187" s="117"/>
      <c r="EQ187" s="117"/>
      <c r="ER187" s="117"/>
      <c r="ES187" s="117"/>
      <c r="ET187" s="117"/>
      <c r="EU187" s="117"/>
      <c r="EV187" s="117"/>
      <c r="EW187" s="117"/>
      <c r="EX187" s="117"/>
      <c r="EY187" s="117"/>
      <c r="EZ187" s="117"/>
      <c r="FA187" s="117"/>
      <c r="FB187" s="117"/>
      <c r="FC187" s="117"/>
      <c r="FD187" s="117"/>
      <c r="FE187" s="117"/>
      <c r="FF187" s="117"/>
      <c r="FG187" s="117"/>
      <c r="FH187" s="117"/>
      <c r="FI187" s="117"/>
      <c r="FJ187" s="117"/>
      <c r="FK187" s="117"/>
      <c r="FL187" s="117"/>
      <c r="FM187" s="117"/>
      <c r="FN187" s="117"/>
      <c r="FO187" s="117"/>
      <c r="FP187" s="117"/>
      <c r="FQ187" s="117"/>
      <c r="FR187" s="117"/>
      <c r="FS187" s="117"/>
      <c r="FT187" s="117"/>
      <c r="FU187" s="117"/>
      <c r="FV187" s="117"/>
      <c r="FW187" s="117"/>
      <c r="FX187" s="117"/>
      <c r="FY187" s="117"/>
      <c r="FZ187" s="117"/>
      <c r="GA187" s="117"/>
      <c r="GB187" s="117"/>
      <c r="GC187" s="117"/>
      <c r="GD187" s="117"/>
      <c r="GE187" s="117"/>
      <c r="GF187" s="117"/>
      <c r="GG187" s="117"/>
      <c r="GH187" s="117"/>
      <c r="GI187" s="117"/>
      <c r="GJ187" s="117"/>
      <c r="GK187" s="117"/>
      <c r="GL187" s="117"/>
      <c r="GM187" s="117"/>
      <c r="GN187" s="117"/>
      <c r="GO187" s="117"/>
      <c r="GP187" s="117"/>
      <c r="GQ187" s="117"/>
      <c r="GR187" s="117"/>
      <c r="GS187" s="117"/>
      <c r="GT187" s="117"/>
      <c r="GU187" s="117"/>
      <c r="GV187" s="117"/>
      <c r="GW187" s="117"/>
      <c r="GX187" s="117"/>
      <c r="GY187" s="117"/>
      <c r="GZ187" s="117"/>
      <c r="HA187" s="117"/>
      <c r="HB187" s="117"/>
      <c r="HC187" s="117"/>
      <c r="HD187" s="117"/>
      <c r="HE187" s="117"/>
      <c r="HF187" s="117"/>
      <c r="HG187" s="117"/>
      <c r="HH187" s="117"/>
      <c r="HI187" s="117"/>
      <c r="HJ187" s="117"/>
      <c r="HK187" s="117"/>
      <c r="HL187" s="117"/>
      <c r="HM187" s="117"/>
      <c r="HN187" s="117"/>
      <c r="HO187" s="117"/>
      <c r="HP187" s="117"/>
      <c r="HQ187" s="117"/>
      <c r="HR187" s="117"/>
      <c r="HS187" s="117"/>
      <c r="HT187" s="117"/>
      <c r="HU187" s="117"/>
      <c r="HV187" s="117"/>
      <c r="HW187" s="117"/>
      <c r="HX187" s="117"/>
      <c r="HY187" s="117"/>
      <c r="HZ187" s="117"/>
      <c r="IA187" s="117"/>
      <c r="IB187" s="117"/>
      <c r="IC187" s="117"/>
      <c r="ID187" s="117"/>
      <c r="IE187" s="117"/>
      <c r="IF187" s="117"/>
      <c r="IG187" s="117"/>
      <c r="IH187" s="117"/>
      <c r="II187" s="117"/>
      <c r="IJ187" s="117"/>
      <c r="IK187" s="117"/>
      <c r="IL187" s="117"/>
      <c r="IM187" s="117"/>
      <c r="IN187" s="117"/>
      <c r="IO187" s="117"/>
      <c r="IP187" s="117"/>
      <c r="IQ187" s="117"/>
      <c r="IR187" s="117"/>
      <c r="IS187" s="117"/>
      <c r="IT187" s="117"/>
      <c r="IU187" s="117"/>
      <c r="IV187" s="117"/>
      <c r="IW187" s="117"/>
      <c r="IX187" s="117"/>
      <c r="IY187" s="117"/>
      <c r="IZ187" s="117"/>
      <c r="JA187" s="117"/>
      <c r="JB187" s="117"/>
      <c r="JC187" s="117"/>
      <c r="JD187" s="117"/>
      <c r="JE187" s="117"/>
      <c r="JF187" s="117"/>
      <c r="JG187" s="117"/>
      <c r="JH187" s="117"/>
      <c r="JI187" s="117"/>
      <c r="JJ187" s="117"/>
      <c r="JK187" s="117"/>
      <c r="JL187" s="117"/>
      <c r="JM187" s="117"/>
      <c r="JN187" s="117"/>
      <c r="JO187" s="117"/>
      <c r="JP187" s="117"/>
      <c r="JQ187" s="117"/>
      <c r="JR187" s="117"/>
      <c r="JS187" s="117"/>
      <c r="JT187" s="117"/>
      <c r="JU187" s="117"/>
      <c r="JV187" s="117"/>
      <c r="JW187" s="117"/>
      <c r="JX187" s="117"/>
      <c r="JY187" s="117"/>
      <c r="JZ187" s="117"/>
      <c r="KA187" s="117"/>
      <c r="KB187" s="117"/>
      <c r="KC187" s="117"/>
      <c r="KD187" s="117"/>
      <c r="KE187" s="117"/>
      <c r="KF187" s="117"/>
      <c r="KG187" s="117"/>
      <c r="KH187" s="117"/>
      <c r="KI187" s="117"/>
      <c r="KJ187" s="117"/>
      <c r="KK187" s="117"/>
      <c r="KL187" s="117"/>
      <c r="KM187" s="117"/>
      <c r="KN187" s="117"/>
      <c r="KO187" s="117"/>
      <c r="KP187" s="117"/>
      <c r="KQ187" s="117"/>
      <c r="KR187" s="117"/>
      <c r="KS187" s="117"/>
      <c r="KT187" s="117"/>
      <c r="KU187" s="117"/>
      <c r="KV187" s="117"/>
      <c r="KW187" s="117"/>
      <c r="KX187" s="117"/>
      <c r="KY187" s="117"/>
      <c r="KZ187" s="117"/>
      <c r="LA187" s="117"/>
      <c r="LB187" s="117"/>
      <c r="LC187" s="117"/>
      <c r="LD187" s="117"/>
      <c r="LE187" s="117"/>
      <c r="LF187" s="117"/>
      <c r="LG187" s="117"/>
      <c r="LH187" s="117"/>
      <c r="LI187" s="117"/>
      <c r="LJ187" s="117"/>
    </row>
    <row r="188" spans="1:322" x14ac:dyDescent="0.3">
      <c r="A188" s="109">
        <v>43361</v>
      </c>
      <c r="B188" s="118">
        <v>0.91509259259259301</v>
      </c>
      <c r="C188" s="115">
        <v>14377.826999999999</v>
      </c>
      <c r="D188" s="115">
        <v>102389.561</v>
      </c>
      <c r="E188" s="115">
        <v>25507.028999999999</v>
      </c>
      <c r="F188" s="115">
        <v>35441.474999999999</v>
      </c>
      <c r="G188" s="115">
        <v>23.69</v>
      </c>
      <c r="H188" s="74">
        <v>19.5</v>
      </c>
      <c r="I188" s="74">
        <v>20.6003921568627</v>
      </c>
      <c r="J188" s="112"/>
      <c r="K188" s="112"/>
      <c r="L188" s="120">
        <f t="shared" si="12"/>
        <v>11.890000000002548</v>
      </c>
      <c r="M188" s="116">
        <f t="shared" si="13"/>
        <v>-3.5959999999995489</v>
      </c>
      <c r="N188" s="116">
        <f t="shared" si="14"/>
        <v>-8.2039999999979045</v>
      </c>
      <c r="O188" s="116">
        <f t="shared" si="15"/>
        <v>18.835999999999331</v>
      </c>
      <c r="P188" s="121">
        <f t="shared" si="16"/>
        <v>4.8540000000006707</v>
      </c>
      <c r="Q188" s="30">
        <f t="shared" si="17"/>
        <v>0.79510341916417604</v>
      </c>
      <c r="R188" s="124"/>
      <c r="S188" s="125"/>
      <c r="T188" s="125"/>
      <c r="U188" s="125"/>
      <c r="V188" s="125"/>
      <c r="W188" s="125"/>
      <c r="X188" s="125"/>
      <c r="Y188" s="125"/>
      <c r="Z188" s="125"/>
      <c r="AA188" s="125"/>
      <c r="AB188" s="125"/>
      <c r="AC188" s="117"/>
      <c r="AD188" s="117"/>
      <c r="AE188" s="117"/>
      <c r="AF188" s="117"/>
      <c r="AG188" s="117"/>
      <c r="AH188" s="117"/>
      <c r="AI188" s="117"/>
      <c r="AJ188" s="117"/>
      <c r="AK188" s="117"/>
      <c r="AL188" s="117"/>
      <c r="AM188" s="117"/>
      <c r="AN188" s="117"/>
      <c r="AO188" s="117"/>
      <c r="AP188" s="117"/>
      <c r="AQ188" s="117"/>
      <c r="AR188" s="117"/>
      <c r="AS188" s="117"/>
      <c r="AT188" s="117"/>
      <c r="AU188" s="117"/>
      <c r="AV188" s="117"/>
      <c r="AW188" s="117"/>
      <c r="AX188" s="117"/>
      <c r="AY188" s="117"/>
      <c r="AZ188" s="117"/>
      <c r="BA188" s="117"/>
      <c r="BB188" s="117"/>
      <c r="BC188" s="117"/>
      <c r="BD188" s="117"/>
      <c r="BE188" s="117"/>
      <c r="BF188" s="117"/>
      <c r="BG188" s="117"/>
      <c r="BH188" s="117"/>
      <c r="BI188" s="117"/>
      <c r="BJ188" s="117"/>
      <c r="BK188" s="117"/>
      <c r="BL188" s="117"/>
      <c r="BM188" s="117"/>
      <c r="BN188" s="117"/>
      <c r="BO188" s="117"/>
      <c r="BP188" s="117"/>
      <c r="BQ188" s="117"/>
      <c r="BR188" s="117"/>
      <c r="BS188" s="117"/>
      <c r="BT188" s="117"/>
      <c r="BU188" s="117"/>
      <c r="BV188" s="117"/>
      <c r="BW188" s="117"/>
      <c r="BX188" s="117"/>
      <c r="BY188" s="117"/>
      <c r="BZ188" s="117"/>
      <c r="CA188" s="117"/>
      <c r="CB188" s="117"/>
      <c r="CC188" s="117"/>
      <c r="CD188" s="117"/>
      <c r="CE188" s="117"/>
      <c r="CF188" s="117"/>
      <c r="CG188" s="117"/>
      <c r="CH188" s="117"/>
      <c r="CI188" s="117"/>
      <c r="CJ188" s="117"/>
      <c r="CK188" s="117"/>
      <c r="CL188" s="117"/>
      <c r="CM188" s="117"/>
      <c r="CN188" s="117"/>
      <c r="CO188" s="117"/>
      <c r="CP188" s="117"/>
      <c r="CQ188" s="117"/>
      <c r="CR188" s="117"/>
      <c r="CS188" s="117"/>
      <c r="CT188" s="117"/>
      <c r="CU188" s="117"/>
      <c r="CV188" s="117"/>
      <c r="CW188" s="117"/>
      <c r="CX188" s="117"/>
      <c r="CY188" s="117"/>
      <c r="CZ188" s="117"/>
      <c r="DA188" s="117"/>
      <c r="DB188" s="117"/>
      <c r="DC188" s="117"/>
      <c r="DD188" s="117"/>
      <c r="DE188" s="117"/>
      <c r="DF188" s="117"/>
      <c r="DG188" s="117"/>
      <c r="DH188" s="117"/>
      <c r="DI188" s="117"/>
      <c r="DJ188" s="117"/>
      <c r="DK188" s="117"/>
      <c r="DL188" s="117"/>
      <c r="DM188" s="117"/>
      <c r="DN188" s="117"/>
      <c r="DO188" s="117"/>
      <c r="DP188" s="117"/>
      <c r="DQ188" s="117"/>
      <c r="DR188" s="117"/>
      <c r="DS188" s="117"/>
      <c r="DT188" s="117"/>
      <c r="DU188" s="117"/>
      <c r="DV188" s="117"/>
      <c r="DW188" s="117"/>
      <c r="DX188" s="117"/>
      <c r="DY188" s="117"/>
      <c r="DZ188" s="117"/>
      <c r="EA188" s="117"/>
      <c r="EB188" s="117"/>
      <c r="EC188" s="117"/>
      <c r="ED188" s="117"/>
      <c r="EE188" s="117"/>
      <c r="EF188" s="117"/>
      <c r="EG188" s="117"/>
      <c r="EH188" s="117"/>
      <c r="EI188" s="117"/>
      <c r="EJ188" s="117"/>
      <c r="EK188" s="117"/>
      <c r="EL188" s="117"/>
      <c r="EM188" s="117"/>
      <c r="EN188" s="117"/>
      <c r="EO188" s="117"/>
      <c r="EP188" s="117"/>
      <c r="EQ188" s="117"/>
      <c r="ER188" s="117"/>
      <c r="ES188" s="117"/>
      <c r="ET188" s="117"/>
      <c r="EU188" s="117"/>
      <c r="EV188" s="117"/>
      <c r="EW188" s="117"/>
      <c r="EX188" s="117"/>
      <c r="EY188" s="117"/>
      <c r="EZ188" s="117"/>
      <c r="FA188" s="117"/>
      <c r="FB188" s="117"/>
      <c r="FC188" s="117"/>
      <c r="FD188" s="117"/>
      <c r="FE188" s="117"/>
      <c r="FF188" s="117"/>
      <c r="FG188" s="117"/>
      <c r="FH188" s="117"/>
      <c r="FI188" s="117"/>
      <c r="FJ188" s="117"/>
      <c r="FK188" s="117"/>
      <c r="FL188" s="117"/>
      <c r="FM188" s="117"/>
      <c r="FN188" s="117"/>
      <c r="FO188" s="117"/>
      <c r="FP188" s="117"/>
      <c r="FQ188" s="117"/>
      <c r="FR188" s="117"/>
      <c r="FS188" s="117"/>
      <c r="FT188" s="117"/>
      <c r="FU188" s="117"/>
      <c r="FV188" s="117"/>
      <c r="FW188" s="117"/>
      <c r="FX188" s="117"/>
      <c r="FY188" s="117"/>
      <c r="FZ188" s="117"/>
      <c r="GA188" s="117"/>
      <c r="GB188" s="117"/>
      <c r="GC188" s="117"/>
      <c r="GD188" s="117"/>
      <c r="GE188" s="117"/>
      <c r="GF188" s="117"/>
      <c r="GG188" s="117"/>
      <c r="GH188" s="117"/>
      <c r="GI188" s="117"/>
      <c r="GJ188" s="117"/>
      <c r="GK188" s="117"/>
      <c r="GL188" s="117"/>
      <c r="GM188" s="117"/>
      <c r="GN188" s="117"/>
      <c r="GO188" s="117"/>
      <c r="GP188" s="117"/>
      <c r="GQ188" s="117"/>
      <c r="GR188" s="117"/>
      <c r="GS188" s="117"/>
      <c r="GT188" s="117"/>
      <c r="GU188" s="117"/>
      <c r="GV188" s="117"/>
      <c r="GW188" s="117"/>
      <c r="GX188" s="117"/>
      <c r="GY188" s="117"/>
      <c r="GZ188" s="117"/>
      <c r="HA188" s="117"/>
      <c r="HB188" s="117"/>
      <c r="HC188" s="117"/>
      <c r="HD188" s="117"/>
      <c r="HE188" s="117"/>
      <c r="HF188" s="117"/>
      <c r="HG188" s="117"/>
      <c r="HH188" s="117"/>
      <c r="HI188" s="117"/>
      <c r="HJ188" s="117"/>
      <c r="HK188" s="117"/>
      <c r="HL188" s="117"/>
      <c r="HM188" s="117"/>
      <c r="HN188" s="117"/>
      <c r="HO188" s="117"/>
      <c r="HP188" s="117"/>
      <c r="HQ188" s="117"/>
      <c r="HR188" s="117"/>
      <c r="HS188" s="117"/>
      <c r="HT188" s="117"/>
      <c r="HU188" s="117"/>
      <c r="HV188" s="117"/>
      <c r="HW188" s="117"/>
      <c r="HX188" s="117"/>
      <c r="HY188" s="117"/>
      <c r="HZ188" s="117"/>
      <c r="IA188" s="117"/>
      <c r="IB188" s="117"/>
      <c r="IC188" s="117"/>
      <c r="ID188" s="117"/>
      <c r="IE188" s="117"/>
      <c r="IF188" s="117"/>
      <c r="IG188" s="117"/>
      <c r="IH188" s="117"/>
      <c r="II188" s="117"/>
      <c r="IJ188" s="117"/>
      <c r="IK188" s="117"/>
      <c r="IL188" s="117"/>
      <c r="IM188" s="117"/>
      <c r="IN188" s="117"/>
      <c r="IO188" s="117"/>
      <c r="IP188" s="117"/>
      <c r="IQ188" s="117"/>
      <c r="IR188" s="117"/>
      <c r="IS188" s="117"/>
      <c r="IT188" s="117"/>
      <c r="IU188" s="117"/>
      <c r="IV188" s="117"/>
      <c r="IW188" s="117"/>
      <c r="IX188" s="117"/>
      <c r="IY188" s="117"/>
      <c r="IZ188" s="117"/>
      <c r="JA188" s="117"/>
      <c r="JB188" s="117"/>
      <c r="JC188" s="117"/>
      <c r="JD188" s="117"/>
      <c r="JE188" s="117"/>
      <c r="JF188" s="117"/>
      <c r="JG188" s="117"/>
      <c r="JH188" s="117"/>
      <c r="JI188" s="117"/>
      <c r="JJ188" s="117"/>
      <c r="JK188" s="117"/>
      <c r="JL188" s="117"/>
      <c r="JM188" s="117"/>
      <c r="JN188" s="117"/>
      <c r="JO188" s="117"/>
      <c r="JP188" s="117"/>
      <c r="JQ188" s="117"/>
      <c r="JR188" s="117"/>
      <c r="JS188" s="117"/>
      <c r="JT188" s="117"/>
      <c r="JU188" s="117"/>
      <c r="JV188" s="117"/>
      <c r="JW188" s="117"/>
      <c r="JX188" s="117"/>
      <c r="JY188" s="117"/>
      <c r="JZ188" s="117"/>
      <c r="KA188" s="117"/>
      <c r="KB188" s="117"/>
      <c r="KC188" s="117"/>
      <c r="KD188" s="117"/>
      <c r="KE188" s="117"/>
      <c r="KF188" s="117"/>
      <c r="KG188" s="117"/>
      <c r="KH188" s="117"/>
      <c r="KI188" s="117"/>
      <c r="KJ188" s="117"/>
      <c r="KK188" s="117"/>
      <c r="KL188" s="117"/>
      <c r="KM188" s="117"/>
      <c r="KN188" s="117"/>
      <c r="KO188" s="117"/>
      <c r="KP188" s="117"/>
      <c r="KQ188" s="117"/>
      <c r="KR188" s="117"/>
      <c r="KS188" s="117"/>
      <c r="KT188" s="117"/>
      <c r="KU188" s="117"/>
      <c r="KV188" s="117"/>
      <c r="KW188" s="117"/>
      <c r="KX188" s="117"/>
      <c r="KY188" s="117"/>
      <c r="KZ188" s="117"/>
      <c r="LA188" s="117"/>
      <c r="LB188" s="117"/>
      <c r="LC188" s="117"/>
      <c r="LD188" s="117"/>
      <c r="LE188" s="117"/>
      <c r="LF188" s="117"/>
      <c r="LG188" s="117"/>
      <c r="LH188" s="117"/>
      <c r="LI188" s="117"/>
      <c r="LJ188" s="117"/>
    </row>
    <row r="189" spans="1:322" x14ac:dyDescent="0.3">
      <c r="A189" s="109">
        <v>43362</v>
      </c>
      <c r="B189" s="118">
        <v>0.915219907407407</v>
      </c>
      <c r="C189" s="115">
        <v>14380.359</v>
      </c>
      <c r="D189" s="115">
        <v>102396.75599999999</v>
      </c>
      <c r="E189" s="115">
        <v>25526.282999999999</v>
      </c>
      <c r="F189" s="115">
        <v>35466.627999999997</v>
      </c>
      <c r="G189" s="115">
        <v>25.152999999999999</v>
      </c>
      <c r="H189" s="74">
        <v>19.5</v>
      </c>
      <c r="I189" s="74">
        <v>21.171841155234699</v>
      </c>
      <c r="J189" s="112"/>
      <c r="K189" s="112"/>
      <c r="L189" s="120">
        <f t="shared" si="12"/>
        <v>15.426000000006503</v>
      </c>
      <c r="M189" s="116">
        <f t="shared" si="13"/>
        <v>-2.5320000000010623</v>
      </c>
      <c r="N189" s="116">
        <f t="shared" si="14"/>
        <v>-7.194999999992433</v>
      </c>
      <c r="O189" s="116">
        <f t="shared" si="15"/>
        <v>19.254000000000815</v>
      </c>
      <c r="P189" s="121">
        <f t="shared" si="16"/>
        <v>5.8989999999991838</v>
      </c>
      <c r="Q189" s="30">
        <f t="shared" si="17"/>
        <v>0.7654752912177798</v>
      </c>
      <c r="R189" s="124"/>
      <c r="S189" s="125"/>
      <c r="T189" s="125"/>
      <c r="U189" s="125"/>
      <c r="V189" s="125"/>
      <c r="W189" s="125"/>
      <c r="X189" s="125"/>
      <c r="Y189" s="125"/>
      <c r="Z189" s="125"/>
      <c r="AA189" s="125"/>
      <c r="AB189" s="125"/>
      <c r="AC189" s="117"/>
      <c r="AD189" s="117"/>
      <c r="AE189" s="117"/>
      <c r="AF189" s="117"/>
      <c r="AG189" s="117"/>
      <c r="AH189" s="117"/>
      <c r="AI189" s="117"/>
      <c r="AJ189" s="117"/>
      <c r="AK189" s="117"/>
      <c r="AL189" s="117"/>
      <c r="AM189" s="117"/>
      <c r="AN189" s="117"/>
      <c r="AO189" s="117"/>
      <c r="AP189" s="117"/>
      <c r="AQ189" s="117"/>
      <c r="AR189" s="117"/>
      <c r="AS189" s="117"/>
      <c r="AT189" s="117"/>
      <c r="AU189" s="117"/>
      <c r="AV189" s="117"/>
      <c r="AW189" s="117"/>
      <c r="AX189" s="117"/>
      <c r="AY189" s="117"/>
      <c r="AZ189" s="117"/>
      <c r="BA189" s="117"/>
      <c r="BB189" s="117"/>
      <c r="BC189" s="117"/>
      <c r="BD189" s="117"/>
      <c r="BE189" s="117"/>
      <c r="BF189" s="117"/>
      <c r="BG189" s="117"/>
      <c r="BH189" s="117"/>
      <c r="BI189" s="117"/>
      <c r="BJ189" s="117"/>
      <c r="BK189" s="117"/>
      <c r="BL189" s="117"/>
      <c r="BM189" s="117"/>
      <c r="BN189" s="117"/>
      <c r="BO189" s="117"/>
      <c r="BP189" s="117"/>
      <c r="BQ189" s="117"/>
      <c r="BR189" s="117"/>
      <c r="BS189" s="117"/>
      <c r="BT189" s="117"/>
      <c r="BU189" s="117"/>
      <c r="BV189" s="117"/>
      <c r="BW189" s="117"/>
      <c r="BX189" s="117"/>
      <c r="BY189" s="117"/>
      <c r="BZ189" s="117"/>
      <c r="CA189" s="117"/>
      <c r="CB189" s="117"/>
      <c r="CC189" s="117"/>
      <c r="CD189" s="117"/>
      <c r="CE189" s="117"/>
      <c r="CF189" s="117"/>
      <c r="CG189" s="117"/>
      <c r="CH189" s="117"/>
      <c r="CI189" s="117"/>
      <c r="CJ189" s="117"/>
      <c r="CK189" s="117"/>
      <c r="CL189" s="117"/>
      <c r="CM189" s="117"/>
      <c r="CN189" s="117"/>
      <c r="CO189" s="117"/>
      <c r="CP189" s="117"/>
      <c r="CQ189" s="117"/>
      <c r="CR189" s="117"/>
      <c r="CS189" s="117"/>
      <c r="CT189" s="117"/>
      <c r="CU189" s="117"/>
      <c r="CV189" s="117"/>
      <c r="CW189" s="117"/>
      <c r="CX189" s="117"/>
      <c r="CY189" s="117"/>
      <c r="CZ189" s="117"/>
      <c r="DA189" s="117"/>
      <c r="DB189" s="117"/>
      <c r="DC189" s="117"/>
      <c r="DD189" s="117"/>
      <c r="DE189" s="117"/>
      <c r="DF189" s="117"/>
      <c r="DG189" s="117"/>
      <c r="DH189" s="117"/>
      <c r="DI189" s="117"/>
      <c r="DJ189" s="117"/>
      <c r="DK189" s="117"/>
      <c r="DL189" s="117"/>
      <c r="DM189" s="117"/>
      <c r="DN189" s="117"/>
      <c r="DO189" s="117"/>
      <c r="DP189" s="117"/>
      <c r="DQ189" s="117"/>
      <c r="DR189" s="117"/>
      <c r="DS189" s="117"/>
      <c r="DT189" s="117"/>
      <c r="DU189" s="117"/>
      <c r="DV189" s="117"/>
      <c r="DW189" s="117"/>
      <c r="DX189" s="117"/>
      <c r="DY189" s="117"/>
      <c r="DZ189" s="117"/>
      <c r="EA189" s="117"/>
      <c r="EB189" s="117"/>
      <c r="EC189" s="117"/>
      <c r="ED189" s="117"/>
      <c r="EE189" s="117"/>
      <c r="EF189" s="117"/>
      <c r="EG189" s="117"/>
      <c r="EH189" s="117"/>
      <c r="EI189" s="117"/>
      <c r="EJ189" s="117"/>
      <c r="EK189" s="117"/>
      <c r="EL189" s="117"/>
      <c r="EM189" s="117"/>
      <c r="EN189" s="117"/>
      <c r="EO189" s="117"/>
      <c r="EP189" s="117"/>
      <c r="EQ189" s="117"/>
      <c r="ER189" s="117"/>
      <c r="ES189" s="117"/>
      <c r="ET189" s="117"/>
      <c r="EU189" s="117"/>
      <c r="EV189" s="117"/>
      <c r="EW189" s="117"/>
      <c r="EX189" s="117"/>
      <c r="EY189" s="117"/>
      <c r="EZ189" s="117"/>
      <c r="FA189" s="117"/>
      <c r="FB189" s="117"/>
      <c r="FC189" s="117"/>
      <c r="FD189" s="117"/>
      <c r="FE189" s="117"/>
      <c r="FF189" s="117"/>
      <c r="FG189" s="117"/>
      <c r="FH189" s="117"/>
      <c r="FI189" s="117"/>
      <c r="FJ189" s="117"/>
      <c r="FK189" s="117"/>
      <c r="FL189" s="117"/>
      <c r="FM189" s="117"/>
      <c r="FN189" s="117"/>
      <c r="FO189" s="117"/>
      <c r="FP189" s="117"/>
      <c r="FQ189" s="117"/>
      <c r="FR189" s="117"/>
      <c r="FS189" s="117"/>
      <c r="FT189" s="117"/>
      <c r="FU189" s="117"/>
      <c r="FV189" s="117"/>
      <c r="FW189" s="117"/>
      <c r="FX189" s="117"/>
      <c r="FY189" s="117"/>
      <c r="FZ189" s="117"/>
      <c r="GA189" s="117"/>
      <c r="GB189" s="117"/>
      <c r="GC189" s="117"/>
      <c r="GD189" s="117"/>
      <c r="GE189" s="117"/>
      <c r="GF189" s="117"/>
      <c r="GG189" s="117"/>
      <c r="GH189" s="117"/>
      <c r="GI189" s="117"/>
      <c r="GJ189" s="117"/>
      <c r="GK189" s="117"/>
      <c r="GL189" s="117"/>
      <c r="GM189" s="117"/>
      <c r="GN189" s="117"/>
      <c r="GO189" s="117"/>
      <c r="GP189" s="117"/>
      <c r="GQ189" s="117"/>
      <c r="GR189" s="117"/>
      <c r="GS189" s="117"/>
      <c r="GT189" s="117"/>
      <c r="GU189" s="117"/>
      <c r="GV189" s="117"/>
      <c r="GW189" s="117"/>
      <c r="GX189" s="117"/>
      <c r="GY189" s="117"/>
      <c r="GZ189" s="117"/>
      <c r="HA189" s="117"/>
      <c r="HB189" s="117"/>
      <c r="HC189" s="117"/>
      <c r="HD189" s="117"/>
      <c r="HE189" s="117"/>
      <c r="HF189" s="117"/>
      <c r="HG189" s="117"/>
      <c r="HH189" s="117"/>
      <c r="HI189" s="117"/>
      <c r="HJ189" s="117"/>
      <c r="HK189" s="117"/>
      <c r="HL189" s="117"/>
      <c r="HM189" s="117"/>
      <c r="HN189" s="117"/>
      <c r="HO189" s="117"/>
      <c r="HP189" s="117"/>
      <c r="HQ189" s="117"/>
      <c r="HR189" s="117"/>
      <c r="HS189" s="117"/>
      <c r="HT189" s="117"/>
      <c r="HU189" s="117"/>
      <c r="HV189" s="117"/>
      <c r="HW189" s="117"/>
      <c r="HX189" s="117"/>
      <c r="HY189" s="117"/>
      <c r="HZ189" s="117"/>
      <c r="IA189" s="117"/>
      <c r="IB189" s="117"/>
      <c r="IC189" s="117"/>
      <c r="ID189" s="117"/>
      <c r="IE189" s="117"/>
      <c r="IF189" s="117"/>
      <c r="IG189" s="117"/>
      <c r="IH189" s="117"/>
      <c r="II189" s="117"/>
      <c r="IJ189" s="117"/>
      <c r="IK189" s="117"/>
      <c r="IL189" s="117"/>
      <c r="IM189" s="117"/>
      <c r="IN189" s="117"/>
      <c r="IO189" s="117"/>
      <c r="IP189" s="117"/>
      <c r="IQ189" s="117"/>
      <c r="IR189" s="117"/>
      <c r="IS189" s="117"/>
      <c r="IT189" s="117"/>
      <c r="IU189" s="117"/>
      <c r="IV189" s="117"/>
      <c r="IW189" s="117"/>
      <c r="IX189" s="117"/>
      <c r="IY189" s="117"/>
      <c r="IZ189" s="117"/>
      <c r="JA189" s="117"/>
      <c r="JB189" s="117"/>
      <c r="JC189" s="117"/>
      <c r="JD189" s="117"/>
      <c r="JE189" s="117"/>
      <c r="JF189" s="117"/>
      <c r="JG189" s="117"/>
      <c r="JH189" s="117"/>
      <c r="JI189" s="117"/>
      <c r="JJ189" s="117"/>
      <c r="JK189" s="117"/>
      <c r="JL189" s="117"/>
      <c r="JM189" s="117"/>
      <c r="JN189" s="117"/>
      <c r="JO189" s="117"/>
      <c r="JP189" s="117"/>
      <c r="JQ189" s="117"/>
      <c r="JR189" s="117"/>
      <c r="JS189" s="117"/>
      <c r="JT189" s="117"/>
      <c r="JU189" s="117"/>
      <c r="JV189" s="117"/>
      <c r="JW189" s="117"/>
      <c r="JX189" s="117"/>
      <c r="JY189" s="117"/>
      <c r="JZ189" s="117"/>
      <c r="KA189" s="117"/>
      <c r="KB189" s="117"/>
      <c r="KC189" s="117"/>
      <c r="KD189" s="117"/>
      <c r="KE189" s="117"/>
      <c r="KF189" s="117"/>
      <c r="KG189" s="117"/>
      <c r="KH189" s="117"/>
      <c r="KI189" s="117"/>
      <c r="KJ189" s="117"/>
      <c r="KK189" s="117"/>
      <c r="KL189" s="117"/>
      <c r="KM189" s="117"/>
      <c r="KN189" s="117"/>
      <c r="KO189" s="117"/>
      <c r="KP189" s="117"/>
      <c r="KQ189" s="117"/>
      <c r="KR189" s="117"/>
      <c r="KS189" s="117"/>
      <c r="KT189" s="117"/>
      <c r="KU189" s="117"/>
      <c r="KV189" s="117"/>
      <c r="KW189" s="117"/>
      <c r="KX189" s="117"/>
      <c r="KY189" s="117"/>
      <c r="KZ189" s="117"/>
      <c r="LA189" s="117"/>
      <c r="LB189" s="117"/>
      <c r="LC189" s="117"/>
      <c r="LD189" s="117"/>
      <c r="LE189" s="117"/>
      <c r="LF189" s="117"/>
      <c r="LG189" s="117"/>
      <c r="LH189" s="117"/>
      <c r="LI189" s="117"/>
      <c r="LJ189" s="117"/>
    </row>
    <row r="190" spans="1:322" x14ac:dyDescent="0.3">
      <c r="A190" s="109">
        <v>43363</v>
      </c>
      <c r="B190" s="118">
        <v>0.91525462962963</v>
      </c>
      <c r="C190" s="115">
        <v>14383.168</v>
      </c>
      <c r="D190" s="115">
        <v>102405.777</v>
      </c>
      <c r="E190" s="115">
        <v>25549.228999999999</v>
      </c>
      <c r="F190" s="115">
        <v>35496.241999999998</v>
      </c>
      <c r="G190" s="115">
        <v>29.608000000000001</v>
      </c>
      <c r="H190" s="74">
        <v>17</v>
      </c>
      <c r="I190" s="74">
        <v>22.788715953307399</v>
      </c>
      <c r="J190" s="112"/>
      <c r="K190" s="112"/>
      <c r="L190" s="120">
        <f t="shared" si="12"/>
        <v>17.777999999992797</v>
      </c>
      <c r="M190" s="116">
        <f t="shared" si="13"/>
        <v>-2.808999999999287</v>
      </c>
      <c r="N190" s="116">
        <f t="shared" si="14"/>
        <v>-9.0210000000079162</v>
      </c>
      <c r="O190" s="116">
        <f t="shared" si="15"/>
        <v>22.945999999999913</v>
      </c>
      <c r="P190" s="121">
        <f t="shared" si="16"/>
        <v>6.6620000000000879</v>
      </c>
      <c r="Q190" s="30">
        <f t="shared" si="17"/>
        <v>0.77499324506889733</v>
      </c>
      <c r="R190" s="124"/>
      <c r="S190" s="125"/>
      <c r="T190" s="125"/>
      <c r="U190" s="125"/>
      <c r="V190" s="125"/>
      <c r="W190" s="125"/>
      <c r="X190" s="125"/>
      <c r="Y190" s="125"/>
      <c r="Z190" s="125"/>
      <c r="AA190" s="125"/>
      <c r="AB190" s="125"/>
      <c r="AC190" s="117"/>
      <c r="AD190" s="117"/>
      <c r="AE190" s="117"/>
      <c r="AF190" s="117"/>
      <c r="AG190" s="117"/>
      <c r="AH190" s="117"/>
      <c r="AI190" s="117"/>
      <c r="AJ190" s="117"/>
      <c r="AK190" s="117"/>
      <c r="AL190" s="117"/>
      <c r="AM190" s="117"/>
      <c r="AN190" s="117"/>
      <c r="AO190" s="117"/>
      <c r="AP190" s="117"/>
      <c r="AQ190" s="117"/>
      <c r="AR190" s="117"/>
      <c r="AS190" s="117"/>
      <c r="AT190" s="117"/>
      <c r="AU190" s="117"/>
      <c r="AV190" s="117"/>
      <c r="AW190" s="117"/>
      <c r="AX190" s="117"/>
      <c r="AY190" s="117"/>
      <c r="AZ190" s="117"/>
      <c r="BA190" s="117"/>
      <c r="BB190" s="117"/>
      <c r="BC190" s="117"/>
      <c r="BD190" s="117"/>
      <c r="BE190" s="117"/>
      <c r="BF190" s="117"/>
      <c r="BG190" s="117"/>
      <c r="BH190" s="117"/>
      <c r="BI190" s="117"/>
      <c r="BJ190" s="117"/>
      <c r="BK190" s="117"/>
      <c r="BL190" s="117"/>
      <c r="BM190" s="117"/>
      <c r="BN190" s="117"/>
      <c r="BO190" s="117"/>
      <c r="BP190" s="117"/>
      <c r="BQ190" s="117"/>
      <c r="BR190" s="117"/>
      <c r="BS190" s="117"/>
      <c r="BT190" s="117"/>
      <c r="BU190" s="117"/>
      <c r="BV190" s="117"/>
      <c r="BW190" s="117"/>
      <c r="BX190" s="117"/>
      <c r="BY190" s="117"/>
      <c r="BZ190" s="117"/>
      <c r="CA190" s="117"/>
      <c r="CB190" s="117"/>
      <c r="CC190" s="117"/>
      <c r="CD190" s="117"/>
      <c r="CE190" s="117"/>
      <c r="CF190" s="117"/>
      <c r="CG190" s="117"/>
      <c r="CH190" s="117"/>
      <c r="CI190" s="117"/>
      <c r="CJ190" s="117"/>
      <c r="CK190" s="117"/>
      <c r="CL190" s="117"/>
      <c r="CM190" s="117"/>
      <c r="CN190" s="117"/>
      <c r="CO190" s="117"/>
      <c r="CP190" s="117"/>
      <c r="CQ190" s="117"/>
      <c r="CR190" s="117"/>
      <c r="CS190" s="117"/>
      <c r="CT190" s="117"/>
      <c r="CU190" s="117"/>
      <c r="CV190" s="117"/>
      <c r="CW190" s="117"/>
      <c r="CX190" s="117"/>
      <c r="CY190" s="117"/>
      <c r="CZ190" s="117"/>
      <c r="DA190" s="117"/>
      <c r="DB190" s="117"/>
      <c r="DC190" s="117"/>
      <c r="DD190" s="117"/>
      <c r="DE190" s="117"/>
      <c r="DF190" s="117"/>
      <c r="DG190" s="117"/>
      <c r="DH190" s="117"/>
      <c r="DI190" s="117"/>
      <c r="DJ190" s="117"/>
      <c r="DK190" s="117"/>
      <c r="DL190" s="117"/>
      <c r="DM190" s="117"/>
      <c r="DN190" s="117"/>
      <c r="DO190" s="117"/>
      <c r="DP190" s="117"/>
      <c r="DQ190" s="117"/>
      <c r="DR190" s="117"/>
      <c r="DS190" s="117"/>
      <c r="DT190" s="117"/>
      <c r="DU190" s="117"/>
      <c r="DV190" s="117"/>
      <c r="DW190" s="117"/>
      <c r="DX190" s="117"/>
      <c r="DY190" s="117"/>
      <c r="DZ190" s="117"/>
      <c r="EA190" s="117"/>
      <c r="EB190" s="117"/>
      <c r="EC190" s="117"/>
      <c r="ED190" s="117"/>
      <c r="EE190" s="117"/>
      <c r="EF190" s="117"/>
      <c r="EG190" s="117"/>
      <c r="EH190" s="117"/>
      <c r="EI190" s="117"/>
      <c r="EJ190" s="117"/>
      <c r="EK190" s="117"/>
      <c r="EL190" s="117"/>
      <c r="EM190" s="117"/>
      <c r="EN190" s="117"/>
      <c r="EO190" s="117"/>
      <c r="EP190" s="117"/>
      <c r="EQ190" s="117"/>
      <c r="ER190" s="117"/>
      <c r="ES190" s="117"/>
      <c r="ET190" s="117"/>
      <c r="EU190" s="117"/>
      <c r="EV190" s="117"/>
      <c r="EW190" s="117"/>
      <c r="EX190" s="117"/>
      <c r="EY190" s="117"/>
      <c r="EZ190" s="117"/>
      <c r="FA190" s="117"/>
      <c r="FB190" s="117"/>
      <c r="FC190" s="117"/>
      <c r="FD190" s="117"/>
      <c r="FE190" s="117"/>
      <c r="FF190" s="117"/>
      <c r="FG190" s="117"/>
      <c r="FH190" s="117"/>
      <c r="FI190" s="117"/>
      <c r="FJ190" s="117"/>
      <c r="FK190" s="117"/>
      <c r="FL190" s="117"/>
      <c r="FM190" s="117"/>
      <c r="FN190" s="117"/>
      <c r="FO190" s="117"/>
      <c r="FP190" s="117"/>
      <c r="FQ190" s="117"/>
      <c r="FR190" s="117"/>
      <c r="FS190" s="117"/>
      <c r="FT190" s="117"/>
      <c r="FU190" s="117"/>
      <c r="FV190" s="117"/>
      <c r="FW190" s="117"/>
      <c r="FX190" s="117"/>
      <c r="FY190" s="117"/>
      <c r="FZ190" s="117"/>
      <c r="GA190" s="117"/>
      <c r="GB190" s="117"/>
      <c r="GC190" s="117"/>
      <c r="GD190" s="117"/>
      <c r="GE190" s="117"/>
      <c r="GF190" s="117"/>
      <c r="GG190" s="117"/>
      <c r="GH190" s="117"/>
      <c r="GI190" s="117"/>
      <c r="GJ190" s="117"/>
      <c r="GK190" s="117"/>
      <c r="GL190" s="117"/>
      <c r="GM190" s="117"/>
      <c r="GN190" s="117"/>
      <c r="GO190" s="117"/>
      <c r="GP190" s="117"/>
      <c r="GQ190" s="117"/>
      <c r="GR190" s="117"/>
      <c r="GS190" s="117"/>
      <c r="GT190" s="117"/>
      <c r="GU190" s="117"/>
      <c r="GV190" s="117"/>
      <c r="GW190" s="117"/>
      <c r="GX190" s="117"/>
      <c r="GY190" s="117"/>
      <c r="GZ190" s="117"/>
      <c r="HA190" s="117"/>
      <c r="HB190" s="117"/>
      <c r="HC190" s="117"/>
      <c r="HD190" s="117"/>
      <c r="HE190" s="117"/>
      <c r="HF190" s="117"/>
      <c r="HG190" s="117"/>
      <c r="HH190" s="117"/>
      <c r="HI190" s="117"/>
      <c r="HJ190" s="117"/>
      <c r="HK190" s="117"/>
      <c r="HL190" s="117"/>
      <c r="HM190" s="117"/>
      <c r="HN190" s="117"/>
      <c r="HO190" s="117"/>
      <c r="HP190" s="117"/>
      <c r="HQ190" s="117"/>
      <c r="HR190" s="117"/>
      <c r="HS190" s="117"/>
      <c r="HT190" s="117"/>
      <c r="HU190" s="117"/>
      <c r="HV190" s="117"/>
      <c r="HW190" s="117"/>
      <c r="HX190" s="117"/>
      <c r="HY190" s="117"/>
      <c r="HZ190" s="117"/>
      <c r="IA190" s="117"/>
      <c r="IB190" s="117"/>
      <c r="IC190" s="117"/>
      <c r="ID190" s="117"/>
      <c r="IE190" s="117"/>
      <c r="IF190" s="117"/>
      <c r="IG190" s="117"/>
      <c r="IH190" s="117"/>
      <c r="II190" s="117"/>
      <c r="IJ190" s="117"/>
      <c r="IK190" s="117"/>
      <c r="IL190" s="117"/>
      <c r="IM190" s="117"/>
      <c r="IN190" s="117"/>
      <c r="IO190" s="117"/>
      <c r="IP190" s="117"/>
      <c r="IQ190" s="117"/>
      <c r="IR190" s="117"/>
      <c r="IS190" s="117"/>
      <c r="IT190" s="117"/>
      <c r="IU190" s="117"/>
      <c r="IV190" s="117"/>
      <c r="IW190" s="117"/>
      <c r="IX190" s="117"/>
      <c r="IY190" s="117"/>
      <c r="IZ190" s="117"/>
      <c r="JA190" s="117"/>
      <c r="JB190" s="117"/>
      <c r="JC190" s="117"/>
      <c r="JD190" s="117"/>
      <c r="JE190" s="117"/>
      <c r="JF190" s="117"/>
      <c r="JG190" s="117"/>
      <c r="JH190" s="117"/>
      <c r="JI190" s="117"/>
      <c r="JJ190" s="117"/>
      <c r="JK190" s="117"/>
      <c r="JL190" s="117"/>
      <c r="JM190" s="117"/>
      <c r="JN190" s="117"/>
      <c r="JO190" s="117"/>
      <c r="JP190" s="117"/>
      <c r="JQ190" s="117"/>
      <c r="JR190" s="117"/>
      <c r="JS190" s="117"/>
      <c r="JT190" s="117"/>
      <c r="JU190" s="117"/>
      <c r="JV190" s="117"/>
      <c r="JW190" s="117"/>
      <c r="JX190" s="117"/>
      <c r="JY190" s="117"/>
      <c r="JZ190" s="117"/>
      <c r="KA190" s="117"/>
      <c r="KB190" s="117"/>
      <c r="KC190" s="117"/>
      <c r="KD190" s="117"/>
      <c r="KE190" s="117"/>
      <c r="KF190" s="117"/>
      <c r="KG190" s="117"/>
      <c r="KH190" s="117"/>
      <c r="KI190" s="117"/>
      <c r="KJ190" s="117"/>
      <c r="KK190" s="117"/>
      <c r="KL190" s="117"/>
      <c r="KM190" s="117"/>
      <c r="KN190" s="117"/>
      <c r="KO190" s="117"/>
      <c r="KP190" s="117"/>
      <c r="KQ190" s="117"/>
      <c r="KR190" s="117"/>
      <c r="KS190" s="117"/>
      <c r="KT190" s="117"/>
      <c r="KU190" s="117"/>
      <c r="KV190" s="117"/>
      <c r="KW190" s="117"/>
      <c r="KX190" s="117"/>
      <c r="KY190" s="117"/>
      <c r="KZ190" s="117"/>
      <c r="LA190" s="117"/>
      <c r="LB190" s="117"/>
      <c r="LC190" s="117"/>
      <c r="LD190" s="117"/>
      <c r="LE190" s="117"/>
      <c r="LF190" s="117"/>
      <c r="LG190" s="117"/>
      <c r="LH190" s="117"/>
      <c r="LI190" s="117"/>
      <c r="LJ190" s="117"/>
    </row>
    <row r="191" spans="1:322" x14ac:dyDescent="0.3">
      <c r="A191" s="109">
        <v>43364</v>
      </c>
      <c r="B191" s="118">
        <v>0.91248842592592605</v>
      </c>
      <c r="C191" s="115">
        <v>14387.22</v>
      </c>
      <c r="D191" s="115">
        <v>102414.758</v>
      </c>
      <c r="E191" s="115">
        <v>25559.832999999999</v>
      </c>
      <c r="F191" s="115">
        <v>35512.237999999998</v>
      </c>
      <c r="G191" s="115">
        <v>15.996</v>
      </c>
      <c r="H191" s="74">
        <v>11</v>
      </c>
      <c r="I191" s="74">
        <v>18.626633165829201</v>
      </c>
      <c r="J191" s="112"/>
      <c r="K191" s="112"/>
      <c r="L191" s="120">
        <f t="shared" si="12"/>
        <v>2.9630000000005534</v>
      </c>
      <c r="M191" s="116">
        <f t="shared" si="13"/>
        <v>-4.0519999999996799</v>
      </c>
      <c r="N191" s="116">
        <f t="shared" si="14"/>
        <v>-8.9809999999997672</v>
      </c>
      <c r="O191" s="116">
        <f t="shared" si="15"/>
        <v>10.60399999999936</v>
      </c>
      <c r="P191" s="121">
        <f t="shared" si="16"/>
        <v>5.3920000000006407</v>
      </c>
      <c r="Q191" s="30">
        <f t="shared" si="17"/>
        <v>0.66291572893219297</v>
      </c>
      <c r="R191" s="124"/>
      <c r="S191" s="125"/>
      <c r="T191" s="125"/>
      <c r="U191" s="125"/>
      <c r="V191" s="125"/>
      <c r="W191" s="125"/>
      <c r="X191" s="125"/>
      <c r="Y191" s="125"/>
      <c r="Z191" s="125"/>
      <c r="AA191" s="125"/>
      <c r="AB191" s="125"/>
      <c r="AC191" s="117"/>
      <c r="AD191" s="117"/>
      <c r="AE191" s="117"/>
      <c r="AF191" s="117"/>
      <c r="AG191" s="117"/>
      <c r="AH191" s="117"/>
      <c r="AI191" s="117"/>
      <c r="AJ191" s="117"/>
      <c r="AK191" s="117"/>
      <c r="AL191" s="117"/>
      <c r="AM191" s="117"/>
      <c r="AN191" s="117"/>
      <c r="AO191" s="117"/>
      <c r="AP191" s="117"/>
      <c r="AQ191" s="117"/>
      <c r="AR191" s="117"/>
      <c r="AS191" s="117"/>
      <c r="AT191" s="117"/>
      <c r="AU191" s="117"/>
      <c r="AV191" s="117"/>
      <c r="AW191" s="117"/>
      <c r="AX191" s="117"/>
      <c r="AY191" s="117"/>
      <c r="AZ191" s="117"/>
      <c r="BA191" s="117"/>
      <c r="BB191" s="117"/>
      <c r="BC191" s="117"/>
      <c r="BD191" s="117"/>
      <c r="BE191" s="117"/>
      <c r="BF191" s="117"/>
      <c r="BG191" s="117"/>
      <c r="BH191" s="117"/>
      <c r="BI191" s="117"/>
      <c r="BJ191" s="117"/>
      <c r="BK191" s="117"/>
      <c r="BL191" s="117"/>
      <c r="BM191" s="117"/>
      <c r="BN191" s="117"/>
      <c r="BO191" s="117"/>
      <c r="BP191" s="117"/>
      <c r="BQ191" s="117"/>
      <c r="BR191" s="117"/>
      <c r="BS191" s="117"/>
      <c r="BT191" s="117"/>
      <c r="BU191" s="117"/>
      <c r="BV191" s="117"/>
      <c r="BW191" s="117"/>
      <c r="BX191" s="117"/>
      <c r="BY191" s="117"/>
      <c r="BZ191" s="117"/>
      <c r="CA191" s="117"/>
      <c r="CB191" s="117"/>
      <c r="CC191" s="117"/>
      <c r="CD191" s="117"/>
      <c r="CE191" s="117"/>
      <c r="CF191" s="117"/>
      <c r="CG191" s="117"/>
      <c r="CH191" s="117"/>
      <c r="CI191" s="117"/>
      <c r="CJ191" s="117"/>
      <c r="CK191" s="117"/>
      <c r="CL191" s="117"/>
      <c r="CM191" s="117"/>
      <c r="CN191" s="117"/>
      <c r="CO191" s="117"/>
      <c r="CP191" s="117"/>
      <c r="CQ191" s="117"/>
      <c r="CR191" s="117"/>
      <c r="CS191" s="117"/>
      <c r="CT191" s="117"/>
      <c r="CU191" s="117"/>
      <c r="CV191" s="117"/>
      <c r="CW191" s="117"/>
      <c r="CX191" s="117"/>
      <c r="CY191" s="117"/>
      <c r="CZ191" s="117"/>
      <c r="DA191" s="117"/>
      <c r="DB191" s="117"/>
      <c r="DC191" s="117"/>
      <c r="DD191" s="117"/>
      <c r="DE191" s="117"/>
      <c r="DF191" s="117"/>
      <c r="DG191" s="117"/>
      <c r="DH191" s="117"/>
      <c r="DI191" s="117"/>
      <c r="DJ191" s="117"/>
      <c r="DK191" s="117"/>
      <c r="DL191" s="117"/>
      <c r="DM191" s="117"/>
      <c r="DN191" s="117"/>
      <c r="DO191" s="117"/>
      <c r="DP191" s="117"/>
      <c r="DQ191" s="117"/>
      <c r="DR191" s="117"/>
      <c r="DS191" s="117"/>
      <c r="DT191" s="117"/>
      <c r="DU191" s="117"/>
      <c r="DV191" s="117"/>
      <c r="DW191" s="117"/>
      <c r="DX191" s="117"/>
      <c r="DY191" s="117"/>
      <c r="DZ191" s="117"/>
      <c r="EA191" s="117"/>
      <c r="EB191" s="117"/>
      <c r="EC191" s="117"/>
      <c r="ED191" s="117"/>
      <c r="EE191" s="117"/>
      <c r="EF191" s="117"/>
      <c r="EG191" s="117"/>
      <c r="EH191" s="117"/>
      <c r="EI191" s="117"/>
      <c r="EJ191" s="117"/>
      <c r="EK191" s="117"/>
      <c r="EL191" s="117"/>
      <c r="EM191" s="117"/>
      <c r="EN191" s="117"/>
      <c r="EO191" s="117"/>
      <c r="EP191" s="117"/>
      <c r="EQ191" s="117"/>
      <c r="ER191" s="117"/>
      <c r="ES191" s="117"/>
      <c r="ET191" s="117"/>
      <c r="EU191" s="117"/>
      <c r="EV191" s="117"/>
      <c r="EW191" s="117"/>
      <c r="EX191" s="117"/>
      <c r="EY191" s="117"/>
      <c r="EZ191" s="117"/>
      <c r="FA191" s="117"/>
      <c r="FB191" s="117"/>
      <c r="FC191" s="117"/>
      <c r="FD191" s="117"/>
      <c r="FE191" s="117"/>
      <c r="FF191" s="117"/>
      <c r="FG191" s="117"/>
      <c r="FH191" s="117"/>
      <c r="FI191" s="117"/>
      <c r="FJ191" s="117"/>
      <c r="FK191" s="117"/>
      <c r="FL191" s="117"/>
      <c r="FM191" s="117"/>
      <c r="FN191" s="117"/>
      <c r="FO191" s="117"/>
      <c r="FP191" s="117"/>
      <c r="FQ191" s="117"/>
      <c r="FR191" s="117"/>
      <c r="FS191" s="117"/>
      <c r="FT191" s="117"/>
      <c r="FU191" s="117"/>
      <c r="FV191" s="117"/>
      <c r="FW191" s="117"/>
      <c r="FX191" s="117"/>
      <c r="FY191" s="117"/>
      <c r="FZ191" s="117"/>
      <c r="GA191" s="117"/>
      <c r="GB191" s="117"/>
      <c r="GC191" s="117"/>
      <c r="GD191" s="117"/>
      <c r="GE191" s="117"/>
      <c r="GF191" s="117"/>
      <c r="GG191" s="117"/>
      <c r="GH191" s="117"/>
      <c r="GI191" s="117"/>
      <c r="GJ191" s="117"/>
      <c r="GK191" s="117"/>
      <c r="GL191" s="117"/>
      <c r="GM191" s="117"/>
      <c r="GN191" s="117"/>
      <c r="GO191" s="117"/>
      <c r="GP191" s="117"/>
      <c r="GQ191" s="117"/>
      <c r="GR191" s="117"/>
      <c r="GS191" s="117"/>
      <c r="GT191" s="117"/>
      <c r="GU191" s="117"/>
      <c r="GV191" s="117"/>
      <c r="GW191" s="117"/>
      <c r="GX191" s="117"/>
      <c r="GY191" s="117"/>
      <c r="GZ191" s="117"/>
      <c r="HA191" s="117"/>
      <c r="HB191" s="117"/>
      <c r="HC191" s="117"/>
      <c r="HD191" s="117"/>
      <c r="HE191" s="117"/>
      <c r="HF191" s="117"/>
      <c r="HG191" s="117"/>
      <c r="HH191" s="117"/>
      <c r="HI191" s="117"/>
      <c r="HJ191" s="117"/>
      <c r="HK191" s="117"/>
      <c r="HL191" s="117"/>
      <c r="HM191" s="117"/>
      <c r="HN191" s="117"/>
      <c r="HO191" s="117"/>
      <c r="HP191" s="117"/>
      <c r="HQ191" s="117"/>
      <c r="HR191" s="117"/>
      <c r="HS191" s="117"/>
      <c r="HT191" s="117"/>
      <c r="HU191" s="117"/>
      <c r="HV191" s="117"/>
      <c r="HW191" s="117"/>
      <c r="HX191" s="117"/>
      <c r="HY191" s="117"/>
      <c r="HZ191" s="117"/>
      <c r="IA191" s="117"/>
      <c r="IB191" s="117"/>
      <c r="IC191" s="117"/>
      <c r="ID191" s="117"/>
      <c r="IE191" s="117"/>
      <c r="IF191" s="117"/>
      <c r="IG191" s="117"/>
      <c r="IH191" s="117"/>
      <c r="II191" s="117"/>
      <c r="IJ191" s="117"/>
      <c r="IK191" s="117"/>
      <c r="IL191" s="117"/>
      <c r="IM191" s="117"/>
      <c r="IN191" s="117"/>
      <c r="IO191" s="117"/>
      <c r="IP191" s="117"/>
      <c r="IQ191" s="117"/>
      <c r="IR191" s="117"/>
      <c r="IS191" s="117"/>
      <c r="IT191" s="117"/>
      <c r="IU191" s="117"/>
      <c r="IV191" s="117"/>
      <c r="IW191" s="117"/>
      <c r="IX191" s="117"/>
      <c r="IY191" s="117"/>
      <c r="IZ191" s="117"/>
      <c r="JA191" s="117"/>
      <c r="JB191" s="117"/>
      <c r="JC191" s="117"/>
      <c r="JD191" s="117"/>
      <c r="JE191" s="117"/>
      <c r="JF191" s="117"/>
      <c r="JG191" s="117"/>
      <c r="JH191" s="117"/>
      <c r="JI191" s="117"/>
      <c r="JJ191" s="117"/>
      <c r="JK191" s="117"/>
      <c r="JL191" s="117"/>
      <c r="JM191" s="117"/>
      <c r="JN191" s="117"/>
      <c r="JO191" s="117"/>
      <c r="JP191" s="117"/>
      <c r="JQ191" s="117"/>
      <c r="JR191" s="117"/>
      <c r="JS191" s="117"/>
      <c r="JT191" s="117"/>
      <c r="JU191" s="117"/>
      <c r="JV191" s="117"/>
      <c r="JW191" s="117"/>
      <c r="JX191" s="117"/>
      <c r="JY191" s="117"/>
      <c r="JZ191" s="117"/>
      <c r="KA191" s="117"/>
      <c r="KB191" s="117"/>
      <c r="KC191" s="117"/>
      <c r="KD191" s="117"/>
      <c r="KE191" s="117"/>
      <c r="KF191" s="117"/>
      <c r="KG191" s="117"/>
      <c r="KH191" s="117"/>
      <c r="KI191" s="117"/>
      <c r="KJ191" s="117"/>
      <c r="KK191" s="117"/>
      <c r="KL191" s="117"/>
      <c r="KM191" s="117"/>
      <c r="KN191" s="117"/>
      <c r="KO191" s="117"/>
      <c r="KP191" s="117"/>
      <c r="KQ191" s="117"/>
      <c r="KR191" s="117"/>
      <c r="KS191" s="117"/>
      <c r="KT191" s="117"/>
      <c r="KU191" s="117"/>
      <c r="KV191" s="117"/>
      <c r="KW191" s="117"/>
      <c r="KX191" s="117"/>
      <c r="KY191" s="117"/>
      <c r="KZ191" s="117"/>
      <c r="LA191" s="117"/>
      <c r="LB191" s="117"/>
      <c r="LC191" s="117"/>
      <c r="LD191" s="117"/>
      <c r="LE191" s="117"/>
      <c r="LF191" s="117"/>
      <c r="LG191" s="117"/>
      <c r="LH191" s="117"/>
      <c r="LI191" s="117"/>
      <c r="LJ191" s="117"/>
    </row>
    <row r="192" spans="1:322" x14ac:dyDescent="0.3">
      <c r="A192" s="109">
        <v>43365</v>
      </c>
      <c r="B192" s="118">
        <v>0.91123842592592597</v>
      </c>
      <c r="C192" s="115">
        <v>14390.267</v>
      </c>
      <c r="D192" s="115">
        <v>102436.22</v>
      </c>
      <c r="E192" s="115">
        <v>25576.062000000002</v>
      </c>
      <c r="F192" s="115">
        <v>35533.898999999998</v>
      </c>
      <c r="G192" s="115">
        <v>21.661000000000001</v>
      </c>
      <c r="H192" s="74">
        <v>16</v>
      </c>
      <c r="I192" s="74">
        <v>14.728648648648701</v>
      </c>
      <c r="J192" s="112"/>
      <c r="K192" s="112"/>
      <c r="L192" s="120">
        <f t="shared" si="12"/>
        <v>-2.8480000000000132</v>
      </c>
      <c r="M192" s="116">
        <f t="shared" si="13"/>
        <v>-3.0470000000004802</v>
      </c>
      <c r="N192" s="116">
        <f t="shared" si="14"/>
        <v>-21.461999999999534</v>
      </c>
      <c r="O192" s="116">
        <f t="shared" si="15"/>
        <v>16.229000000002998</v>
      </c>
      <c r="P192" s="121">
        <f t="shared" si="16"/>
        <v>5.4319999999970037</v>
      </c>
      <c r="Q192" s="30">
        <f t="shared" si="17"/>
        <v>0.74922672083481823</v>
      </c>
      <c r="R192" s="124"/>
      <c r="S192" s="125"/>
      <c r="T192" s="125"/>
      <c r="U192" s="125"/>
      <c r="V192" s="125"/>
      <c r="W192" s="125"/>
      <c r="X192" s="125"/>
      <c r="Y192" s="125"/>
      <c r="Z192" s="125"/>
      <c r="AA192" s="125"/>
      <c r="AB192" s="125"/>
      <c r="AC192" s="117"/>
      <c r="AD192" s="117"/>
      <c r="AE192" s="117"/>
      <c r="AF192" s="117"/>
      <c r="AG192" s="117"/>
      <c r="AH192" s="117"/>
      <c r="AI192" s="117"/>
      <c r="AJ192" s="117"/>
      <c r="AK192" s="117"/>
      <c r="AL192" s="117"/>
      <c r="AM192" s="117"/>
      <c r="AN192" s="117"/>
      <c r="AO192" s="117"/>
      <c r="AP192" s="117"/>
      <c r="AQ192" s="117"/>
      <c r="AR192" s="117"/>
      <c r="AS192" s="117"/>
      <c r="AT192" s="117"/>
      <c r="AU192" s="117"/>
      <c r="AV192" s="117"/>
      <c r="AW192" s="117"/>
      <c r="AX192" s="117"/>
      <c r="AY192" s="117"/>
      <c r="AZ192" s="117"/>
      <c r="BA192" s="117"/>
      <c r="BB192" s="117"/>
      <c r="BC192" s="117"/>
      <c r="BD192" s="117"/>
      <c r="BE192" s="117"/>
      <c r="BF192" s="117"/>
      <c r="BG192" s="117"/>
      <c r="BH192" s="117"/>
      <c r="BI192" s="117"/>
      <c r="BJ192" s="117"/>
      <c r="BK192" s="117"/>
      <c r="BL192" s="117"/>
      <c r="BM192" s="117"/>
      <c r="BN192" s="117"/>
      <c r="BO192" s="117"/>
      <c r="BP192" s="117"/>
      <c r="BQ192" s="117"/>
      <c r="BR192" s="117"/>
      <c r="BS192" s="117"/>
      <c r="BT192" s="117"/>
      <c r="BU192" s="117"/>
      <c r="BV192" s="117"/>
      <c r="BW192" s="117"/>
      <c r="BX192" s="117"/>
      <c r="BY192" s="117"/>
      <c r="BZ192" s="117"/>
      <c r="CA192" s="117"/>
      <c r="CB192" s="117"/>
      <c r="CC192" s="117"/>
      <c r="CD192" s="117"/>
      <c r="CE192" s="117"/>
      <c r="CF192" s="117"/>
      <c r="CG192" s="117"/>
      <c r="CH192" s="117"/>
      <c r="CI192" s="117"/>
      <c r="CJ192" s="117"/>
      <c r="CK192" s="117"/>
      <c r="CL192" s="117"/>
      <c r="CM192" s="117"/>
      <c r="CN192" s="117"/>
      <c r="CO192" s="117"/>
      <c r="CP192" s="117"/>
      <c r="CQ192" s="117"/>
      <c r="CR192" s="117"/>
      <c r="CS192" s="117"/>
      <c r="CT192" s="117"/>
      <c r="CU192" s="117"/>
      <c r="CV192" s="117"/>
      <c r="CW192" s="117"/>
      <c r="CX192" s="117"/>
      <c r="CY192" s="117"/>
      <c r="CZ192" s="117"/>
      <c r="DA192" s="117"/>
      <c r="DB192" s="117"/>
      <c r="DC192" s="117"/>
      <c r="DD192" s="117"/>
      <c r="DE192" s="117"/>
      <c r="DF192" s="117"/>
      <c r="DG192" s="117"/>
      <c r="DH192" s="117"/>
      <c r="DI192" s="117"/>
      <c r="DJ192" s="117"/>
      <c r="DK192" s="117"/>
      <c r="DL192" s="117"/>
      <c r="DM192" s="117"/>
      <c r="DN192" s="117"/>
      <c r="DO192" s="117"/>
      <c r="DP192" s="117"/>
      <c r="DQ192" s="117"/>
      <c r="DR192" s="117"/>
      <c r="DS192" s="117"/>
      <c r="DT192" s="117"/>
      <c r="DU192" s="117"/>
      <c r="DV192" s="117"/>
      <c r="DW192" s="117"/>
      <c r="DX192" s="117"/>
      <c r="DY192" s="117"/>
      <c r="DZ192" s="117"/>
      <c r="EA192" s="117"/>
      <c r="EB192" s="117"/>
      <c r="EC192" s="117"/>
      <c r="ED192" s="117"/>
      <c r="EE192" s="117"/>
      <c r="EF192" s="117"/>
      <c r="EG192" s="117"/>
      <c r="EH192" s="117"/>
      <c r="EI192" s="117"/>
      <c r="EJ192" s="117"/>
      <c r="EK192" s="117"/>
      <c r="EL192" s="117"/>
      <c r="EM192" s="117"/>
      <c r="EN192" s="117"/>
      <c r="EO192" s="117"/>
      <c r="EP192" s="117"/>
      <c r="EQ192" s="117"/>
      <c r="ER192" s="117"/>
      <c r="ES192" s="117"/>
      <c r="ET192" s="117"/>
      <c r="EU192" s="117"/>
      <c r="EV192" s="117"/>
      <c r="EW192" s="117"/>
      <c r="EX192" s="117"/>
      <c r="EY192" s="117"/>
      <c r="EZ192" s="117"/>
      <c r="FA192" s="117"/>
      <c r="FB192" s="117"/>
      <c r="FC192" s="117"/>
      <c r="FD192" s="117"/>
      <c r="FE192" s="117"/>
      <c r="FF192" s="117"/>
      <c r="FG192" s="117"/>
      <c r="FH192" s="117"/>
      <c r="FI192" s="117"/>
      <c r="FJ192" s="117"/>
      <c r="FK192" s="117"/>
      <c r="FL192" s="117"/>
      <c r="FM192" s="117"/>
      <c r="FN192" s="117"/>
      <c r="FO192" s="117"/>
      <c r="FP192" s="117"/>
      <c r="FQ192" s="117"/>
      <c r="FR192" s="117"/>
      <c r="FS192" s="117"/>
      <c r="FT192" s="117"/>
      <c r="FU192" s="117"/>
      <c r="FV192" s="117"/>
      <c r="FW192" s="117"/>
      <c r="FX192" s="117"/>
      <c r="FY192" s="117"/>
      <c r="FZ192" s="117"/>
      <c r="GA192" s="117"/>
      <c r="GB192" s="117"/>
      <c r="GC192" s="117"/>
      <c r="GD192" s="117"/>
      <c r="GE192" s="117"/>
      <c r="GF192" s="117"/>
      <c r="GG192" s="117"/>
      <c r="GH192" s="117"/>
      <c r="GI192" s="117"/>
      <c r="GJ192" s="117"/>
      <c r="GK192" s="117"/>
      <c r="GL192" s="117"/>
      <c r="GM192" s="117"/>
      <c r="GN192" s="117"/>
      <c r="GO192" s="117"/>
      <c r="GP192" s="117"/>
      <c r="GQ192" s="117"/>
      <c r="GR192" s="117"/>
      <c r="GS192" s="117"/>
      <c r="GT192" s="117"/>
      <c r="GU192" s="117"/>
      <c r="GV192" s="117"/>
      <c r="GW192" s="117"/>
      <c r="GX192" s="117"/>
      <c r="GY192" s="117"/>
      <c r="GZ192" s="117"/>
      <c r="HA192" s="117"/>
      <c r="HB192" s="117"/>
      <c r="HC192" s="117"/>
      <c r="HD192" s="117"/>
      <c r="HE192" s="117"/>
      <c r="HF192" s="117"/>
      <c r="HG192" s="117"/>
      <c r="HH192" s="117"/>
      <c r="HI192" s="117"/>
      <c r="HJ192" s="117"/>
      <c r="HK192" s="117"/>
      <c r="HL192" s="117"/>
      <c r="HM192" s="117"/>
      <c r="HN192" s="117"/>
      <c r="HO192" s="117"/>
      <c r="HP192" s="117"/>
      <c r="HQ192" s="117"/>
      <c r="HR192" s="117"/>
      <c r="HS192" s="117"/>
      <c r="HT192" s="117"/>
      <c r="HU192" s="117"/>
      <c r="HV192" s="117"/>
      <c r="HW192" s="117"/>
      <c r="HX192" s="117"/>
      <c r="HY192" s="117"/>
      <c r="HZ192" s="117"/>
      <c r="IA192" s="117"/>
      <c r="IB192" s="117"/>
      <c r="IC192" s="117"/>
      <c r="ID192" s="117"/>
      <c r="IE192" s="117"/>
      <c r="IF192" s="117"/>
      <c r="IG192" s="117"/>
      <c r="IH192" s="117"/>
      <c r="II192" s="117"/>
      <c r="IJ192" s="117"/>
      <c r="IK192" s="117"/>
      <c r="IL192" s="117"/>
      <c r="IM192" s="117"/>
      <c r="IN192" s="117"/>
      <c r="IO192" s="117"/>
      <c r="IP192" s="117"/>
      <c r="IQ192" s="117"/>
      <c r="IR192" s="117"/>
      <c r="IS192" s="117"/>
      <c r="IT192" s="117"/>
      <c r="IU192" s="117"/>
      <c r="IV192" s="117"/>
      <c r="IW192" s="117"/>
      <c r="IX192" s="117"/>
      <c r="IY192" s="117"/>
      <c r="IZ192" s="117"/>
      <c r="JA192" s="117"/>
      <c r="JB192" s="117"/>
      <c r="JC192" s="117"/>
      <c r="JD192" s="117"/>
      <c r="JE192" s="117"/>
      <c r="JF192" s="117"/>
      <c r="JG192" s="117"/>
      <c r="JH192" s="117"/>
      <c r="JI192" s="117"/>
      <c r="JJ192" s="117"/>
      <c r="JK192" s="117"/>
      <c r="JL192" s="117"/>
      <c r="JM192" s="117"/>
      <c r="JN192" s="117"/>
      <c r="JO192" s="117"/>
      <c r="JP192" s="117"/>
      <c r="JQ192" s="117"/>
      <c r="JR192" s="117"/>
      <c r="JS192" s="117"/>
      <c r="JT192" s="117"/>
      <c r="JU192" s="117"/>
      <c r="JV192" s="117"/>
      <c r="JW192" s="117"/>
      <c r="JX192" s="117"/>
      <c r="JY192" s="117"/>
      <c r="JZ192" s="117"/>
      <c r="KA192" s="117"/>
      <c r="KB192" s="117"/>
      <c r="KC192" s="117"/>
      <c r="KD192" s="117"/>
      <c r="KE192" s="117"/>
      <c r="KF192" s="117"/>
      <c r="KG192" s="117"/>
      <c r="KH192" s="117"/>
      <c r="KI192" s="117"/>
      <c r="KJ192" s="117"/>
      <c r="KK192" s="117"/>
      <c r="KL192" s="117"/>
      <c r="KM192" s="117"/>
      <c r="KN192" s="117"/>
      <c r="KO192" s="117"/>
      <c r="KP192" s="117"/>
      <c r="KQ192" s="117"/>
      <c r="KR192" s="117"/>
      <c r="KS192" s="117"/>
      <c r="KT192" s="117"/>
      <c r="KU192" s="117"/>
      <c r="KV192" s="117"/>
      <c r="KW192" s="117"/>
      <c r="KX192" s="117"/>
      <c r="KY192" s="117"/>
      <c r="KZ192" s="117"/>
      <c r="LA192" s="117"/>
      <c r="LB192" s="117"/>
      <c r="LC192" s="117"/>
      <c r="LD192" s="117"/>
      <c r="LE192" s="117"/>
      <c r="LF192" s="117"/>
      <c r="LG192" s="117"/>
      <c r="LH192" s="117"/>
      <c r="LI192" s="117"/>
      <c r="LJ192" s="117"/>
    </row>
    <row r="193" spans="1:322" x14ac:dyDescent="0.3">
      <c r="A193" s="109">
        <v>43366</v>
      </c>
      <c r="B193" s="118">
        <v>0.91513888888888895</v>
      </c>
      <c r="C193" s="115">
        <v>14393.692999999999</v>
      </c>
      <c r="D193" s="115">
        <v>102443.799</v>
      </c>
      <c r="E193" s="115">
        <v>25585.697</v>
      </c>
      <c r="F193" s="115">
        <v>35548.678999999996</v>
      </c>
      <c r="G193" s="115">
        <v>14.78</v>
      </c>
      <c r="H193" s="74">
        <v>8.5</v>
      </c>
      <c r="I193" s="74">
        <v>16.827830188679201</v>
      </c>
      <c r="J193" s="112"/>
      <c r="K193" s="112"/>
      <c r="L193" s="120">
        <f t="shared" si="12"/>
        <v>3.7750000000026187</v>
      </c>
      <c r="M193" s="116">
        <f t="shared" si="13"/>
        <v>-3.4259999999994761</v>
      </c>
      <c r="N193" s="116">
        <f t="shared" si="14"/>
        <v>-7.5789999999979045</v>
      </c>
      <c r="O193" s="116">
        <f t="shared" si="15"/>
        <v>9.6349999999983993</v>
      </c>
      <c r="P193" s="121">
        <f t="shared" si="16"/>
        <v>5.1450000000016001</v>
      </c>
      <c r="Q193" s="30">
        <f t="shared" si="17"/>
        <v>0.65189445196200269</v>
      </c>
      <c r="R193" s="124"/>
      <c r="S193" s="125"/>
      <c r="T193" s="125"/>
      <c r="U193" s="125"/>
      <c r="V193" s="125"/>
      <c r="W193" s="125"/>
      <c r="X193" s="125"/>
      <c r="Y193" s="125"/>
      <c r="Z193" s="125"/>
      <c r="AA193" s="125"/>
      <c r="AB193" s="125"/>
      <c r="AC193" s="117"/>
      <c r="AD193" s="117"/>
      <c r="AE193" s="117"/>
      <c r="AF193" s="117"/>
      <c r="AG193" s="117"/>
      <c r="AH193" s="117"/>
      <c r="AI193" s="117"/>
      <c r="AJ193" s="117"/>
      <c r="AK193" s="117"/>
      <c r="AL193" s="117"/>
      <c r="AM193" s="117"/>
      <c r="AN193" s="117"/>
      <c r="AO193" s="117"/>
      <c r="AP193" s="117"/>
      <c r="AQ193" s="117"/>
      <c r="AR193" s="117"/>
      <c r="AS193" s="117"/>
      <c r="AT193" s="117"/>
      <c r="AU193" s="117"/>
      <c r="AV193" s="117"/>
      <c r="AW193" s="117"/>
      <c r="AX193" s="117"/>
      <c r="AY193" s="117"/>
      <c r="AZ193" s="117"/>
      <c r="BA193" s="117"/>
      <c r="BB193" s="117"/>
      <c r="BC193" s="117"/>
      <c r="BD193" s="117"/>
      <c r="BE193" s="117"/>
      <c r="BF193" s="117"/>
      <c r="BG193" s="117"/>
      <c r="BH193" s="117"/>
      <c r="BI193" s="117"/>
      <c r="BJ193" s="117"/>
      <c r="BK193" s="117"/>
      <c r="BL193" s="117"/>
      <c r="BM193" s="117"/>
      <c r="BN193" s="117"/>
      <c r="BO193" s="117"/>
      <c r="BP193" s="117"/>
      <c r="BQ193" s="117"/>
      <c r="BR193" s="117"/>
      <c r="BS193" s="117"/>
      <c r="BT193" s="117"/>
      <c r="BU193" s="117"/>
      <c r="BV193" s="117"/>
      <c r="BW193" s="117"/>
      <c r="BX193" s="117"/>
      <c r="BY193" s="117"/>
      <c r="BZ193" s="117"/>
      <c r="CA193" s="117"/>
      <c r="CB193" s="117"/>
      <c r="CC193" s="117"/>
      <c r="CD193" s="117"/>
      <c r="CE193" s="117"/>
      <c r="CF193" s="117"/>
      <c r="CG193" s="117"/>
      <c r="CH193" s="117"/>
      <c r="CI193" s="117"/>
      <c r="CJ193" s="117"/>
      <c r="CK193" s="117"/>
      <c r="CL193" s="117"/>
      <c r="CM193" s="117"/>
      <c r="CN193" s="117"/>
      <c r="CO193" s="117"/>
      <c r="CP193" s="117"/>
      <c r="CQ193" s="117"/>
      <c r="CR193" s="117"/>
      <c r="CS193" s="117"/>
      <c r="CT193" s="117"/>
      <c r="CU193" s="117"/>
      <c r="CV193" s="117"/>
      <c r="CW193" s="117"/>
      <c r="CX193" s="117"/>
      <c r="CY193" s="117"/>
      <c r="CZ193" s="117"/>
      <c r="DA193" s="117"/>
      <c r="DB193" s="117"/>
      <c r="DC193" s="117"/>
      <c r="DD193" s="117"/>
      <c r="DE193" s="117"/>
      <c r="DF193" s="117"/>
      <c r="DG193" s="117"/>
      <c r="DH193" s="117"/>
      <c r="DI193" s="117"/>
      <c r="DJ193" s="117"/>
      <c r="DK193" s="117"/>
      <c r="DL193" s="117"/>
      <c r="DM193" s="117"/>
      <c r="DN193" s="117"/>
      <c r="DO193" s="117"/>
      <c r="DP193" s="117"/>
      <c r="DQ193" s="117"/>
      <c r="DR193" s="117"/>
      <c r="DS193" s="117"/>
      <c r="DT193" s="117"/>
      <c r="DU193" s="117"/>
      <c r="DV193" s="117"/>
      <c r="DW193" s="117"/>
      <c r="DX193" s="117"/>
      <c r="DY193" s="117"/>
      <c r="DZ193" s="117"/>
      <c r="EA193" s="117"/>
      <c r="EB193" s="117"/>
      <c r="EC193" s="117"/>
      <c r="ED193" s="117"/>
      <c r="EE193" s="117"/>
      <c r="EF193" s="117"/>
      <c r="EG193" s="117"/>
      <c r="EH193" s="117"/>
      <c r="EI193" s="117"/>
      <c r="EJ193" s="117"/>
      <c r="EK193" s="117"/>
      <c r="EL193" s="117"/>
      <c r="EM193" s="117"/>
      <c r="EN193" s="117"/>
      <c r="EO193" s="117"/>
      <c r="EP193" s="117"/>
      <c r="EQ193" s="117"/>
      <c r="ER193" s="117"/>
      <c r="ES193" s="117"/>
      <c r="ET193" s="117"/>
      <c r="EU193" s="117"/>
      <c r="EV193" s="117"/>
      <c r="EW193" s="117"/>
      <c r="EX193" s="117"/>
      <c r="EY193" s="117"/>
      <c r="EZ193" s="117"/>
      <c r="FA193" s="117"/>
      <c r="FB193" s="117"/>
      <c r="FC193" s="117"/>
      <c r="FD193" s="117"/>
      <c r="FE193" s="117"/>
      <c r="FF193" s="117"/>
      <c r="FG193" s="117"/>
      <c r="FH193" s="117"/>
      <c r="FI193" s="117"/>
      <c r="FJ193" s="117"/>
      <c r="FK193" s="117"/>
      <c r="FL193" s="117"/>
      <c r="FM193" s="117"/>
      <c r="FN193" s="117"/>
      <c r="FO193" s="117"/>
      <c r="FP193" s="117"/>
      <c r="FQ193" s="117"/>
      <c r="FR193" s="117"/>
      <c r="FS193" s="117"/>
      <c r="FT193" s="117"/>
      <c r="FU193" s="117"/>
      <c r="FV193" s="117"/>
      <c r="FW193" s="117"/>
      <c r="FX193" s="117"/>
      <c r="FY193" s="117"/>
      <c r="FZ193" s="117"/>
      <c r="GA193" s="117"/>
      <c r="GB193" s="117"/>
      <c r="GC193" s="117"/>
      <c r="GD193" s="117"/>
      <c r="GE193" s="117"/>
      <c r="GF193" s="117"/>
      <c r="GG193" s="117"/>
      <c r="GH193" s="117"/>
      <c r="GI193" s="117"/>
      <c r="GJ193" s="117"/>
      <c r="GK193" s="117"/>
      <c r="GL193" s="117"/>
      <c r="GM193" s="117"/>
      <c r="GN193" s="117"/>
      <c r="GO193" s="117"/>
      <c r="GP193" s="117"/>
      <c r="GQ193" s="117"/>
      <c r="GR193" s="117"/>
      <c r="GS193" s="117"/>
      <c r="GT193" s="117"/>
      <c r="GU193" s="117"/>
      <c r="GV193" s="117"/>
      <c r="GW193" s="117"/>
      <c r="GX193" s="117"/>
      <c r="GY193" s="117"/>
      <c r="GZ193" s="117"/>
      <c r="HA193" s="117"/>
      <c r="HB193" s="117"/>
      <c r="HC193" s="117"/>
      <c r="HD193" s="117"/>
      <c r="HE193" s="117"/>
      <c r="HF193" s="117"/>
      <c r="HG193" s="117"/>
      <c r="HH193" s="117"/>
      <c r="HI193" s="117"/>
      <c r="HJ193" s="117"/>
      <c r="HK193" s="117"/>
      <c r="HL193" s="117"/>
      <c r="HM193" s="117"/>
      <c r="HN193" s="117"/>
      <c r="HO193" s="117"/>
      <c r="HP193" s="117"/>
      <c r="HQ193" s="117"/>
      <c r="HR193" s="117"/>
      <c r="HS193" s="117"/>
      <c r="HT193" s="117"/>
      <c r="HU193" s="117"/>
      <c r="HV193" s="117"/>
      <c r="HW193" s="117"/>
      <c r="HX193" s="117"/>
      <c r="HY193" s="117"/>
      <c r="HZ193" s="117"/>
      <c r="IA193" s="117"/>
      <c r="IB193" s="117"/>
      <c r="IC193" s="117"/>
      <c r="ID193" s="117"/>
      <c r="IE193" s="117"/>
      <c r="IF193" s="117"/>
      <c r="IG193" s="117"/>
      <c r="IH193" s="117"/>
      <c r="II193" s="117"/>
      <c r="IJ193" s="117"/>
      <c r="IK193" s="117"/>
      <c r="IL193" s="117"/>
      <c r="IM193" s="117"/>
      <c r="IN193" s="117"/>
      <c r="IO193" s="117"/>
      <c r="IP193" s="117"/>
      <c r="IQ193" s="117"/>
      <c r="IR193" s="117"/>
      <c r="IS193" s="117"/>
      <c r="IT193" s="117"/>
      <c r="IU193" s="117"/>
      <c r="IV193" s="117"/>
      <c r="IW193" s="117"/>
      <c r="IX193" s="117"/>
      <c r="IY193" s="117"/>
      <c r="IZ193" s="117"/>
      <c r="JA193" s="117"/>
      <c r="JB193" s="117"/>
      <c r="JC193" s="117"/>
      <c r="JD193" s="117"/>
      <c r="JE193" s="117"/>
      <c r="JF193" s="117"/>
      <c r="JG193" s="117"/>
      <c r="JH193" s="117"/>
      <c r="JI193" s="117"/>
      <c r="JJ193" s="117"/>
      <c r="JK193" s="117"/>
      <c r="JL193" s="117"/>
      <c r="JM193" s="117"/>
      <c r="JN193" s="117"/>
      <c r="JO193" s="117"/>
      <c r="JP193" s="117"/>
      <c r="JQ193" s="117"/>
      <c r="JR193" s="117"/>
      <c r="JS193" s="117"/>
      <c r="JT193" s="117"/>
      <c r="JU193" s="117"/>
      <c r="JV193" s="117"/>
      <c r="JW193" s="117"/>
      <c r="JX193" s="117"/>
      <c r="JY193" s="117"/>
      <c r="JZ193" s="117"/>
      <c r="KA193" s="117"/>
      <c r="KB193" s="117"/>
      <c r="KC193" s="117"/>
      <c r="KD193" s="117"/>
      <c r="KE193" s="117"/>
      <c r="KF193" s="117"/>
      <c r="KG193" s="117"/>
      <c r="KH193" s="117"/>
      <c r="KI193" s="117"/>
      <c r="KJ193" s="117"/>
      <c r="KK193" s="117"/>
      <c r="KL193" s="117"/>
      <c r="KM193" s="117"/>
      <c r="KN193" s="117"/>
      <c r="KO193" s="117"/>
      <c r="KP193" s="117"/>
      <c r="KQ193" s="117"/>
      <c r="KR193" s="117"/>
      <c r="KS193" s="117"/>
      <c r="KT193" s="117"/>
      <c r="KU193" s="117"/>
      <c r="KV193" s="117"/>
      <c r="KW193" s="117"/>
      <c r="KX193" s="117"/>
      <c r="KY193" s="117"/>
      <c r="KZ193" s="117"/>
      <c r="LA193" s="117"/>
      <c r="LB193" s="117"/>
      <c r="LC193" s="117"/>
      <c r="LD193" s="117"/>
      <c r="LE193" s="117"/>
      <c r="LF193" s="117"/>
      <c r="LG193" s="117"/>
      <c r="LH193" s="117"/>
      <c r="LI193" s="117"/>
      <c r="LJ193" s="117"/>
    </row>
    <row r="194" spans="1:322" x14ac:dyDescent="0.3">
      <c r="A194" s="109">
        <v>43367</v>
      </c>
      <c r="B194" s="118">
        <v>0.90519675925925902</v>
      </c>
      <c r="C194" s="115">
        <v>14396.751</v>
      </c>
      <c r="D194" s="115">
        <v>102507.727</v>
      </c>
      <c r="E194" s="115">
        <v>25607.868999999999</v>
      </c>
      <c r="F194" s="115">
        <v>35575.678</v>
      </c>
      <c r="G194" s="115">
        <v>26.998999999999999</v>
      </c>
      <c r="H194" s="74">
        <v>7</v>
      </c>
      <c r="I194" s="74">
        <v>12.5693069306931</v>
      </c>
      <c r="J194" s="112"/>
      <c r="K194" s="112"/>
      <c r="L194" s="120">
        <f t="shared" si="12"/>
        <v>-39.987000000000791</v>
      </c>
      <c r="M194" s="116">
        <f t="shared" si="13"/>
        <v>-3.0580000000009022</v>
      </c>
      <c r="N194" s="116">
        <f t="shared" si="14"/>
        <v>-63.927999999999884</v>
      </c>
      <c r="O194" s="116">
        <f t="shared" si="15"/>
        <v>22.171999999998661</v>
      </c>
      <c r="P194" s="121">
        <f t="shared" si="16"/>
        <v>4.8270000000013376</v>
      </c>
      <c r="Q194" s="30">
        <f t="shared" si="17"/>
        <v>0.82121560057774967</v>
      </c>
      <c r="R194" s="124"/>
      <c r="S194" s="125"/>
      <c r="T194" s="125"/>
      <c r="U194" s="125"/>
      <c r="V194" s="125"/>
      <c r="W194" s="125"/>
      <c r="X194" s="125"/>
      <c r="Y194" s="125"/>
      <c r="Z194" s="125"/>
      <c r="AA194" s="125"/>
      <c r="AB194" s="125"/>
      <c r="AC194" s="117"/>
      <c r="AD194" s="117"/>
      <c r="AE194" s="117"/>
      <c r="AF194" s="117"/>
      <c r="AG194" s="117"/>
      <c r="AH194" s="117"/>
      <c r="AI194" s="117"/>
      <c r="AJ194" s="117"/>
      <c r="AK194" s="117"/>
      <c r="AL194" s="117"/>
      <c r="AM194" s="117"/>
      <c r="AN194" s="117"/>
      <c r="AO194" s="117"/>
      <c r="AP194" s="117"/>
      <c r="AQ194" s="117"/>
      <c r="AR194" s="117"/>
      <c r="AS194" s="117"/>
      <c r="AT194" s="117"/>
      <c r="AU194" s="117"/>
      <c r="AV194" s="117"/>
      <c r="AW194" s="117"/>
      <c r="AX194" s="117"/>
      <c r="AY194" s="117"/>
      <c r="AZ194" s="117"/>
      <c r="BA194" s="117"/>
      <c r="BB194" s="117"/>
      <c r="BC194" s="117"/>
      <c r="BD194" s="117"/>
      <c r="BE194" s="117"/>
      <c r="BF194" s="117"/>
      <c r="BG194" s="117"/>
      <c r="BH194" s="117"/>
      <c r="BI194" s="117"/>
      <c r="BJ194" s="117"/>
      <c r="BK194" s="117"/>
      <c r="BL194" s="117"/>
      <c r="BM194" s="117"/>
      <c r="BN194" s="117"/>
      <c r="BO194" s="117"/>
      <c r="BP194" s="117"/>
      <c r="BQ194" s="117"/>
      <c r="BR194" s="117"/>
      <c r="BS194" s="117"/>
      <c r="BT194" s="117"/>
      <c r="BU194" s="117"/>
      <c r="BV194" s="117"/>
      <c r="BW194" s="117"/>
      <c r="BX194" s="117"/>
      <c r="BY194" s="117"/>
      <c r="BZ194" s="117"/>
      <c r="CA194" s="117"/>
      <c r="CB194" s="117"/>
      <c r="CC194" s="117"/>
      <c r="CD194" s="117"/>
      <c r="CE194" s="117"/>
      <c r="CF194" s="117"/>
      <c r="CG194" s="117"/>
      <c r="CH194" s="117"/>
      <c r="CI194" s="117"/>
      <c r="CJ194" s="117"/>
      <c r="CK194" s="117"/>
      <c r="CL194" s="117"/>
      <c r="CM194" s="117"/>
      <c r="CN194" s="117"/>
      <c r="CO194" s="117"/>
      <c r="CP194" s="117"/>
      <c r="CQ194" s="117"/>
      <c r="CR194" s="117"/>
      <c r="CS194" s="117"/>
      <c r="CT194" s="117"/>
      <c r="CU194" s="117"/>
      <c r="CV194" s="117"/>
      <c r="CW194" s="117"/>
      <c r="CX194" s="117"/>
      <c r="CY194" s="117"/>
      <c r="CZ194" s="117"/>
      <c r="DA194" s="117"/>
      <c r="DB194" s="117"/>
      <c r="DC194" s="117"/>
      <c r="DD194" s="117"/>
      <c r="DE194" s="117"/>
      <c r="DF194" s="117"/>
      <c r="DG194" s="117"/>
      <c r="DH194" s="117"/>
      <c r="DI194" s="117"/>
      <c r="DJ194" s="117"/>
      <c r="DK194" s="117"/>
      <c r="DL194" s="117"/>
      <c r="DM194" s="117"/>
      <c r="DN194" s="117"/>
      <c r="DO194" s="117"/>
      <c r="DP194" s="117"/>
      <c r="DQ194" s="117"/>
      <c r="DR194" s="117"/>
      <c r="DS194" s="117"/>
      <c r="DT194" s="117"/>
      <c r="DU194" s="117"/>
      <c r="DV194" s="117"/>
      <c r="DW194" s="117"/>
      <c r="DX194" s="117"/>
      <c r="DY194" s="117"/>
      <c r="DZ194" s="117"/>
      <c r="EA194" s="117"/>
      <c r="EB194" s="117"/>
      <c r="EC194" s="117"/>
      <c r="ED194" s="117"/>
      <c r="EE194" s="117"/>
      <c r="EF194" s="117"/>
      <c r="EG194" s="117"/>
      <c r="EH194" s="117"/>
      <c r="EI194" s="117"/>
      <c r="EJ194" s="117"/>
      <c r="EK194" s="117"/>
      <c r="EL194" s="117"/>
      <c r="EM194" s="117"/>
      <c r="EN194" s="117"/>
      <c r="EO194" s="117"/>
      <c r="EP194" s="117"/>
      <c r="EQ194" s="117"/>
      <c r="ER194" s="117"/>
      <c r="ES194" s="117"/>
      <c r="ET194" s="117"/>
      <c r="EU194" s="117"/>
      <c r="EV194" s="117"/>
      <c r="EW194" s="117"/>
      <c r="EX194" s="117"/>
      <c r="EY194" s="117"/>
      <c r="EZ194" s="117"/>
      <c r="FA194" s="117"/>
      <c r="FB194" s="117"/>
      <c r="FC194" s="117"/>
      <c r="FD194" s="117"/>
      <c r="FE194" s="117"/>
      <c r="FF194" s="117"/>
      <c r="FG194" s="117"/>
      <c r="FH194" s="117"/>
      <c r="FI194" s="117"/>
      <c r="FJ194" s="117"/>
      <c r="FK194" s="117"/>
      <c r="FL194" s="117"/>
      <c r="FM194" s="117"/>
      <c r="FN194" s="117"/>
      <c r="FO194" s="117"/>
      <c r="FP194" s="117"/>
      <c r="FQ194" s="117"/>
      <c r="FR194" s="117"/>
      <c r="FS194" s="117"/>
      <c r="FT194" s="117"/>
      <c r="FU194" s="117"/>
      <c r="FV194" s="117"/>
      <c r="FW194" s="117"/>
      <c r="FX194" s="117"/>
      <c r="FY194" s="117"/>
      <c r="FZ194" s="117"/>
      <c r="GA194" s="117"/>
      <c r="GB194" s="117"/>
      <c r="GC194" s="117"/>
      <c r="GD194" s="117"/>
      <c r="GE194" s="117"/>
      <c r="GF194" s="117"/>
      <c r="GG194" s="117"/>
      <c r="GH194" s="117"/>
      <c r="GI194" s="117"/>
      <c r="GJ194" s="117"/>
      <c r="GK194" s="117"/>
      <c r="GL194" s="117"/>
      <c r="GM194" s="117"/>
      <c r="GN194" s="117"/>
      <c r="GO194" s="117"/>
      <c r="GP194" s="117"/>
      <c r="GQ194" s="117"/>
      <c r="GR194" s="117"/>
      <c r="GS194" s="117"/>
      <c r="GT194" s="117"/>
      <c r="GU194" s="117"/>
      <c r="GV194" s="117"/>
      <c r="GW194" s="117"/>
      <c r="GX194" s="117"/>
      <c r="GY194" s="117"/>
      <c r="GZ194" s="117"/>
      <c r="HA194" s="117"/>
      <c r="HB194" s="117"/>
      <c r="HC194" s="117"/>
      <c r="HD194" s="117"/>
      <c r="HE194" s="117"/>
      <c r="HF194" s="117"/>
      <c r="HG194" s="117"/>
      <c r="HH194" s="117"/>
      <c r="HI194" s="117"/>
      <c r="HJ194" s="117"/>
      <c r="HK194" s="117"/>
      <c r="HL194" s="117"/>
      <c r="HM194" s="117"/>
      <c r="HN194" s="117"/>
      <c r="HO194" s="117"/>
      <c r="HP194" s="117"/>
      <c r="HQ194" s="117"/>
      <c r="HR194" s="117"/>
      <c r="HS194" s="117"/>
      <c r="HT194" s="117"/>
      <c r="HU194" s="117"/>
      <c r="HV194" s="117"/>
      <c r="HW194" s="117"/>
      <c r="HX194" s="117"/>
      <c r="HY194" s="117"/>
      <c r="HZ194" s="117"/>
      <c r="IA194" s="117"/>
      <c r="IB194" s="117"/>
      <c r="IC194" s="117"/>
      <c r="ID194" s="117"/>
      <c r="IE194" s="117"/>
      <c r="IF194" s="117"/>
      <c r="IG194" s="117"/>
      <c r="IH194" s="117"/>
      <c r="II194" s="117"/>
      <c r="IJ194" s="117"/>
      <c r="IK194" s="117"/>
      <c r="IL194" s="117"/>
      <c r="IM194" s="117"/>
      <c r="IN194" s="117"/>
      <c r="IO194" s="117"/>
      <c r="IP194" s="117"/>
      <c r="IQ194" s="117"/>
      <c r="IR194" s="117"/>
      <c r="IS194" s="117"/>
      <c r="IT194" s="117"/>
      <c r="IU194" s="117"/>
      <c r="IV194" s="117"/>
      <c r="IW194" s="117"/>
      <c r="IX194" s="117"/>
      <c r="IY194" s="117"/>
      <c r="IZ194" s="117"/>
      <c r="JA194" s="117"/>
      <c r="JB194" s="117"/>
      <c r="JC194" s="117"/>
      <c r="JD194" s="117"/>
      <c r="JE194" s="117"/>
      <c r="JF194" s="117"/>
      <c r="JG194" s="117"/>
      <c r="JH194" s="117"/>
      <c r="JI194" s="117"/>
      <c r="JJ194" s="117"/>
      <c r="JK194" s="117"/>
      <c r="JL194" s="117"/>
      <c r="JM194" s="117"/>
      <c r="JN194" s="117"/>
      <c r="JO194" s="117"/>
      <c r="JP194" s="117"/>
      <c r="JQ194" s="117"/>
      <c r="JR194" s="117"/>
      <c r="JS194" s="117"/>
      <c r="JT194" s="117"/>
      <c r="JU194" s="117"/>
      <c r="JV194" s="117"/>
      <c r="JW194" s="117"/>
      <c r="JX194" s="117"/>
      <c r="JY194" s="117"/>
      <c r="JZ194" s="117"/>
      <c r="KA194" s="117"/>
      <c r="KB194" s="117"/>
      <c r="KC194" s="117"/>
      <c r="KD194" s="117"/>
      <c r="KE194" s="117"/>
      <c r="KF194" s="117"/>
      <c r="KG194" s="117"/>
      <c r="KH194" s="117"/>
      <c r="KI194" s="117"/>
      <c r="KJ194" s="117"/>
      <c r="KK194" s="117"/>
      <c r="KL194" s="117"/>
      <c r="KM194" s="117"/>
      <c r="KN194" s="117"/>
      <c r="KO194" s="117"/>
      <c r="KP194" s="117"/>
      <c r="KQ194" s="117"/>
      <c r="KR194" s="117"/>
      <c r="KS194" s="117"/>
      <c r="KT194" s="117"/>
      <c r="KU194" s="117"/>
      <c r="KV194" s="117"/>
      <c r="KW194" s="117"/>
      <c r="KX194" s="117"/>
      <c r="KY194" s="117"/>
      <c r="KZ194" s="117"/>
      <c r="LA194" s="117"/>
      <c r="LB194" s="117"/>
      <c r="LC194" s="117"/>
      <c r="LD194" s="117"/>
      <c r="LE194" s="117"/>
      <c r="LF194" s="117"/>
      <c r="LG194" s="117"/>
      <c r="LH194" s="117"/>
      <c r="LI194" s="117"/>
      <c r="LJ194" s="117"/>
    </row>
    <row r="195" spans="1:322" x14ac:dyDescent="0.3">
      <c r="A195" s="109">
        <v>43368</v>
      </c>
      <c r="B195" s="118">
        <v>0.90540509259259305</v>
      </c>
      <c r="C195" s="115">
        <v>14401.458000000001</v>
      </c>
      <c r="D195" s="115">
        <v>102556.545</v>
      </c>
      <c r="E195" s="115">
        <v>25623.64</v>
      </c>
      <c r="F195" s="115">
        <v>35605.512999999999</v>
      </c>
      <c r="G195" s="115">
        <v>29.835000000000001</v>
      </c>
      <c r="H195" s="74">
        <v>9</v>
      </c>
      <c r="I195" s="74">
        <v>10.5433962264151</v>
      </c>
      <c r="J195" s="112"/>
      <c r="K195" s="112"/>
      <c r="L195" s="120">
        <f t="shared" si="12"/>
        <v>-23.689999999999635</v>
      </c>
      <c r="M195" s="116">
        <f t="shared" si="13"/>
        <v>-4.7070000000003347</v>
      </c>
      <c r="N195" s="116">
        <f t="shared" si="14"/>
        <v>-48.817999999999302</v>
      </c>
      <c r="O195" s="116">
        <f t="shared" si="15"/>
        <v>15.77100000000064</v>
      </c>
      <c r="P195" s="121">
        <f t="shared" si="16"/>
        <v>14.063999999999361</v>
      </c>
      <c r="Q195" s="30">
        <f t="shared" si="17"/>
        <v>0.52860734037206769</v>
      </c>
      <c r="R195" s="124"/>
      <c r="S195" s="125"/>
      <c r="T195" s="125"/>
      <c r="U195" s="125"/>
      <c r="V195" s="125"/>
      <c r="W195" s="125"/>
      <c r="X195" s="125"/>
      <c r="Y195" s="125"/>
      <c r="Z195" s="125"/>
      <c r="AA195" s="125"/>
      <c r="AB195" s="125"/>
      <c r="AC195" s="117"/>
      <c r="AD195" s="117"/>
      <c r="AE195" s="117"/>
      <c r="AF195" s="117"/>
      <c r="AG195" s="117"/>
      <c r="AH195" s="117"/>
      <c r="AI195" s="117"/>
      <c r="AJ195" s="117"/>
      <c r="AK195" s="117"/>
      <c r="AL195" s="117"/>
      <c r="AM195" s="117"/>
      <c r="AN195" s="117"/>
      <c r="AO195" s="117"/>
      <c r="AP195" s="117"/>
      <c r="AQ195" s="117"/>
      <c r="AR195" s="117"/>
      <c r="AS195" s="117"/>
      <c r="AT195" s="117"/>
      <c r="AU195" s="117"/>
      <c r="AV195" s="117"/>
      <c r="AW195" s="117"/>
      <c r="AX195" s="117"/>
      <c r="AY195" s="117"/>
      <c r="AZ195" s="117"/>
      <c r="BA195" s="117"/>
      <c r="BB195" s="117"/>
      <c r="BC195" s="117"/>
      <c r="BD195" s="117"/>
      <c r="BE195" s="117"/>
      <c r="BF195" s="117"/>
      <c r="BG195" s="117"/>
      <c r="BH195" s="117"/>
      <c r="BI195" s="117"/>
      <c r="BJ195" s="117"/>
      <c r="BK195" s="117"/>
      <c r="BL195" s="117"/>
      <c r="BM195" s="117"/>
      <c r="BN195" s="117"/>
      <c r="BO195" s="117"/>
      <c r="BP195" s="117"/>
      <c r="BQ195" s="117"/>
      <c r="BR195" s="117"/>
      <c r="BS195" s="117"/>
      <c r="BT195" s="117"/>
      <c r="BU195" s="117"/>
      <c r="BV195" s="117"/>
      <c r="BW195" s="117"/>
      <c r="BX195" s="117"/>
      <c r="BY195" s="117"/>
      <c r="BZ195" s="117"/>
      <c r="CA195" s="117"/>
      <c r="CB195" s="117"/>
      <c r="CC195" s="117"/>
      <c r="CD195" s="117"/>
      <c r="CE195" s="117"/>
      <c r="CF195" s="117"/>
      <c r="CG195" s="117"/>
      <c r="CH195" s="117"/>
      <c r="CI195" s="117"/>
      <c r="CJ195" s="117"/>
      <c r="CK195" s="117"/>
      <c r="CL195" s="117"/>
      <c r="CM195" s="117"/>
      <c r="CN195" s="117"/>
      <c r="CO195" s="117"/>
      <c r="CP195" s="117"/>
      <c r="CQ195" s="117"/>
      <c r="CR195" s="117"/>
      <c r="CS195" s="117"/>
      <c r="CT195" s="117"/>
      <c r="CU195" s="117"/>
      <c r="CV195" s="117"/>
      <c r="CW195" s="117"/>
      <c r="CX195" s="117"/>
      <c r="CY195" s="117"/>
      <c r="CZ195" s="117"/>
      <c r="DA195" s="117"/>
      <c r="DB195" s="117"/>
      <c r="DC195" s="117"/>
      <c r="DD195" s="117"/>
      <c r="DE195" s="117"/>
      <c r="DF195" s="117"/>
      <c r="DG195" s="117"/>
      <c r="DH195" s="117"/>
      <c r="DI195" s="117"/>
      <c r="DJ195" s="117"/>
      <c r="DK195" s="117"/>
      <c r="DL195" s="117"/>
      <c r="DM195" s="117"/>
      <c r="DN195" s="117"/>
      <c r="DO195" s="117"/>
      <c r="DP195" s="117"/>
      <c r="DQ195" s="117"/>
      <c r="DR195" s="117"/>
      <c r="DS195" s="117"/>
      <c r="DT195" s="117"/>
      <c r="DU195" s="117"/>
      <c r="DV195" s="117"/>
      <c r="DW195" s="117"/>
      <c r="DX195" s="117"/>
      <c r="DY195" s="117"/>
      <c r="DZ195" s="117"/>
      <c r="EA195" s="117"/>
      <c r="EB195" s="117"/>
      <c r="EC195" s="117"/>
      <c r="ED195" s="117"/>
      <c r="EE195" s="117"/>
      <c r="EF195" s="117"/>
      <c r="EG195" s="117"/>
      <c r="EH195" s="117"/>
      <c r="EI195" s="117"/>
      <c r="EJ195" s="117"/>
      <c r="EK195" s="117"/>
      <c r="EL195" s="117"/>
      <c r="EM195" s="117"/>
      <c r="EN195" s="117"/>
      <c r="EO195" s="117"/>
      <c r="EP195" s="117"/>
      <c r="EQ195" s="117"/>
      <c r="ER195" s="117"/>
      <c r="ES195" s="117"/>
      <c r="ET195" s="117"/>
      <c r="EU195" s="117"/>
      <c r="EV195" s="117"/>
      <c r="EW195" s="117"/>
      <c r="EX195" s="117"/>
      <c r="EY195" s="117"/>
      <c r="EZ195" s="117"/>
      <c r="FA195" s="117"/>
      <c r="FB195" s="117"/>
      <c r="FC195" s="117"/>
      <c r="FD195" s="117"/>
      <c r="FE195" s="117"/>
      <c r="FF195" s="117"/>
      <c r="FG195" s="117"/>
      <c r="FH195" s="117"/>
      <c r="FI195" s="117"/>
      <c r="FJ195" s="117"/>
      <c r="FK195" s="117"/>
      <c r="FL195" s="117"/>
      <c r="FM195" s="117"/>
      <c r="FN195" s="117"/>
      <c r="FO195" s="117"/>
      <c r="FP195" s="117"/>
      <c r="FQ195" s="117"/>
      <c r="FR195" s="117"/>
      <c r="FS195" s="117"/>
      <c r="FT195" s="117"/>
      <c r="FU195" s="117"/>
      <c r="FV195" s="117"/>
      <c r="FW195" s="117"/>
      <c r="FX195" s="117"/>
      <c r="FY195" s="117"/>
      <c r="FZ195" s="117"/>
      <c r="GA195" s="117"/>
      <c r="GB195" s="117"/>
      <c r="GC195" s="117"/>
      <c r="GD195" s="117"/>
      <c r="GE195" s="117"/>
      <c r="GF195" s="117"/>
      <c r="GG195" s="117"/>
      <c r="GH195" s="117"/>
      <c r="GI195" s="117"/>
      <c r="GJ195" s="117"/>
      <c r="GK195" s="117"/>
      <c r="GL195" s="117"/>
      <c r="GM195" s="117"/>
      <c r="GN195" s="117"/>
      <c r="GO195" s="117"/>
      <c r="GP195" s="117"/>
      <c r="GQ195" s="117"/>
      <c r="GR195" s="117"/>
      <c r="GS195" s="117"/>
      <c r="GT195" s="117"/>
      <c r="GU195" s="117"/>
      <c r="GV195" s="117"/>
      <c r="GW195" s="117"/>
      <c r="GX195" s="117"/>
      <c r="GY195" s="117"/>
      <c r="GZ195" s="117"/>
      <c r="HA195" s="117"/>
      <c r="HB195" s="117"/>
      <c r="HC195" s="117"/>
      <c r="HD195" s="117"/>
      <c r="HE195" s="117"/>
      <c r="HF195" s="117"/>
      <c r="HG195" s="117"/>
      <c r="HH195" s="117"/>
      <c r="HI195" s="117"/>
      <c r="HJ195" s="117"/>
      <c r="HK195" s="117"/>
      <c r="HL195" s="117"/>
      <c r="HM195" s="117"/>
      <c r="HN195" s="117"/>
      <c r="HO195" s="117"/>
      <c r="HP195" s="117"/>
      <c r="HQ195" s="117"/>
      <c r="HR195" s="117"/>
      <c r="HS195" s="117"/>
      <c r="HT195" s="117"/>
      <c r="HU195" s="117"/>
      <c r="HV195" s="117"/>
      <c r="HW195" s="117"/>
      <c r="HX195" s="117"/>
      <c r="HY195" s="117"/>
      <c r="HZ195" s="117"/>
      <c r="IA195" s="117"/>
      <c r="IB195" s="117"/>
      <c r="IC195" s="117"/>
      <c r="ID195" s="117"/>
      <c r="IE195" s="117"/>
      <c r="IF195" s="117"/>
      <c r="IG195" s="117"/>
      <c r="IH195" s="117"/>
      <c r="II195" s="117"/>
      <c r="IJ195" s="117"/>
      <c r="IK195" s="117"/>
      <c r="IL195" s="117"/>
      <c r="IM195" s="117"/>
      <c r="IN195" s="117"/>
      <c r="IO195" s="117"/>
      <c r="IP195" s="117"/>
      <c r="IQ195" s="117"/>
      <c r="IR195" s="117"/>
      <c r="IS195" s="117"/>
      <c r="IT195" s="117"/>
      <c r="IU195" s="117"/>
      <c r="IV195" s="117"/>
      <c r="IW195" s="117"/>
      <c r="IX195" s="117"/>
      <c r="IY195" s="117"/>
      <c r="IZ195" s="117"/>
      <c r="JA195" s="117"/>
      <c r="JB195" s="117"/>
      <c r="JC195" s="117"/>
      <c r="JD195" s="117"/>
      <c r="JE195" s="117"/>
      <c r="JF195" s="117"/>
      <c r="JG195" s="117"/>
      <c r="JH195" s="117"/>
      <c r="JI195" s="117"/>
      <c r="JJ195" s="117"/>
      <c r="JK195" s="117"/>
      <c r="JL195" s="117"/>
      <c r="JM195" s="117"/>
      <c r="JN195" s="117"/>
      <c r="JO195" s="117"/>
      <c r="JP195" s="117"/>
      <c r="JQ195" s="117"/>
      <c r="JR195" s="117"/>
      <c r="JS195" s="117"/>
      <c r="JT195" s="117"/>
      <c r="JU195" s="117"/>
      <c r="JV195" s="117"/>
      <c r="JW195" s="117"/>
      <c r="JX195" s="117"/>
      <c r="JY195" s="117"/>
      <c r="JZ195" s="117"/>
      <c r="KA195" s="117"/>
      <c r="KB195" s="117"/>
      <c r="KC195" s="117"/>
      <c r="KD195" s="117"/>
      <c r="KE195" s="117"/>
      <c r="KF195" s="117"/>
      <c r="KG195" s="117"/>
      <c r="KH195" s="117"/>
      <c r="KI195" s="117"/>
      <c r="KJ195" s="117"/>
      <c r="KK195" s="117"/>
      <c r="KL195" s="117"/>
      <c r="KM195" s="117"/>
      <c r="KN195" s="117"/>
      <c r="KO195" s="117"/>
      <c r="KP195" s="117"/>
      <c r="KQ195" s="117"/>
      <c r="KR195" s="117"/>
      <c r="KS195" s="117"/>
      <c r="KT195" s="117"/>
      <c r="KU195" s="117"/>
      <c r="KV195" s="117"/>
      <c r="KW195" s="117"/>
      <c r="KX195" s="117"/>
      <c r="KY195" s="117"/>
      <c r="KZ195" s="117"/>
      <c r="LA195" s="117"/>
      <c r="LB195" s="117"/>
      <c r="LC195" s="117"/>
      <c r="LD195" s="117"/>
      <c r="LE195" s="117"/>
      <c r="LF195" s="117"/>
      <c r="LG195" s="117"/>
      <c r="LH195" s="117"/>
      <c r="LI195" s="117"/>
      <c r="LJ195" s="117"/>
    </row>
    <row r="196" spans="1:322" x14ac:dyDescent="0.3">
      <c r="A196" s="109">
        <v>43369</v>
      </c>
      <c r="B196" s="118">
        <v>0.90820601851851901</v>
      </c>
      <c r="C196" s="115">
        <v>14403.887000000001</v>
      </c>
      <c r="D196" s="115">
        <v>102563.861</v>
      </c>
      <c r="E196" s="115">
        <v>25647.504000000001</v>
      </c>
      <c r="F196" s="115">
        <v>35634.654999999999</v>
      </c>
      <c r="G196" s="115">
        <v>29.141999999999999</v>
      </c>
      <c r="H196" s="74">
        <v>13.5</v>
      </c>
      <c r="I196" s="74">
        <v>12.975665399239499</v>
      </c>
      <c r="J196" s="112"/>
      <c r="K196" s="112"/>
      <c r="L196" s="120">
        <f t="shared" si="12"/>
        <v>19.396999999993742</v>
      </c>
      <c r="M196" s="116">
        <f t="shared" si="13"/>
        <v>-2.4290000000000873</v>
      </c>
      <c r="N196" s="116">
        <f t="shared" si="14"/>
        <v>-7.31600000000617</v>
      </c>
      <c r="O196" s="116">
        <f t="shared" si="15"/>
        <v>23.864000000001397</v>
      </c>
      <c r="P196" s="121">
        <f t="shared" si="16"/>
        <v>5.2779999999986025</v>
      </c>
      <c r="Q196" s="30">
        <f t="shared" si="17"/>
        <v>0.81888683000485196</v>
      </c>
      <c r="R196" s="124"/>
      <c r="S196" s="125"/>
      <c r="T196" s="125"/>
      <c r="U196" s="125"/>
      <c r="V196" s="125"/>
      <c r="W196" s="125"/>
      <c r="X196" s="125"/>
      <c r="Y196" s="125"/>
      <c r="Z196" s="125"/>
      <c r="AA196" s="125"/>
      <c r="AB196" s="125"/>
      <c r="AC196" s="117"/>
      <c r="AD196" s="117"/>
      <c r="AE196" s="117"/>
      <c r="AF196" s="117"/>
      <c r="AG196" s="117"/>
      <c r="AH196" s="117"/>
      <c r="AI196" s="117"/>
      <c r="AJ196" s="117"/>
      <c r="AK196" s="117"/>
      <c r="AL196" s="117"/>
      <c r="AM196" s="117"/>
      <c r="AN196" s="117"/>
      <c r="AO196" s="117"/>
      <c r="AP196" s="117"/>
      <c r="AQ196" s="117"/>
      <c r="AR196" s="117"/>
      <c r="AS196" s="117"/>
      <c r="AT196" s="117"/>
      <c r="AU196" s="117"/>
      <c r="AV196" s="117"/>
      <c r="AW196" s="117"/>
      <c r="AX196" s="117"/>
      <c r="AY196" s="117"/>
      <c r="AZ196" s="117"/>
      <c r="BA196" s="117"/>
      <c r="BB196" s="117"/>
      <c r="BC196" s="117"/>
      <c r="BD196" s="117"/>
      <c r="BE196" s="117"/>
      <c r="BF196" s="117"/>
      <c r="BG196" s="117"/>
      <c r="BH196" s="117"/>
      <c r="BI196" s="117"/>
      <c r="BJ196" s="117"/>
      <c r="BK196" s="117"/>
      <c r="BL196" s="117"/>
      <c r="BM196" s="117"/>
      <c r="BN196" s="117"/>
      <c r="BO196" s="117"/>
      <c r="BP196" s="117"/>
      <c r="BQ196" s="117"/>
      <c r="BR196" s="117"/>
      <c r="BS196" s="117"/>
      <c r="BT196" s="117"/>
      <c r="BU196" s="117"/>
      <c r="BV196" s="117"/>
      <c r="BW196" s="117"/>
      <c r="BX196" s="117"/>
      <c r="BY196" s="117"/>
      <c r="BZ196" s="117"/>
      <c r="CA196" s="117"/>
      <c r="CB196" s="117"/>
      <c r="CC196" s="117"/>
      <c r="CD196" s="117"/>
      <c r="CE196" s="117"/>
      <c r="CF196" s="117"/>
      <c r="CG196" s="117"/>
      <c r="CH196" s="117"/>
      <c r="CI196" s="117"/>
      <c r="CJ196" s="117"/>
      <c r="CK196" s="117"/>
      <c r="CL196" s="117"/>
      <c r="CM196" s="117"/>
      <c r="CN196" s="117"/>
      <c r="CO196" s="117"/>
      <c r="CP196" s="117"/>
      <c r="CQ196" s="117"/>
      <c r="CR196" s="117"/>
      <c r="CS196" s="117"/>
      <c r="CT196" s="117"/>
      <c r="CU196" s="117"/>
      <c r="CV196" s="117"/>
      <c r="CW196" s="117"/>
      <c r="CX196" s="117"/>
      <c r="CY196" s="117"/>
      <c r="CZ196" s="117"/>
      <c r="DA196" s="117"/>
      <c r="DB196" s="117"/>
      <c r="DC196" s="117"/>
      <c r="DD196" s="117"/>
      <c r="DE196" s="117"/>
      <c r="DF196" s="117"/>
      <c r="DG196" s="117"/>
      <c r="DH196" s="117"/>
      <c r="DI196" s="117"/>
      <c r="DJ196" s="117"/>
      <c r="DK196" s="117"/>
      <c r="DL196" s="117"/>
      <c r="DM196" s="117"/>
      <c r="DN196" s="117"/>
      <c r="DO196" s="117"/>
      <c r="DP196" s="117"/>
      <c r="DQ196" s="117"/>
      <c r="DR196" s="117"/>
      <c r="DS196" s="117"/>
      <c r="DT196" s="117"/>
      <c r="DU196" s="117"/>
      <c r="DV196" s="117"/>
      <c r="DW196" s="117"/>
      <c r="DX196" s="117"/>
      <c r="DY196" s="117"/>
      <c r="DZ196" s="117"/>
      <c r="EA196" s="117"/>
      <c r="EB196" s="117"/>
      <c r="EC196" s="117"/>
      <c r="ED196" s="117"/>
      <c r="EE196" s="117"/>
      <c r="EF196" s="117"/>
      <c r="EG196" s="117"/>
      <c r="EH196" s="117"/>
      <c r="EI196" s="117"/>
      <c r="EJ196" s="117"/>
      <c r="EK196" s="117"/>
      <c r="EL196" s="117"/>
      <c r="EM196" s="117"/>
      <c r="EN196" s="117"/>
      <c r="EO196" s="117"/>
      <c r="EP196" s="117"/>
      <c r="EQ196" s="117"/>
      <c r="ER196" s="117"/>
      <c r="ES196" s="117"/>
      <c r="ET196" s="117"/>
      <c r="EU196" s="117"/>
      <c r="EV196" s="117"/>
      <c r="EW196" s="117"/>
      <c r="EX196" s="117"/>
      <c r="EY196" s="117"/>
      <c r="EZ196" s="117"/>
      <c r="FA196" s="117"/>
      <c r="FB196" s="117"/>
      <c r="FC196" s="117"/>
      <c r="FD196" s="117"/>
      <c r="FE196" s="117"/>
      <c r="FF196" s="117"/>
      <c r="FG196" s="117"/>
      <c r="FH196" s="117"/>
      <c r="FI196" s="117"/>
      <c r="FJ196" s="117"/>
      <c r="FK196" s="117"/>
      <c r="FL196" s="117"/>
      <c r="FM196" s="117"/>
      <c r="FN196" s="117"/>
      <c r="FO196" s="117"/>
      <c r="FP196" s="117"/>
      <c r="FQ196" s="117"/>
      <c r="FR196" s="117"/>
      <c r="FS196" s="117"/>
      <c r="FT196" s="117"/>
      <c r="FU196" s="117"/>
      <c r="FV196" s="117"/>
      <c r="FW196" s="117"/>
      <c r="FX196" s="117"/>
      <c r="FY196" s="117"/>
      <c r="FZ196" s="117"/>
      <c r="GA196" s="117"/>
      <c r="GB196" s="117"/>
      <c r="GC196" s="117"/>
      <c r="GD196" s="117"/>
      <c r="GE196" s="117"/>
      <c r="GF196" s="117"/>
      <c r="GG196" s="117"/>
      <c r="GH196" s="117"/>
      <c r="GI196" s="117"/>
      <c r="GJ196" s="117"/>
      <c r="GK196" s="117"/>
      <c r="GL196" s="117"/>
      <c r="GM196" s="117"/>
      <c r="GN196" s="117"/>
      <c r="GO196" s="117"/>
      <c r="GP196" s="117"/>
      <c r="GQ196" s="117"/>
      <c r="GR196" s="117"/>
      <c r="GS196" s="117"/>
      <c r="GT196" s="117"/>
      <c r="GU196" s="117"/>
      <c r="GV196" s="117"/>
      <c r="GW196" s="117"/>
      <c r="GX196" s="117"/>
      <c r="GY196" s="117"/>
      <c r="GZ196" s="117"/>
      <c r="HA196" s="117"/>
      <c r="HB196" s="117"/>
      <c r="HC196" s="117"/>
      <c r="HD196" s="117"/>
      <c r="HE196" s="117"/>
      <c r="HF196" s="117"/>
      <c r="HG196" s="117"/>
      <c r="HH196" s="117"/>
      <c r="HI196" s="117"/>
      <c r="HJ196" s="117"/>
      <c r="HK196" s="117"/>
      <c r="HL196" s="117"/>
      <c r="HM196" s="117"/>
      <c r="HN196" s="117"/>
      <c r="HO196" s="117"/>
      <c r="HP196" s="117"/>
      <c r="HQ196" s="117"/>
      <c r="HR196" s="117"/>
      <c r="HS196" s="117"/>
      <c r="HT196" s="117"/>
      <c r="HU196" s="117"/>
      <c r="HV196" s="117"/>
      <c r="HW196" s="117"/>
      <c r="HX196" s="117"/>
      <c r="HY196" s="117"/>
      <c r="HZ196" s="117"/>
      <c r="IA196" s="117"/>
      <c r="IB196" s="117"/>
      <c r="IC196" s="117"/>
      <c r="ID196" s="117"/>
      <c r="IE196" s="117"/>
      <c r="IF196" s="117"/>
      <c r="IG196" s="117"/>
      <c r="IH196" s="117"/>
      <c r="II196" s="117"/>
      <c r="IJ196" s="117"/>
      <c r="IK196" s="117"/>
      <c r="IL196" s="117"/>
      <c r="IM196" s="117"/>
      <c r="IN196" s="117"/>
      <c r="IO196" s="117"/>
      <c r="IP196" s="117"/>
      <c r="IQ196" s="117"/>
      <c r="IR196" s="117"/>
      <c r="IS196" s="117"/>
      <c r="IT196" s="117"/>
      <c r="IU196" s="117"/>
      <c r="IV196" s="117"/>
      <c r="IW196" s="117"/>
      <c r="IX196" s="117"/>
      <c r="IY196" s="117"/>
      <c r="IZ196" s="117"/>
      <c r="JA196" s="117"/>
      <c r="JB196" s="117"/>
      <c r="JC196" s="117"/>
      <c r="JD196" s="117"/>
      <c r="JE196" s="117"/>
      <c r="JF196" s="117"/>
      <c r="JG196" s="117"/>
      <c r="JH196" s="117"/>
      <c r="JI196" s="117"/>
      <c r="JJ196" s="117"/>
      <c r="JK196" s="117"/>
      <c r="JL196" s="117"/>
      <c r="JM196" s="117"/>
      <c r="JN196" s="117"/>
      <c r="JO196" s="117"/>
      <c r="JP196" s="117"/>
      <c r="JQ196" s="117"/>
      <c r="JR196" s="117"/>
      <c r="JS196" s="117"/>
      <c r="JT196" s="117"/>
      <c r="JU196" s="117"/>
      <c r="JV196" s="117"/>
      <c r="JW196" s="117"/>
      <c r="JX196" s="117"/>
      <c r="JY196" s="117"/>
      <c r="JZ196" s="117"/>
      <c r="KA196" s="117"/>
      <c r="KB196" s="117"/>
      <c r="KC196" s="117"/>
      <c r="KD196" s="117"/>
      <c r="KE196" s="117"/>
      <c r="KF196" s="117"/>
      <c r="KG196" s="117"/>
      <c r="KH196" s="117"/>
      <c r="KI196" s="117"/>
      <c r="KJ196" s="117"/>
      <c r="KK196" s="117"/>
      <c r="KL196" s="117"/>
      <c r="KM196" s="117"/>
      <c r="KN196" s="117"/>
      <c r="KO196" s="117"/>
      <c r="KP196" s="117"/>
      <c r="KQ196" s="117"/>
      <c r="KR196" s="117"/>
      <c r="KS196" s="117"/>
      <c r="KT196" s="117"/>
      <c r="KU196" s="117"/>
      <c r="KV196" s="117"/>
      <c r="KW196" s="117"/>
      <c r="KX196" s="117"/>
      <c r="KY196" s="117"/>
      <c r="KZ196" s="117"/>
      <c r="LA196" s="117"/>
      <c r="LB196" s="117"/>
      <c r="LC196" s="117"/>
      <c r="LD196" s="117"/>
      <c r="LE196" s="117"/>
      <c r="LF196" s="117"/>
      <c r="LG196" s="117"/>
      <c r="LH196" s="117"/>
      <c r="LI196" s="117"/>
      <c r="LJ196" s="117"/>
    </row>
    <row r="197" spans="1:322" x14ac:dyDescent="0.3">
      <c r="A197" s="109">
        <v>43370</v>
      </c>
      <c r="B197" s="118">
        <v>0.90831018518518503</v>
      </c>
      <c r="C197" s="115">
        <v>14406.593999999999</v>
      </c>
      <c r="D197" s="115">
        <v>102572.838</v>
      </c>
      <c r="E197" s="115">
        <v>25670.830999999998</v>
      </c>
      <c r="F197" s="115">
        <v>35663.478000000003</v>
      </c>
      <c r="G197" s="115">
        <v>28.823</v>
      </c>
      <c r="H197" s="74">
        <v>13</v>
      </c>
      <c r="I197" s="74">
        <v>16.270979020978999</v>
      </c>
      <c r="J197" s="112"/>
      <c r="K197" s="112"/>
      <c r="L197" s="120">
        <f t="shared" si="12"/>
        <v>17.139000000002532</v>
      </c>
      <c r="M197" s="116">
        <f t="shared" si="13"/>
        <v>-2.7069999999985157</v>
      </c>
      <c r="N197" s="116">
        <f t="shared" si="14"/>
        <v>-8.9769999999989523</v>
      </c>
      <c r="O197" s="116">
        <f t="shared" si="15"/>
        <v>23.326999999997497</v>
      </c>
      <c r="P197" s="121">
        <f t="shared" si="16"/>
        <v>5.4960000000025033</v>
      </c>
      <c r="Q197" s="30">
        <f t="shared" si="17"/>
        <v>0.80931894667444393</v>
      </c>
      <c r="R197" s="124"/>
      <c r="S197" s="125"/>
      <c r="T197" s="125"/>
      <c r="U197" s="125"/>
      <c r="V197" s="125"/>
      <c r="W197" s="125"/>
      <c r="X197" s="125"/>
      <c r="Y197" s="125"/>
      <c r="Z197" s="125"/>
      <c r="AA197" s="125"/>
      <c r="AB197" s="125"/>
      <c r="AC197" s="117"/>
      <c r="AD197" s="117"/>
      <c r="AE197" s="117"/>
      <c r="AF197" s="117"/>
      <c r="AG197" s="117"/>
      <c r="AH197" s="117"/>
      <c r="AI197" s="117"/>
      <c r="AJ197" s="117"/>
      <c r="AK197" s="117"/>
      <c r="AL197" s="117"/>
      <c r="AM197" s="117"/>
      <c r="AN197" s="117"/>
      <c r="AO197" s="117"/>
      <c r="AP197" s="117"/>
      <c r="AQ197" s="117"/>
      <c r="AR197" s="117"/>
      <c r="AS197" s="117"/>
      <c r="AT197" s="117"/>
      <c r="AU197" s="117"/>
      <c r="AV197" s="117"/>
      <c r="AW197" s="117"/>
      <c r="AX197" s="117"/>
      <c r="AY197" s="117"/>
      <c r="AZ197" s="117"/>
      <c r="BA197" s="117"/>
      <c r="BB197" s="117"/>
      <c r="BC197" s="117"/>
      <c r="BD197" s="117"/>
      <c r="BE197" s="117"/>
      <c r="BF197" s="117"/>
      <c r="BG197" s="117"/>
      <c r="BH197" s="117"/>
      <c r="BI197" s="117"/>
      <c r="BJ197" s="117"/>
      <c r="BK197" s="117"/>
      <c r="BL197" s="117"/>
      <c r="BM197" s="117"/>
      <c r="BN197" s="117"/>
      <c r="BO197" s="117"/>
      <c r="BP197" s="117"/>
      <c r="BQ197" s="117"/>
      <c r="BR197" s="117"/>
      <c r="BS197" s="117"/>
      <c r="BT197" s="117"/>
      <c r="BU197" s="117"/>
      <c r="BV197" s="117"/>
      <c r="BW197" s="117"/>
      <c r="BX197" s="117"/>
      <c r="BY197" s="117"/>
      <c r="BZ197" s="117"/>
      <c r="CA197" s="117"/>
      <c r="CB197" s="117"/>
      <c r="CC197" s="117"/>
      <c r="CD197" s="117"/>
      <c r="CE197" s="117"/>
      <c r="CF197" s="117"/>
      <c r="CG197" s="117"/>
      <c r="CH197" s="117"/>
      <c r="CI197" s="117"/>
      <c r="CJ197" s="117"/>
      <c r="CK197" s="117"/>
      <c r="CL197" s="117"/>
      <c r="CM197" s="117"/>
      <c r="CN197" s="117"/>
      <c r="CO197" s="117"/>
      <c r="CP197" s="117"/>
      <c r="CQ197" s="117"/>
      <c r="CR197" s="117"/>
      <c r="CS197" s="117"/>
      <c r="CT197" s="117"/>
      <c r="CU197" s="117"/>
      <c r="CV197" s="117"/>
      <c r="CW197" s="117"/>
      <c r="CX197" s="117"/>
      <c r="CY197" s="117"/>
      <c r="CZ197" s="117"/>
      <c r="DA197" s="117"/>
      <c r="DB197" s="117"/>
      <c r="DC197" s="117"/>
      <c r="DD197" s="117"/>
      <c r="DE197" s="117"/>
      <c r="DF197" s="117"/>
      <c r="DG197" s="117"/>
      <c r="DH197" s="117"/>
      <c r="DI197" s="117"/>
      <c r="DJ197" s="117"/>
      <c r="DK197" s="117"/>
      <c r="DL197" s="117"/>
      <c r="DM197" s="117"/>
      <c r="DN197" s="117"/>
      <c r="DO197" s="117"/>
      <c r="DP197" s="117"/>
      <c r="DQ197" s="117"/>
      <c r="DR197" s="117"/>
      <c r="DS197" s="117"/>
      <c r="DT197" s="117"/>
      <c r="DU197" s="117"/>
      <c r="DV197" s="117"/>
      <c r="DW197" s="117"/>
      <c r="DX197" s="117"/>
      <c r="DY197" s="117"/>
      <c r="DZ197" s="117"/>
      <c r="EA197" s="117"/>
      <c r="EB197" s="117"/>
      <c r="EC197" s="117"/>
      <c r="ED197" s="117"/>
      <c r="EE197" s="117"/>
      <c r="EF197" s="117"/>
      <c r="EG197" s="117"/>
      <c r="EH197" s="117"/>
      <c r="EI197" s="117"/>
      <c r="EJ197" s="117"/>
      <c r="EK197" s="117"/>
      <c r="EL197" s="117"/>
      <c r="EM197" s="117"/>
      <c r="EN197" s="117"/>
      <c r="EO197" s="117"/>
      <c r="EP197" s="117"/>
      <c r="EQ197" s="117"/>
      <c r="ER197" s="117"/>
      <c r="ES197" s="117"/>
      <c r="ET197" s="117"/>
      <c r="EU197" s="117"/>
      <c r="EV197" s="117"/>
      <c r="EW197" s="117"/>
      <c r="EX197" s="117"/>
      <c r="EY197" s="117"/>
      <c r="EZ197" s="117"/>
      <c r="FA197" s="117"/>
      <c r="FB197" s="117"/>
      <c r="FC197" s="117"/>
      <c r="FD197" s="117"/>
      <c r="FE197" s="117"/>
      <c r="FF197" s="117"/>
      <c r="FG197" s="117"/>
      <c r="FH197" s="117"/>
      <c r="FI197" s="117"/>
      <c r="FJ197" s="117"/>
      <c r="FK197" s="117"/>
      <c r="FL197" s="117"/>
      <c r="FM197" s="117"/>
      <c r="FN197" s="117"/>
      <c r="FO197" s="117"/>
      <c r="FP197" s="117"/>
      <c r="FQ197" s="117"/>
      <c r="FR197" s="117"/>
      <c r="FS197" s="117"/>
      <c r="FT197" s="117"/>
      <c r="FU197" s="117"/>
      <c r="FV197" s="117"/>
      <c r="FW197" s="117"/>
      <c r="FX197" s="117"/>
      <c r="FY197" s="117"/>
      <c r="FZ197" s="117"/>
      <c r="GA197" s="117"/>
      <c r="GB197" s="117"/>
      <c r="GC197" s="117"/>
      <c r="GD197" s="117"/>
      <c r="GE197" s="117"/>
      <c r="GF197" s="117"/>
      <c r="GG197" s="117"/>
      <c r="GH197" s="117"/>
      <c r="GI197" s="117"/>
      <c r="GJ197" s="117"/>
      <c r="GK197" s="117"/>
      <c r="GL197" s="117"/>
      <c r="GM197" s="117"/>
      <c r="GN197" s="117"/>
      <c r="GO197" s="117"/>
      <c r="GP197" s="117"/>
      <c r="GQ197" s="117"/>
      <c r="GR197" s="117"/>
      <c r="GS197" s="117"/>
      <c r="GT197" s="117"/>
      <c r="GU197" s="117"/>
      <c r="GV197" s="117"/>
      <c r="GW197" s="117"/>
      <c r="GX197" s="117"/>
      <c r="GY197" s="117"/>
      <c r="GZ197" s="117"/>
      <c r="HA197" s="117"/>
      <c r="HB197" s="117"/>
      <c r="HC197" s="117"/>
      <c r="HD197" s="117"/>
      <c r="HE197" s="117"/>
      <c r="HF197" s="117"/>
      <c r="HG197" s="117"/>
      <c r="HH197" s="117"/>
      <c r="HI197" s="117"/>
      <c r="HJ197" s="117"/>
      <c r="HK197" s="117"/>
      <c r="HL197" s="117"/>
      <c r="HM197" s="117"/>
      <c r="HN197" s="117"/>
      <c r="HO197" s="117"/>
      <c r="HP197" s="117"/>
      <c r="HQ197" s="117"/>
      <c r="HR197" s="117"/>
      <c r="HS197" s="117"/>
      <c r="HT197" s="117"/>
      <c r="HU197" s="117"/>
      <c r="HV197" s="117"/>
      <c r="HW197" s="117"/>
      <c r="HX197" s="117"/>
      <c r="HY197" s="117"/>
      <c r="HZ197" s="117"/>
      <c r="IA197" s="117"/>
      <c r="IB197" s="117"/>
      <c r="IC197" s="117"/>
      <c r="ID197" s="117"/>
      <c r="IE197" s="117"/>
      <c r="IF197" s="117"/>
      <c r="IG197" s="117"/>
      <c r="IH197" s="117"/>
      <c r="II197" s="117"/>
      <c r="IJ197" s="117"/>
      <c r="IK197" s="117"/>
      <c r="IL197" s="117"/>
      <c r="IM197" s="117"/>
      <c r="IN197" s="117"/>
      <c r="IO197" s="117"/>
      <c r="IP197" s="117"/>
      <c r="IQ197" s="117"/>
      <c r="IR197" s="117"/>
      <c r="IS197" s="117"/>
      <c r="IT197" s="117"/>
      <c r="IU197" s="117"/>
      <c r="IV197" s="117"/>
      <c r="IW197" s="117"/>
      <c r="IX197" s="117"/>
      <c r="IY197" s="117"/>
      <c r="IZ197" s="117"/>
      <c r="JA197" s="117"/>
      <c r="JB197" s="117"/>
      <c r="JC197" s="117"/>
      <c r="JD197" s="117"/>
      <c r="JE197" s="117"/>
      <c r="JF197" s="117"/>
      <c r="JG197" s="117"/>
      <c r="JH197" s="117"/>
      <c r="JI197" s="117"/>
      <c r="JJ197" s="117"/>
      <c r="JK197" s="117"/>
      <c r="JL197" s="117"/>
      <c r="JM197" s="117"/>
      <c r="JN197" s="117"/>
      <c r="JO197" s="117"/>
      <c r="JP197" s="117"/>
      <c r="JQ197" s="117"/>
      <c r="JR197" s="117"/>
      <c r="JS197" s="117"/>
      <c r="JT197" s="117"/>
      <c r="JU197" s="117"/>
      <c r="JV197" s="117"/>
      <c r="JW197" s="117"/>
      <c r="JX197" s="117"/>
      <c r="JY197" s="117"/>
      <c r="JZ197" s="117"/>
      <c r="KA197" s="117"/>
      <c r="KB197" s="117"/>
      <c r="KC197" s="117"/>
      <c r="KD197" s="117"/>
      <c r="KE197" s="117"/>
      <c r="KF197" s="117"/>
      <c r="KG197" s="117"/>
      <c r="KH197" s="117"/>
      <c r="KI197" s="117"/>
      <c r="KJ197" s="117"/>
      <c r="KK197" s="117"/>
      <c r="KL197" s="117"/>
      <c r="KM197" s="117"/>
      <c r="KN197" s="117"/>
      <c r="KO197" s="117"/>
      <c r="KP197" s="117"/>
      <c r="KQ197" s="117"/>
      <c r="KR197" s="117"/>
      <c r="KS197" s="117"/>
      <c r="KT197" s="117"/>
      <c r="KU197" s="117"/>
      <c r="KV197" s="117"/>
      <c r="KW197" s="117"/>
      <c r="KX197" s="117"/>
      <c r="KY197" s="117"/>
      <c r="KZ197" s="117"/>
      <c r="LA197" s="117"/>
      <c r="LB197" s="117"/>
      <c r="LC197" s="117"/>
      <c r="LD197" s="117"/>
      <c r="LE197" s="117"/>
      <c r="LF197" s="117"/>
      <c r="LG197" s="117"/>
      <c r="LH197" s="117"/>
      <c r="LI197" s="117"/>
      <c r="LJ197" s="117"/>
    </row>
    <row r="198" spans="1:322" x14ac:dyDescent="0.3">
      <c r="A198" s="109">
        <v>43371</v>
      </c>
      <c r="B198" s="118">
        <v>0.91533564814814805</v>
      </c>
      <c r="C198" s="115">
        <v>14409.4</v>
      </c>
      <c r="D198" s="115">
        <v>102592.909</v>
      </c>
      <c r="E198" s="115">
        <v>25692.356</v>
      </c>
      <c r="F198" s="115">
        <v>35690.523000000001</v>
      </c>
      <c r="G198" s="115">
        <v>27.045000000000002</v>
      </c>
      <c r="H198" s="74">
        <v>9.5</v>
      </c>
      <c r="I198" s="74">
        <v>16.409401709401699</v>
      </c>
      <c r="J198" s="112"/>
      <c r="K198" s="112"/>
      <c r="L198" s="120">
        <f t="shared" si="12"/>
        <v>4.1680000000032322</v>
      </c>
      <c r="M198" s="116">
        <f t="shared" si="13"/>
        <v>-2.8060000000004948</v>
      </c>
      <c r="N198" s="116">
        <f t="shared" si="14"/>
        <v>-20.070999999996275</v>
      </c>
      <c r="O198" s="116">
        <f t="shared" si="15"/>
        <v>21.525000000001455</v>
      </c>
      <c r="P198" s="121">
        <f t="shared" si="16"/>
        <v>5.5199999999985465</v>
      </c>
      <c r="Q198" s="30">
        <f t="shared" si="17"/>
        <v>0.79589572934004271</v>
      </c>
      <c r="R198" s="124"/>
      <c r="S198" s="125"/>
      <c r="T198" s="125"/>
      <c r="U198" s="125"/>
      <c r="V198" s="125"/>
      <c r="W198" s="125"/>
      <c r="X198" s="125"/>
      <c r="Y198" s="125"/>
      <c r="Z198" s="125"/>
      <c r="AA198" s="125"/>
      <c r="AB198" s="125"/>
      <c r="AC198" s="117"/>
      <c r="AD198" s="117"/>
      <c r="AE198" s="117"/>
      <c r="AF198" s="117"/>
      <c r="AG198" s="117"/>
      <c r="AH198" s="117"/>
      <c r="AI198" s="117"/>
      <c r="AJ198" s="117"/>
      <c r="AK198" s="117"/>
      <c r="AL198" s="117"/>
      <c r="AM198" s="117"/>
      <c r="AN198" s="117"/>
      <c r="AO198" s="117"/>
      <c r="AP198" s="117"/>
      <c r="AQ198" s="117"/>
      <c r="AR198" s="117"/>
      <c r="AS198" s="117"/>
      <c r="AT198" s="117"/>
      <c r="AU198" s="117"/>
      <c r="AV198" s="117"/>
      <c r="AW198" s="117"/>
      <c r="AX198" s="117"/>
      <c r="AY198" s="117"/>
      <c r="AZ198" s="117"/>
      <c r="BA198" s="117"/>
      <c r="BB198" s="117"/>
      <c r="BC198" s="117"/>
      <c r="BD198" s="117"/>
      <c r="BE198" s="117"/>
      <c r="BF198" s="117"/>
      <c r="BG198" s="117"/>
      <c r="BH198" s="117"/>
      <c r="BI198" s="117"/>
      <c r="BJ198" s="117"/>
      <c r="BK198" s="117"/>
      <c r="BL198" s="117"/>
      <c r="BM198" s="117"/>
      <c r="BN198" s="117"/>
      <c r="BO198" s="117"/>
      <c r="BP198" s="117"/>
      <c r="BQ198" s="117"/>
      <c r="BR198" s="117"/>
      <c r="BS198" s="117"/>
      <c r="BT198" s="117"/>
      <c r="BU198" s="117"/>
      <c r="BV198" s="117"/>
      <c r="BW198" s="117"/>
      <c r="BX198" s="117"/>
      <c r="BY198" s="117"/>
      <c r="BZ198" s="117"/>
      <c r="CA198" s="117"/>
      <c r="CB198" s="117"/>
      <c r="CC198" s="117"/>
      <c r="CD198" s="117"/>
      <c r="CE198" s="117"/>
      <c r="CF198" s="117"/>
      <c r="CG198" s="117"/>
      <c r="CH198" s="117"/>
      <c r="CI198" s="117"/>
      <c r="CJ198" s="117"/>
      <c r="CK198" s="117"/>
      <c r="CL198" s="117"/>
      <c r="CM198" s="117"/>
      <c r="CN198" s="117"/>
      <c r="CO198" s="117"/>
      <c r="CP198" s="117"/>
      <c r="CQ198" s="117"/>
      <c r="CR198" s="117"/>
      <c r="CS198" s="117"/>
      <c r="CT198" s="117"/>
      <c r="CU198" s="117"/>
      <c r="CV198" s="117"/>
      <c r="CW198" s="117"/>
      <c r="CX198" s="117"/>
      <c r="CY198" s="117"/>
      <c r="CZ198" s="117"/>
      <c r="DA198" s="117"/>
      <c r="DB198" s="117"/>
      <c r="DC198" s="117"/>
      <c r="DD198" s="117"/>
      <c r="DE198" s="117"/>
      <c r="DF198" s="117"/>
      <c r="DG198" s="117"/>
      <c r="DH198" s="117"/>
      <c r="DI198" s="117"/>
      <c r="DJ198" s="117"/>
      <c r="DK198" s="117"/>
      <c r="DL198" s="117"/>
      <c r="DM198" s="117"/>
      <c r="DN198" s="117"/>
      <c r="DO198" s="117"/>
      <c r="DP198" s="117"/>
      <c r="DQ198" s="117"/>
      <c r="DR198" s="117"/>
      <c r="DS198" s="117"/>
      <c r="DT198" s="117"/>
      <c r="DU198" s="117"/>
      <c r="DV198" s="117"/>
      <c r="DW198" s="117"/>
      <c r="DX198" s="117"/>
      <c r="DY198" s="117"/>
      <c r="DZ198" s="117"/>
      <c r="EA198" s="117"/>
      <c r="EB198" s="117"/>
      <c r="EC198" s="117"/>
      <c r="ED198" s="117"/>
      <c r="EE198" s="117"/>
      <c r="EF198" s="117"/>
      <c r="EG198" s="117"/>
      <c r="EH198" s="117"/>
      <c r="EI198" s="117"/>
      <c r="EJ198" s="117"/>
      <c r="EK198" s="117"/>
      <c r="EL198" s="117"/>
      <c r="EM198" s="117"/>
      <c r="EN198" s="117"/>
      <c r="EO198" s="117"/>
      <c r="EP198" s="117"/>
      <c r="EQ198" s="117"/>
      <c r="ER198" s="117"/>
      <c r="ES198" s="117"/>
      <c r="ET198" s="117"/>
      <c r="EU198" s="117"/>
      <c r="EV198" s="117"/>
      <c r="EW198" s="117"/>
      <c r="EX198" s="117"/>
      <c r="EY198" s="117"/>
      <c r="EZ198" s="117"/>
      <c r="FA198" s="117"/>
      <c r="FB198" s="117"/>
      <c r="FC198" s="117"/>
      <c r="FD198" s="117"/>
      <c r="FE198" s="117"/>
      <c r="FF198" s="117"/>
      <c r="FG198" s="117"/>
      <c r="FH198" s="117"/>
      <c r="FI198" s="117"/>
      <c r="FJ198" s="117"/>
      <c r="FK198" s="117"/>
      <c r="FL198" s="117"/>
      <c r="FM198" s="117"/>
      <c r="FN198" s="117"/>
      <c r="FO198" s="117"/>
      <c r="FP198" s="117"/>
      <c r="FQ198" s="117"/>
      <c r="FR198" s="117"/>
      <c r="FS198" s="117"/>
      <c r="FT198" s="117"/>
      <c r="FU198" s="117"/>
      <c r="FV198" s="117"/>
      <c r="FW198" s="117"/>
      <c r="FX198" s="117"/>
      <c r="FY198" s="117"/>
      <c r="FZ198" s="117"/>
      <c r="GA198" s="117"/>
      <c r="GB198" s="117"/>
      <c r="GC198" s="117"/>
      <c r="GD198" s="117"/>
      <c r="GE198" s="117"/>
      <c r="GF198" s="117"/>
      <c r="GG198" s="117"/>
      <c r="GH198" s="117"/>
      <c r="GI198" s="117"/>
      <c r="GJ198" s="117"/>
      <c r="GK198" s="117"/>
      <c r="GL198" s="117"/>
      <c r="GM198" s="117"/>
      <c r="GN198" s="117"/>
      <c r="GO198" s="117"/>
      <c r="GP198" s="117"/>
      <c r="GQ198" s="117"/>
      <c r="GR198" s="117"/>
      <c r="GS198" s="117"/>
      <c r="GT198" s="117"/>
      <c r="GU198" s="117"/>
      <c r="GV198" s="117"/>
      <c r="GW198" s="117"/>
      <c r="GX198" s="117"/>
      <c r="GY198" s="117"/>
      <c r="GZ198" s="117"/>
      <c r="HA198" s="117"/>
      <c r="HB198" s="117"/>
      <c r="HC198" s="117"/>
      <c r="HD198" s="117"/>
      <c r="HE198" s="117"/>
      <c r="HF198" s="117"/>
      <c r="HG198" s="117"/>
      <c r="HH198" s="117"/>
      <c r="HI198" s="117"/>
      <c r="HJ198" s="117"/>
      <c r="HK198" s="117"/>
      <c r="HL198" s="117"/>
      <c r="HM198" s="117"/>
      <c r="HN198" s="117"/>
      <c r="HO198" s="117"/>
      <c r="HP198" s="117"/>
      <c r="HQ198" s="117"/>
      <c r="HR198" s="117"/>
      <c r="HS198" s="117"/>
      <c r="HT198" s="117"/>
      <c r="HU198" s="117"/>
      <c r="HV198" s="117"/>
      <c r="HW198" s="117"/>
      <c r="HX198" s="117"/>
      <c r="HY198" s="117"/>
      <c r="HZ198" s="117"/>
      <c r="IA198" s="117"/>
      <c r="IB198" s="117"/>
      <c r="IC198" s="117"/>
      <c r="ID198" s="117"/>
      <c r="IE198" s="117"/>
      <c r="IF198" s="117"/>
      <c r="IG198" s="117"/>
      <c r="IH198" s="117"/>
      <c r="II198" s="117"/>
      <c r="IJ198" s="117"/>
      <c r="IK198" s="117"/>
      <c r="IL198" s="117"/>
      <c r="IM198" s="117"/>
      <c r="IN198" s="117"/>
      <c r="IO198" s="117"/>
      <c r="IP198" s="117"/>
      <c r="IQ198" s="117"/>
      <c r="IR198" s="117"/>
      <c r="IS198" s="117"/>
      <c r="IT198" s="117"/>
      <c r="IU198" s="117"/>
      <c r="IV198" s="117"/>
      <c r="IW198" s="117"/>
      <c r="IX198" s="117"/>
      <c r="IY198" s="117"/>
      <c r="IZ198" s="117"/>
      <c r="JA198" s="117"/>
      <c r="JB198" s="117"/>
      <c r="JC198" s="117"/>
      <c r="JD198" s="117"/>
      <c r="JE198" s="117"/>
      <c r="JF198" s="117"/>
      <c r="JG198" s="117"/>
      <c r="JH198" s="117"/>
      <c r="JI198" s="117"/>
      <c r="JJ198" s="117"/>
      <c r="JK198" s="117"/>
      <c r="JL198" s="117"/>
      <c r="JM198" s="117"/>
      <c r="JN198" s="117"/>
      <c r="JO198" s="117"/>
      <c r="JP198" s="117"/>
      <c r="JQ198" s="117"/>
      <c r="JR198" s="117"/>
      <c r="JS198" s="117"/>
      <c r="JT198" s="117"/>
      <c r="JU198" s="117"/>
      <c r="JV198" s="117"/>
      <c r="JW198" s="117"/>
      <c r="JX198" s="117"/>
      <c r="JY198" s="117"/>
      <c r="JZ198" s="117"/>
      <c r="KA198" s="117"/>
      <c r="KB198" s="117"/>
      <c r="KC198" s="117"/>
      <c r="KD198" s="117"/>
      <c r="KE198" s="117"/>
      <c r="KF198" s="117"/>
      <c r="KG198" s="117"/>
      <c r="KH198" s="117"/>
      <c r="KI198" s="117"/>
      <c r="KJ198" s="117"/>
      <c r="KK198" s="117"/>
      <c r="KL198" s="117"/>
      <c r="KM198" s="117"/>
      <c r="KN198" s="117"/>
      <c r="KO198" s="117"/>
      <c r="KP198" s="117"/>
      <c r="KQ198" s="117"/>
      <c r="KR198" s="117"/>
      <c r="KS198" s="117"/>
      <c r="KT198" s="117"/>
      <c r="KU198" s="117"/>
      <c r="KV198" s="117"/>
      <c r="KW198" s="117"/>
      <c r="KX198" s="117"/>
      <c r="KY198" s="117"/>
      <c r="KZ198" s="117"/>
      <c r="LA198" s="117"/>
      <c r="LB198" s="117"/>
      <c r="LC198" s="117"/>
      <c r="LD198" s="117"/>
      <c r="LE198" s="117"/>
      <c r="LF198" s="117"/>
      <c r="LG198" s="117"/>
      <c r="LH198" s="117"/>
      <c r="LI198" s="117"/>
      <c r="LJ198" s="117"/>
    </row>
    <row r="199" spans="1:322" x14ac:dyDescent="0.3">
      <c r="A199" s="109">
        <v>43372</v>
      </c>
      <c r="B199" s="118">
        <v>0.91535879629629602</v>
      </c>
      <c r="C199" s="115">
        <v>14412.14</v>
      </c>
      <c r="D199" s="115">
        <v>102644.573</v>
      </c>
      <c r="E199" s="115">
        <v>25715.600999999999</v>
      </c>
      <c r="F199" s="115">
        <v>35718.909</v>
      </c>
      <c r="G199" s="115">
        <v>28.382999999999999</v>
      </c>
      <c r="H199" s="74">
        <v>11</v>
      </c>
      <c r="I199" s="74">
        <v>13.415207373271899</v>
      </c>
      <c r="J199" s="112"/>
      <c r="K199" s="112"/>
      <c r="L199" s="120">
        <f t="shared" si="12"/>
        <v>-26.02100000000409</v>
      </c>
      <c r="M199" s="116">
        <f t="shared" si="13"/>
        <v>-2.7399999999997817</v>
      </c>
      <c r="N199" s="116">
        <f t="shared" si="14"/>
        <v>-51.664000000004307</v>
      </c>
      <c r="O199" s="116">
        <f t="shared" si="15"/>
        <v>23.244999999998981</v>
      </c>
      <c r="P199" s="121">
        <f t="shared" si="16"/>
        <v>5.1380000000010178</v>
      </c>
      <c r="Q199" s="30">
        <f t="shared" si="17"/>
        <v>0.8189761476940064</v>
      </c>
      <c r="R199" s="124"/>
      <c r="S199" s="125"/>
      <c r="T199" s="125"/>
      <c r="U199" s="125"/>
      <c r="V199" s="125"/>
      <c r="W199" s="125"/>
      <c r="X199" s="125"/>
      <c r="Y199" s="125"/>
      <c r="Z199" s="125"/>
      <c r="AA199" s="125"/>
      <c r="AB199" s="125"/>
      <c r="AC199" s="117"/>
      <c r="AD199" s="117"/>
      <c r="AE199" s="117"/>
      <c r="AF199" s="117"/>
      <c r="AG199" s="117"/>
      <c r="AH199" s="117"/>
      <c r="AI199" s="117"/>
      <c r="AJ199" s="117"/>
      <c r="AK199" s="117"/>
      <c r="AL199" s="117"/>
      <c r="AM199" s="117"/>
      <c r="AN199" s="117"/>
      <c r="AO199" s="117"/>
      <c r="AP199" s="117"/>
      <c r="AQ199" s="117"/>
      <c r="AR199" s="117"/>
      <c r="AS199" s="117"/>
      <c r="AT199" s="117"/>
      <c r="AU199" s="117"/>
      <c r="AV199" s="117"/>
      <c r="AW199" s="117"/>
      <c r="AX199" s="117"/>
      <c r="AY199" s="117"/>
      <c r="AZ199" s="117"/>
      <c r="BA199" s="117"/>
      <c r="BB199" s="117"/>
      <c r="BC199" s="117"/>
      <c r="BD199" s="117"/>
      <c r="BE199" s="117"/>
      <c r="BF199" s="117"/>
      <c r="BG199" s="117"/>
      <c r="BH199" s="117"/>
      <c r="BI199" s="117"/>
      <c r="BJ199" s="117"/>
      <c r="BK199" s="117"/>
      <c r="BL199" s="117"/>
      <c r="BM199" s="117"/>
      <c r="BN199" s="117"/>
      <c r="BO199" s="117"/>
      <c r="BP199" s="117"/>
      <c r="BQ199" s="117"/>
      <c r="BR199" s="117"/>
      <c r="BS199" s="117"/>
      <c r="BT199" s="117"/>
      <c r="BU199" s="117"/>
      <c r="BV199" s="117"/>
      <c r="BW199" s="117"/>
      <c r="BX199" s="117"/>
      <c r="BY199" s="117"/>
      <c r="BZ199" s="117"/>
      <c r="CA199" s="117"/>
      <c r="CB199" s="117"/>
      <c r="CC199" s="117"/>
      <c r="CD199" s="117"/>
      <c r="CE199" s="117"/>
      <c r="CF199" s="117"/>
      <c r="CG199" s="117"/>
      <c r="CH199" s="117"/>
      <c r="CI199" s="117"/>
      <c r="CJ199" s="117"/>
      <c r="CK199" s="117"/>
      <c r="CL199" s="117"/>
      <c r="CM199" s="117"/>
      <c r="CN199" s="117"/>
      <c r="CO199" s="117"/>
      <c r="CP199" s="117"/>
      <c r="CQ199" s="117"/>
      <c r="CR199" s="117"/>
      <c r="CS199" s="117"/>
      <c r="CT199" s="117"/>
      <c r="CU199" s="117"/>
      <c r="CV199" s="117"/>
      <c r="CW199" s="117"/>
      <c r="CX199" s="117"/>
      <c r="CY199" s="117"/>
      <c r="CZ199" s="117"/>
      <c r="DA199" s="117"/>
      <c r="DB199" s="117"/>
      <c r="DC199" s="117"/>
      <c r="DD199" s="117"/>
      <c r="DE199" s="117"/>
      <c r="DF199" s="117"/>
      <c r="DG199" s="117"/>
      <c r="DH199" s="117"/>
      <c r="DI199" s="117"/>
      <c r="DJ199" s="117"/>
      <c r="DK199" s="117"/>
      <c r="DL199" s="117"/>
      <c r="DM199" s="117"/>
      <c r="DN199" s="117"/>
      <c r="DO199" s="117"/>
      <c r="DP199" s="117"/>
      <c r="DQ199" s="117"/>
      <c r="DR199" s="117"/>
      <c r="DS199" s="117"/>
      <c r="DT199" s="117"/>
      <c r="DU199" s="117"/>
      <c r="DV199" s="117"/>
      <c r="DW199" s="117"/>
      <c r="DX199" s="117"/>
      <c r="DY199" s="117"/>
      <c r="DZ199" s="117"/>
      <c r="EA199" s="117"/>
      <c r="EB199" s="117"/>
      <c r="EC199" s="117"/>
      <c r="ED199" s="117"/>
      <c r="EE199" s="117"/>
      <c r="EF199" s="117"/>
      <c r="EG199" s="117"/>
      <c r="EH199" s="117"/>
      <c r="EI199" s="117"/>
      <c r="EJ199" s="117"/>
      <c r="EK199" s="117"/>
      <c r="EL199" s="117"/>
      <c r="EM199" s="117"/>
      <c r="EN199" s="117"/>
      <c r="EO199" s="117"/>
      <c r="EP199" s="117"/>
      <c r="EQ199" s="117"/>
      <c r="ER199" s="117"/>
      <c r="ES199" s="117"/>
      <c r="ET199" s="117"/>
      <c r="EU199" s="117"/>
      <c r="EV199" s="117"/>
      <c r="EW199" s="117"/>
      <c r="EX199" s="117"/>
      <c r="EY199" s="117"/>
      <c r="EZ199" s="117"/>
      <c r="FA199" s="117"/>
      <c r="FB199" s="117"/>
      <c r="FC199" s="117"/>
      <c r="FD199" s="117"/>
      <c r="FE199" s="117"/>
      <c r="FF199" s="117"/>
      <c r="FG199" s="117"/>
      <c r="FH199" s="117"/>
      <c r="FI199" s="117"/>
      <c r="FJ199" s="117"/>
      <c r="FK199" s="117"/>
      <c r="FL199" s="117"/>
      <c r="FM199" s="117"/>
      <c r="FN199" s="117"/>
      <c r="FO199" s="117"/>
      <c r="FP199" s="117"/>
      <c r="FQ199" s="117"/>
      <c r="FR199" s="117"/>
      <c r="FS199" s="117"/>
      <c r="FT199" s="117"/>
      <c r="FU199" s="117"/>
      <c r="FV199" s="117"/>
      <c r="FW199" s="117"/>
      <c r="FX199" s="117"/>
      <c r="FY199" s="117"/>
      <c r="FZ199" s="117"/>
      <c r="GA199" s="117"/>
      <c r="GB199" s="117"/>
      <c r="GC199" s="117"/>
      <c r="GD199" s="117"/>
      <c r="GE199" s="117"/>
      <c r="GF199" s="117"/>
      <c r="GG199" s="117"/>
      <c r="GH199" s="117"/>
      <c r="GI199" s="117"/>
      <c r="GJ199" s="117"/>
      <c r="GK199" s="117"/>
      <c r="GL199" s="117"/>
      <c r="GM199" s="117"/>
      <c r="GN199" s="117"/>
      <c r="GO199" s="117"/>
      <c r="GP199" s="117"/>
      <c r="GQ199" s="117"/>
      <c r="GR199" s="117"/>
      <c r="GS199" s="117"/>
      <c r="GT199" s="117"/>
      <c r="GU199" s="117"/>
      <c r="GV199" s="117"/>
      <c r="GW199" s="117"/>
      <c r="GX199" s="117"/>
      <c r="GY199" s="117"/>
      <c r="GZ199" s="117"/>
      <c r="HA199" s="117"/>
      <c r="HB199" s="117"/>
      <c r="HC199" s="117"/>
      <c r="HD199" s="117"/>
      <c r="HE199" s="117"/>
      <c r="HF199" s="117"/>
      <c r="HG199" s="117"/>
      <c r="HH199" s="117"/>
      <c r="HI199" s="117"/>
      <c r="HJ199" s="117"/>
      <c r="HK199" s="117"/>
      <c r="HL199" s="117"/>
      <c r="HM199" s="117"/>
      <c r="HN199" s="117"/>
      <c r="HO199" s="117"/>
      <c r="HP199" s="117"/>
      <c r="HQ199" s="117"/>
      <c r="HR199" s="117"/>
      <c r="HS199" s="117"/>
      <c r="HT199" s="117"/>
      <c r="HU199" s="117"/>
      <c r="HV199" s="117"/>
      <c r="HW199" s="117"/>
      <c r="HX199" s="117"/>
      <c r="HY199" s="117"/>
      <c r="HZ199" s="117"/>
      <c r="IA199" s="117"/>
      <c r="IB199" s="117"/>
      <c r="IC199" s="117"/>
      <c r="ID199" s="117"/>
      <c r="IE199" s="117"/>
      <c r="IF199" s="117"/>
      <c r="IG199" s="117"/>
      <c r="IH199" s="117"/>
      <c r="II199" s="117"/>
      <c r="IJ199" s="117"/>
      <c r="IK199" s="117"/>
      <c r="IL199" s="117"/>
      <c r="IM199" s="117"/>
      <c r="IN199" s="117"/>
      <c r="IO199" s="117"/>
      <c r="IP199" s="117"/>
      <c r="IQ199" s="117"/>
      <c r="IR199" s="117"/>
      <c r="IS199" s="117"/>
      <c r="IT199" s="117"/>
      <c r="IU199" s="117"/>
      <c r="IV199" s="117"/>
      <c r="IW199" s="117"/>
      <c r="IX199" s="117"/>
      <c r="IY199" s="117"/>
      <c r="IZ199" s="117"/>
      <c r="JA199" s="117"/>
      <c r="JB199" s="117"/>
      <c r="JC199" s="117"/>
      <c r="JD199" s="117"/>
      <c r="JE199" s="117"/>
      <c r="JF199" s="117"/>
      <c r="JG199" s="117"/>
      <c r="JH199" s="117"/>
      <c r="JI199" s="117"/>
      <c r="JJ199" s="117"/>
      <c r="JK199" s="117"/>
      <c r="JL199" s="117"/>
      <c r="JM199" s="117"/>
      <c r="JN199" s="117"/>
      <c r="JO199" s="117"/>
      <c r="JP199" s="117"/>
      <c r="JQ199" s="117"/>
      <c r="JR199" s="117"/>
      <c r="JS199" s="117"/>
      <c r="JT199" s="117"/>
      <c r="JU199" s="117"/>
      <c r="JV199" s="117"/>
      <c r="JW199" s="117"/>
      <c r="JX199" s="117"/>
      <c r="JY199" s="117"/>
      <c r="JZ199" s="117"/>
      <c r="KA199" s="117"/>
      <c r="KB199" s="117"/>
      <c r="KC199" s="117"/>
      <c r="KD199" s="117"/>
      <c r="KE199" s="117"/>
      <c r="KF199" s="117"/>
      <c r="KG199" s="117"/>
      <c r="KH199" s="117"/>
      <c r="KI199" s="117"/>
      <c r="KJ199" s="117"/>
      <c r="KK199" s="117"/>
      <c r="KL199" s="117"/>
      <c r="KM199" s="117"/>
      <c r="KN199" s="117"/>
      <c r="KO199" s="117"/>
      <c r="KP199" s="117"/>
      <c r="KQ199" s="117"/>
      <c r="KR199" s="117"/>
      <c r="KS199" s="117"/>
      <c r="KT199" s="117"/>
      <c r="KU199" s="117"/>
      <c r="KV199" s="117"/>
      <c r="KW199" s="117"/>
      <c r="KX199" s="117"/>
      <c r="KY199" s="117"/>
      <c r="KZ199" s="117"/>
      <c r="LA199" s="117"/>
      <c r="LB199" s="117"/>
      <c r="LC199" s="117"/>
      <c r="LD199" s="117"/>
      <c r="LE199" s="117"/>
      <c r="LF199" s="117"/>
      <c r="LG199" s="117"/>
      <c r="LH199" s="117"/>
      <c r="LI199" s="117"/>
      <c r="LJ199" s="117"/>
    </row>
    <row r="200" spans="1:322" x14ac:dyDescent="0.3">
      <c r="A200" s="109">
        <v>43373</v>
      </c>
      <c r="B200" s="118">
        <v>0.911215277777778</v>
      </c>
      <c r="C200" s="115">
        <v>14414.864</v>
      </c>
      <c r="D200" s="115">
        <v>102672.552</v>
      </c>
      <c r="E200" s="115">
        <v>25734.883999999998</v>
      </c>
      <c r="F200" s="115">
        <v>35745.173999999999</v>
      </c>
      <c r="G200" s="115">
        <v>26.265000000000001</v>
      </c>
      <c r="H200" s="74">
        <v>7.5</v>
      </c>
      <c r="I200" s="74">
        <v>13.951748251748301</v>
      </c>
      <c r="J200" s="112"/>
      <c r="K200" s="112"/>
      <c r="L200" s="120">
        <f t="shared" si="12"/>
        <v>-4.4379999999922433</v>
      </c>
      <c r="M200" s="116">
        <f t="shared" si="13"/>
        <v>-2.7240000000001601</v>
      </c>
      <c r="N200" s="116">
        <f t="shared" si="14"/>
        <v>-27.978999999992084</v>
      </c>
      <c r="O200" s="116">
        <f t="shared" si="15"/>
        <v>19.282999999999447</v>
      </c>
      <c r="P200" s="121">
        <f t="shared" si="16"/>
        <v>6.9820000000005535</v>
      </c>
      <c r="Q200" s="30">
        <f t="shared" si="17"/>
        <v>0.7341709499333503</v>
      </c>
      <c r="R200" s="124"/>
      <c r="S200" s="125"/>
      <c r="T200" s="125"/>
      <c r="U200" s="125"/>
      <c r="V200" s="125"/>
      <c r="W200" s="125"/>
      <c r="X200" s="125"/>
      <c r="Y200" s="125"/>
      <c r="Z200" s="125"/>
      <c r="AA200" s="125"/>
      <c r="AB200" s="125"/>
      <c r="AC200" s="117"/>
      <c r="AD200" s="117"/>
      <c r="AE200" s="117"/>
      <c r="AF200" s="117"/>
      <c r="AG200" s="117"/>
      <c r="AH200" s="117"/>
      <c r="AI200" s="117"/>
      <c r="AJ200" s="117"/>
      <c r="AK200" s="117"/>
      <c r="AL200" s="117"/>
      <c r="AM200" s="117"/>
      <c r="AN200" s="117"/>
      <c r="AO200" s="117"/>
      <c r="AP200" s="117"/>
      <c r="AQ200" s="117"/>
      <c r="AR200" s="117"/>
      <c r="AS200" s="117"/>
      <c r="AT200" s="117"/>
      <c r="AU200" s="117"/>
      <c r="AV200" s="117"/>
      <c r="AW200" s="117"/>
      <c r="AX200" s="117"/>
      <c r="AY200" s="117"/>
      <c r="AZ200" s="117"/>
      <c r="BA200" s="117"/>
      <c r="BB200" s="117"/>
      <c r="BC200" s="117"/>
      <c r="BD200" s="117"/>
      <c r="BE200" s="117"/>
      <c r="BF200" s="117"/>
      <c r="BG200" s="117"/>
      <c r="BH200" s="117"/>
      <c r="BI200" s="117"/>
      <c r="BJ200" s="117"/>
      <c r="BK200" s="117"/>
      <c r="BL200" s="117"/>
      <c r="BM200" s="117"/>
      <c r="BN200" s="117"/>
      <c r="BO200" s="117"/>
      <c r="BP200" s="117"/>
      <c r="BQ200" s="117"/>
      <c r="BR200" s="117"/>
      <c r="BS200" s="117"/>
      <c r="BT200" s="117"/>
      <c r="BU200" s="117"/>
      <c r="BV200" s="117"/>
      <c r="BW200" s="117"/>
      <c r="BX200" s="117"/>
      <c r="BY200" s="117"/>
      <c r="BZ200" s="117"/>
      <c r="CA200" s="117"/>
      <c r="CB200" s="117"/>
      <c r="CC200" s="117"/>
      <c r="CD200" s="117"/>
      <c r="CE200" s="117"/>
      <c r="CF200" s="117"/>
      <c r="CG200" s="117"/>
      <c r="CH200" s="117"/>
      <c r="CI200" s="117"/>
      <c r="CJ200" s="117"/>
      <c r="CK200" s="117"/>
      <c r="CL200" s="117"/>
      <c r="CM200" s="117"/>
      <c r="CN200" s="117"/>
      <c r="CO200" s="117"/>
      <c r="CP200" s="117"/>
      <c r="CQ200" s="117"/>
      <c r="CR200" s="117"/>
      <c r="CS200" s="117"/>
      <c r="CT200" s="117"/>
      <c r="CU200" s="117"/>
      <c r="CV200" s="117"/>
      <c r="CW200" s="117"/>
      <c r="CX200" s="117"/>
      <c r="CY200" s="117"/>
      <c r="CZ200" s="117"/>
      <c r="DA200" s="117"/>
      <c r="DB200" s="117"/>
      <c r="DC200" s="117"/>
      <c r="DD200" s="117"/>
      <c r="DE200" s="117"/>
      <c r="DF200" s="117"/>
      <c r="DG200" s="117"/>
      <c r="DH200" s="117"/>
      <c r="DI200" s="117"/>
      <c r="DJ200" s="117"/>
      <c r="DK200" s="117"/>
      <c r="DL200" s="117"/>
      <c r="DM200" s="117"/>
      <c r="DN200" s="117"/>
      <c r="DO200" s="117"/>
      <c r="DP200" s="117"/>
      <c r="DQ200" s="117"/>
      <c r="DR200" s="117"/>
      <c r="DS200" s="117"/>
      <c r="DT200" s="117"/>
      <c r="DU200" s="117"/>
      <c r="DV200" s="117"/>
      <c r="DW200" s="117"/>
      <c r="DX200" s="117"/>
      <c r="DY200" s="117"/>
      <c r="DZ200" s="117"/>
      <c r="EA200" s="117"/>
      <c r="EB200" s="117"/>
      <c r="EC200" s="117"/>
      <c r="ED200" s="117"/>
      <c r="EE200" s="117"/>
      <c r="EF200" s="117"/>
      <c r="EG200" s="117"/>
      <c r="EH200" s="117"/>
      <c r="EI200" s="117"/>
      <c r="EJ200" s="117"/>
      <c r="EK200" s="117"/>
      <c r="EL200" s="117"/>
      <c r="EM200" s="117"/>
      <c r="EN200" s="117"/>
      <c r="EO200" s="117"/>
      <c r="EP200" s="117"/>
      <c r="EQ200" s="117"/>
      <c r="ER200" s="117"/>
      <c r="ES200" s="117"/>
      <c r="ET200" s="117"/>
      <c r="EU200" s="117"/>
      <c r="EV200" s="117"/>
      <c r="EW200" s="117"/>
      <c r="EX200" s="117"/>
      <c r="EY200" s="117"/>
      <c r="EZ200" s="117"/>
      <c r="FA200" s="117"/>
      <c r="FB200" s="117"/>
      <c r="FC200" s="117"/>
      <c r="FD200" s="117"/>
      <c r="FE200" s="117"/>
      <c r="FF200" s="117"/>
      <c r="FG200" s="117"/>
      <c r="FH200" s="117"/>
      <c r="FI200" s="117"/>
      <c r="FJ200" s="117"/>
      <c r="FK200" s="117"/>
      <c r="FL200" s="117"/>
      <c r="FM200" s="117"/>
      <c r="FN200" s="117"/>
      <c r="FO200" s="117"/>
      <c r="FP200" s="117"/>
      <c r="FQ200" s="117"/>
      <c r="FR200" s="117"/>
      <c r="FS200" s="117"/>
      <c r="FT200" s="117"/>
      <c r="FU200" s="117"/>
      <c r="FV200" s="117"/>
      <c r="FW200" s="117"/>
      <c r="FX200" s="117"/>
      <c r="FY200" s="117"/>
      <c r="FZ200" s="117"/>
      <c r="GA200" s="117"/>
      <c r="GB200" s="117"/>
      <c r="GC200" s="117"/>
      <c r="GD200" s="117"/>
      <c r="GE200" s="117"/>
      <c r="GF200" s="117"/>
      <c r="GG200" s="117"/>
      <c r="GH200" s="117"/>
      <c r="GI200" s="117"/>
      <c r="GJ200" s="117"/>
      <c r="GK200" s="117"/>
      <c r="GL200" s="117"/>
      <c r="GM200" s="117"/>
      <c r="GN200" s="117"/>
      <c r="GO200" s="117"/>
      <c r="GP200" s="117"/>
      <c r="GQ200" s="117"/>
      <c r="GR200" s="117"/>
      <c r="GS200" s="117"/>
      <c r="GT200" s="117"/>
      <c r="GU200" s="117"/>
      <c r="GV200" s="117"/>
      <c r="GW200" s="117"/>
      <c r="GX200" s="117"/>
      <c r="GY200" s="117"/>
      <c r="GZ200" s="117"/>
      <c r="HA200" s="117"/>
      <c r="HB200" s="117"/>
      <c r="HC200" s="117"/>
      <c r="HD200" s="117"/>
      <c r="HE200" s="117"/>
      <c r="HF200" s="117"/>
      <c r="HG200" s="117"/>
      <c r="HH200" s="117"/>
      <c r="HI200" s="117"/>
      <c r="HJ200" s="117"/>
      <c r="HK200" s="117"/>
      <c r="HL200" s="117"/>
      <c r="HM200" s="117"/>
      <c r="HN200" s="117"/>
      <c r="HO200" s="117"/>
      <c r="HP200" s="117"/>
      <c r="HQ200" s="117"/>
      <c r="HR200" s="117"/>
      <c r="HS200" s="117"/>
      <c r="HT200" s="117"/>
      <c r="HU200" s="117"/>
      <c r="HV200" s="117"/>
      <c r="HW200" s="117"/>
      <c r="HX200" s="117"/>
      <c r="HY200" s="117"/>
      <c r="HZ200" s="117"/>
      <c r="IA200" s="117"/>
      <c r="IB200" s="117"/>
      <c r="IC200" s="117"/>
      <c r="ID200" s="117"/>
      <c r="IE200" s="117"/>
      <c r="IF200" s="117"/>
      <c r="IG200" s="117"/>
      <c r="IH200" s="117"/>
      <c r="II200" s="117"/>
      <c r="IJ200" s="117"/>
      <c r="IK200" s="117"/>
      <c r="IL200" s="117"/>
      <c r="IM200" s="117"/>
      <c r="IN200" s="117"/>
      <c r="IO200" s="117"/>
      <c r="IP200" s="117"/>
      <c r="IQ200" s="117"/>
      <c r="IR200" s="117"/>
      <c r="IS200" s="117"/>
      <c r="IT200" s="117"/>
      <c r="IU200" s="117"/>
      <c r="IV200" s="117"/>
      <c r="IW200" s="117"/>
      <c r="IX200" s="117"/>
      <c r="IY200" s="117"/>
      <c r="IZ200" s="117"/>
      <c r="JA200" s="117"/>
      <c r="JB200" s="117"/>
      <c r="JC200" s="117"/>
      <c r="JD200" s="117"/>
      <c r="JE200" s="117"/>
      <c r="JF200" s="117"/>
      <c r="JG200" s="117"/>
      <c r="JH200" s="117"/>
      <c r="JI200" s="117"/>
      <c r="JJ200" s="117"/>
      <c r="JK200" s="117"/>
      <c r="JL200" s="117"/>
      <c r="JM200" s="117"/>
      <c r="JN200" s="117"/>
      <c r="JO200" s="117"/>
      <c r="JP200" s="117"/>
      <c r="JQ200" s="117"/>
      <c r="JR200" s="117"/>
      <c r="JS200" s="117"/>
      <c r="JT200" s="117"/>
      <c r="JU200" s="117"/>
      <c r="JV200" s="117"/>
      <c r="JW200" s="117"/>
      <c r="JX200" s="117"/>
      <c r="JY200" s="117"/>
      <c r="JZ200" s="117"/>
      <c r="KA200" s="117"/>
      <c r="KB200" s="117"/>
      <c r="KC200" s="117"/>
      <c r="KD200" s="117"/>
      <c r="KE200" s="117"/>
      <c r="KF200" s="117"/>
      <c r="KG200" s="117"/>
      <c r="KH200" s="117"/>
      <c r="KI200" s="117"/>
      <c r="KJ200" s="117"/>
      <c r="KK200" s="117"/>
      <c r="KL200" s="117"/>
      <c r="KM200" s="117"/>
      <c r="KN200" s="117"/>
      <c r="KO200" s="117"/>
      <c r="KP200" s="117"/>
      <c r="KQ200" s="117"/>
      <c r="KR200" s="117"/>
      <c r="KS200" s="117"/>
      <c r="KT200" s="117"/>
      <c r="KU200" s="117"/>
      <c r="KV200" s="117"/>
      <c r="KW200" s="117"/>
      <c r="KX200" s="117"/>
      <c r="KY200" s="117"/>
      <c r="KZ200" s="117"/>
      <c r="LA200" s="117"/>
      <c r="LB200" s="117"/>
      <c r="LC200" s="117"/>
      <c r="LD200" s="117"/>
      <c r="LE200" s="117"/>
      <c r="LF200" s="117"/>
      <c r="LG200" s="117"/>
      <c r="LH200" s="117"/>
      <c r="LI200" s="117"/>
      <c r="LJ200" s="117"/>
    </row>
    <row r="201" spans="1:322" x14ac:dyDescent="0.3">
      <c r="A201" s="109">
        <v>43374</v>
      </c>
      <c r="B201" s="118">
        <v>0.91127314814814797</v>
      </c>
      <c r="C201" s="115">
        <v>14418.826999999999</v>
      </c>
      <c r="D201" s="115">
        <v>102717.93</v>
      </c>
      <c r="E201" s="115">
        <v>25740.178</v>
      </c>
      <c r="F201" s="115">
        <v>35755.031999999999</v>
      </c>
      <c r="G201" s="115">
        <v>9.8580000000000005</v>
      </c>
      <c r="H201" s="74">
        <v>5.5</v>
      </c>
      <c r="I201" s="74">
        <v>10.8744</v>
      </c>
      <c r="J201" s="112"/>
      <c r="K201" s="112"/>
      <c r="L201" s="120">
        <f t="shared" si="12"/>
        <v>-39.482999999996707</v>
      </c>
      <c r="M201" s="116">
        <f t="shared" si="13"/>
        <v>-3.9629999999997381</v>
      </c>
      <c r="N201" s="116">
        <f t="shared" si="14"/>
        <v>-45.377999999996973</v>
      </c>
      <c r="O201" s="116">
        <f t="shared" si="15"/>
        <v>5.294000000001688</v>
      </c>
      <c r="P201" s="121">
        <f t="shared" si="16"/>
        <v>4.5639999999983125</v>
      </c>
      <c r="Q201" s="30">
        <f t="shared" si="17"/>
        <v>0.53702576587560236</v>
      </c>
      <c r="R201" s="124"/>
      <c r="S201" s="125"/>
      <c r="T201" s="125"/>
      <c r="U201" s="125"/>
      <c r="V201" s="125"/>
      <c r="W201" s="125"/>
      <c r="X201" s="125"/>
      <c r="Y201" s="125"/>
      <c r="Z201" s="125"/>
      <c r="AA201" s="125"/>
      <c r="AB201" s="125"/>
      <c r="AC201" s="117"/>
      <c r="AD201" s="117"/>
      <c r="AE201" s="117"/>
      <c r="AF201" s="117"/>
      <c r="AG201" s="117"/>
      <c r="AH201" s="117"/>
      <c r="AI201" s="117"/>
      <c r="AJ201" s="117"/>
      <c r="AK201" s="117"/>
      <c r="AL201" s="117"/>
      <c r="AM201" s="117"/>
      <c r="AN201" s="117"/>
      <c r="AO201" s="117"/>
      <c r="AP201" s="117"/>
      <c r="AQ201" s="117"/>
      <c r="AR201" s="117"/>
      <c r="AS201" s="117"/>
      <c r="AT201" s="117"/>
      <c r="AU201" s="117"/>
      <c r="AV201" s="117"/>
      <c r="AW201" s="117"/>
      <c r="AX201" s="117"/>
      <c r="AY201" s="117"/>
      <c r="AZ201" s="117"/>
      <c r="BA201" s="117"/>
      <c r="BB201" s="117"/>
      <c r="BC201" s="117"/>
      <c r="BD201" s="117"/>
      <c r="BE201" s="117"/>
      <c r="BF201" s="117"/>
      <c r="BG201" s="117"/>
      <c r="BH201" s="117"/>
      <c r="BI201" s="117"/>
      <c r="BJ201" s="117"/>
      <c r="BK201" s="117"/>
      <c r="BL201" s="117"/>
      <c r="BM201" s="117"/>
      <c r="BN201" s="117"/>
      <c r="BO201" s="117"/>
      <c r="BP201" s="117"/>
      <c r="BQ201" s="117"/>
      <c r="BR201" s="117"/>
      <c r="BS201" s="117"/>
      <c r="BT201" s="117"/>
      <c r="BU201" s="117"/>
      <c r="BV201" s="117"/>
      <c r="BW201" s="117"/>
      <c r="BX201" s="117"/>
      <c r="BY201" s="117"/>
      <c r="BZ201" s="117"/>
      <c r="CA201" s="117"/>
      <c r="CB201" s="117"/>
      <c r="CC201" s="117"/>
      <c r="CD201" s="117"/>
      <c r="CE201" s="117"/>
      <c r="CF201" s="117"/>
      <c r="CG201" s="117"/>
      <c r="CH201" s="117"/>
      <c r="CI201" s="117"/>
      <c r="CJ201" s="117"/>
      <c r="CK201" s="117"/>
      <c r="CL201" s="117"/>
      <c r="CM201" s="117"/>
      <c r="CN201" s="117"/>
      <c r="CO201" s="117"/>
      <c r="CP201" s="117"/>
      <c r="CQ201" s="117"/>
      <c r="CR201" s="117"/>
      <c r="CS201" s="117"/>
      <c r="CT201" s="117"/>
      <c r="CU201" s="117"/>
      <c r="CV201" s="117"/>
      <c r="CW201" s="117"/>
      <c r="CX201" s="117"/>
      <c r="CY201" s="117"/>
      <c r="CZ201" s="117"/>
      <c r="DA201" s="117"/>
      <c r="DB201" s="117"/>
      <c r="DC201" s="117"/>
      <c r="DD201" s="117"/>
      <c r="DE201" s="117"/>
      <c r="DF201" s="117"/>
      <c r="DG201" s="117"/>
      <c r="DH201" s="117"/>
      <c r="DI201" s="117"/>
      <c r="DJ201" s="117"/>
      <c r="DK201" s="117"/>
      <c r="DL201" s="117"/>
      <c r="DM201" s="117"/>
      <c r="DN201" s="117"/>
      <c r="DO201" s="117"/>
      <c r="DP201" s="117"/>
      <c r="DQ201" s="117"/>
      <c r="DR201" s="117"/>
      <c r="DS201" s="117"/>
      <c r="DT201" s="117"/>
      <c r="DU201" s="117"/>
      <c r="DV201" s="117"/>
      <c r="DW201" s="117"/>
      <c r="DX201" s="117"/>
      <c r="DY201" s="117"/>
      <c r="DZ201" s="117"/>
      <c r="EA201" s="117"/>
      <c r="EB201" s="117"/>
      <c r="EC201" s="117"/>
      <c r="ED201" s="117"/>
      <c r="EE201" s="117"/>
      <c r="EF201" s="117"/>
      <c r="EG201" s="117"/>
      <c r="EH201" s="117"/>
      <c r="EI201" s="117"/>
      <c r="EJ201" s="117"/>
      <c r="EK201" s="117"/>
      <c r="EL201" s="117"/>
      <c r="EM201" s="117"/>
      <c r="EN201" s="117"/>
      <c r="EO201" s="117"/>
      <c r="EP201" s="117"/>
      <c r="EQ201" s="117"/>
      <c r="ER201" s="117"/>
      <c r="ES201" s="117"/>
      <c r="ET201" s="117"/>
      <c r="EU201" s="117"/>
      <c r="EV201" s="117"/>
      <c r="EW201" s="117"/>
      <c r="EX201" s="117"/>
      <c r="EY201" s="117"/>
      <c r="EZ201" s="117"/>
      <c r="FA201" s="117"/>
      <c r="FB201" s="117"/>
      <c r="FC201" s="117"/>
      <c r="FD201" s="117"/>
      <c r="FE201" s="117"/>
      <c r="FF201" s="117"/>
      <c r="FG201" s="117"/>
      <c r="FH201" s="117"/>
      <c r="FI201" s="117"/>
      <c r="FJ201" s="117"/>
      <c r="FK201" s="117"/>
      <c r="FL201" s="117"/>
      <c r="FM201" s="117"/>
      <c r="FN201" s="117"/>
      <c r="FO201" s="117"/>
      <c r="FP201" s="117"/>
      <c r="FQ201" s="117"/>
      <c r="FR201" s="117"/>
      <c r="FS201" s="117"/>
      <c r="FT201" s="117"/>
      <c r="FU201" s="117"/>
      <c r="FV201" s="117"/>
      <c r="FW201" s="117"/>
      <c r="FX201" s="117"/>
      <c r="FY201" s="117"/>
      <c r="FZ201" s="117"/>
      <c r="GA201" s="117"/>
      <c r="GB201" s="117"/>
      <c r="GC201" s="117"/>
      <c r="GD201" s="117"/>
      <c r="GE201" s="117"/>
      <c r="GF201" s="117"/>
      <c r="GG201" s="117"/>
      <c r="GH201" s="117"/>
      <c r="GI201" s="117"/>
      <c r="GJ201" s="117"/>
      <c r="GK201" s="117"/>
      <c r="GL201" s="117"/>
      <c r="GM201" s="117"/>
      <c r="GN201" s="117"/>
      <c r="GO201" s="117"/>
      <c r="GP201" s="117"/>
      <c r="GQ201" s="117"/>
      <c r="GR201" s="117"/>
      <c r="GS201" s="117"/>
      <c r="GT201" s="117"/>
      <c r="GU201" s="117"/>
      <c r="GV201" s="117"/>
      <c r="GW201" s="117"/>
      <c r="GX201" s="117"/>
      <c r="GY201" s="117"/>
      <c r="GZ201" s="117"/>
      <c r="HA201" s="117"/>
      <c r="HB201" s="117"/>
      <c r="HC201" s="117"/>
      <c r="HD201" s="117"/>
      <c r="HE201" s="117"/>
      <c r="HF201" s="117"/>
      <c r="HG201" s="117"/>
      <c r="HH201" s="117"/>
      <c r="HI201" s="117"/>
      <c r="HJ201" s="117"/>
      <c r="HK201" s="117"/>
      <c r="HL201" s="117"/>
      <c r="HM201" s="117"/>
      <c r="HN201" s="117"/>
      <c r="HO201" s="117"/>
      <c r="HP201" s="117"/>
      <c r="HQ201" s="117"/>
      <c r="HR201" s="117"/>
      <c r="HS201" s="117"/>
      <c r="HT201" s="117"/>
      <c r="HU201" s="117"/>
      <c r="HV201" s="117"/>
      <c r="HW201" s="117"/>
      <c r="HX201" s="117"/>
      <c r="HY201" s="117"/>
      <c r="HZ201" s="117"/>
      <c r="IA201" s="117"/>
      <c r="IB201" s="117"/>
      <c r="IC201" s="117"/>
      <c r="ID201" s="117"/>
      <c r="IE201" s="117"/>
      <c r="IF201" s="117"/>
      <c r="IG201" s="117"/>
      <c r="IH201" s="117"/>
      <c r="II201" s="117"/>
      <c r="IJ201" s="117"/>
      <c r="IK201" s="117"/>
      <c r="IL201" s="117"/>
      <c r="IM201" s="117"/>
      <c r="IN201" s="117"/>
      <c r="IO201" s="117"/>
      <c r="IP201" s="117"/>
      <c r="IQ201" s="117"/>
      <c r="IR201" s="117"/>
      <c r="IS201" s="117"/>
      <c r="IT201" s="117"/>
      <c r="IU201" s="117"/>
      <c r="IV201" s="117"/>
      <c r="IW201" s="117"/>
      <c r="IX201" s="117"/>
      <c r="IY201" s="117"/>
      <c r="IZ201" s="117"/>
      <c r="JA201" s="117"/>
      <c r="JB201" s="117"/>
      <c r="JC201" s="117"/>
      <c r="JD201" s="117"/>
      <c r="JE201" s="117"/>
      <c r="JF201" s="117"/>
      <c r="JG201" s="117"/>
      <c r="JH201" s="117"/>
      <c r="JI201" s="117"/>
      <c r="JJ201" s="117"/>
      <c r="JK201" s="117"/>
      <c r="JL201" s="117"/>
      <c r="JM201" s="117"/>
      <c r="JN201" s="117"/>
      <c r="JO201" s="117"/>
      <c r="JP201" s="117"/>
      <c r="JQ201" s="117"/>
      <c r="JR201" s="117"/>
      <c r="JS201" s="117"/>
      <c r="JT201" s="117"/>
      <c r="JU201" s="117"/>
      <c r="JV201" s="117"/>
      <c r="JW201" s="117"/>
      <c r="JX201" s="117"/>
      <c r="JY201" s="117"/>
      <c r="JZ201" s="117"/>
      <c r="KA201" s="117"/>
      <c r="KB201" s="117"/>
      <c r="KC201" s="117"/>
      <c r="KD201" s="117"/>
      <c r="KE201" s="117"/>
      <c r="KF201" s="117"/>
      <c r="KG201" s="117"/>
      <c r="KH201" s="117"/>
      <c r="KI201" s="117"/>
      <c r="KJ201" s="117"/>
      <c r="KK201" s="117"/>
      <c r="KL201" s="117"/>
      <c r="KM201" s="117"/>
      <c r="KN201" s="117"/>
      <c r="KO201" s="117"/>
      <c r="KP201" s="117"/>
      <c r="KQ201" s="117"/>
      <c r="KR201" s="117"/>
      <c r="KS201" s="117"/>
      <c r="KT201" s="117"/>
      <c r="KU201" s="117"/>
      <c r="KV201" s="117"/>
      <c r="KW201" s="117"/>
      <c r="KX201" s="117"/>
      <c r="KY201" s="117"/>
      <c r="KZ201" s="117"/>
      <c r="LA201" s="117"/>
      <c r="LB201" s="117"/>
      <c r="LC201" s="117"/>
      <c r="LD201" s="117"/>
      <c r="LE201" s="117"/>
      <c r="LF201" s="117"/>
      <c r="LG201" s="117"/>
      <c r="LH201" s="117"/>
      <c r="LI201" s="117"/>
      <c r="LJ201" s="117"/>
    </row>
    <row r="202" spans="1:322" x14ac:dyDescent="0.3">
      <c r="A202" s="109">
        <v>43375</v>
      </c>
      <c r="B202" s="118">
        <v>0.88385416666666705</v>
      </c>
      <c r="C202" s="115">
        <v>14423.007</v>
      </c>
      <c r="D202" s="115">
        <v>102781.23699999999</v>
      </c>
      <c r="E202" s="115">
        <v>25748.907999999999</v>
      </c>
      <c r="F202" s="115">
        <v>35768.605000000003</v>
      </c>
      <c r="G202" s="115">
        <v>26.998999999999999</v>
      </c>
      <c r="H202" s="74">
        <v>10.5</v>
      </c>
      <c r="I202" s="74">
        <v>12.4706730769231</v>
      </c>
      <c r="J202" s="112"/>
      <c r="K202" s="112"/>
      <c r="L202" s="120">
        <f t="shared" si="12"/>
        <v>-40.488000000000994</v>
      </c>
      <c r="M202" s="116">
        <f t="shared" si="13"/>
        <v>-4.180000000000291</v>
      </c>
      <c r="N202" s="116">
        <f t="shared" si="14"/>
        <v>-63.307000000000698</v>
      </c>
      <c r="O202" s="116">
        <f t="shared" si="15"/>
        <v>8.7299999999995634</v>
      </c>
      <c r="P202" s="121">
        <f t="shared" si="16"/>
        <v>18.269000000000435</v>
      </c>
      <c r="Q202" s="30">
        <f t="shared" si="17"/>
        <v>0.32334530908550552</v>
      </c>
      <c r="R202" s="124"/>
      <c r="S202" s="125"/>
      <c r="T202" s="125"/>
      <c r="U202" s="125"/>
      <c r="V202" s="125"/>
      <c r="W202" s="125"/>
      <c r="X202" s="125"/>
      <c r="Y202" s="125"/>
      <c r="Z202" s="125"/>
      <c r="AA202" s="125"/>
      <c r="AB202" s="125"/>
      <c r="AC202" s="117"/>
      <c r="AD202" s="117"/>
      <c r="AE202" s="117"/>
      <c r="AF202" s="117"/>
      <c r="AG202" s="117"/>
      <c r="AH202" s="117"/>
      <c r="AI202" s="117"/>
      <c r="AJ202" s="117"/>
      <c r="AK202" s="117"/>
      <c r="AL202" s="117"/>
      <c r="AM202" s="117"/>
      <c r="AN202" s="117"/>
      <c r="AO202" s="117"/>
      <c r="AP202" s="117"/>
      <c r="AQ202" s="117"/>
      <c r="AR202" s="117"/>
      <c r="AS202" s="117"/>
      <c r="AT202" s="117"/>
      <c r="AU202" s="117"/>
      <c r="AV202" s="117"/>
      <c r="AW202" s="117"/>
      <c r="AX202" s="117"/>
      <c r="AY202" s="117"/>
      <c r="AZ202" s="117"/>
      <c r="BA202" s="117"/>
      <c r="BB202" s="117"/>
      <c r="BC202" s="117"/>
      <c r="BD202" s="117"/>
      <c r="BE202" s="117"/>
      <c r="BF202" s="117"/>
      <c r="BG202" s="117"/>
      <c r="BH202" s="117"/>
      <c r="BI202" s="117"/>
      <c r="BJ202" s="117"/>
      <c r="BK202" s="117"/>
      <c r="BL202" s="117"/>
      <c r="BM202" s="117"/>
      <c r="BN202" s="117"/>
      <c r="BO202" s="117"/>
      <c r="BP202" s="117"/>
      <c r="BQ202" s="117"/>
      <c r="BR202" s="117"/>
      <c r="BS202" s="117"/>
      <c r="BT202" s="117"/>
      <c r="BU202" s="117"/>
      <c r="BV202" s="117"/>
      <c r="BW202" s="117"/>
      <c r="BX202" s="117"/>
      <c r="BY202" s="117"/>
      <c r="BZ202" s="117"/>
      <c r="CA202" s="117"/>
      <c r="CB202" s="117"/>
      <c r="CC202" s="117"/>
      <c r="CD202" s="117"/>
      <c r="CE202" s="117"/>
      <c r="CF202" s="117"/>
      <c r="CG202" s="117"/>
      <c r="CH202" s="117"/>
      <c r="CI202" s="117"/>
      <c r="CJ202" s="117"/>
      <c r="CK202" s="117"/>
      <c r="CL202" s="117"/>
      <c r="CM202" s="117"/>
      <c r="CN202" s="117"/>
      <c r="CO202" s="117"/>
      <c r="CP202" s="117"/>
      <c r="CQ202" s="117"/>
      <c r="CR202" s="117"/>
      <c r="CS202" s="117"/>
      <c r="CT202" s="117"/>
      <c r="CU202" s="117"/>
      <c r="CV202" s="117"/>
      <c r="CW202" s="117"/>
      <c r="CX202" s="117"/>
      <c r="CY202" s="117"/>
      <c r="CZ202" s="117"/>
      <c r="DA202" s="117"/>
      <c r="DB202" s="117"/>
      <c r="DC202" s="117"/>
      <c r="DD202" s="117"/>
      <c r="DE202" s="117"/>
      <c r="DF202" s="117"/>
      <c r="DG202" s="117"/>
      <c r="DH202" s="117"/>
      <c r="DI202" s="117"/>
      <c r="DJ202" s="117"/>
      <c r="DK202" s="117"/>
      <c r="DL202" s="117"/>
      <c r="DM202" s="117"/>
      <c r="DN202" s="117"/>
      <c r="DO202" s="117"/>
      <c r="DP202" s="117"/>
      <c r="DQ202" s="117"/>
      <c r="DR202" s="117"/>
      <c r="DS202" s="117"/>
      <c r="DT202" s="117"/>
      <c r="DU202" s="117"/>
      <c r="DV202" s="117"/>
      <c r="DW202" s="117"/>
      <c r="DX202" s="117"/>
      <c r="DY202" s="117"/>
      <c r="DZ202" s="117"/>
      <c r="EA202" s="117"/>
      <c r="EB202" s="117"/>
      <c r="EC202" s="117"/>
      <c r="ED202" s="117"/>
      <c r="EE202" s="117"/>
      <c r="EF202" s="117"/>
      <c r="EG202" s="117"/>
      <c r="EH202" s="117"/>
      <c r="EI202" s="117"/>
      <c r="EJ202" s="117"/>
      <c r="EK202" s="117"/>
      <c r="EL202" s="117"/>
      <c r="EM202" s="117"/>
      <c r="EN202" s="117"/>
      <c r="EO202" s="117"/>
      <c r="EP202" s="117"/>
      <c r="EQ202" s="117"/>
      <c r="ER202" s="117"/>
      <c r="ES202" s="117"/>
      <c r="ET202" s="117"/>
      <c r="EU202" s="117"/>
      <c r="EV202" s="117"/>
      <c r="EW202" s="117"/>
      <c r="EX202" s="117"/>
      <c r="EY202" s="117"/>
      <c r="EZ202" s="117"/>
      <c r="FA202" s="117"/>
      <c r="FB202" s="117"/>
      <c r="FC202" s="117"/>
      <c r="FD202" s="117"/>
      <c r="FE202" s="117"/>
      <c r="FF202" s="117"/>
      <c r="FG202" s="117"/>
      <c r="FH202" s="117"/>
      <c r="FI202" s="117"/>
      <c r="FJ202" s="117"/>
      <c r="FK202" s="117"/>
      <c r="FL202" s="117"/>
      <c r="FM202" s="117"/>
      <c r="FN202" s="117"/>
      <c r="FO202" s="117"/>
      <c r="FP202" s="117"/>
      <c r="FQ202" s="117"/>
      <c r="FR202" s="117"/>
      <c r="FS202" s="117"/>
      <c r="FT202" s="117"/>
      <c r="FU202" s="117"/>
      <c r="FV202" s="117"/>
      <c r="FW202" s="117"/>
      <c r="FX202" s="117"/>
      <c r="FY202" s="117"/>
      <c r="FZ202" s="117"/>
      <c r="GA202" s="117"/>
      <c r="GB202" s="117"/>
      <c r="GC202" s="117"/>
      <c r="GD202" s="117"/>
      <c r="GE202" s="117"/>
      <c r="GF202" s="117"/>
      <c r="GG202" s="117"/>
      <c r="GH202" s="117"/>
      <c r="GI202" s="117"/>
      <c r="GJ202" s="117"/>
      <c r="GK202" s="117"/>
      <c r="GL202" s="117"/>
      <c r="GM202" s="117"/>
      <c r="GN202" s="117"/>
      <c r="GO202" s="117"/>
      <c r="GP202" s="117"/>
      <c r="GQ202" s="117"/>
      <c r="GR202" s="117"/>
      <c r="GS202" s="117"/>
      <c r="GT202" s="117"/>
      <c r="GU202" s="117"/>
      <c r="GV202" s="117"/>
      <c r="GW202" s="117"/>
      <c r="GX202" s="117"/>
      <c r="GY202" s="117"/>
      <c r="GZ202" s="117"/>
      <c r="HA202" s="117"/>
      <c r="HB202" s="117"/>
      <c r="HC202" s="117"/>
      <c r="HD202" s="117"/>
      <c r="HE202" s="117"/>
      <c r="HF202" s="117"/>
      <c r="HG202" s="117"/>
      <c r="HH202" s="117"/>
      <c r="HI202" s="117"/>
      <c r="HJ202" s="117"/>
      <c r="HK202" s="117"/>
      <c r="HL202" s="117"/>
      <c r="HM202" s="117"/>
      <c r="HN202" s="117"/>
      <c r="HO202" s="117"/>
      <c r="HP202" s="117"/>
      <c r="HQ202" s="117"/>
      <c r="HR202" s="117"/>
      <c r="HS202" s="117"/>
      <c r="HT202" s="117"/>
      <c r="HU202" s="117"/>
      <c r="HV202" s="117"/>
      <c r="HW202" s="117"/>
      <c r="HX202" s="117"/>
      <c r="HY202" s="117"/>
      <c r="HZ202" s="117"/>
      <c r="IA202" s="117"/>
      <c r="IB202" s="117"/>
      <c r="IC202" s="117"/>
      <c r="ID202" s="117"/>
      <c r="IE202" s="117"/>
      <c r="IF202" s="117"/>
      <c r="IG202" s="117"/>
      <c r="IH202" s="117"/>
      <c r="II202" s="117"/>
      <c r="IJ202" s="117"/>
      <c r="IK202" s="117"/>
      <c r="IL202" s="117"/>
      <c r="IM202" s="117"/>
      <c r="IN202" s="117"/>
      <c r="IO202" s="117"/>
      <c r="IP202" s="117"/>
      <c r="IQ202" s="117"/>
      <c r="IR202" s="117"/>
      <c r="IS202" s="117"/>
      <c r="IT202" s="117"/>
      <c r="IU202" s="117"/>
      <c r="IV202" s="117"/>
      <c r="IW202" s="117"/>
      <c r="IX202" s="117"/>
      <c r="IY202" s="117"/>
      <c r="IZ202" s="117"/>
      <c r="JA202" s="117"/>
      <c r="JB202" s="117"/>
      <c r="JC202" s="117"/>
      <c r="JD202" s="117"/>
      <c r="JE202" s="117"/>
      <c r="JF202" s="117"/>
      <c r="JG202" s="117"/>
      <c r="JH202" s="117"/>
      <c r="JI202" s="117"/>
      <c r="JJ202" s="117"/>
      <c r="JK202" s="117"/>
      <c r="JL202" s="117"/>
      <c r="JM202" s="117"/>
      <c r="JN202" s="117"/>
      <c r="JO202" s="117"/>
      <c r="JP202" s="117"/>
      <c r="JQ202" s="117"/>
      <c r="JR202" s="117"/>
      <c r="JS202" s="117"/>
      <c r="JT202" s="117"/>
      <c r="JU202" s="117"/>
      <c r="JV202" s="117"/>
      <c r="JW202" s="117"/>
      <c r="JX202" s="117"/>
      <c r="JY202" s="117"/>
      <c r="JZ202" s="117"/>
      <c r="KA202" s="117"/>
      <c r="KB202" s="117"/>
      <c r="KC202" s="117"/>
      <c r="KD202" s="117"/>
      <c r="KE202" s="117"/>
      <c r="KF202" s="117"/>
      <c r="KG202" s="117"/>
      <c r="KH202" s="117"/>
      <c r="KI202" s="117"/>
      <c r="KJ202" s="117"/>
      <c r="KK202" s="117"/>
      <c r="KL202" s="117"/>
      <c r="KM202" s="117"/>
      <c r="KN202" s="117"/>
      <c r="KO202" s="117"/>
      <c r="KP202" s="117"/>
      <c r="KQ202" s="117"/>
      <c r="KR202" s="117"/>
      <c r="KS202" s="117"/>
      <c r="KT202" s="117"/>
      <c r="KU202" s="117"/>
      <c r="KV202" s="117"/>
      <c r="KW202" s="117"/>
      <c r="KX202" s="117"/>
      <c r="KY202" s="117"/>
      <c r="KZ202" s="117"/>
      <c r="LA202" s="117"/>
      <c r="LB202" s="117"/>
      <c r="LC202" s="117"/>
      <c r="LD202" s="117"/>
      <c r="LE202" s="117"/>
      <c r="LF202" s="117"/>
      <c r="LG202" s="117"/>
      <c r="LH202" s="117"/>
      <c r="LI202" s="117"/>
      <c r="LJ202" s="117"/>
    </row>
    <row r="203" spans="1:322" x14ac:dyDescent="0.3">
      <c r="A203" s="109">
        <v>43376</v>
      </c>
      <c r="B203" s="118">
        <v>0.91582175925925902</v>
      </c>
      <c r="C203" s="115">
        <v>14429.737999999999</v>
      </c>
      <c r="D203" s="115">
        <v>102804.895</v>
      </c>
      <c r="E203" s="115">
        <v>25755.345000000001</v>
      </c>
      <c r="F203" s="115">
        <v>35780.375999999997</v>
      </c>
      <c r="G203" s="115">
        <v>11.771000000000001</v>
      </c>
      <c r="H203" s="74">
        <v>10</v>
      </c>
      <c r="I203" s="74">
        <v>12.483892617449699</v>
      </c>
      <c r="J203" s="112"/>
      <c r="K203" s="112"/>
      <c r="L203" s="120">
        <f t="shared" si="12"/>
        <v>-18.618000000010127</v>
      </c>
      <c r="M203" s="116">
        <f t="shared" si="13"/>
        <v>-6.7309999999997672</v>
      </c>
      <c r="N203" s="116">
        <f t="shared" si="14"/>
        <v>-23.658000000010361</v>
      </c>
      <c r="O203" s="116">
        <f t="shared" si="15"/>
        <v>6.4370000000017171</v>
      </c>
      <c r="P203" s="121">
        <f t="shared" si="16"/>
        <v>5.3339999999982837</v>
      </c>
      <c r="Q203" s="30">
        <f t="shared" si="17"/>
        <v>0.54685243394798377</v>
      </c>
      <c r="R203" s="124"/>
      <c r="S203" s="125"/>
      <c r="T203" s="125"/>
      <c r="U203" s="125"/>
      <c r="V203" s="125"/>
      <c r="W203" s="125"/>
      <c r="X203" s="125"/>
      <c r="Y203" s="125"/>
      <c r="Z203" s="125"/>
      <c r="AA203" s="125"/>
      <c r="AB203" s="125"/>
      <c r="AC203" s="117"/>
      <c r="AD203" s="117"/>
      <c r="AE203" s="117"/>
      <c r="AF203" s="117"/>
      <c r="AG203" s="117"/>
      <c r="AH203" s="117"/>
      <c r="AI203" s="117"/>
      <c r="AJ203" s="117"/>
      <c r="AK203" s="117"/>
      <c r="AL203" s="117"/>
      <c r="AM203" s="117"/>
      <c r="AN203" s="117"/>
      <c r="AO203" s="117"/>
      <c r="AP203" s="117"/>
      <c r="AQ203" s="117"/>
      <c r="AR203" s="117"/>
      <c r="AS203" s="117"/>
      <c r="AT203" s="117"/>
      <c r="AU203" s="117"/>
      <c r="AV203" s="117"/>
      <c r="AW203" s="117"/>
      <c r="AX203" s="117"/>
      <c r="AY203" s="117"/>
      <c r="AZ203" s="117"/>
      <c r="BA203" s="117"/>
      <c r="BB203" s="117"/>
      <c r="BC203" s="117"/>
      <c r="BD203" s="117"/>
      <c r="BE203" s="117"/>
      <c r="BF203" s="117"/>
      <c r="BG203" s="117"/>
      <c r="BH203" s="117"/>
      <c r="BI203" s="117"/>
      <c r="BJ203" s="117"/>
      <c r="BK203" s="117"/>
      <c r="BL203" s="117"/>
      <c r="BM203" s="117"/>
      <c r="BN203" s="117"/>
      <c r="BO203" s="117"/>
      <c r="BP203" s="117"/>
      <c r="BQ203" s="117"/>
      <c r="BR203" s="117"/>
      <c r="BS203" s="117"/>
      <c r="BT203" s="117"/>
      <c r="BU203" s="117"/>
      <c r="BV203" s="117"/>
      <c r="BW203" s="117"/>
      <c r="BX203" s="117"/>
      <c r="BY203" s="117"/>
      <c r="BZ203" s="117"/>
      <c r="CA203" s="117"/>
      <c r="CB203" s="117"/>
      <c r="CC203" s="117"/>
      <c r="CD203" s="117"/>
      <c r="CE203" s="117"/>
      <c r="CF203" s="117"/>
      <c r="CG203" s="117"/>
      <c r="CH203" s="117"/>
      <c r="CI203" s="117"/>
      <c r="CJ203" s="117"/>
      <c r="CK203" s="117"/>
      <c r="CL203" s="117"/>
      <c r="CM203" s="117"/>
      <c r="CN203" s="117"/>
      <c r="CO203" s="117"/>
      <c r="CP203" s="117"/>
      <c r="CQ203" s="117"/>
      <c r="CR203" s="117"/>
      <c r="CS203" s="117"/>
      <c r="CT203" s="117"/>
      <c r="CU203" s="117"/>
      <c r="CV203" s="117"/>
      <c r="CW203" s="117"/>
      <c r="CX203" s="117"/>
      <c r="CY203" s="117"/>
      <c r="CZ203" s="117"/>
      <c r="DA203" s="117"/>
      <c r="DB203" s="117"/>
      <c r="DC203" s="117"/>
      <c r="DD203" s="117"/>
      <c r="DE203" s="117"/>
      <c r="DF203" s="117"/>
      <c r="DG203" s="117"/>
      <c r="DH203" s="117"/>
      <c r="DI203" s="117"/>
      <c r="DJ203" s="117"/>
      <c r="DK203" s="117"/>
      <c r="DL203" s="117"/>
      <c r="DM203" s="117"/>
      <c r="DN203" s="117"/>
      <c r="DO203" s="117"/>
      <c r="DP203" s="117"/>
      <c r="DQ203" s="117"/>
      <c r="DR203" s="117"/>
      <c r="DS203" s="117"/>
      <c r="DT203" s="117"/>
      <c r="DU203" s="117"/>
      <c r="DV203" s="117"/>
      <c r="DW203" s="117"/>
      <c r="DX203" s="117"/>
      <c r="DY203" s="117"/>
      <c r="DZ203" s="117"/>
      <c r="EA203" s="117"/>
      <c r="EB203" s="117"/>
      <c r="EC203" s="117"/>
      <c r="ED203" s="117"/>
      <c r="EE203" s="117"/>
      <c r="EF203" s="117"/>
      <c r="EG203" s="117"/>
      <c r="EH203" s="117"/>
      <c r="EI203" s="117"/>
      <c r="EJ203" s="117"/>
      <c r="EK203" s="117"/>
      <c r="EL203" s="117"/>
      <c r="EM203" s="117"/>
      <c r="EN203" s="117"/>
      <c r="EO203" s="117"/>
      <c r="EP203" s="117"/>
      <c r="EQ203" s="117"/>
      <c r="ER203" s="117"/>
      <c r="ES203" s="117"/>
      <c r="ET203" s="117"/>
      <c r="EU203" s="117"/>
      <c r="EV203" s="117"/>
      <c r="EW203" s="117"/>
      <c r="EX203" s="117"/>
      <c r="EY203" s="117"/>
      <c r="EZ203" s="117"/>
      <c r="FA203" s="117"/>
      <c r="FB203" s="117"/>
      <c r="FC203" s="117"/>
      <c r="FD203" s="117"/>
      <c r="FE203" s="117"/>
      <c r="FF203" s="117"/>
      <c r="FG203" s="117"/>
      <c r="FH203" s="117"/>
      <c r="FI203" s="117"/>
      <c r="FJ203" s="117"/>
      <c r="FK203" s="117"/>
      <c r="FL203" s="117"/>
      <c r="FM203" s="117"/>
      <c r="FN203" s="117"/>
      <c r="FO203" s="117"/>
      <c r="FP203" s="117"/>
      <c r="FQ203" s="117"/>
      <c r="FR203" s="117"/>
      <c r="FS203" s="117"/>
      <c r="FT203" s="117"/>
      <c r="FU203" s="117"/>
      <c r="FV203" s="117"/>
      <c r="FW203" s="117"/>
      <c r="FX203" s="117"/>
      <c r="FY203" s="117"/>
      <c r="FZ203" s="117"/>
      <c r="GA203" s="117"/>
      <c r="GB203" s="117"/>
      <c r="GC203" s="117"/>
      <c r="GD203" s="117"/>
      <c r="GE203" s="117"/>
      <c r="GF203" s="117"/>
      <c r="GG203" s="117"/>
      <c r="GH203" s="117"/>
      <c r="GI203" s="117"/>
      <c r="GJ203" s="117"/>
      <c r="GK203" s="117"/>
      <c r="GL203" s="117"/>
      <c r="GM203" s="117"/>
      <c r="GN203" s="117"/>
      <c r="GO203" s="117"/>
      <c r="GP203" s="117"/>
      <c r="GQ203" s="117"/>
      <c r="GR203" s="117"/>
      <c r="GS203" s="117"/>
      <c r="GT203" s="117"/>
      <c r="GU203" s="117"/>
      <c r="GV203" s="117"/>
      <c r="GW203" s="117"/>
      <c r="GX203" s="117"/>
      <c r="GY203" s="117"/>
      <c r="GZ203" s="117"/>
      <c r="HA203" s="117"/>
      <c r="HB203" s="117"/>
      <c r="HC203" s="117"/>
      <c r="HD203" s="117"/>
      <c r="HE203" s="117"/>
      <c r="HF203" s="117"/>
      <c r="HG203" s="117"/>
      <c r="HH203" s="117"/>
      <c r="HI203" s="117"/>
      <c r="HJ203" s="117"/>
      <c r="HK203" s="117"/>
      <c r="HL203" s="117"/>
      <c r="HM203" s="117"/>
      <c r="HN203" s="117"/>
      <c r="HO203" s="117"/>
      <c r="HP203" s="117"/>
      <c r="HQ203" s="117"/>
      <c r="HR203" s="117"/>
      <c r="HS203" s="117"/>
      <c r="HT203" s="117"/>
      <c r="HU203" s="117"/>
      <c r="HV203" s="117"/>
      <c r="HW203" s="117"/>
      <c r="HX203" s="117"/>
      <c r="HY203" s="117"/>
      <c r="HZ203" s="117"/>
      <c r="IA203" s="117"/>
      <c r="IB203" s="117"/>
      <c r="IC203" s="117"/>
      <c r="ID203" s="117"/>
      <c r="IE203" s="117"/>
      <c r="IF203" s="117"/>
      <c r="IG203" s="117"/>
      <c r="IH203" s="117"/>
      <c r="II203" s="117"/>
      <c r="IJ203" s="117"/>
      <c r="IK203" s="117"/>
      <c r="IL203" s="117"/>
      <c r="IM203" s="117"/>
      <c r="IN203" s="117"/>
      <c r="IO203" s="117"/>
      <c r="IP203" s="117"/>
      <c r="IQ203" s="117"/>
      <c r="IR203" s="117"/>
      <c r="IS203" s="117"/>
      <c r="IT203" s="117"/>
      <c r="IU203" s="117"/>
      <c r="IV203" s="117"/>
      <c r="IW203" s="117"/>
      <c r="IX203" s="117"/>
      <c r="IY203" s="117"/>
      <c r="IZ203" s="117"/>
      <c r="JA203" s="117"/>
      <c r="JB203" s="117"/>
      <c r="JC203" s="117"/>
      <c r="JD203" s="117"/>
      <c r="JE203" s="117"/>
      <c r="JF203" s="117"/>
      <c r="JG203" s="117"/>
      <c r="JH203" s="117"/>
      <c r="JI203" s="117"/>
      <c r="JJ203" s="117"/>
      <c r="JK203" s="117"/>
      <c r="JL203" s="117"/>
      <c r="JM203" s="117"/>
      <c r="JN203" s="117"/>
      <c r="JO203" s="117"/>
      <c r="JP203" s="117"/>
      <c r="JQ203" s="117"/>
      <c r="JR203" s="117"/>
      <c r="JS203" s="117"/>
      <c r="JT203" s="117"/>
      <c r="JU203" s="117"/>
      <c r="JV203" s="117"/>
      <c r="JW203" s="117"/>
      <c r="JX203" s="117"/>
      <c r="JY203" s="117"/>
      <c r="JZ203" s="117"/>
      <c r="KA203" s="117"/>
      <c r="KB203" s="117"/>
      <c r="KC203" s="117"/>
      <c r="KD203" s="117"/>
      <c r="KE203" s="117"/>
      <c r="KF203" s="117"/>
      <c r="KG203" s="117"/>
      <c r="KH203" s="117"/>
      <c r="KI203" s="117"/>
      <c r="KJ203" s="117"/>
      <c r="KK203" s="117"/>
      <c r="KL203" s="117"/>
      <c r="KM203" s="117"/>
      <c r="KN203" s="117"/>
      <c r="KO203" s="117"/>
      <c r="KP203" s="117"/>
      <c r="KQ203" s="117"/>
      <c r="KR203" s="117"/>
      <c r="KS203" s="117"/>
      <c r="KT203" s="117"/>
      <c r="KU203" s="117"/>
      <c r="KV203" s="117"/>
      <c r="KW203" s="117"/>
      <c r="KX203" s="117"/>
      <c r="KY203" s="117"/>
      <c r="KZ203" s="117"/>
      <c r="LA203" s="117"/>
      <c r="LB203" s="117"/>
      <c r="LC203" s="117"/>
      <c r="LD203" s="117"/>
      <c r="LE203" s="117"/>
      <c r="LF203" s="117"/>
      <c r="LG203" s="117"/>
      <c r="LH203" s="117"/>
      <c r="LI203" s="117"/>
      <c r="LJ203" s="117"/>
    </row>
    <row r="204" spans="1:322" x14ac:dyDescent="0.3">
      <c r="A204" s="109">
        <v>43377</v>
      </c>
      <c r="B204" s="118">
        <v>0.91174768518518501</v>
      </c>
      <c r="C204" s="115">
        <v>14432.431</v>
      </c>
      <c r="D204" s="115">
        <v>102851.461</v>
      </c>
      <c r="E204" s="115">
        <v>25771.294999999998</v>
      </c>
      <c r="F204" s="115">
        <v>35801.387999999999</v>
      </c>
      <c r="G204" s="115">
        <v>21.012</v>
      </c>
      <c r="H204" s="74">
        <v>13</v>
      </c>
      <c r="I204" s="74">
        <v>13.1568702290076</v>
      </c>
      <c r="J204" s="112"/>
      <c r="K204" s="112"/>
      <c r="L204" s="120">
        <f t="shared" si="12"/>
        <v>-28.246999999992738</v>
      </c>
      <c r="M204" s="116">
        <f t="shared" si="13"/>
        <v>-2.6930000000011205</v>
      </c>
      <c r="N204" s="116">
        <f t="shared" si="14"/>
        <v>-46.565999999991618</v>
      </c>
      <c r="O204" s="116">
        <f t="shared" si="15"/>
        <v>15.94999999999709</v>
      </c>
      <c r="P204" s="121">
        <f t="shared" si="16"/>
        <v>5.0620000000029108</v>
      </c>
      <c r="Q204" s="30">
        <f t="shared" si="17"/>
        <v>0.75909004378436562</v>
      </c>
      <c r="R204" s="124"/>
      <c r="S204" s="125"/>
      <c r="T204" s="125"/>
      <c r="U204" s="125"/>
      <c r="V204" s="125"/>
      <c r="W204" s="125"/>
      <c r="X204" s="125"/>
      <c r="Y204" s="125"/>
      <c r="Z204" s="125"/>
      <c r="AA204" s="125"/>
      <c r="AB204" s="125"/>
      <c r="AC204" s="117"/>
      <c r="AD204" s="117"/>
      <c r="AE204" s="117"/>
      <c r="AF204" s="117"/>
      <c r="AG204" s="117"/>
      <c r="AH204" s="117"/>
      <c r="AI204" s="117"/>
      <c r="AJ204" s="117"/>
      <c r="AK204" s="117"/>
      <c r="AL204" s="117"/>
      <c r="AM204" s="117"/>
      <c r="AN204" s="117"/>
      <c r="AO204" s="117"/>
      <c r="AP204" s="117"/>
      <c r="AQ204" s="117"/>
      <c r="AR204" s="117"/>
      <c r="AS204" s="117"/>
      <c r="AT204" s="117"/>
      <c r="AU204" s="117"/>
      <c r="AV204" s="117"/>
      <c r="AW204" s="117"/>
      <c r="AX204" s="117"/>
      <c r="AY204" s="117"/>
      <c r="AZ204" s="117"/>
      <c r="BA204" s="117"/>
      <c r="BB204" s="117"/>
      <c r="BC204" s="117"/>
      <c r="BD204" s="117"/>
      <c r="BE204" s="117"/>
      <c r="BF204" s="117"/>
      <c r="BG204" s="117"/>
      <c r="BH204" s="117"/>
      <c r="BI204" s="117"/>
      <c r="BJ204" s="117"/>
      <c r="BK204" s="117"/>
      <c r="BL204" s="117"/>
      <c r="BM204" s="117"/>
      <c r="BN204" s="117"/>
      <c r="BO204" s="117"/>
      <c r="BP204" s="117"/>
      <c r="BQ204" s="117"/>
      <c r="BR204" s="117"/>
      <c r="BS204" s="117"/>
      <c r="BT204" s="117"/>
      <c r="BU204" s="117"/>
      <c r="BV204" s="117"/>
      <c r="BW204" s="117"/>
      <c r="BX204" s="117"/>
      <c r="BY204" s="117"/>
      <c r="BZ204" s="117"/>
      <c r="CA204" s="117"/>
      <c r="CB204" s="117"/>
      <c r="CC204" s="117"/>
      <c r="CD204" s="117"/>
      <c r="CE204" s="117"/>
      <c r="CF204" s="117"/>
      <c r="CG204" s="117"/>
      <c r="CH204" s="117"/>
      <c r="CI204" s="117"/>
      <c r="CJ204" s="117"/>
      <c r="CK204" s="117"/>
      <c r="CL204" s="117"/>
      <c r="CM204" s="117"/>
      <c r="CN204" s="117"/>
      <c r="CO204" s="117"/>
      <c r="CP204" s="117"/>
      <c r="CQ204" s="117"/>
      <c r="CR204" s="117"/>
      <c r="CS204" s="117"/>
      <c r="CT204" s="117"/>
      <c r="CU204" s="117"/>
      <c r="CV204" s="117"/>
      <c r="CW204" s="117"/>
      <c r="CX204" s="117"/>
      <c r="CY204" s="117"/>
      <c r="CZ204" s="117"/>
      <c r="DA204" s="117"/>
      <c r="DB204" s="117"/>
      <c r="DC204" s="117"/>
      <c r="DD204" s="117"/>
      <c r="DE204" s="117"/>
      <c r="DF204" s="117"/>
      <c r="DG204" s="117"/>
      <c r="DH204" s="117"/>
      <c r="DI204" s="117"/>
      <c r="DJ204" s="117"/>
      <c r="DK204" s="117"/>
      <c r="DL204" s="117"/>
      <c r="DM204" s="117"/>
      <c r="DN204" s="117"/>
      <c r="DO204" s="117"/>
      <c r="DP204" s="117"/>
      <c r="DQ204" s="117"/>
      <c r="DR204" s="117"/>
      <c r="DS204" s="117"/>
      <c r="DT204" s="117"/>
      <c r="DU204" s="117"/>
      <c r="DV204" s="117"/>
      <c r="DW204" s="117"/>
      <c r="DX204" s="117"/>
      <c r="DY204" s="117"/>
      <c r="DZ204" s="117"/>
      <c r="EA204" s="117"/>
      <c r="EB204" s="117"/>
      <c r="EC204" s="117"/>
      <c r="ED204" s="117"/>
      <c r="EE204" s="117"/>
      <c r="EF204" s="117"/>
      <c r="EG204" s="117"/>
      <c r="EH204" s="117"/>
      <c r="EI204" s="117"/>
      <c r="EJ204" s="117"/>
      <c r="EK204" s="117"/>
      <c r="EL204" s="117"/>
      <c r="EM204" s="117"/>
      <c r="EN204" s="117"/>
      <c r="EO204" s="117"/>
      <c r="EP204" s="117"/>
      <c r="EQ204" s="117"/>
      <c r="ER204" s="117"/>
      <c r="ES204" s="117"/>
      <c r="ET204" s="117"/>
      <c r="EU204" s="117"/>
      <c r="EV204" s="117"/>
      <c r="EW204" s="117"/>
      <c r="EX204" s="117"/>
      <c r="EY204" s="117"/>
      <c r="EZ204" s="117"/>
      <c r="FA204" s="117"/>
      <c r="FB204" s="117"/>
      <c r="FC204" s="117"/>
      <c r="FD204" s="117"/>
      <c r="FE204" s="117"/>
      <c r="FF204" s="117"/>
      <c r="FG204" s="117"/>
      <c r="FH204" s="117"/>
      <c r="FI204" s="117"/>
      <c r="FJ204" s="117"/>
      <c r="FK204" s="117"/>
      <c r="FL204" s="117"/>
      <c r="FM204" s="117"/>
      <c r="FN204" s="117"/>
      <c r="FO204" s="117"/>
      <c r="FP204" s="117"/>
      <c r="FQ204" s="117"/>
      <c r="FR204" s="117"/>
      <c r="FS204" s="117"/>
      <c r="FT204" s="117"/>
      <c r="FU204" s="117"/>
      <c r="FV204" s="117"/>
      <c r="FW204" s="117"/>
      <c r="FX204" s="117"/>
      <c r="FY204" s="117"/>
      <c r="FZ204" s="117"/>
      <c r="GA204" s="117"/>
      <c r="GB204" s="117"/>
      <c r="GC204" s="117"/>
      <c r="GD204" s="117"/>
      <c r="GE204" s="117"/>
      <c r="GF204" s="117"/>
      <c r="GG204" s="117"/>
      <c r="GH204" s="117"/>
      <c r="GI204" s="117"/>
      <c r="GJ204" s="117"/>
      <c r="GK204" s="117"/>
      <c r="GL204" s="117"/>
      <c r="GM204" s="117"/>
      <c r="GN204" s="117"/>
      <c r="GO204" s="117"/>
      <c r="GP204" s="117"/>
      <c r="GQ204" s="117"/>
      <c r="GR204" s="117"/>
      <c r="GS204" s="117"/>
      <c r="GT204" s="117"/>
      <c r="GU204" s="117"/>
      <c r="GV204" s="117"/>
      <c r="GW204" s="117"/>
      <c r="GX204" s="117"/>
      <c r="GY204" s="117"/>
      <c r="GZ204" s="117"/>
      <c r="HA204" s="117"/>
      <c r="HB204" s="117"/>
      <c r="HC204" s="117"/>
      <c r="HD204" s="117"/>
      <c r="HE204" s="117"/>
      <c r="HF204" s="117"/>
      <c r="HG204" s="117"/>
      <c r="HH204" s="117"/>
      <c r="HI204" s="117"/>
      <c r="HJ204" s="117"/>
      <c r="HK204" s="117"/>
      <c r="HL204" s="117"/>
      <c r="HM204" s="117"/>
      <c r="HN204" s="117"/>
      <c r="HO204" s="117"/>
      <c r="HP204" s="117"/>
      <c r="HQ204" s="117"/>
      <c r="HR204" s="117"/>
      <c r="HS204" s="117"/>
      <c r="HT204" s="117"/>
      <c r="HU204" s="117"/>
      <c r="HV204" s="117"/>
      <c r="HW204" s="117"/>
      <c r="HX204" s="117"/>
      <c r="HY204" s="117"/>
      <c r="HZ204" s="117"/>
      <c r="IA204" s="117"/>
      <c r="IB204" s="117"/>
      <c r="IC204" s="117"/>
      <c r="ID204" s="117"/>
      <c r="IE204" s="117"/>
      <c r="IF204" s="117"/>
      <c r="IG204" s="117"/>
      <c r="IH204" s="117"/>
      <c r="II204" s="117"/>
      <c r="IJ204" s="117"/>
      <c r="IK204" s="117"/>
      <c r="IL204" s="117"/>
      <c r="IM204" s="117"/>
      <c r="IN204" s="117"/>
      <c r="IO204" s="117"/>
      <c r="IP204" s="117"/>
      <c r="IQ204" s="117"/>
      <c r="IR204" s="117"/>
      <c r="IS204" s="117"/>
      <c r="IT204" s="117"/>
      <c r="IU204" s="117"/>
      <c r="IV204" s="117"/>
      <c r="IW204" s="117"/>
      <c r="IX204" s="117"/>
      <c r="IY204" s="117"/>
      <c r="IZ204" s="117"/>
      <c r="JA204" s="117"/>
      <c r="JB204" s="117"/>
      <c r="JC204" s="117"/>
      <c r="JD204" s="117"/>
      <c r="JE204" s="117"/>
      <c r="JF204" s="117"/>
      <c r="JG204" s="117"/>
      <c r="JH204" s="117"/>
      <c r="JI204" s="117"/>
      <c r="JJ204" s="117"/>
      <c r="JK204" s="117"/>
      <c r="JL204" s="117"/>
      <c r="JM204" s="117"/>
      <c r="JN204" s="117"/>
      <c r="JO204" s="117"/>
      <c r="JP204" s="117"/>
      <c r="JQ204" s="117"/>
      <c r="JR204" s="117"/>
      <c r="JS204" s="117"/>
      <c r="JT204" s="117"/>
      <c r="JU204" s="117"/>
      <c r="JV204" s="117"/>
      <c r="JW204" s="117"/>
      <c r="JX204" s="117"/>
      <c r="JY204" s="117"/>
      <c r="JZ204" s="117"/>
      <c r="KA204" s="117"/>
      <c r="KB204" s="117"/>
      <c r="KC204" s="117"/>
      <c r="KD204" s="117"/>
      <c r="KE204" s="117"/>
      <c r="KF204" s="117"/>
      <c r="KG204" s="117"/>
      <c r="KH204" s="117"/>
      <c r="KI204" s="117"/>
      <c r="KJ204" s="117"/>
      <c r="KK204" s="117"/>
      <c r="KL204" s="117"/>
      <c r="KM204" s="117"/>
      <c r="KN204" s="117"/>
      <c r="KO204" s="117"/>
      <c r="KP204" s="117"/>
      <c r="KQ204" s="117"/>
      <c r="KR204" s="117"/>
      <c r="KS204" s="117"/>
      <c r="KT204" s="117"/>
      <c r="KU204" s="117"/>
      <c r="KV204" s="117"/>
      <c r="KW204" s="117"/>
      <c r="KX204" s="117"/>
      <c r="KY204" s="117"/>
      <c r="KZ204" s="117"/>
      <c r="LA204" s="117"/>
      <c r="LB204" s="117"/>
      <c r="LC204" s="117"/>
      <c r="LD204" s="117"/>
      <c r="LE204" s="117"/>
      <c r="LF204" s="117"/>
      <c r="LG204" s="117"/>
      <c r="LH204" s="117"/>
      <c r="LI204" s="117"/>
      <c r="LJ204" s="117"/>
    </row>
    <row r="205" spans="1:322" x14ac:dyDescent="0.3">
      <c r="A205" s="109">
        <v>43378</v>
      </c>
      <c r="B205" s="118">
        <v>0.91180555555555598</v>
      </c>
      <c r="C205" s="115">
        <v>14435.671</v>
      </c>
      <c r="D205" s="115">
        <v>102859.848</v>
      </c>
      <c r="E205" s="115">
        <v>25791.171999999999</v>
      </c>
      <c r="F205" s="115">
        <v>35826.942999999999</v>
      </c>
      <c r="G205" s="115">
        <v>25.555</v>
      </c>
      <c r="H205" s="74">
        <v>15</v>
      </c>
      <c r="I205" s="74">
        <v>15.1335593220339</v>
      </c>
      <c r="J205" s="112"/>
      <c r="K205" s="112"/>
      <c r="L205" s="120">
        <f t="shared" ref="L205:L268" si="18">IF(C205&gt;1,(M205+N205)+G205,"")</f>
        <v>13.927999999997773</v>
      </c>
      <c r="M205" s="116">
        <f t="shared" ref="M205:M268" si="19">IF(D205&gt;1,C204-C205,"")</f>
        <v>-3.2399999999997817</v>
      </c>
      <c r="N205" s="116">
        <f t="shared" ref="N205:N268" si="20">IF(D205&gt;1,D204-D205,"")</f>
        <v>-8.3870000000024447</v>
      </c>
      <c r="O205" s="116">
        <f t="shared" ref="O205:O268" si="21">IF(G205&gt;0,G205-P205,"")</f>
        <v>19.877000000000407</v>
      </c>
      <c r="P205" s="121">
        <f t="shared" ref="P205:P268" si="22">IF(G205&gt;0,(E204-E205)+G205,"")</f>
        <v>5.6779999999995923</v>
      </c>
      <c r="Q205" s="30">
        <f t="shared" ref="Q205:Q268" si="23">IF(G205&gt;0.2,O205/G205,"")</f>
        <v>0.77781256114264952</v>
      </c>
      <c r="R205" s="124"/>
      <c r="S205" s="125"/>
      <c r="T205" s="125"/>
      <c r="U205" s="125"/>
      <c r="V205" s="125"/>
      <c r="W205" s="125"/>
      <c r="X205" s="125"/>
      <c r="Y205" s="125"/>
      <c r="Z205" s="125"/>
      <c r="AA205" s="125"/>
      <c r="AB205" s="125"/>
      <c r="AC205" s="117"/>
      <c r="AD205" s="117"/>
      <c r="AE205" s="117"/>
      <c r="AF205" s="117"/>
      <c r="AG205" s="117"/>
      <c r="AH205" s="117"/>
      <c r="AI205" s="117"/>
      <c r="AJ205" s="117"/>
      <c r="AK205" s="117"/>
      <c r="AL205" s="117"/>
      <c r="AM205" s="117"/>
      <c r="AN205" s="117"/>
      <c r="AO205" s="117"/>
      <c r="AP205" s="117"/>
      <c r="AQ205" s="117"/>
      <c r="AR205" s="117"/>
      <c r="AS205" s="117"/>
      <c r="AT205" s="117"/>
      <c r="AU205" s="117"/>
      <c r="AV205" s="117"/>
      <c r="AW205" s="117"/>
      <c r="AX205" s="117"/>
      <c r="AY205" s="117"/>
      <c r="AZ205" s="117"/>
      <c r="BA205" s="117"/>
      <c r="BB205" s="117"/>
      <c r="BC205" s="117"/>
      <c r="BD205" s="117"/>
      <c r="BE205" s="117"/>
      <c r="BF205" s="117"/>
      <c r="BG205" s="117"/>
      <c r="BH205" s="117"/>
      <c r="BI205" s="117"/>
      <c r="BJ205" s="117"/>
      <c r="BK205" s="117"/>
      <c r="BL205" s="117"/>
      <c r="BM205" s="117"/>
      <c r="BN205" s="117"/>
      <c r="BO205" s="117"/>
      <c r="BP205" s="117"/>
      <c r="BQ205" s="117"/>
      <c r="BR205" s="117"/>
      <c r="BS205" s="117"/>
      <c r="BT205" s="117"/>
      <c r="BU205" s="117"/>
      <c r="BV205" s="117"/>
      <c r="BW205" s="117"/>
      <c r="BX205" s="117"/>
      <c r="BY205" s="117"/>
      <c r="BZ205" s="117"/>
      <c r="CA205" s="117"/>
      <c r="CB205" s="117"/>
      <c r="CC205" s="117"/>
      <c r="CD205" s="117"/>
      <c r="CE205" s="117"/>
      <c r="CF205" s="117"/>
      <c r="CG205" s="117"/>
      <c r="CH205" s="117"/>
      <c r="CI205" s="117"/>
      <c r="CJ205" s="117"/>
      <c r="CK205" s="117"/>
      <c r="CL205" s="117"/>
      <c r="CM205" s="117"/>
      <c r="CN205" s="117"/>
      <c r="CO205" s="117"/>
      <c r="CP205" s="117"/>
      <c r="CQ205" s="117"/>
      <c r="CR205" s="117"/>
      <c r="CS205" s="117"/>
      <c r="CT205" s="117"/>
      <c r="CU205" s="117"/>
      <c r="CV205" s="117"/>
      <c r="CW205" s="117"/>
      <c r="CX205" s="117"/>
      <c r="CY205" s="117"/>
      <c r="CZ205" s="117"/>
      <c r="DA205" s="117"/>
      <c r="DB205" s="117"/>
      <c r="DC205" s="117"/>
      <c r="DD205" s="117"/>
      <c r="DE205" s="117"/>
      <c r="DF205" s="117"/>
      <c r="DG205" s="117"/>
      <c r="DH205" s="117"/>
      <c r="DI205" s="117"/>
      <c r="DJ205" s="117"/>
      <c r="DK205" s="117"/>
      <c r="DL205" s="117"/>
      <c r="DM205" s="117"/>
      <c r="DN205" s="117"/>
      <c r="DO205" s="117"/>
      <c r="DP205" s="117"/>
      <c r="DQ205" s="117"/>
      <c r="DR205" s="117"/>
      <c r="DS205" s="117"/>
      <c r="DT205" s="117"/>
      <c r="DU205" s="117"/>
      <c r="DV205" s="117"/>
      <c r="DW205" s="117"/>
      <c r="DX205" s="117"/>
      <c r="DY205" s="117"/>
      <c r="DZ205" s="117"/>
      <c r="EA205" s="117"/>
      <c r="EB205" s="117"/>
      <c r="EC205" s="117"/>
      <c r="ED205" s="117"/>
      <c r="EE205" s="117"/>
      <c r="EF205" s="117"/>
      <c r="EG205" s="117"/>
      <c r="EH205" s="117"/>
      <c r="EI205" s="117"/>
      <c r="EJ205" s="117"/>
      <c r="EK205" s="117"/>
      <c r="EL205" s="117"/>
      <c r="EM205" s="117"/>
      <c r="EN205" s="117"/>
      <c r="EO205" s="117"/>
      <c r="EP205" s="117"/>
      <c r="EQ205" s="117"/>
      <c r="ER205" s="117"/>
      <c r="ES205" s="117"/>
      <c r="ET205" s="117"/>
      <c r="EU205" s="117"/>
      <c r="EV205" s="117"/>
      <c r="EW205" s="117"/>
      <c r="EX205" s="117"/>
      <c r="EY205" s="117"/>
      <c r="EZ205" s="117"/>
      <c r="FA205" s="117"/>
      <c r="FB205" s="117"/>
      <c r="FC205" s="117"/>
      <c r="FD205" s="117"/>
      <c r="FE205" s="117"/>
      <c r="FF205" s="117"/>
      <c r="FG205" s="117"/>
      <c r="FH205" s="117"/>
      <c r="FI205" s="117"/>
      <c r="FJ205" s="117"/>
      <c r="FK205" s="117"/>
      <c r="FL205" s="117"/>
      <c r="FM205" s="117"/>
      <c r="FN205" s="117"/>
      <c r="FO205" s="117"/>
      <c r="FP205" s="117"/>
      <c r="FQ205" s="117"/>
      <c r="FR205" s="117"/>
      <c r="FS205" s="117"/>
      <c r="FT205" s="117"/>
      <c r="FU205" s="117"/>
      <c r="FV205" s="117"/>
      <c r="FW205" s="117"/>
      <c r="FX205" s="117"/>
      <c r="FY205" s="117"/>
      <c r="FZ205" s="117"/>
      <c r="GA205" s="117"/>
      <c r="GB205" s="117"/>
      <c r="GC205" s="117"/>
      <c r="GD205" s="117"/>
      <c r="GE205" s="117"/>
      <c r="GF205" s="117"/>
      <c r="GG205" s="117"/>
      <c r="GH205" s="117"/>
      <c r="GI205" s="117"/>
      <c r="GJ205" s="117"/>
      <c r="GK205" s="117"/>
      <c r="GL205" s="117"/>
      <c r="GM205" s="117"/>
      <c r="GN205" s="117"/>
      <c r="GO205" s="117"/>
      <c r="GP205" s="117"/>
      <c r="GQ205" s="117"/>
      <c r="GR205" s="117"/>
      <c r="GS205" s="117"/>
      <c r="GT205" s="117"/>
      <c r="GU205" s="117"/>
      <c r="GV205" s="117"/>
      <c r="GW205" s="117"/>
      <c r="GX205" s="117"/>
      <c r="GY205" s="117"/>
      <c r="GZ205" s="117"/>
      <c r="HA205" s="117"/>
      <c r="HB205" s="117"/>
      <c r="HC205" s="117"/>
      <c r="HD205" s="117"/>
      <c r="HE205" s="117"/>
      <c r="HF205" s="117"/>
      <c r="HG205" s="117"/>
      <c r="HH205" s="117"/>
      <c r="HI205" s="117"/>
      <c r="HJ205" s="117"/>
      <c r="HK205" s="117"/>
      <c r="HL205" s="117"/>
      <c r="HM205" s="117"/>
      <c r="HN205" s="117"/>
      <c r="HO205" s="117"/>
      <c r="HP205" s="117"/>
      <c r="HQ205" s="117"/>
      <c r="HR205" s="117"/>
      <c r="HS205" s="117"/>
      <c r="HT205" s="117"/>
      <c r="HU205" s="117"/>
      <c r="HV205" s="117"/>
      <c r="HW205" s="117"/>
      <c r="HX205" s="117"/>
      <c r="HY205" s="117"/>
      <c r="HZ205" s="117"/>
      <c r="IA205" s="117"/>
      <c r="IB205" s="117"/>
      <c r="IC205" s="117"/>
      <c r="ID205" s="117"/>
      <c r="IE205" s="117"/>
      <c r="IF205" s="117"/>
      <c r="IG205" s="117"/>
      <c r="IH205" s="117"/>
      <c r="II205" s="117"/>
      <c r="IJ205" s="117"/>
      <c r="IK205" s="117"/>
      <c r="IL205" s="117"/>
      <c r="IM205" s="117"/>
      <c r="IN205" s="117"/>
      <c r="IO205" s="117"/>
      <c r="IP205" s="117"/>
      <c r="IQ205" s="117"/>
      <c r="IR205" s="117"/>
      <c r="IS205" s="117"/>
      <c r="IT205" s="117"/>
      <c r="IU205" s="117"/>
      <c r="IV205" s="117"/>
      <c r="IW205" s="117"/>
      <c r="IX205" s="117"/>
      <c r="IY205" s="117"/>
      <c r="IZ205" s="117"/>
      <c r="JA205" s="117"/>
      <c r="JB205" s="117"/>
      <c r="JC205" s="117"/>
      <c r="JD205" s="117"/>
      <c r="JE205" s="117"/>
      <c r="JF205" s="117"/>
      <c r="JG205" s="117"/>
      <c r="JH205" s="117"/>
      <c r="JI205" s="117"/>
      <c r="JJ205" s="117"/>
      <c r="JK205" s="117"/>
      <c r="JL205" s="117"/>
      <c r="JM205" s="117"/>
      <c r="JN205" s="117"/>
      <c r="JO205" s="117"/>
      <c r="JP205" s="117"/>
      <c r="JQ205" s="117"/>
      <c r="JR205" s="117"/>
      <c r="JS205" s="117"/>
      <c r="JT205" s="117"/>
      <c r="JU205" s="117"/>
      <c r="JV205" s="117"/>
      <c r="JW205" s="117"/>
      <c r="JX205" s="117"/>
      <c r="JY205" s="117"/>
      <c r="JZ205" s="117"/>
      <c r="KA205" s="117"/>
      <c r="KB205" s="117"/>
      <c r="KC205" s="117"/>
      <c r="KD205" s="117"/>
      <c r="KE205" s="117"/>
      <c r="KF205" s="117"/>
      <c r="KG205" s="117"/>
      <c r="KH205" s="117"/>
      <c r="KI205" s="117"/>
      <c r="KJ205" s="117"/>
      <c r="KK205" s="117"/>
      <c r="KL205" s="117"/>
      <c r="KM205" s="117"/>
      <c r="KN205" s="117"/>
      <c r="KO205" s="117"/>
      <c r="KP205" s="117"/>
      <c r="KQ205" s="117"/>
      <c r="KR205" s="117"/>
      <c r="KS205" s="117"/>
      <c r="KT205" s="117"/>
      <c r="KU205" s="117"/>
      <c r="KV205" s="117"/>
      <c r="KW205" s="117"/>
      <c r="KX205" s="117"/>
      <c r="KY205" s="117"/>
      <c r="KZ205" s="117"/>
      <c r="LA205" s="117"/>
      <c r="LB205" s="117"/>
      <c r="LC205" s="117"/>
      <c r="LD205" s="117"/>
      <c r="LE205" s="117"/>
      <c r="LF205" s="117"/>
      <c r="LG205" s="117"/>
      <c r="LH205" s="117"/>
      <c r="LI205" s="117"/>
      <c r="LJ205" s="117"/>
    </row>
    <row r="206" spans="1:322" x14ac:dyDescent="0.3">
      <c r="A206" s="109">
        <v>43379</v>
      </c>
      <c r="B206" s="118">
        <v>0.91201388888888901</v>
      </c>
      <c r="C206" s="115">
        <v>14439.076999999999</v>
      </c>
      <c r="D206" s="115">
        <v>102867.708</v>
      </c>
      <c r="E206" s="115">
        <v>25804.937999999998</v>
      </c>
      <c r="F206" s="115">
        <v>35845.875999999997</v>
      </c>
      <c r="G206" s="115">
        <v>18.933</v>
      </c>
      <c r="H206" s="74">
        <v>13.5</v>
      </c>
      <c r="I206" s="74">
        <v>16.668202764977</v>
      </c>
      <c r="J206" s="112"/>
      <c r="K206" s="112"/>
      <c r="L206" s="120">
        <f t="shared" si="18"/>
        <v>7.6670000000003782</v>
      </c>
      <c r="M206" s="116">
        <f t="shared" si="19"/>
        <v>-3.4059999999990396</v>
      </c>
      <c r="N206" s="116">
        <f t="shared" si="20"/>
        <v>-7.8600000000005821</v>
      </c>
      <c r="O206" s="116">
        <f t="shared" si="21"/>
        <v>13.765999999999622</v>
      </c>
      <c r="P206" s="121">
        <f t="shared" si="22"/>
        <v>5.1670000000003782</v>
      </c>
      <c r="Q206" s="30">
        <f t="shared" si="23"/>
        <v>0.72709026567367141</v>
      </c>
      <c r="R206" s="124"/>
      <c r="S206" s="125"/>
      <c r="T206" s="125"/>
      <c r="U206" s="125"/>
      <c r="V206" s="125"/>
      <c r="W206" s="125"/>
      <c r="X206" s="125"/>
      <c r="Y206" s="125"/>
      <c r="Z206" s="125"/>
      <c r="AA206" s="125"/>
      <c r="AB206" s="125"/>
      <c r="AC206" s="117"/>
      <c r="AD206" s="117"/>
      <c r="AE206" s="117"/>
      <c r="AF206" s="117"/>
      <c r="AG206" s="117"/>
      <c r="AH206" s="117"/>
      <c r="AI206" s="117"/>
      <c r="AJ206" s="117"/>
      <c r="AK206" s="117"/>
      <c r="AL206" s="117"/>
      <c r="AM206" s="117"/>
      <c r="AN206" s="117"/>
      <c r="AO206" s="117"/>
      <c r="AP206" s="117"/>
      <c r="AQ206" s="117"/>
      <c r="AR206" s="117"/>
      <c r="AS206" s="117"/>
      <c r="AT206" s="117"/>
      <c r="AU206" s="117"/>
      <c r="AV206" s="117"/>
      <c r="AW206" s="117"/>
      <c r="AX206" s="117"/>
      <c r="AY206" s="117"/>
      <c r="AZ206" s="117"/>
      <c r="BA206" s="117"/>
      <c r="BB206" s="117"/>
      <c r="BC206" s="117"/>
      <c r="BD206" s="117"/>
      <c r="BE206" s="117"/>
      <c r="BF206" s="117"/>
      <c r="BG206" s="117"/>
      <c r="BH206" s="117"/>
      <c r="BI206" s="117"/>
      <c r="BJ206" s="117"/>
      <c r="BK206" s="117"/>
      <c r="BL206" s="117"/>
      <c r="BM206" s="117"/>
      <c r="BN206" s="117"/>
      <c r="BO206" s="117"/>
      <c r="BP206" s="117"/>
      <c r="BQ206" s="117"/>
      <c r="BR206" s="117"/>
      <c r="BS206" s="117"/>
      <c r="BT206" s="117"/>
      <c r="BU206" s="117"/>
      <c r="BV206" s="117"/>
      <c r="BW206" s="117"/>
      <c r="BX206" s="117"/>
      <c r="BY206" s="117"/>
      <c r="BZ206" s="117"/>
      <c r="CA206" s="117"/>
      <c r="CB206" s="117"/>
      <c r="CC206" s="117"/>
      <c r="CD206" s="117"/>
      <c r="CE206" s="117"/>
      <c r="CF206" s="117"/>
      <c r="CG206" s="117"/>
      <c r="CH206" s="117"/>
      <c r="CI206" s="117"/>
      <c r="CJ206" s="117"/>
      <c r="CK206" s="117"/>
      <c r="CL206" s="117"/>
      <c r="CM206" s="117"/>
      <c r="CN206" s="117"/>
      <c r="CO206" s="117"/>
      <c r="CP206" s="117"/>
      <c r="CQ206" s="117"/>
      <c r="CR206" s="117"/>
      <c r="CS206" s="117"/>
      <c r="CT206" s="117"/>
      <c r="CU206" s="117"/>
      <c r="CV206" s="117"/>
      <c r="CW206" s="117"/>
      <c r="CX206" s="117"/>
      <c r="CY206" s="117"/>
      <c r="CZ206" s="117"/>
      <c r="DA206" s="117"/>
      <c r="DB206" s="117"/>
      <c r="DC206" s="117"/>
      <c r="DD206" s="117"/>
      <c r="DE206" s="117"/>
      <c r="DF206" s="117"/>
      <c r="DG206" s="117"/>
      <c r="DH206" s="117"/>
      <c r="DI206" s="117"/>
      <c r="DJ206" s="117"/>
      <c r="DK206" s="117"/>
      <c r="DL206" s="117"/>
      <c r="DM206" s="117"/>
      <c r="DN206" s="117"/>
      <c r="DO206" s="117"/>
      <c r="DP206" s="117"/>
      <c r="DQ206" s="117"/>
      <c r="DR206" s="117"/>
      <c r="DS206" s="117"/>
      <c r="DT206" s="117"/>
      <c r="DU206" s="117"/>
      <c r="DV206" s="117"/>
      <c r="DW206" s="117"/>
      <c r="DX206" s="117"/>
      <c r="DY206" s="117"/>
      <c r="DZ206" s="117"/>
      <c r="EA206" s="117"/>
      <c r="EB206" s="117"/>
      <c r="EC206" s="117"/>
      <c r="ED206" s="117"/>
      <c r="EE206" s="117"/>
      <c r="EF206" s="117"/>
      <c r="EG206" s="117"/>
      <c r="EH206" s="117"/>
      <c r="EI206" s="117"/>
      <c r="EJ206" s="117"/>
      <c r="EK206" s="117"/>
      <c r="EL206" s="117"/>
      <c r="EM206" s="117"/>
      <c r="EN206" s="117"/>
      <c r="EO206" s="117"/>
      <c r="EP206" s="117"/>
      <c r="EQ206" s="117"/>
      <c r="ER206" s="117"/>
      <c r="ES206" s="117"/>
      <c r="ET206" s="117"/>
      <c r="EU206" s="117"/>
      <c r="EV206" s="117"/>
      <c r="EW206" s="117"/>
      <c r="EX206" s="117"/>
      <c r="EY206" s="117"/>
      <c r="EZ206" s="117"/>
      <c r="FA206" s="117"/>
      <c r="FB206" s="117"/>
      <c r="FC206" s="117"/>
      <c r="FD206" s="117"/>
      <c r="FE206" s="117"/>
      <c r="FF206" s="117"/>
      <c r="FG206" s="117"/>
      <c r="FH206" s="117"/>
      <c r="FI206" s="117"/>
      <c r="FJ206" s="117"/>
      <c r="FK206" s="117"/>
      <c r="FL206" s="117"/>
      <c r="FM206" s="117"/>
      <c r="FN206" s="117"/>
      <c r="FO206" s="117"/>
      <c r="FP206" s="117"/>
      <c r="FQ206" s="117"/>
      <c r="FR206" s="117"/>
      <c r="FS206" s="117"/>
      <c r="FT206" s="117"/>
      <c r="FU206" s="117"/>
      <c r="FV206" s="117"/>
      <c r="FW206" s="117"/>
      <c r="FX206" s="117"/>
      <c r="FY206" s="117"/>
      <c r="FZ206" s="117"/>
      <c r="GA206" s="117"/>
      <c r="GB206" s="117"/>
      <c r="GC206" s="117"/>
      <c r="GD206" s="117"/>
      <c r="GE206" s="117"/>
      <c r="GF206" s="117"/>
      <c r="GG206" s="117"/>
      <c r="GH206" s="117"/>
      <c r="GI206" s="117"/>
      <c r="GJ206" s="117"/>
      <c r="GK206" s="117"/>
      <c r="GL206" s="117"/>
      <c r="GM206" s="117"/>
      <c r="GN206" s="117"/>
      <c r="GO206" s="117"/>
      <c r="GP206" s="117"/>
      <c r="GQ206" s="117"/>
      <c r="GR206" s="117"/>
      <c r="GS206" s="117"/>
      <c r="GT206" s="117"/>
      <c r="GU206" s="117"/>
      <c r="GV206" s="117"/>
      <c r="GW206" s="117"/>
      <c r="GX206" s="117"/>
      <c r="GY206" s="117"/>
      <c r="GZ206" s="117"/>
      <c r="HA206" s="117"/>
      <c r="HB206" s="117"/>
      <c r="HC206" s="117"/>
      <c r="HD206" s="117"/>
      <c r="HE206" s="117"/>
      <c r="HF206" s="117"/>
      <c r="HG206" s="117"/>
      <c r="HH206" s="117"/>
      <c r="HI206" s="117"/>
      <c r="HJ206" s="117"/>
      <c r="HK206" s="117"/>
      <c r="HL206" s="117"/>
      <c r="HM206" s="117"/>
      <c r="HN206" s="117"/>
      <c r="HO206" s="117"/>
      <c r="HP206" s="117"/>
      <c r="HQ206" s="117"/>
      <c r="HR206" s="117"/>
      <c r="HS206" s="117"/>
      <c r="HT206" s="117"/>
      <c r="HU206" s="117"/>
      <c r="HV206" s="117"/>
      <c r="HW206" s="117"/>
      <c r="HX206" s="117"/>
      <c r="HY206" s="117"/>
      <c r="HZ206" s="117"/>
      <c r="IA206" s="117"/>
      <c r="IB206" s="117"/>
      <c r="IC206" s="117"/>
      <c r="ID206" s="117"/>
      <c r="IE206" s="117"/>
      <c r="IF206" s="117"/>
      <c r="IG206" s="117"/>
      <c r="IH206" s="117"/>
      <c r="II206" s="117"/>
      <c r="IJ206" s="117"/>
      <c r="IK206" s="117"/>
      <c r="IL206" s="117"/>
      <c r="IM206" s="117"/>
      <c r="IN206" s="117"/>
      <c r="IO206" s="117"/>
      <c r="IP206" s="117"/>
      <c r="IQ206" s="117"/>
      <c r="IR206" s="117"/>
      <c r="IS206" s="117"/>
      <c r="IT206" s="117"/>
      <c r="IU206" s="117"/>
      <c r="IV206" s="117"/>
      <c r="IW206" s="117"/>
      <c r="IX206" s="117"/>
      <c r="IY206" s="117"/>
      <c r="IZ206" s="117"/>
      <c r="JA206" s="117"/>
      <c r="JB206" s="117"/>
      <c r="JC206" s="117"/>
      <c r="JD206" s="117"/>
      <c r="JE206" s="117"/>
      <c r="JF206" s="117"/>
      <c r="JG206" s="117"/>
      <c r="JH206" s="117"/>
      <c r="JI206" s="117"/>
      <c r="JJ206" s="117"/>
      <c r="JK206" s="117"/>
      <c r="JL206" s="117"/>
      <c r="JM206" s="117"/>
      <c r="JN206" s="117"/>
      <c r="JO206" s="117"/>
      <c r="JP206" s="117"/>
      <c r="JQ206" s="117"/>
      <c r="JR206" s="117"/>
      <c r="JS206" s="117"/>
      <c r="JT206" s="117"/>
      <c r="JU206" s="117"/>
      <c r="JV206" s="117"/>
      <c r="JW206" s="117"/>
      <c r="JX206" s="117"/>
      <c r="JY206" s="117"/>
      <c r="JZ206" s="117"/>
      <c r="KA206" s="117"/>
      <c r="KB206" s="117"/>
      <c r="KC206" s="117"/>
      <c r="KD206" s="117"/>
      <c r="KE206" s="117"/>
      <c r="KF206" s="117"/>
      <c r="KG206" s="117"/>
      <c r="KH206" s="117"/>
      <c r="KI206" s="117"/>
      <c r="KJ206" s="117"/>
      <c r="KK206" s="117"/>
      <c r="KL206" s="117"/>
      <c r="KM206" s="117"/>
      <c r="KN206" s="117"/>
      <c r="KO206" s="117"/>
      <c r="KP206" s="117"/>
      <c r="KQ206" s="117"/>
      <c r="KR206" s="117"/>
      <c r="KS206" s="117"/>
      <c r="KT206" s="117"/>
      <c r="KU206" s="117"/>
      <c r="KV206" s="117"/>
      <c r="KW206" s="117"/>
      <c r="KX206" s="117"/>
      <c r="KY206" s="117"/>
      <c r="KZ206" s="117"/>
      <c r="LA206" s="117"/>
      <c r="LB206" s="117"/>
      <c r="LC206" s="117"/>
      <c r="LD206" s="117"/>
      <c r="LE206" s="117"/>
      <c r="LF206" s="117"/>
      <c r="LG206" s="117"/>
      <c r="LH206" s="117"/>
      <c r="LI206" s="117"/>
      <c r="LJ206" s="117"/>
    </row>
    <row r="207" spans="1:322" x14ac:dyDescent="0.3">
      <c r="A207" s="109">
        <v>43380</v>
      </c>
      <c r="B207" s="118">
        <v>0.90803240740740698</v>
      </c>
      <c r="C207" s="115">
        <v>14442.01</v>
      </c>
      <c r="D207" s="115">
        <v>102882.228</v>
      </c>
      <c r="E207" s="115">
        <v>25821.365000000002</v>
      </c>
      <c r="F207" s="115">
        <v>35867.841999999997</v>
      </c>
      <c r="G207" s="115">
        <v>21.966000000000001</v>
      </c>
      <c r="H207" s="74">
        <v>12.5</v>
      </c>
      <c r="I207" s="74">
        <v>17.776954732510301</v>
      </c>
      <c r="J207" s="112"/>
      <c r="K207" s="112"/>
      <c r="L207" s="120">
        <f t="shared" si="18"/>
        <v>4.5129999999950243</v>
      </c>
      <c r="M207" s="116">
        <f t="shared" si="19"/>
        <v>-2.9330000000009022</v>
      </c>
      <c r="N207" s="116">
        <f t="shared" si="20"/>
        <v>-14.520000000004075</v>
      </c>
      <c r="O207" s="116">
        <f t="shared" si="21"/>
        <v>16.427000000003318</v>
      </c>
      <c r="P207" s="121">
        <f t="shared" si="22"/>
        <v>5.5389999999966832</v>
      </c>
      <c r="Q207" s="30">
        <f t="shared" si="23"/>
        <v>0.74783756714938165</v>
      </c>
      <c r="R207" s="124"/>
      <c r="S207" s="125"/>
      <c r="T207" s="125"/>
      <c r="U207" s="125"/>
      <c r="V207" s="125"/>
      <c r="W207" s="125"/>
      <c r="X207" s="125"/>
      <c r="Y207" s="125"/>
      <c r="Z207" s="125"/>
      <c r="AA207" s="125"/>
      <c r="AB207" s="125"/>
      <c r="AC207" s="117"/>
      <c r="AD207" s="117"/>
      <c r="AE207" s="117"/>
      <c r="AF207" s="117"/>
      <c r="AG207" s="117"/>
      <c r="AH207" s="117"/>
      <c r="AI207" s="117"/>
      <c r="AJ207" s="117"/>
      <c r="AK207" s="117"/>
      <c r="AL207" s="117"/>
      <c r="AM207" s="117"/>
      <c r="AN207" s="117"/>
      <c r="AO207" s="117"/>
      <c r="AP207" s="117"/>
      <c r="AQ207" s="117"/>
      <c r="AR207" s="117"/>
      <c r="AS207" s="117"/>
      <c r="AT207" s="117"/>
      <c r="AU207" s="117"/>
      <c r="AV207" s="117"/>
      <c r="AW207" s="117"/>
      <c r="AX207" s="117"/>
      <c r="AY207" s="117"/>
      <c r="AZ207" s="117"/>
      <c r="BA207" s="117"/>
      <c r="BB207" s="117"/>
      <c r="BC207" s="117"/>
      <c r="BD207" s="117"/>
      <c r="BE207" s="117"/>
      <c r="BF207" s="117"/>
      <c r="BG207" s="117"/>
      <c r="BH207" s="117"/>
      <c r="BI207" s="117"/>
      <c r="BJ207" s="117"/>
      <c r="BK207" s="117"/>
      <c r="BL207" s="117"/>
      <c r="BM207" s="117"/>
      <c r="BN207" s="117"/>
      <c r="BO207" s="117"/>
      <c r="BP207" s="117"/>
      <c r="BQ207" s="117"/>
      <c r="BR207" s="117"/>
      <c r="BS207" s="117"/>
      <c r="BT207" s="117"/>
      <c r="BU207" s="117"/>
      <c r="BV207" s="117"/>
      <c r="BW207" s="117"/>
      <c r="BX207" s="117"/>
      <c r="BY207" s="117"/>
      <c r="BZ207" s="117"/>
      <c r="CA207" s="117"/>
      <c r="CB207" s="117"/>
      <c r="CC207" s="117"/>
      <c r="CD207" s="117"/>
      <c r="CE207" s="117"/>
      <c r="CF207" s="117"/>
      <c r="CG207" s="117"/>
      <c r="CH207" s="117"/>
      <c r="CI207" s="117"/>
      <c r="CJ207" s="117"/>
      <c r="CK207" s="117"/>
      <c r="CL207" s="117"/>
      <c r="CM207" s="117"/>
      <c r="CN207" s="117"/>
      <c r="CO207" s="117"/>
      <c r="CP207" s="117"/>
      <c r="CQ207" s="117"/>
      <c r="CR207" s="117"/>
      <c r="CS207" s="117"/>
      <c r="CT207" s="117"/>
      <c r="CU207" s="117"/>
      <c r="CV207" s="117"/>
      <c r="CW207" s="117"/>
      <c r="CX207" s="117"/>
      <c r="CY207" s="117"/>
      <c r="CZ207" s="117"/>
      <c r="DA207" s="117"/>
      <c r="DB207" s="117"/>
      <c r="DC207" s="117"/>
      <c r="DD207" s="117"/>
      <c r="DE207" s="117"/>
      <c r="DF207" s="117"/>
      <c r="DG207" s="117"/>
      <c r="DH207" s="117"/>
      <c r="DI207" s="117"/>
      <c r="DJ207" s="117"/>
      <c r="DK207" s="117"/>
      <c r="DL207" s="117"/>
      <c r="DM207" s="117"/>
      <c r="DN207" s="117"/>
      <c r="DO207" s="117"/>
      <c r="DP207" s="117"/>
      <c r="DQ207" s="117"/>
      <c r="DR207" s="117"/>
      <c r="DS207" s="117"/>
      <c r="DT207" s="117"/>
      <c r="DU207" s="117"/>
      <c r="DV207" s="117"/>
      <c r="DW207" s="117"/>
      <c r="DX207" s="117"/>
      <c r="DY207" s="117"/>
      <c r="DZ207" s="117"/>
      <c r="EA207" s="117"/>
      <c r="EB207" s="117"/>
      <c r="EC207" s="117"/>
      <c r="ED207" s="117"/>
      <c r="EE207" s="117"/>
      <c r="EF207" s="117"/>
      <c r="EG207" s="117"/>
      <c r="EH207" s="117"/>
      <c r="EI207" s="117"/>
      <c r="EJ207" s="117"/>
      <c r="EK207" s="117"/>
      <c r="EL207" s="117"/>
      <c r="EM207" s="117"/>
      <c r="EN207" s="117"/>
      <c r="EO207" s="117"/>
      <c r="EP207" s="117"/>
      <c r="EQ207" s="117"/>
      <c r="ER207" s="117"/>
      <c r="ES207" s="117"/>
      <c r="ET207" s="117"/>
      <c r="EU207" s="117"/>
      <c r="EV207" s="117"/>
      <c r="EW207" s="117"/>
      <c r="EX207" s="117"/>
      <c r="EY207" s="117"/>
      <c r="EZ207" s="117"/>
      <c r="FA207" s="117"/>
      <c r="FB207" s="117"/>
      <c r="FC207" s="117"/>
      <c r="FD207" s="117"/>
      <c r="FE207" s="117"/>
      <c r="FF207" s="117"/>
      <c r="FG207" s="117"/>
      <c r="FH207" s="117"/>
      <c r="FI207" s="117"/>
      <c r="FJ207" s="117"/>
      <c r="FK207" s="117"/>
      <c r="FL207" s="117"/>
      <c r="FM207" s="117"/>
      <c r="FN207" s="117"/>
      <c r="FO207" s="117"/>
      <c r="FP207" s="117"/>
      <c r="FQ207" s="117"/>
      <c r="FR207" s="117"/>
      <c r="FS207" s="117"/>
      <c r="FT207" s="117"/>
      <c r="FU207" s="117"/>
      <c r="FV207" s="117"/>
      <c r="FW207" s="117"/>
      <c r="FX207" s="117"/>
      <c r="FY207" s="117"/>
      <c r="FZ207" s="117"/>
      <c r="GA207" s="117"/>
      <c r="GB207" s="117"/>
      <c r="GC207" s="117"/>
      <c r="GD207" s="117"/>
      <c r="GE207" s="117"/>
      <c r="GF207" s="117"/>
      <c r="GG207" s="117"/>
      <c r="GH207" s="117"/>
      <c r="GI207" s="117"/>
      <c r="GJ207" s="117"/>
      <c r="GK207" s="117"/>
      <c r="GL207" s="117"/>
      <c r="GM207" s="117"/>
      <c r="GN207" s="117"/>
      <c r="GO207" s="117"/>
      <c r="GP207" s="117"/>
      <c r="GQ207" s="117"/>
      <c r="GR207" s="117"/>
      <c r="GS207" s="117"/>
      <c r="GT207" s="117"/>
      <c r="GU207" s="117"/>
      <c r="GV207" s="117"/>
      <c r="GW207" s="117"/>
      <c r="GX207" s="117"/>
      <c r="GY207" s="117"/>
      <c r="GZ207" s="117"/>
      <c r="HA207" s="117"/>
      <c r="HB207" s="117"/>
      <c r="HC207" s="117"/>
      <c r="HD207" s="117"/>
      <c r="HE207" s="117"/>
      <c r="HF207" s="117"/>
      <c r="HG207" s="117"/>
      <c r="HH207" s="117"/>
      <c r="HI207" s="117"/>
      <c r="HJ207" s="117"/>
      <c r="HK207" s="117"/>
      <c r="HL207" s="117"/>
      <c r="HM207" s="117"/>
      <c r="HN207" s="117"/>
      <c r="HO207" s="117"/>
      <c r="HP207" s="117"/>
      <c r="HQ207" s="117"/>
      <c r="HR207" s="117"/>
      <c r="HS207" s="117"/>
      <c r="HT207" s="117"/>
      <c r="HU207" s="117"/>
      <c r="HV207" s="117"/>
      <c r="HW207" s="117"/>
      <c r="HX207" s="117"/>
      <c r="HY207" s="117"/>
      <c r="HZ207" s="117"/>
      <c r="IA207" s="117"/>
      <c r="IB207" s="117"/>
      <c r="IC207" s="117"/>
      <c r="ID207" s="117"/>
      <c r="IE207" s="117"/>
      <c r="IF207" s="117"/>
      <c r="IG207" s="117"/>
      <c r="IH207" s="117"/>
      <c r="II207" s="117"/>
      <c r="IJ207" s="117"/>
      <c r="IK207" s="117"/>
      <c r="IL207" s="117"/>
      <c r="IM207" s="117"/>
      <c r="IN207" s="117"/>
      <c r="IO207" s="117"/>
      <c r="IP207" s="117"/>
      <c r="IQ207" s="117"/>
      <c r="IR207" s="117"/>
      <c r="IS207" s="117"/>
      <c r="IT207" s="117"/>
      <c r="IU207" s="117"/>
      <c r="IV207" s="117"/>
      <c r="IW207" s="117"/>
      <c r="IX207" s="117"/>
      <c r="IY207" s="117"/>
      <c r="IZ207" s="117"/>
      <c r="JA207" s="117"/>
      <c r="JB207" s="117"/>
      <c r="JC207" s="117"/>
      <c r="JD207" s="117"/>
      <c r="JE207" s="117"/>
      <c r="JF207" s="117"/>
      <c r="JG207" s="117"/>
      <c r="JH207" s="117"/>
      <c r="JI207" s="117"/>
      <c r="JJ207" s="117"/>
      <c r="JK207" s="117"/>
      <c r="JL207" s="117"/>
      <c r="JM207" s="117"/>
      <c r="JN207" s="117"/>
      <c r="JO207" s="117"/>
      <c r="JP207" s="117"/>
      <c r="JQ207" s="117"/>
      <c r="JR207" s="117"/>
      <c r="JS207" s="117"/>
      <c r="JT207" s="117"/>
      <c r="JU207" s="117"/>
      <c r="JV207" s="117"/>
      <c r="JW207" s="117"/>
      <c r="JX207" s="117"/>
      <c r="JY207" s="117"/>
      <c r="JZ207" s="117"/>
      <c r="KA207" s="117"/>
      <c r="KB207" s="117"/>
      <c r="KC207" s="117"/>
      <c r="KD207" s="117"/>
      <c r="KE207" s="117"/>
      <c r="KF207" s="117"/>
      <c r="KG207" s="117"/>
      <c r="KH207" s="117"/>
      <c r="KI207" s="117"/>
      <c r="KJ207" s="117"/>
      <c r="KK207" s="117"/>
      <c r="KL207" s="117"/>
      <c r="KM207" s="117"/>
      <c r="KN207" s="117"/>
      <c r="KO207" s="117"/>
      <c r="KP207" s="117"/>
      <c r="KQ207" s="117"/>
      <c r="KR207" s="117"/>
      <c r="KS207" s="117"/>
      <c r="KT207" s="117"/>
      <c r="KU207" s="117"/>
      <c r="KV207" s="117"/>
      <c r="KW207" s="117"/>
      <c r="KX207" s="117"/>
      <c r="KY207" s="117"/>
      <c r="KZ207" s="117"/>
      <c r="LA207" s="117"/>
      <c r="LB207" s="117"/>
      <c r="LC207" s="117"/>
      <c r="LD207" s="117"/>
      <c r="LE207" s="117"/>
      <c r="LF207" s="117"/>
      <c r="LG207" s="117"/>
      <c r="LH207" s="117"/>
      <c r="LI207" s="117"/>
      <c r="LJ207" s="117"/>
    </row>
    <row r="208" spans="1:322" x14ac:dyDescent="0.3">
      <c r="A208" s="109">
        <v>43381</v>
      </c>
      <c r="B208" s="118">
        <v>0.90527777777777796</v>
      </c>
      <c r="C208" s="115">
        <v>14445.27</v>
      </c>
      <c r="D208" s="115">
        <v>102906.87300000001</v>
      </c>
      <c r="E208" s="115">
        <v>25837.021000000001</v>
      </c>
      <c r="F208" s="115">
        <v>35888.779000000002</v>
      </c>
      <c r="G208" s="115">
        <v>20.934000000000001</v>
      </c>
      <c r="H208" s="74">
        <v>14</v>
      </c>
      <c r="I208" s="74">
        <v>16.730923694779101</v>
      </c>
      <c r="J208" s="112"/>
      <c r="K208" s="112"/>
      <c r="L208" s="120">
        <f t="shared" si="18"/>
        <v>-6.9710000000042918</v>
      </c>
      <c r="M208" s="116">
        <f t="shared" si="19"/>
        <v>-3.2600000000002183</v>
      </c>
      <c r="N208" s="116">
        <f t="shared" si="20"/>
        <v>-24.645000000004075</v>
      </c>
      <c r="O208" s="116">
        <f t="shared" si="21"/>
        <v>15.65599999999904</v>
      </c>
      <c r="P208" s="121">
        <f t="shared" si="22"/>
        <v>5.2780000000009615</v>
      </c>
      <c r="Q208" s="30">
        <f t="shared" si="23"/>
        <v>0.74787427151996932</v>
      </c>
      <c r="R208" s="124"/>
      <c r="S208" s="125"/>
      <c r="T208" s="125"/>
      <c r="U208" s="125"/>
      <c r="V208" s="125"/>
      <c r="W208" s="125"/>
      <c r="X208" s="125"/>
      <c r="Y208" s="125"/>
      <c r="Z208" s="125"/>
      <c r="AA208" s="125"/>
      <c r="AB208" s="125"/>
      <c r="AC208" s="117"/>
      <c r="AD208" s="117"/>
      <c r="AE208" s="117"/>
      <c r="AF208" s="117"/>
      <c r="AG208" s="117"/>
      <c r="AH208" s="117"/>
      <c r="AI208" s="117"/>
      <c r="AJ208" s="117"/>
      <c r="AK208" s="117"/>
      <c r="AL208" s="117"/>
      <c r="AM208" s="117"/>
      <c r="AN208" s="117"/>
      <c r="AO208" s="117"/>
      <c r="AP208" s="117"/>
      <c r="AQ208" s="117"/>
      <c r="AR208" s="117"/>
      <c r="AS208" s="117"/>
      <c r="AT208" s="117"/>
      <c r="AU208" s="117"/>
      <c r="AV208" s="117"/>
      <c r="AW208" s="117"/>
      <c r="AX208" s="117"/>
      <c r="AY208" s="117"/>
      <c r="AZ208" s="117"/>
      <c r="BA208" s="117"/>
      <c r="BB208" s="117"/>
      <c r="BC208" s="117"/>
      <c r="BD208" s="117"/>
      <c r="BE208" s="117"/>
      <c r="BF208" s="117"/>
      <c r="BG208" s="117"/>
      <c r="BH208" s="117"/>
      <c r="BI208" s="117"/>
      <c r="BJ208" s="117"/>
      <c r="BK208" s="117"/>
      <c r="BL208" s="117"/>
      <c r="BM208" s="117"/>
      <c r="BN208" s="117"/>
      <c r="BO208" s="117"/>
      <c r="BP208" s="117"/>
      <c r="BQ208" s="117"/>
      <c r="BR208" s="117"/>
      <c r="BS208" s="117"/>
      <c r="BT208" s="117"/>
      <c r="BU208" s="117"/>
      <c r="BV208" s="117"/>
      <c r="BW208" s="117"/>
      <c r="BX208" s="117"/>
      <c r="BY208" s="117"/>
      <c r="BZ208" s="117"/>
      <c r="CA208" s="117"/>
      <c r="CB208" s="117"/>
      <c r="CC208" s="117"/>
      <c r="CD208" s="117"/>
      <c r="CE208" s="117"/>
      <c r="CF208" s="117"/>
      <c r="CG208" s="117"/>
      <c r="CH208" s="117"/>
      <c r="CI208" s="117"/>
      <c r="CJ208" s="117"/>
      <c r="CK208" s="117"/>
      <c r="CL208" s="117"/>
      <c r="CM208" s="117"/>
      <c r="CN208" s="117"/>
      <c r="CO208" s="117"/>
      <c r="CP208" s="117"/>
      <c r="CQ208" s="117"/>
      <c r="CR208" s="117"/>
      <c r="CS208" s="117"/>
      <c r="CT208" s="117"/>
      <c r="CU208" s="117"/>
      <c r="CV208" s="117"/>
      <c r="CW208" s="117"/>
      <c r="CX208" s="117"/>
      <c r="CY208" s="117"/>
      <c r="CZ208" s="117"/>
      <c r="DA208" s="117"/>
      <c r="DB208" s="117"/>
      <c r="DC208" s="117"/>
      <c r="DD208" s="117"/>
      <c r="DE208" s="117"/>
      <c r="DF208" s="117"/>
      <c r="DG208" s="117"/>
      <c r="DH208" s="117"/>
      <c r="DI208" s="117"/>
      <c r="DJ208" s="117"/>
      <c r="DK208" s="117"/>
      <c r="DL208" s="117"/>
      <c r="DM208" s="117"/>
      <c r="DN208" s="117"/>
      <c r="DO208" s="117"/>
      <c r="DP208" s="117"/>
      <c r="DQ208" s="117"/>
      <c r="DR208" s="117"/>
      <c r="DS208" s="117"/>
      <c r="DT208" s="117"/>
      <c r="DU208" s="117"/>
      <c r="DV208" s="117"/>
      <c r="DW208" s="117"/>
      <c r="DX208" s="117"/>
      <c r="DY208" s="117"/>
      <c r="DZ208" s="117"/>
      <c r="EA208" s="117"/>
      <c r="EB208" s="117"/>
      <c r="EC208" s="117"/>
      <c r="ED208" s="117"/>
      <c r="EE208" s="117"/>
      <c r="EF208" s="117"/>
      <c r="EG208" s="117"/>
      <c r="EH208" s="117"/>
      <c r="EI208" s="117"/>
      <c r="EJ208" s="117"/>
      <c r="EK208" s="117"/>
      <c r="EL208" s="117"/>
      <c r="EM208" s="117"/>
      <c r="EN208" s="117"/>
      <c r="EO208" s="117"/>
      <c r="EP208" s="117"/>
      <c r="EQ208" s="117"/>
      <c r="ER208" s="117"/>
      <c r="ES208" s="117"/>
      <c r="ET208" s="117"/>
      <c r="EU208" s="117"/>
      <c r="EV208" s="117"/>
      <c r="EW208" s="117"/>
      <c r="EX208" s="117"/>
      <c r="EY208" s="117"/>
      <c r="EZ208" s="117"/>
      <c r="FA208" s="117"/>
      <c r="FB208" s="117"/>
      <c r="FC208" s="117"/>
      <c r="FD208" s="117"/>
      <c r="FE208" s="117"/>
      <c r="FF208" s="117"/>
      <c r="FG208" s="117"/>
      <c r="FH208" s="117"/>
      <c r="FI208" s="117"/>
      <c r="FJ208" s="117"/>
      <c r="FK208" s="117"/>
      <c r="FL208" s="117"/>
      <c r="FM208" s="117"/>
      <c r="FN208" s="117"/>
      <c r="FO208" s="117"/>
      <c r="FP208" s="117"/>
      <c r="FQ208" s="117"/>
      <c r="FR208" s="117"/>
      <c r="FS208" s="117"/>
      <c r="FT208" s="117"/>
      <c r="FU208" s="117"/>
      <c r="FV208" s="117"/>
      <c r="FW208" s="117"/>
      <c r="FX208" s="117"/>
      <c r="FY208" s="117"/>
      <c r="FZ208" s="117"/>
      <c r="GA208" s="117"/>
      <c r="GB208" s="117"/>
      <c r="GC208" s="117"/>
      <c r="GD208" s="117"/>
      <c r="GE208" s="117"/>
      <c r="GF208" s="117"/>
      <c r="GG208" s="117"/>
      <c r="GH208" s="117"/>
      <c r="GI208" s="117"/>
      <c r="GJ208" s="117"/>
      <c r="GK208" s="117"/>
      <c r="GL208" s="117"/>
      <c r="GM208" s="117"/>
      <c r="GN208" s="117"/>
      <c r="GO208" s="117"/>
      <c r="GP208" s="117"/>
      <c r="GQ208" s="117"/>
      <c r="GR208" s="117"/>
      <c r="GS208" s="117"/>
      <c r="GT208" s="117"/>
      <c r="GU208" s="117"/>
      <c r="GV208" s="117"/>
      <c r="GW208" s="117"/>
      <c r="GX208" s="117"/>
      <c r="GY208" s="117"/>
      <c r="GZ208" s="117"/>
      <c r="HA208" s="117"/>
      <c r="HB208" s="117"/>
      <c r="HC208" s="117"/>
      <c r="HD208" s="117"/>
      <c r="HE208" s="117"/>
      <c r="HF208" s="117"/>
      <c r="HG208" s="117"/>
      <c r="HH208" s="117"/>
      <c r="HI208" s="117"/>
      <c r="HJ208" s="117"/>
      <c r="HK208" s="117"/>
      <c r="HL208" s="117"/>
      <c r="HM208" s="117"/>
      <c r="HN208" s="117"/>
      <c r="HO208" s="117"/>
      <c r="HP208" s="117"/>
      <c r="HQ208" s="117"/>
      <c r="HR208" s="117"/>
      <c r="HS208" s="117"/>
      <c r="HT208" s="117"/>
      <c r="HU208" s="117"/>
      <c r="HV208" s="117"/>
      <c r="HW208" s="117"/>
      <c r="HX208" s="117"/>
      <c r="HY208" s="117"/>
      <c r="HZ208" s="117"/>
      <c r="IA208" s="117"/>
      <c r="IB208" s="117"/>
      <c r="IC208" s="117"/>
      <c r="ID208" s="117"/>
      <c r="IE208" s="117"/>
      <c r="IF208" s="117"/>
      <c r="IG208" s="117"/>
      <c r="IH208" s="117"/>
      <c r="II208" s="117"/>
      <c r="IJ208" s="117"/>
      <c r="IK208" s="117"/>
      <c r="IL208" s="117"/>
      <c r="IM208" s="117"/>
      <c r="IN208" s="117"/>
      <c r="IO208" s="117"/>
      <c r="IP208" s="117"/>
      <c r="IQ208" s="117"/>
      <c r="IR208" s="117"/>
      <c r="IS208" s="117"/>
      <c r="IT208" s="117"/>
      <c r="IU208" s="117"/>
      <c r="IV208" s="117"/>
      <c r="IW208" s="117"/>
      <c r="IX208" s="117"/>
      <c r="IY208" s="117"/>
      <c r="IZ208" s="117"/>
      <c r="JA208" s="117"/>
      <c r="JB208" s="117"/>
      <c r="JC208" s="117"/>
      <c r="JD208" s="117"/>
      <c r="JE208" s="117"/>
      <c r="JF208" s="117"/>
      <c r="JG208" s="117"/>
      <c r="JH208" s="117"/>
      <c r="JI208" s="117"/>
      <c r="JJ208" s="117"/>
      <c r="JK208" s="117"/>
      <c r="JL208" s="117"/>
      <c r="JM208" s="117"/>
      <c r="JN208" s="117"/>
      <c r="JO208" s="117"/>
      <c r="JP208" s="117"/>
      <c r="JQ208" s="117"/>
      <c r="JR208" s="117"/>
      <c r="JS208" s="117"/>
      <c r="JT208" s="117"/>
      <c r="JU208" s="117"/>
      <c r="JV208" s="117"/>
      <c r="JW208" s="117"/>
      <c r="JX208" s="117"/>
      <c r="JY208" s="117"/>
      <c r="JZ208" s="117"/>
      <c r="KA208" s="117"/>
      <c r="KB208" s="117"/>
      <c r="KC208" s="117"/>
      <c r="KD208" s="117"/>
      <c r="KE208" s="117"/>
      <c r="KF208" s="117"/>
      <c r="KG208" s="117"/>
      <c r="KH208" s="117"/>
      <c r="KI208" s="117"/>
      <c r="KJ208" s="117"/>
      <c r="KK208" s="117"/>
      <c r="KL208" s="117"/>
      <c r="KM208" s="117"/>
      <c r="KN208" s="117"/>
      <c r="KO208" s="117"/>
      <c r="KP208" s="117"/>
      <c r="KQ208" s="117"/>
      <c r="KR208" s="117"/>
      <c r="KS208" s="117"/>
      <c r="KT208" s="117"/>
      <c r="KU208" s="117"/>
      <c r="KV208" s="117"/>
      <c r="KW208" s="117"/>
      <c r="KX208" s="117"/>
      <c r="KY208" s="117"/>
      <c r="KZ208" s="117"/>
      <c r="LA208" s="117"/>
      <c r="LB208" s="117"/>
      <c r="LC208" s="117"/>
      <c r="LD208" s="117"/>
      <c r="LE208" s="117"/>
      <c r="LF208" s="117"/>
      <c r="LG208" s="117"/>
      <c r="LH208" s="117"/>
      <c r="LI208" s="117"/>
      <c r="LJ208" s="117"/>
    </row>
    <row r="209" spans="1:322" x14ac:dyDescent="0.3">
      <c r="A209" s="109">
        <v>43382</v>
      </c>
      <c r="B209" s="118">
        <v>0.91501157407407396</v>
      </c>
      <c r="C209" s="115">
        <v>14449.671</v>
      </c>
      <c r="D209" s="115">
        <v>102915.63499999999</v>
      </c>
      <c r="E209" s="115">
        <v>25851.574000000001</v>
      </c>
      <c r="F209" s="115">
        <v>35908.665000000001</v>
      </c>
      <c r="G209" s="115">
        <v>19.885999999999999</v>
      </c>
      <c r="H209" s="74">
        <v>14</v>
      </c>
      <c r="I209" s="74">
        <v>15.0300448430493</v>
      </c>
      <c r="J209" s="112"/>
      <c r="K209" s="112"/>
      <c r="L209" s="120">
        <f t="shared" si="18"/>
        <v>6.7230000000122665</v>
      </c>
      <c r="M209" s="116">
        <f t="shared" si="19"/>
        <v>-4.4009999999998399</v>
      </c>
      <c r="N209" s="116">
        <f t="shared" si="20"/>
        <v>-8.7619999999878928</v>
      </c>
      <c r="O209" s="116">
        <f t="shared" si="21"/>
        <v>14.552999999999884</v>
      </c>
      <c r="P209" s="121">
        <f t="shared" si="22"/>
        <v>5.3330000000001156</v>
      </c>
      <c r="Q209" s="30">
        <f t="shared" si="23"/>
        <v>0.73182138187669132</v>
      </c>
      <c r="R209" s="124"/>
      <c r="S209" s="125"/>
      <c r="T209" s="125"/>
      <c r="U209" s="125"/>
      <c r="V209" s="125"/>
      <c r="W209" s="125"/>
      <c r="X209" s="125"/>
      <c r="Y209" s="125"/>
      <c r="Z209" s="125"/>
      <c r="AA209" s="125"/>
      <c r="AB209" s="125"/>
      <c r="AC209" s="117"/>
      <c r="AD209" s="117"/>
      <c r="AE209" s="117"/>
      <c r="AF209" s="117"/>
      <c r="AG209" s="117"/>
      <c r="AH209" s="117"/>
      <c r="AI209" s="117"/>
      <c r="AJ209" s="117"/>
      <c r="AK209" s="117"/>
      <c r="AL209" s="117"/>
      <c r="AM209" s="117"/>
      <c r="AN209" s="117"/>
      <c r="AO209" s="117"/>
      <c r="AP209" s="117"/>
      <c r="AQ209" s="117"/>
      <c r="AR209" s="117"/>
      <c r="AS209" s="117"/>
      <c r="AT209" s="117"/>
      <c r="AU209" s="117"/>
      <c r="AV209" s="117"/>
      <c r="AW209" s="117"/>
      <c r="AX209" s="117"/>
      <c r="AY209" s="117"/>
      <c r="AZ209" s="117"/>
      <c r="BA209" s="117"/>
      <c r="BB209" s="117"/>
      <c r="BC209" s="117"/>
      <c r="BD209" s="117"/>
      <c r="BE209" s="117"/>
      <c r="BF209" s="117"/>
      <c r="BG209" s="117"/>
      <c r="BH209" s="117"/>
      <c r="BI209" s="117"/>
      <c r="BJ209" s="117"/>
      <c r="BK209" s="117"/>
      <c r="BL209" s="117"/>
      <c r="BM209" s="117"/>
      <c r="BN209" s="117"/>
      <c r="BO209" s="117"/>
      <c r="BP209" s="117"/>
      <c r="BQ209" s="117"/>
      <c r="BR209" s="117"/>
      <c r="BS209" s="117"/>
      <c r="BT209" s="117"/>
      <c r="BU209" s="117"/>
      <c r="BV209" s="117"/>
      <c r="BW209" s="117"/>
      <c r="BX209" s="117"/>
      <c r="BY209" s="117"/>
      <c r="BZ209" s="117"/>
      <c r="CA209" s="117"/>
      <c r="CB209" s="117"/>
      <c r="CC209" s="117"/>
      <c r="CD209" s="117"/>
      <c r="CE209" s="117"/>
      <c r="CF209" s="117"/>
      <c r="CG209" s="117"/>
      <c r="CH209" s="117"/>
      <c r="CI209" s="117"/>
      <c r="CJ209" s="117"/>
      <c r="CK209" s="117"/>
      <c r="CL209" s="117"/>
      <c r="CM209" s="117"/>
      <c r="CN209" s="117"/>
      <c r="CO209" s="117"/>
      <c r="CP209" s="117"/>
      <c r="CQ209" s="117"/>
      <c r="CR209" s="117"/>
      <c r="CS209" s="117"/>
      <c r="CT209" s="117"/>
      <c r="CU209" s="117"/>
      <c r="CV209" s="117"/>
      <c r="CW209" s="117"/>
      <c r="CX209" s="117"/>
      <c r="CY209" s="117"/>
      <c r="CZ209" s="117"/>
      <c r="DA209" s="117"/>
      <c r="DB209" s="117"/>
      <c r="DC209" s="117"/>
      <c r="DD209" s="117"/>
      <c r="DE209" s="117"/>
      <c r="DF209" s="117"/>
      <c r="DG209" s="117"/>
      <c r="DH209" s="117"/>
      <c r="DI209" s="117"/>
      <c r="DJ209" s="117"/>
      <c r="DK209" s="117"/>
      <c r="DL209" s="117"/>
      <c r="DM209" s="117"/>
      <c r="DN209" s="117"/>
      <c r="DO209" s="117"/>
      <c r="DP209" s="117"/>
      <c r="DQ209" s="117"/>
      <c r="DR209" s="117"/>
      <c r="DS209" s="117"/>
      <c r="DT209" s="117"/>
      <c r="DU209" s="117"/>
      <c r="DV209" s="117"/>
      <c r="DW209" s="117"/>
      <c r="DX209" s="117"/>
      <c r="DY209" s="117"/>
      <c r="DZ209" s="117"/>
      <c r="EA209" s="117"/>
      <c r="EB209" s="117"/>
      <c r="EC209" s="117"/>
      <c r="ED209" s="117"/>
      <c r="EE209" s="117"/>
      <c r="EF209" s="117"/>
      <c r="EG209" s="117"/>
      <c r="EH209" s="117"/>
      <c r="EI209" s="117"/>
      <c r="EJ209" s="117"/>
      <c r="EK209" s="117"/>
      <c r="EL209" s="117"/>
      <c r="EM209" s="117"/>
      <c r="EN209" s="117"/>
      <c r="EO209" s="117"/>
      <c r="EP209" s="117"/>
      <c r="EQ209" s="117"/>
      <c r="ER209" s="117"/>
      <c r="ES209" s="117"/>
      <c r="ET209" s="117"/>
      <c r="EU209" s="117"/>
      <c r="EV209" s="117"/>
      <c r="EW209" s="117"/>
      <c r="EX209" s="117"/>
      <c r="EY209" s="117"/>
      <c r="EZ209" s="117"/>
      <c r="FA209" s="117"/>
      <c r="FB209" s="117"/>
      <c r="FC209" s="117"/>
      <c r="FD209" s="117"/>
      <c r="FE209" s="117"/>
      <c r="FF209" s="117"/>
      <c r="FG209" s="117"/>
      <c r="FH209" s="117"/>
      <c r="FI209" s="117"/>
      <c r="FJ209" s="117"/>
      <c r="FK209" s="117"/>
      <c r="FL209" s="117"/>
      <c r="FM209" s="117"/>
      <c r="FN209" s="117"/>
      <c r="FO209" s="117"/>
      <c r="FP209" s="117"/>
      <c r="FQ209" s="117"/>
      <c r="FR209" s="117"/>
      <c r="FS209" s="117"/>
      <c r="FT209" s="117"/>
      <c r="FU209" s="117"/>
      <c r="FV209" s="117"/>
      <c r="FW209" s="117"/>
      <c r="FX209" s="117"/>
      <c r="FY209" s="117"/>
      <c r="FZ209" s="117"/>
      <c r="GA209" s="117"/>
      <c r="GB209" s="117"/>
      <c r="GC209" s="117"/>
      <c r="GD209" s="117"/>
      <c r="GE209" s="117"/>
      <c r="GF209" s="117"/>
      <c r="GG209" s="117"/>
      <c r="GH209" s="117"/>
      <c r="GI209" s="117"/>
      <c r="GJ209" s="117"/>
      <c r="GK209" s="117"/>
      <c r="GL209" s="117"/>
      <c r="GM209" s="117"/>
      <c r="GN209" s="117"/>
      <c r="GO209" s="117"/>
      <c r="GP209" s="117"/>
      <c r="GQ209" s="117"/>
      <c r="GR209" s="117"/>
      <c r="GS209" s="117"/>
      <c r="GT209" s="117"/>
      <c r="GU209" s="117"/>
      <c r="GV209" s="117"/>
      <c r="GW209" s="117"/>
      <c r="GX209" s="117"/>
      <c r="GY209" s="117"/>
      <c r="GZ209" s="117"/>
      <c r="HA209" s="117"/>
      <c r="HB209" s="117"/>
      <c r="HC209" s="117"/>
      <c r="HD209" s="117"/>
      <c r="HE209" s="117"/>
      <c r="HF209" s="117"/>
      <c r="HG209" s="117"/>
      <c r="HH209" s="117"/>
      <c r="HI209" s="117"/>
      <c r="HJ209" s="117"/>
      <c r="HK209" s="117"/>
      <c r="HL209" s="117"/>
      <c r="HM209" s="117"/>
      <c r="HN209" s="117"/>
      <c r="HO209" s="117"/>
      <c r="HP209" s="117"/>
      <c r="HQ209" s="117"/>
      <c r="HR209" s="117"/>
      <c r="HS209" s="117"/>
      <c r="HT209" s="117"/>
      <c r="HU209" s="117"/>
      <c r="HV209" s="117"/>
      <c r="HW209" s="117"/>
      <c r="HX209" s="117"/>
      <c r="HY209" s="117"/>
      <c r="HZ209" s="117"/>
      <c r="IA209" s="117"/>
      <c r="IB209" s="117"/>
      <c r="IC209" s="117"/>
      <c r="ID209" s="117"/>
      <c r="IE209" s="117"/>
      <c r="IF209" s="117"/>
      <c r="IG209" s="117"/>
      <c r="IH209" s="117"/>
      <c r="II209" s="117"/>
      <c r="IJ209" s="117"/>
      <c r="IK209" s="117"/>
      <c r="IL209" s="117"/>
      <c r="IM209" s="117"/>
      <c r="IN209" s="117"/>
      <c r="IO209" s="117"/>
      <c r="IP209" s="117"/>
      <c r="IQ209" s="117"/>
      <c r="IR209" s="117"/>
      <c r="IS209" s="117"/>
      <c r="IT209" s="117"/>
      <c r="IU209" s="117"/>
      <c r="IV209" s="117"/>
      <c r="IW209" s="117"/>
      <c r="IX209" s="117"/>
      <c r="IY209" s="117"/>
      <c r="IZ209" s="117"/>
      <c r="JA209" s="117"/>
      <c r="JB209" s="117"/>
      <c r="JC209" s="117"/>
      <c r="JD209" s="117"/>
      <c r="JE209" s="117"/>
      <c r="JF209" s="117"/>
      <c r="JG209" s="117"/>
      <c r="JH209" s="117"/>
      <c r="JI209" s="117"/>
      <c r="JJ209" s="117"/>
      <c r="JK209" s="117"/>
      <c r="JL209" s="117"/>
      <c r="JM209" s="117"/>
      <c r="JN209" s="117"/>
      <c r="JO209" s="117"/>
      <c r="JP209" s="117"/>
      <c r="JQ209" s="117"/>
      <c r="JR209" s="117"/>
      <c r="JS209" s="117"/>
      <c r="JT209" s="117"/>
      <c r="JU209" s="117"/>
      <c r="JV209" s="117"/>
      <c r="JW209" s="117"/>
      <c r="JX209" s="117"/>
      <c r="JY209" s="117"/>
      <c r="JZ209" s="117"/>
      <c r="KA209" s="117"/>
      <c r="KB209" s="117"/>
      <c r="KC209" s="117"/>
      <c r="KD209" s="117"/>
      <c r="KE209" s="117"/>
      <c r="KF209" s="117"/>
      <c r="KG209" s="117"/>
      <c r="KH209" s="117"/>
      <c r="KI209" s="117"/>
      <c r="KJ209" s="117"/>
      <c r="KK209" s="117"/>
      <c r="KL209" s="117"/>
      <c r="KM209" s="117"/>
      <c r="KN209" s="117"/>
      <c r="KO209" s="117"/>
      <c r="KP209" s="117"/>
      <c r="KQ209" s="117"/>
      <c r="KR209" s="117"/>
      <c r="KS209" s="117"/>
      <c r="KT209" s="117"/>
      <c r="KU209" s="117"/>
      <c r="KV209" s="117"/>
      <c r="KW209" s="117"/>
      <c r="KX209" s="117"/>
      <c r="KY209" s="117"/>
      <c r="KZ209" s="117"/>
      <c r="LA209" s="117"/>
      <c r="LB209" s="117"/>
      <c r="LC209" s="117"/>
      <c r="LD209" s="117"/>
      <c r="LE209" s="117"/>
      <c r="LF209" s="117"/>
      <c r="LG209" s="117"/>
      <c r="LH209" s="117"/>
      <c r="LI209" s="117"/>
      <c r="LJ209" s="117"/>
    </row>
    <row r="210" spans="1:322" x14ac:dyDescent="0.3">
      <c r="A210" s="109">
        <v>43383</v>
      </c>
      <c r="B210" s="118">
        <v>0.91506944444444405</v>
      </c>
      <c r="C210" s="115">
        <v>14453.09</v>
      </c>
      <c r="D210" s="115">
        <v>102929.977</v>
      </c>
      <c r="E210" s="115">
        <v>25862.778999999999</v>
      </c>
      <c r="F210" s="115">
        <v>35924.802000000003</v>
      </c>
      <c r="G210" s="115">
        <v>16.137</v>
      </c>
      <c r="H210" s="74">
        <v>15</v>
      </c>
      <c r="I210" s="74">
        <v>18.005957446808502</v>
      </c>
      <c r="J210" s="112"/>
      <c r="K210" s="112"/>
      <c r="L210" s="120">
        <f t="shared" si="18"/>
        <v>-1.6240000000040595</v>
      </c>
      <c r="M210" s="116">
        <f t="shared" si="19"/>
        <v>-3.418999999999869</v>
      </c>
      <c r="N210" s="116">
        <f t="shared" si="20"/>
        <v>-14.342000000004191</v>
      </c>
      <c r="O210" s="116">
        <f t="shared" si="21"/>
        <v>11.204999999998108</v>
      </c>
      <c r="P210" s="121">
        <f t="shared" si="22"/>
        <v>4.9320000000018922</v>
      </c>
      <c r="Q210" s="30">
        <f t="shared" si="23"/>
        <v>0.69436698271042374</v>
      </c>
      <c r="R210" s="124"/>
      <c r="S210" s="125"/>
      <c r="T210" s="125"/>
      <c r="U210" s="125"/>
      <c r="V210" s="125"/>
      <c r="W210" s="125"/>
      <c r="X210" s="125"/>
      <c r="Y210" s="125"/>
      <c r="Z210" s="125"/>
      <c r="AA210" s="125"/>
      <c r="AB210" s="125"/>
      <c r="AC210" s="117"/>
      <c r="AD210" s="117"/>
      <c r="AE210" s="117"/>
      <c r="AF210" s="117"/>
      <c r="AG210" s="117"/>
      <c r="AH210" s="117"/>
      <c r="AI210" s="117"/>
      <c r="AJ210" s="117"/>
      <c r="AK210" s="117"/>
      <c r="AL210" s="117"/>
      <c r="AM210" s="117"/>
      <c r="AN210" s="117"/>
      <c r="AO210" s="117"/>
      <c r="AP210" s="117"/>
      <c r="AQ210" s="117"/>
      <c r="AR210" s="117"/>
      <c r="AS210" s="117"/>
      <c r="AT210" s="117"/>
      <c r="AU210" s="117"/>
      <c r="AV210" s="117"/>
      <c r="AW210" s="117"/>
      <c r="AX210" s="117"/>
      <c r="AY210" s="117"/>
      <c r="AZ210" s="117"/>
      <c r="BA210" s="117"/>
      <c r="BB210" s="117"/>
      <c r="BC210" s="117"/>
      <c r="BD210" s="117"/>
      <c r="BE210" s="117"/>
      <c r="BF210" s="117"/>
      <c r="BG210" s="117"/>
      <c r="BH210" s="117"/>
      <c r="BI210" s="117"/>
      <c r="BJ210" s="117"/>
      <c r="BK210" s="117"/>
      <c r="BL210" s="117"/>
      <c r="BM210" s="117"/>
      <c r="BN210" s="117"/>
      <c r="BO210" s="117"/>
      <c r="BP210" s="117"/>
      <c r="BQ210" s="117"/>
      <c r="BR210" s="117"/>
      <c r="BS210" s="117"/>
      <c r="BT210" s="117"/>
      <c r="BU210" s="117"/>
      <c r="BV210" s="117"/>
      <c r="BW210" s="117"/>
      <c r="BX210" s="117"/>
      <c r="BY210" s="117"/>
      <c r="BZ210" s="117"/>
      <c r="CA210" s="117"/>
      <c r="CB210" s="117"/>
      <c r="CC210" s="117"/>
      <c r="CD210" s="117"/>
      <c r="CE210" s="117"/>
      <c r="CF210" s="117"/>
      <c r="CG210" s="117"/>
      <c r="CH210" s="117"/>
      <c r="CI210" s="117"/>
      <c r="CJ210" s="117"/>
      <c r="CK210" s="117"/>
      <c r="CL210" s="117"/>
      <c r="CM210" s="117"/>
      <c r="CN210" s="117"/>
      <c r="CO210" s="117"/>
      <c r="CP210" s="117"/>
      <c r="CQ210" s="117"/>
      <c r="CR210" s="117"/>
      <c r="CS210" s="117"/>
      <c r="CT210" s="117"/>
      <c r="CU210" s="117"/>
      <c r="CV210" s="117"/>
      <c r="CW210" s="117"/>
      <c r="CX210" s="117"/>
      <c r="CY210" s="117"/>
      <c r="CZ210" s="117"/>
      <c r="DA210" s="117"/>
      <c r="DB210" s="117"/>
      <c r="DC210" s="117"/>
      <c r="DD210" s="117"/>
      <c r="DE210" s="117"/>
      <c r="DF210" s="117"/>
      <c r="DG210" s="117"/>
      <c r="DH210" s="117"/>
      <c r="DI210" s="117"/>
      <c r="DJ210" s="117"/>
      <c r="DK210" s="117"/>
      <c r="DL210" s="117"/>
      <c r="DM210" s="117"/>
      <c r="DN210" s="117"/>
      <c r="DO210" s="117"/>
      <c r="DP210" s="117"/>
      <c r="DQ210" s="117"/>
      <c r="DR210" s="117"/>
      <c r="DS210" s="117"/>
      <c r="DT210" s="117"/>
      <c r="DU210" s="117"/>
      <c r="DV210" s="117"/>
      <c r="DW210" s="117"/>
      <c r="DX210" s="117"/>
      <c r="DY210" s="117"/>
      <c r="DZ210" s="117"/>
      <c r="EA210" s="117"/>
      <c r="EB210" s="117"/>
      <c r="EC210" s="117"/>
      <c r="ED210" s="117"/>
      <c r="EE210" s="117"/>
      <c r="EF210" s="117"/>
      <c r="EG210" s="117"/>
      <c r="EH210" s="117"/>
      <c r="EI210" s="117"/>
      <c r="EJ210" s="117"/>
      <c r="EK210" s="117"/>
      <c r="EL210" s="117"/>
      <c r="EM210" s="117"/>
      <c r="EN210" s="117"/>
      <c r="EO210" s="117"/>
      <c r="EP210" s="117"/>
      <c r="EQ210" s="117"/>
      <c r="ER210" s="117"/>
      <c r="ES210" s="117"/>
      <c r="ET210" s="117"/>
      <c r="EU210" s="117"/>
      <c r="EV210" s="117"/>
      <c r="EW210" s="117"/>
      <c r="EX210" s="117"/>
      <c r="EY210" s="117"/>
      <c r="EZ210" s="117"/>
      <c r="FA210" s="117"/>
      <c r="FB210" s="117"/>
      <c r="FC210" s="117"/>
      <c r="FD210" s="117"/>
      <c r="FE210" s="117"/>
      <c r="FF210" s="117"/>
      <c r="FG210" s="117"/>
      <c r="FH210" s="117"/>
      <c r="FI210" s="117"/>
      <c r="FJ210" s="117"/>
      <c r="FK210" s="117"/>
      <c r="FL210" s="117"/>
      <c r="FM210" s="117"/>
      <c r="FN210" s="117"/>
      <c r="FO210" s="117"/>
      <c r="FP210" s="117"/>
      <c r="FQ210" s="117"/>
      <c r="FR210" s="117"/>
      <c r="FS210" s="117"/>
      <c r="FT210" s="117"/>
      <c r="FU210" s="117"/>
      <c r="FV210" s="117"/>
      <c r="FW210" s="117"/>
      <c r="FX210" s="117"/>
      <c r="FY210" s="117"/>
      <c r="FZ210" s="117"/>
      <c r="GA210" s="117"/>
      <c r="GB210" s="117"/>
      <c r="GC210" s="117"/>
      <c r="GD210" s="117"/>
      <c r="GE210" s="117"/>
      <c r="GF210" s="117"/>
      <c r="GG210" s="117"/>
      <c r="GH210" s="117"/>
      <c r="GI210" s="117"/>
      <c r="GJ210" s="117"/>
      <c r="GK210" s="117"/>
      <c r="GL210" s="117"/>
      <c r="GM210" s="117"/>
      <c r="GN210" s="117"/>
      <c r="GO210" s="117"/>
      <c r="GP210" s="117"/>
      <c r="GQ210" s="117"/>
      <c r="GR210" s="117"/>
      <c r="GS210" s="117"/>
      <c r="GT210" s="117"/>
      <c r="GU210" s="117"/>
      <c r="GV210" s="117"/>
      <c r="GW210" s="117"/>
      <c r="GX210" s="117"/>
      <c r="GY210" s="117"/>
      <c r="GZ210" s="117"/>
      <c r="HA210" s="117"/>
      <c r="HB210" s="117"/>
      <c r="HC210" s="117"/>
      <c r="HD210" s="117"/>
      <c r="HE210" s="117"/>
      <c r="HF210" s="117"/>
      <c r="HG210" s="117"/>
      <c r="HH210" s="117"/>
      <c r="HI210" s="117"/>
      <c r="HJ210" s="117"/>
      <c r="HK210" s="117"/>
      <c r="HL210" s="117"/>
      <c r="HM210" s="117"/>
      <c r="HN210" s="117"/>
      <c r="HO210" s="117"/>
      <c r="HP210" s="117"/>
      <c r="HQ210" s="117"/>
      <c r="HR210" s="117"/>
      <c r="HS210" s="117"/>
      <c r="HT210" s="117"/>
      <c r="HU210" s="117"/>
      <c r="HV210" s="117"/>
      <c r="HW210" s="117"/>
      <c r="HX210" s="117"/>
      <c r="HY210" s="117"/>
      <c r="HZ210" s="117"/>
      <c r="IA210" s="117"/>
      <c r="IB210" s="117"/>
      <c r="IC210" s="117"/>
      <c r="ID210" s="117"/>
      <c r="IE210" s="117"/>
      <c r="IF210" s="117"/>
      <c r="IG210" s="117"/>
      <c r="IH210" s="117"/>
      <c r="II210" s="117"/>
      <c r="IJ210" s="117"/>
      <c r="IK210" s="117"/>
      <c r="IL210" s="117"/>
      <c r="IM210" s="117"/>
      <c r="IN210" s="117"/>
      <c r="IO210" s="117"/>
      <c r="IP210" s="117"/>
      <c r="IQ210" s="117"/>
      <c r="IR210" s="117"/>
      <c r="IS210" s="117"/>
      <c r="IT210" s="117"/>
      <c r="IU210" s="117"/>
      <c r="IV210" s="117"/>
      <c r="IW210" s="117"/>
      <c r="IX210" s="117"/>
      <c r="IY210" s="117"/>
      <c r="IZ210" s="117"/>
      <c r="JA210" s="117"/>
      <c r="JB210" s="117"/>
      <c r="JC210" s="117"/>
      <c r="JD210" s="117"/>
      <c r="JE210" s="117"/>
      <c r="JF210" s="117"/>
      <c r="JG210" s="117"/>
      <c r="JH210" s="117"/>
      <c r="JI210" s="117"/>
      <c r="JJ210" s="117"/>
      <c r="JK210" s="117"/>
      <c r="JL210" s="117"/>
      <c r="JM210" s="117"/>
      <c r="JN210" s="117"/>
      <c r="JO210" s="117"/>
      <c r="JP210" s="117"/>
      <c r="JQ210" s="117"/>
      <c r="JR210" s="117"/>
      <c r="JS210" s="117"/>
      <c r="JT210" s="117"/>
      <c r="JU210" s="117"/>
      <c r="JV210" s="117"/>
      <c r="JW210" s="117"/>
      <c r="JX210" s="117"/>
      <c r="JY210" s="117"/>
      <c r="JZ210" s="117"/>
      <c r="KA210" s="117"/>
      <c r="KB210" s="117"/>
      <c r="KC210" s="117"/>
      <c r="KD210" s="117"/>
      <c r="KE210" s="117"/>
      <c r="KF210" s="117"/>
      <c r="KG210" s="117"/>
      <c r="KH210" s="117"/>
      <c r="KI210" s="117"/>
      <c r="KJ210" s="117"/>
      <c r="KK210" s="117"/>
      <c r="KL210" s="117"/>
      <c r="KM210" s="117"/>
      <c r="KN210" s="117"/>
      <c r="KO210" s="117"/>
      <c r="KP210" s="117"/>
      <c r="KQ210" s="117"/>
      <c r="KR210" s="117"/>
      <c r="KS210" s="117"/>
      <c r="KT210" s="117"/>
      <c r="KU210" s="117"/>
      <c r="KV210" s="117"/>
      <c r="KW210" s="117"/>
      <c r="KX210" s="117"/>
      <c r="KY210" s="117"/>
      <c r="KZ210" s="117"/>
      <c r="LA210" s="117"/>
      <c r="LB210" s="117"/>
      <c r="LC210" s="117"/>
      <c r="LD210" s="117"/>
      <c r="LE210" s="117"/>
      <c r="LF210" s="117"/>
      <c r="LG210" s="117"/>
      <c r="LH210" s="117"/>
      <c r="LI210" s="117"/>
      <c r="LJ210" s="117"/>
    </row>
    <row r="211" spans="1:322" x14ac:dyDescent="0.3">
      <c r="A211" s="109">
        <v>43384</v>
      </c>
      <c r="B211" s="118">
        <v>0.91473379629629603</v>
      </c>
      <c r="C211" s="115">
        <v>14457.386</v>
      </c>
      <c r="D211" s="115">
        <v>102938.803</v>
      </c>
      <c r="E211" s="115">
        <v>25874.006000000001</v>
      </c>
      <c r="F211" s="115">
        <v>35941.000999999997</v>
      </c>
      <c r="G211" s="115">
        <v>16.199000000000002</v>
      </c>
      <c r="H211" s="74">
        <v>16.5</v>
      </c>
      <c r="I211" s="74">
        <v>14.7758974358974</v>
      </c>
      <c r="J211" s="112"/>
      <c r="K211" s="112"/>
      <c r="L211" s="120">
        <f t="shared" si="18"/>
        <v>3.0769999999987938</v>
      </c>
      <c r="M211" s="116">
        <f t="shared" si="19"/>
        <v>-4.2960000000002765</v>
      </c>
      <c r="N211" s="116">
        <f t="shared" si="20"/>
        <v>-8.8260000000009313</v>
      </c>
      <c r="O211" s="116">
        <f t="shared" si="21"/>
        <v>11.22700000000259</v>
      </c>
      <c r="P211" s="121">
        <f t="shared" si="22"/>
        <v>4.9719999999974114</v>
      </c>
      <c r="Q211" s="30">
        <f t="shared" si="23"/>
        <v>0.69306747330098084</v>
      </c>
      <c r="R211" s="124"/>
      <c r="S211" s="125"/>
      <c r="T211" s="125"/>
      <c r="U211" s="125"/>
      <c r="V211" s="125"/>
      <c r="W211" s="125"/>
      <c r="X211" s="125"/>
      <c r="Y211" s="125"/>
      <c r="Z211" s="125"/>
      <c r="AA211" s="125"/>
      <c r="AB211" s="125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7"/>
      <c r="AP211" s="117"/>
      <c r="AQ211" s="117"/>
      <c r="AR211" s="117"/>
      <c r="AS211" s="117"/>
      <c r="AT211" s="117"/>
      <c r="AU211" s="117"/>
      <c r="AV211" s="117"/>
      <c r="AW211" s="117"/>
      <c r="AX211" s="117"/>
      <c r="AY211" s="117"/>
      <c r="AZ211" s="117"/>
      <c r="BA211" s="117"/>
      <c r="BB211" s="117"/>
      <c r="BC211" s="117"/>
      <c r="BD211" s="117"/>
      <c r="BE211" s="117"/>
      <c r="BF211" s="117"/>
      <c r="BG211" s="117"/>
      <c r="BH211" s="117"/>
      <c r="BI211" s="117"/>
      <c r="BJ211" s="117"/>
      <c r="BK211" s="117"/>
      <c r="BL211" s="117"/>
      <c r="BM211" s="117"/>
      <c r="BN211" s="117"/>
      <c r="BO211" s="117"/>
      <c r="BP211" s="117"/>
      <c r="BQ211" s="117"/>
      <c r="BR211" s="117"/>
      <c r="BS211" s="117"/>
      <c r="BT211" s="117"/>
      <c r="BU211" s="117"/>
      <c r="BV211" s="117"/>
      <c r="BW211" s="117"/>
      <c r="BX211" s="117"/>
      <c r="BY211" s="117"/>
      <c r="BZ211" s="117"/>
      <c r="CA211" s="117"/>
      <c r="CB211" s="117"/>
      <c r="CC211" s="117"/>
      <c r="CD211" s="117"/>
      <c r="CE211" s="117"/>
      <c r="CF211" s="117"/>
      <c r="CG211" s="117"/>
      <c r="CH211" s="117"/>
      <c r="CI211" s="117"/>
      <c r="CJ211" s="117"/>
      <c r="CK211" s="117"/>
      <c r="CL211" s="117"/>
      <c r="CM211" s="117"/>
      <c r="CN211" s="117"/>
      <c r="CO211" s="117"/>
      <c r="CP211" s="117"/>
      <c r="CQ211" s="117"/>
      <c r="CR211" s="117"/>
      <c r="CS211" s="117"/>
      <c r="CT211" s="117"/>
      <c r="CU211" s="117"/>
      <c r="CV211" s="117"/>
      <c r="CW211" s="117"/>
      <c r="CX211" s="117"/>
      <c r="CY211" s="117"/>
      <c r="CZ211" s="117"/>
      <c r="DA211" s="117"/>
      <c r="DB211" s="117"/>
      <c r="DC211" s="117"/>
      <c r="DD211" s="117"/>
      <c r="DE211" s="117"/>
      <c r="DF211" s="117"/>
      <c r="DG211" s="117"/>
      <c r="DH211" s="117"/>
      <c r="DI211" s="117"/>
      <c r="DJ211" s="117"/>
      <c r="DK211" s="117"/>
      <c r="DL211" s="117"/>
      <c r="DM211" s="117"/>
      <c r="DN211" s="117"/>
      <c r="DO211" s="117"/>
      <c r="DP211" s="117"/>
      <c r="DQ211" s="117"/>
      <c r="DR211" s="117"/>
      <c r="DS211" s="117"/>
      <c r="DT211" s="117"/>
      <c r="DU211" s="117"/>
      <c r="DV211" s="117"/>
      <c r="DW211" s="117"/>
      <c r="DX211" s="117"/>
      <c r="DY211" s="117"/>
      <c r="DZ211" s="117"/>
      <c r="EA211" s="117"/>
      <c r="EB211" s="117"/>
      <c r="EC211" s="117"/>
      <c r="ED211" s="117"/>
      <c r="EE211" s="117"/>
      <c r="EF211" s="117"/>
      <c r="EG211" s="117"/>
      <c r="EH211" s="117"/>
      <c r="EI211" s="117"/>
      <c r="EJ211" s="117"/>
      <c r="EK211" s="117"/>
      <c r="EL211" s="117"/>
      <c r="EM211" s="117"/>
      <c r="EN211" s="117"/>
      <c r="EO211" s="117"/>
      <c r="EP211" s="117"/>
      <c r="EQ211" s="117"/>
      <c r="ER211" s="117"/>
      <c r="ES211" s="117"/>
      <c r="ET211" s="117"/>
      <c r="EU211" s="117"/>
      <c r="EV211" s="117"/>
      <c r="EW211" s="117"/>
      <c r="EX211" s="117"/>
      <c r="EY211" s="117"/>
      <c r="EZ211" s="117"/>
      <c r="FA211" s="117"/>
      <c r="FB211" s="117"/>
      <c r="FC211" s="117"/>
      <c r="FD211" s="117"/>
      <c r="FE211" s="117"/>
      <c r="FF211" s="117"/>
      <c r="FG211" s="117"/>
      <c r="FH211" s="117"/>
      <c r="FI211" s="117"/>
      <c r="FJ211" s="117"/>
      <c r="FK211" s="117"/>
      <c r="FL211" s="117"/>
      <c r="FM211" s="117"/>
      <c r="FN211" s="117"/>
      <c r="FO211" s="117"/>
      <c r="FP211" s="117"/>
      <c r="FQ211" s="117"/>
      <c r="FR211" s="117"/>
      <c r="FS211" s="117"/>
      <c r="FT211" s="117"/>
      <c r="FU211" s="117"/>
      <c r="FV211" s="117"/>
      <c r="FW211" s="117"/>
      <c r="FX211" s="117"/>
      <c r="FY211" s="117"/>
      <c r="FZ211" s="117"/>
      <c r="GA211" s="117"/>
      <c r="GB211" s="117"/>
      <c r="GC211" s="117"/>
      <c r="GD211" s="117"/>
      <c r="GE211" s="117"/>
      <c r="GF211" s="117"/>
      <c r="GG211" s="117"/>
      <c r="GH211" s="117"/>
      <c r="GI211" s="117"/>
      <c r="GJ211" s="117"/>
      <c r="GK211" s="117"/>
      <c r="GL211" s="117"/>
      <c r="GM211" s="117"/>
      <c r="GN211" s="117"/>
      <c r="GO211" s="117"/>
      <c r="GP211" s="117"/>
      <c r="GQ211" s="117"/>
      <c r="GR211" s="117"/>
      <c r="GS211" s="117"/>
      <c r="GT211" s="117"/>
      <c r="GU211" s="117"/>
      <c r="GV211" s="117"/>
      <c r="GW211" s="117"/>
      <c r="GX211" s="117"/>
      <c r="GY211" s="117"/>
      <c r="GZ211" s="117"/>
      <c r="HA211" s="117"/>
      <c r="HB211" s="117"/>
      <c r="HC211" s="117"/>
      <c r="HD211" s="117"/>
      <c r="HE211" s="117"/>
      <c r="HF211" s="117"/>
      <c r="HG211" s="117"/>
      <c r="HH211" s="117"/>
      <c r="HI211" s="117"/>
      <c r="HJ211" s="117"/>
      <c r="HK211" s="117"/>
      <c r="HL211" s="117"/>
      <c r="HM211" s="117"/>
      <c r="HN211" s="117"/>
      <c r="HO211" s="117"/>
      <c r="HP211" s="117"/>
      <c r="HQ211" s="117"/>
      <c r="HR211" s="117"/>
      <c r="HS211" s="117"/>
      <c r="HT211" s="117"/>
      <c r="HU211" s="117"/>
      <c r="HV211" s="117"/>
      <c r="HW211" s="117"/>
      <c r="HX211" s="117"/>
      <c r="HY211" s="117"/>
      <c r="HZ211" s="117"/>
      <c r="IA211" s="117"/>
      <c r="IB211" s="117"/>
      <c r="IC211" s="117"/>
      <c r="ID211" s="117"/>
      <c r="IE211" s="117"/>
      <c r="IF211" s="117"/>
      <c r="IG211" s="117"/>
      <c r="IH211" s="117"/>
      <c r="II211" s="117"/>
      <c r="IJ211" s="117"/>
      <c r="IK211" s="117"/>
      <c r="IL211" s="117"/>
      <c r="IM211" s="117"/>
      <c r="IN211" s="117"/>
      <c r="IO211" s="117"/>
      <c r="IP211" s="117"/>
      <c r="IQ211" s="117"/>
      <c r="IR211" s="117"/>
      <c r="IS211" s="117"/>
      <c r="IT211" s="117"/>
      <c r="IU211" s="117"/>
      <c r="IV211" s="117"/>
      <c r="IW211" s="117"/>
      <c r="IX211" s="117"/>
      <c r="IY211" s="117"/>
      <c r="IZ211" s="117"/>
      <c r="JA211" s="117"/>
      <c r="JB211" s="117"/>
      <c r="JC211" s="117"/>
      <c r="JD211" s="117"/>
      <c r="JE211" s="117"/>
      <c r="JF211" s="117"/>
      <c r="JG211" s="117"/>
      <c r="JH211" s="117"/>
      <c r="JI211" s="117"/>
      <c r="JJ211" s="117"/>
      <c r="JK211" s="117"/>
      <c r="JL211" s="117"/>
      <c r="JM211" s="117"/>
      <c r="JN211" s="117"/>
      <c r="JO211" s="117"/>
      <c r="JP211" s="117"/>
      <c r="JQ211" s="117"/>
      <c r="JR211" s="117"/>
      <c r="JS211" s="117"/>
      <c r="JT211" s="117"/>
      <c r="JU211" s="117"/>
      <c r="JV211" s="117"/>
      <c r="JW211" s="117"/>
      <c r="JX211" s="117"/>
      <c r="JY211" s="117"/>
      <c r="JZ211" s="117"/>
      <c r="KA211" s="117"/>
      <c r="KB211" s="117"/>
      <c r="KC211" s="117"/>
      <c r="KD211" s="117"/>
      <c r="KE211" s="117"/>
      <c r="KF211" s="117"/>
      <c r="KG211" s="117"/>
      <c r="KH211" s="117"/>
      <c r="KI211" s="117"/>
      <c r="KJ211" s="117"/>
      <c r="KK211" s="117"/>
      <c r="KL211" s="117"/>
      <c r="KM211" s="117"/>
      <c r="KN211" s="117"/>
      <c r="KO211" s="117"/>
      <c r="KP211" s="117"/>
      <c r="KQ211" s="117"/>
      <c r="KR211" s="117"/>
      <c r="KS211" s="117"/>
      <c r="KT211" s="117"/>
      <c r="KU211" s="117"/>
      <c r="KV211" s="117"/>
      <c r="KW211" s="117"/>
      <c r="KX211" s="117"/>
      <c r="KY211" s="117"/>
      <c r="KZ211" s="117"/>
      <c r="LA211" s="117"/>
      <c r="LB211" s="117"/>
      <c r="LC211" s="117"/>
      <c r="LD211" s="117"/>
      <c r="LE211" s="117"/>
      <c r="LF211" s="117"/>
      <c r="LG211" s="117"/>
      <c r="LH211" s="117"/>
      <c r="LI211" s="117"/>
      <c r="LJ211" s="117"/>
    </row>
    <row r="212" spans="1:322" x14ac:dyDescent="0.3">
      <c r="A212" s="109">
        <v>43385</v>
      </c>
      <c r="B212" s="118">
        <v>0.91486111111111101</v>
      </c>
      <c r="C212" s="115">
        <v>14460.918</v>
      </c>
      <c r="D212" s="115">
        <v>102947.387</v>
      </c>
      <c r="E212" s="115">
        <v>25889.677</v>
      </c>
      <c r="F212" s="115">
        <v>35962.843999999997</v>
      </c>
      <c r="G212" s="115">
        <v>21.843</v>
      </c>
      <c r="H212" s="74">
        <v>15.5</v>
      </c>
      <c r="I212" s="74" t="e">
        <f>#DIV/0!</f>
        <v>#DIV/0!</v>
      </c>
      <c r="J212" s="112"/>
      <c r="K212" s="112"/>
      <c r="L212" s="120">
        <f t="shared" si="18"/>
        <v>9.7269999999981955</v>
      </c>
      <c r="M212" s="116">
        <f t="shared" si="19"/>
        <v>-3.5319999999992433</v>
      </c>
      <c r="N212" s="116">
        <f t="shared" si="20"/>
        <v>-8.5840000000025611</v>
      </c>
      <c r="O212" s="116">
        <f t="shared" si="21"/>
        <v>15.670999999998457</v>
      </c>
      <c r="P212" s="121">
        <f t="shared" si="22"/>
        <v>6.1720000000015425</v>
      </c>
      <c r="Q212" s="30">
        <f t="shared" si="23"/>
        <v>0.71743808084962957</v>
      </c>
      <c r="R212" s="124"/>
      <c r="S212" s="125"/>
      <c r="T212" s="125"/>
      <c r="U212" s="125"/>
      <c r="V212" s="125"/>
      <c r="W212" s="125"/>
      <c r="X212" s="125"/>
      <c r="Y212" s="125"/>
      <c r="Z212" s="125"/>
      <c r="AA212" s="125"/>
      <c r="AB212" s="125"/>
      <c r="AC212" s="117"/>
      <c r="AD212" s="117"/>
      <c r="AE212" s="117"/>
      <c r="AF212" s="117"/>
      <c r="AG212" s="117"/>
      <c r="AH212" s="117"/>
      <c r="AI212" s="117"/>
      <c r="AJ212" s="117"/>
      <c r="AK212" s="117"/>
      <c r="AL212" s="117"/>
      <c r="AM212" s="117"/>
      <c r="AN212" s="117"/>
      <c r="AO212" s="117"/>
      <c r="AP212" s="117"/>
      <c r="AQ212" s="117"/>
      <c r="AR212" s="117"/>
      <c r="AS212" s="117"/>
      <c r="AT212" s="117"/>
      <c r="AU212" s="117"/>
      <c r="AV212" s="117"/>
      <c r="AW212" s="117"/>
      <c r="AX212" s="117"/>
      <c r="AY212" s="117"/>
      <c r="AZ212" s="117"/>
      <c r="BA212" s="117"/>
      <c r="BB212" s="117"/>
      <c r="BC212" s="117"/>
      <c r="BD212" s="117"/>
      <c r="BE212" s="117"/>
      <c r="BF212" s="117"/>
      <c r="BG212" s="117"/>
      <c r="BH212" s="117"/>
      <c r="BI212" s="117"/>
      <c r="BJ212" s="117"/>
      <c r="BK212" s="117"/>
      <c r="BL212" s="117"/>
      <c r="BM212" s="117"/>
      <c r="BN212" s="117"/>
      <c r="BO212" s="117"/>
      <c r="BP212" s="117"/>
      <c r="BQ212" s="117"/>
      <c r="BR212" s="117"/>
      <c r="BS212" s="117"/>
      <c r="BT212" s="117"/>
      <c r="BU212" s="117"/>
      <c r="BV212" s="117"/>
      <c r="BW212" s="117"/>
      <c r="BX212" s="117"/>
      <c r="BY212" s="117"/>
      <c r="BZ212" s="117"/>
      <c r="CA212" s="117"/>
      <c r="CB212" s="117"/>
      <c r="CC212" s="117"/>
      <c r="CD212" s="117"/>
      <c r="CE212" s="117"/>
      <c r="CF212" s="117"/>
      <c r="CG212" s="117"/>
      <c r="CH212" s="117"/>
      <c r="CI212" s="117"/>
      <c r="CJ212" s="117"/>
      <c r="CK212" s="117"/>
      <c r="CL212" s="117"/>
      <c r="CM212" s="117"/>
      <c r="CN212" s="117"/>
      <c r="CO212" s="117"/>
      <c r="CP212" s="117"/>
      <c r="CQ212" s="117"/>
      <c r="CR212" s="117"/>
      <c r="CS212" s="117"/>
      <c r="CT212" s="117"/>
      <c r="CU212" s="117"/>
      <c r="CV212" s="117"/>
      <c r="CW212" s="117"/>
      <c r="CX212" s="117"/>
      <c r="CY212" s="117"/>
      <c r="CZ212" s="117"/>
      <c r="DA212" s="117"/>
      <c r="DB212" s="117"/>
      <c r="DC212" s="117"/>
      <c r="DD212" s="117"/>
      <c r="DE212" s="117"/>
      <c r="DF212" s="117"/>
      <c r="DG212" s="117"/>
      <c r="DH212" s="117"/>
      <c r="DI212" s="117"/>
      <c r="DJ212" s="117"/>
      <c r="DK212" s="117"/>
      <c r="DL212" s="117"/>
      <c r="DM212" s="117"/>
      <c r="DN212" s="117"/>
      <c r="DO212" s="117"/>
      <c r="DP212" s="117"/>
      <c r="DQ212" s="117"/>
      <c r="DR212" s="117"/>
      <c r="DS212" s="117"/>
      <c r="DT212" s="117"/>
      <c r="DU212" s="117"/>
      <c r="DV212" s="117"/>
      <c r="DW212" s="117"/>
      <c r="DX212" s="117"/>
      <c r="DY212" s="117"/>
      <c r="DZ212" s="117"/>
      <c r="EA212" s="117"/>
      <c r="EB212" s="117"/>
      <c r="EC212" s="117"/>
      <c r="ED212" s="117"/>
      <c r="EE212" s="117"/>
      <c r="EF212" s="117"/>
      <c r="EG212" s="117"/>
      <c r="EH212" s="117"/>
      <c r="EI212" s="117"/>
      <c r="EJ212" s="117"/>
      <c r="EK212" s="117"/>
      <c r="EL212" s="117"/>
      <c r="EM212" s="117"/>
      <c r="EN212" s="117"/>
      <c r="EO212" s="117"/>
      <c r="EP212" s="117"/>
      <c r="EQ212" s="117"/>
      <c r="ER212" s="117"/>
      <c r="ES212" s="117"/>
      <c r="ET212" s="117"/>
      <c r="EU212" s="117"/>
      <c r="EV212" s="117"/>
      <c r="EW212" s="117"/>
      <c r="EX212" s="117"/>
      <c r="EY212" s="117"/>
      <c r="EZ212" s="117"/>
      <c r="FA212" s="117"/>
      <c r="FB212" s="117"/>
      <c r="FC212" s="117"/>
      <c r="FD212" s="117"/>
      <c r="FE212" s="117"/>
      <c r="FF212" s="117"/>
      <c r="FG212" s="117"/>
      <c r="FH212" s="117"/>
      <c r="FI212" s="117"/>
      <c r="FJ212" s="117"/>
      <c r="FK212" s="117"/>
      <c r="FL212" s="117"/>
      <c r="FM212" s="117"/>
      <c r="FN212" s="117"/>
      <c r="FO212" s="117"/>
      <c r="FP212" s="117"/>
      <c r="FQ212" s="117"/>
      <c r="FR212" s="117"/>
      <c r="FS212" s="117"/>
      <c r="FT212" s="117"/>
      <c r="FU212" s="117"/>
      <c r="FV212" s="117"/>
      <c r="FW212" s="117"/>
      <c r="FX212" s="117"/>
      <c r="FY212" s="117"/>
      <c r="FZ212" s="117"/>
      <c r="GA212" s="117"/>
      <c r="GB212" s="117"/>
      <c r="GC212" s="117"/>
      <c r="GD212" s="117"/>
      <c r="GE212" s="117"/>
      <c r="GF212" s="117"/>
      <c r="GG212" s="117"/>
      <c r="GH212" s="117"/>
      <c r="GI212" s="117"/>
      <c r="GJ212" s="117"/>
      <c r="GK212" s="117"/>
      <c r="GL212" s="117"/>
      <c r="GM212" s="117"/>
      <c r="GN212" s="117"/>
      <c r="GO212" s="117"/>
      <c r="GP212" s="117"/>
      <c r="GQ212" s="117"/>
      <c r="GR212" s="117"/>
      <c r="GS212" s="117"/>
      <c r="GT212" s="117"/>
      <c r="GU212" s="117"/>
      <c r="GV212" s="117"/>
      <c r="GW212" s="117"/>
      <c r="GX212" s="117"/>
      <c r="GY212" s="117"/>
      <c r="GZ212" s="117"/>
      <c r="HA212" s="117"/>
      <c r="HB212" s="117"/>
      <c r="HC212" s="117"/>
      <c r="HD212" s="117"/>
      <c r="HE212" s="117"/>
      <c r="HF212" s="117"/>
      <c r="HG212" s="117"/>
      <c r="HH212" s="117"/>
      <c r="HI212" s="117"/>
      <c r="HJ212" s="117"/>
      <c r="HK212" s="117"/>
      <c r="HL212" s="117"/>
      <c r="HM212" s="117"/>
      <c r="HN212" s="117"/>
      <c r="HO212" s="117"/>
      <c r="HP212" s="117"/>
      <c r="HQ212" s="117"/>
      <c r="HR212" s="117"/>
      <c r="HS212" s="117"/>
      <c r="HT212" s="117"/>
      <c r="HU212" s="117"/>
      <c r="HV212" s="117"/>
      <c r="HW212" s="117"/>
      <c r="HX212" s="117"/>
      <c r="HY212" s="117"/>
      <c r="HZ212" s="117"/>
      <c r="IA212" s="117"/>
      <c r="IB212" s="117"/>
      <c r="IC212" s="117"/>
      <c r="ID212" s="117"/>
      <c r="IE212" s="117"/>
      <c r="IF212" s="117"/>
      <c r="IG212" s="117"/>
      <c r="IH212" s="117"/>
      <c r="II212" s="117"/>
      <c r="IJ212" s="117"/>
      <c r="IK212" s="117"/>
      <c r="IL212" s="117"/>
      <c r="IM212" s="117"/>
      <c r="IN212" s="117"/>
      <c r="IO212" s="117"/>
      <c r="IP212" s="117"/>
      <c r="IQ212" s="117"/>
      <c r="IR212" s="117"/>
      <c r="IS212" s="117"/>
      <c r="IT212" s="117"/>
      <c r="IU212" s="117"/>
      <c r="IV212" s="117"/>
      <c r="IW212" s="117"/>
      <c r="IX212" s="117"/>
      <c r="IY212" s="117"/>
      <c r="IZ212" s="117"/>
      <c r="JA212" s="117"/>
      <c r="JB212" s="117"/>
      <c r="JC212" s="117"/>
      <c r="JD212" s="117"/>
      <c r="JE212" s="117"/>
      <c r="JF212" s="117"/>
      <c r="JG212" s="117"/>
      <c r="JH212" s="117"/>
      <c r="JI212" s="117"/>
      <c r="JJ212" s="117"/>
      <c r="JK212" s="117"/>
      <c r="JL212" s="117"/>
      <c r="JM212" s="117"/>
      <c r="JN212" s="117"/>
      <c r="JO212" s="117"/>
      <c r="JP212" s="117"/>
      <c r="JQ212" s="117"/>
      <c r="JR212" s="117"/>
      <c r="JS212" s="117"/>
      <c r="JT212" s="117"/>
      <c r="JU212" s="117"/>
      <c r="JV212" s="117"/>
      <c r="JW212" s="117"/>
      <c r="JX212" s="117"/>
      <c r="JY212" s="117"/>
      <c r="JZ212" s="117"/>
      <c r="KA212" s="117"/>
      <c r="KB212" s="117"/>
      <c r="KC212" s="117"/>
      <c r="KD212" s="117"/>
      <c r="KE212" s="117"/>
      <c r="KF212" s="117"/>
      <c r="KG212" s="117"/>
      <c r="KH212" s="117"/>
      <c r="KI212" s="117"/>
      <c r="KJ212" s="117"/>
      <c r="KK212" s="117"/>
      <c r="KL212" s="117"/>
      <c r="KM212" s="117"/>
      <c r="KN212" s="117"/>
      <c r="KO212" s="117"/>
      <c r="KP212" s="117"/>
      <c r="KQ212" s="117"/>
      <c r="KR212" s="117"/>
      <c r="KS212" s="117"/>
      <c r="KT212" s="117"/>
      <c r="KU212" s="117"/>
      <c r="KV212" s="117"/>
      <c r="KW212" s="117"/>
      <c r="KX212" s="117"/>
      <c r="KY212" s="117"/>
      <c r="KZ212" s="117"/>
      <c r="LA212" s="117"/>
      <c r="LB212" s="117"/>
      <c r="LC212" s="117"/>
      <c r="LD212" s="117"/>
      <c r="LE212" s="117"/>
      <c r="LF212" s="117"/>
      <c r="LG212" s="117"/>
      <c r="LH212" s="117"/>
      <c r="LI212" s="117"/>
      <c r="LJ212" s="117"/>
    </row>
    <row r="213" spans="1:322" x14ac:dyDescent="0.3">
      <c r="A213" s="109">
        <v>43386</v>
      </c>
      <c r="B213" s="118">
        <v>0.90866898148148101</v>
      </c>
      <c r="C213" s="115">
        <v>14464.369000000001</v>
      </c>
      <c r="D213" s="115">
        <v>102955.49800000001</v>
      </c>
      <c r="E213" s="115">
        <v>25906.644</v>
      </c>
      <c r="F213" s="115">
        <v>35984.925999999999</v>
      </c>
      <c r="G213" s="115">
        <v>22.082000000000001</v>
      </c>
      <c r="H213" s="74">
        <v>15</v>
      </c>
      <c r="I213" s="74" t="e">
        <f>#DIV/0!</f>
        <v>#DIV/0!</v>
      </c>
      <c r="J213" s="112"/>
      <c r="K213" s="112"/>
      <c r="L213" s="120">
        <f t="shared" si="18"/>
        <v>10.519999999994646</v>
      </c>
      <c r="M213" s="116">
        <f t="shared" si="19"/>
        <v>-3.4510000000009313</v>
      </c>
      <c r="N213" s="116">
        <f t="shared" si="20"/>
        <v>-8.1110000000044238</v>
      </c>
      <c r="O213" s="116">
        <f t="shared" si="21"/>
        <v>16.967000000000553</v>
      </c>
      <c r="P213" s="121">
        <f t="shared" si="22"/>
        <v>5.1149999999994478</v>
      </c>
      <c r="Q213" s="30">
        <f t="shared" si="23"/>
        <v>0.76836337288291601</v>
      </c>
      <c r="R213" s="124"/>
      <c r="S213" s="125"/>
      <c r="T213" s="125"/>
      <c r="U213" s="125"/>
      <c r="V213" s="125"/>
      <c r="W213" s="125"/>
      <c r="X213" s="125"/>
      <c r="Y213" s="125"/>
      <c r="Z213" s="125"/>
      <c r="AA213" s="125"/>
      <c r="AB213" s="125"/>
      <c r="AC213" s="117"/>
      <c r="AD213" s="117"/>
      <c r="AE213" s="117"/>
      <c r="AF213" s="117"/>
      <c r="AG213" s="117"/>
      <c r="AH213" s="117"/>
      <c r="AI213" s="117"/>
      <c r="AJ213" s="117"/>
      <c r="AK213" s="117"/>
      <c r="AL213" s="117"/>
      <c r="AM213" s="117"/>
      <c r="AN213" s="117"/>
      <c r="AO213" s="117"/>
      <c r="AP213" s="117"/>
      <c r="AQ213" s="117"/>
      <c r="AR213" s="117"/>
      <c r="AS213" s="117"/>
      <c r="AT213" s="117"/>
      <c r="AU213" s="117"/>
      <c r="AV213" s="117"/>
      <c r="AW213" s="117"/>
      <c r="AX213" s="117"/>
      <c r="AY213" s="117"/>
      <c r="AZ213" s="117"/>
      <c r="BA213" s="117"/>
      <c r="BB213" s="117"/>
      <c r="BC213" s="117"/>
      <c r="BD213" s="117"/>
      <c r="BE213" s="117"/>
      <c r="BF213" s="117"/>
      <c r="BG213" s="117"/>
      <c r="BH213" s="117"/>
      <c r="BI213" s="117"/>
      <c r="BJ213" s="117"/>
      <c r="BK213" s="117"/>
      <c r="BL213" s="117"/>
      <c r="BM213" s="117"/>
      <c r="BN213" s="117"/>
      <c r="BO213" s="117"/>
      <c r="BP213" s="117"/>
      <c r="BQ213" s="117"/>
      <c r="BR213" s="117"/>
      <c r="BS213" s="117"/>
      <c r="BT213" s="117"/>
      <c r="BU213" s="117"/>
      <c r="BV213" s="117"/>
      <c r="BW213" s="117"/>
      <c r="BX213" s="117"/>
      <c r="BY213" s="117"/>
      <c r="BZ213" s="117"/>
      <c r="CA213" s="117"/>
      <c r="CB213" s="117"/>
      <c r="CC213" s="117"/>
      <c r="CD213" s="117"/>
      <c r="CE213" s="117"/>
      <c r="CF213" s="117"/>
      <c r="CG213" s="117"/>
      <c r="CH213" s="117"/>
      <c r="CI213" s="117"/>
      <c r="CJ213" s="117"/>
      <c r="CK213" s="117"/>
      <c r="CL213" s="117"/>
      <c r="CM213" s="117"/>
      <c r="CN213" s="117"/>
      <c r="CO213" s="117"/>
      <c r="CP213" s="117"/>
      <c r="CQ213" s="117"/>
      <c r="CR213" s="117"/>
      <c r="CS213" s="117"/>
      <c r="CT213" s="117"/>
      <c r="CU213" s="117"/>
      <c r="CV213" s="117"/>
      <c r="CW213" s="117"/>
      <c r="CX213" s="117"/>
      <c r="CY213" s="117"/>
      <c r="CZ213" s="117"/>
      <c r="DA213" s="117"/>
      <c r="DB213" s="117"/>
      <c r="DC213" s="117"/>
      <c r="DD213" s="117"/>
      <c r="DE213" s="117"/>
      <c r="DF213" s="117"/>
      <c r="DG213" s="117"/>
      <c r="DH213" s="117"/>
      <c r="DI213" s="117"/>
      <c r="DJ213" s="117"/>
      <c r="DK213" s="117"/>
      <c r="DL213" s="117"/>
      <c r="DM213" s="117"/>
      <c r="DN213" s="117"/>
      <c r="DO213" s="117"/>
      <c r="DP213" s="117"/>
      <c r="DQ213" s="117"/>
      <c r="DR213" s="117"/>
      <c r="DS213" s="117"/>
      <c r="DT213" s="117"/>
      <c r="DU213" s="117"/>
      <c r="DV213" s="117"/>
      <c r="DW213" s="117"/>
      <c r="DX213" s="117"/>
      <c r="DY213" s="117"/>
      <c r="DZ213" s="117"/>
      <c r="EA213" s="117"/>
      <c r="EB213" s="117"/>
      <c r="EC213" s="117"/>
      <c r="ED213" s="117"/>
      <c r="EE213" s="117"/>
      <c r="EF213" s="117"/>
      <c r="EG213" s="117"/>
      <c r="EH213" s="117"/>
      <c r="EI213" s="117"/>
      <c r="EJ213" s="117"/>
      <c r="EK213" s="117"/>
      <c r="EL213" s="117"/>
      <c r="EM213" s="117"/>
      <c r="EN213" s="117"/>
      <c r="EO213" s="117"/>
      <c r="EP213" s="117"/>
      <c r="EQ213" s="117"/>
      <c r="ER213" s="117"/>
      <c r="ES213" s="117"/>
      <c r="ET213" s="117"/>
      <c r="EU213" s="117"/>
      <c r="EV213" s="117"/>
      <c r="EW213" s="117"/>
      <c r="EX213" s="117"/>
      <c r="EY213" s="117"/>
      <c r="EZ213" s="117"/>
      <c r="FA213" s="117"/>
      <c r="FB213" s="117"/>
      <c r="FC213" s="117"/>
      <c r="FD213" s="117"/>
      <c r="FE213" s="117"/>
      <c r="FF213" s="117"/>
      <c r="FG213" s="117"/>
      <c r="FH213" s="117"/>
      <c r="FI213" s="117"/>
      <c r="FJ213" s="117"/>
      <c r="FK213" s="117"/>
      <c r="FL213" s="117"/>
      <c r="FM213" s="117"/>
      <c r="FN213" s="117"/>
      <c r="FO213" s="117"/>
      <c r="FP213" s="117"/>
      <c r="FQ213" s="117"/>
      <c r="FR213" s="117"/>
      <c r="FS213" s="117"/>
      <c r="FT213" s="117"/>
      <c r="FU213" s="117"/>
      <c r="FV213" s="117"/>
      <c r="FW213" s="117"/>
      <c r="FX213" s="117"/>
      <c r="FY213" s="117"/>
      <c r="FZ213" s="117"/>
      <c r="GA213" s="117"/>
      <c r="GB213" s="117"/>
      <c r="GC213" s="117"/>
      <c r="GD213" s="117"/>
      <c r="GE213" s="117"/>
      <c r="GF213" s="117"/>
      <c r="GG213" s="117"/>
      <c r="GH213" s="117"/>
      <c r="GI213" s="117"/>
      <c r="GJ213" s="117"/>
      <c r="GK213" s="117"/>
      <c r="GL213" s="117"/>
      <c r="GM213" s="117"/>
      <c r="GN213" s="117"/>
      <c r="GO213" s="117"/>
      <c r="GP213" s="117"/>
      <c r="GQ213" s="117"/>
      <c r="GR213" s="117"/>
      <c r="GS213" s="117"/>
      <c r="GT213" s="117"/>
      <c r="GU213" s="117"/>
      <c r="GV213" s="117"/>
      <c r="GW213" s="117"/>
      <c r="GX213" s="117"/>
      <c r="GY213" s="117"/>
      <c r="GZ213" s="117"/>
      <c r="HA213" s="117"/>
      <c r="HB213" s="117"/>
      <c r="HC213" s="117"/>
      <c r="HD213" s="117"/>
      <c r="HE213" s="117"/>
      <c r="HF213" s="117"/>
      <c r="HG213" s="117"/>
      <c r="HH213" s="117"/>
      <c r="HI213" s="117"/>
      <c r="HJ213" s="117"/>
      <c r="HK213" s="117"/>
      <c r="HL213" s="117"/>
      <c r="HM213" s="117"/>
      <c r="HN213" s="117"/>
      <c r="HO213" s="117"/>
      <c r="HP213" s="117"/>
      <c r="HQ213" s="117"/>
      <c r="HR213" s="117"/>
      <c r="HS213" s="117"/>
      <c r="HT213" s="117"/>
      <c r="HU213" s="117"/>
      <c r="HV213" s="117"/>
      <c r="HW213" s="117"/>
      <c r="HX213" s="117"/>
      <c r="HY213" s="117"/>
      <c r="HZ213" s="117"/>
      <c r="IA213" s="117"/>
      <c r="IB213" s="117"/>
      <c r="IC213" s="117"/>
      <c r="ID213" s="117"/>
      <c r="IE213" s="117"/>
      <c r="IF213" s="117"/>
      <c r="IG213" s="117"/>
      <c r="IH213" s="117"/>
      <c r="II213" s="117"/>
      <c r="IJ213" s="117"/>
      <c r="IK213" s="117"/>
      <c r="IL213" s="117"/>
      <c r="IM213" s="117"/>
      <c r="IN213" s="117"/>
      <c r="IO213" s="117"/>
      <c r="IP213" s="117"/>
      <c r="IQ213" s="117"/>
      <c r="IR213" s="117"/>
      <c r="IS213" s="117"/>
      <c r="IT213" s="117"/>
      <c r="IU213" s="117"/>
      <c r="IV213" s="117"/>
      <c r="IW213" s="117"/>
      <c r="IX213" s="117"/>
      <c r="IY213" s="117"/>
      <c r="IZ213" s="117"/>
      <c r="JA213" s="117"/>
      <c r="JB213" s="117"/>
      <c r="JC213" s="117"/>
      <c r="JD213" s="117"/>
      <c r="JE213" s="117"/>
      <c r="JF213" s="117"/>
      <c r="JG213" s="117"/>
      <c r="JH213" s="117"/>
      <c r="JI213" s="117"/>
      <c r="JJ213" s="117"/>
      <c r="JK213" s="117"/>
      <c r="JL213" s="117"/>
      <c r="JM213" s="117"/>
      <c r="JN213" s="117"/>
      <c r="JO213" s="117"/>
      <c r="JP213" s="117"/>
      <c r="JQ213" s="117"/>
      <c r="JR213" s="117"/>
      <c r="JS213" s="117"/>
      <c r="JT213" s="117"/>
      <c r="JU213" s="117"/>
      <c r="JV213" s="117"/>
      <c r="JW213" s="117"/>
      <c r="JX213" s="117"/>
      <c r="JY213" s="117"/>
      <c r="JZ213" s="117"/>
      <c r="KA213" s="117"/>
      <c r="KB213" s="117"/>
      <c r="KC213" s="117"/>
      <c r="KD213" s="117"/>
      <c r="KE213" s="117"/>
      <c r="KF213" s="117"/>
      <c r="KG213" s="117"/>
      <c r="KH213" s="117"/>
      <c r="KI213" s="117"/>
      <c r="KJ213" s="117"/>
      <c r="KK213" s="117"/>
      <c r="KL213" s="117"/>
      <c r="KM213" s="117"/>
      <c r="KN213" s="117"/>
      <c r="KO213" s="117"/>
      <c r="KP213" s="117"/>
      <c r="KQ213" s="117"/>
      <c r="KR213" s="117"/>
      <c r="KS213" s="117"/>
      <c r="KT213" s="117"/>
      <c r="KU213" s="117"/>
      <c r="KV213" s="117"/>
      <c r="KW213" s="117"/>
      <c r="KX213" s="117"/>
      <c r="KY213" s="117"/>
      <c r="KZ213" s="117"/>
      <c r="LA213" s="117"/>
      <c r="LB213" s="117"/>
      <c r="LC213" s="117"/>
      <c r="LD213" s="117"/>
      <c r="LE213" s="117"/>
      <c r="LF213" s="117"/>
      <c r="LG213" s="117"/>
      <c r="LH213" s="117"/>
      <c r="LI213" s="117"/>
      <c r="LJ213" s="117"/>
    </row>
    <row r="214" spans="1:322" x14ac:dyDescent="0.3">
      <c r="A214" s="109">
        <v>43387</v>
      </c>
      <c r="B214" s="118">
        <v>0.915983796296296</v>
      </c>
      <c r="C214" s="115">
        <v>14467.518</v>
      </c>
      <c r="D214" s="115">
        <v>102971.27899999999</v>
      </c>
      <c r="E214" s="115">
        <v>25923.38</v>
      </c>
      <c r="F214" s="115">
        <v>36006.5</v>
      </c>
      <c r="G214" s="115">
        <v>21.574000000000002</v>
      </c>
      <c r="H214" s="74">
        <v>14.5</v>
      </c>
      <c r="I214" s="74">
        <v>18.789108910891098</v>
      </c>
      <c r="J214" s="112"/>
      <c r="K214" s="112"/>
      <c r="L214" s="120">
        <f t="shared" si="18"/>
        <v>2.6440000000124435</v>
      </c>
      <c r="M214" s="116">
        <f t="shared" si="19"/>
        <v>-3.1489999999994325</v>
      </c>
      <c r="N214" s="116">
        <f t="shared" si="20"/>
        <v>-15.780999999988126</v>
      </c>
      <c r="O214" s="116">
        <f t="shared" si="21"/>
        <v>16.736000000000786</v>
      </c>
      <c r="P214" s="121">
        <f t="shared" si="22"/>
        <v>4.8379999999992158</v>
      </c>
      <c r="Q214" s="30">
        <f t="shared" si="23"/>
        <v>0.77574858626127674</v>
      </c>
      <c r="R214" s="124"/>
      <c r="S214" s="125"/>
      <c r="T214" s="125"/>
      <c r="U214" s="125"/>
      <c r="V214" s="125"/>
      <c r="W214" s="125"/>
      <c r="X214" s="125"/>
      <c r="Y214" s="125"/>
      <c r="Z214" s="125"/>
      <c r="AA214" s="125"/>
      <c r="AB214" s="125"/>
      <c r="AC214" s="117"/>
      <c r="AD214" s="117"/>
      <c r="AE214" s="117"/>
      <c r="AF214" s="117"/>
      <c r="AG214" s="117"/>
      <c r="AH214" s="117"/>
      <c r="AI214" s="117"/>
      <c r="AJ214" s="117"/>
      <c r="AK214" s="117"/>
      <c r="AL214" s="117"/>
      <c r="AM214" s="117"/>
      <c r="AN214" s="117"/>
      <c r="AO214" s="117"/>
      <c r="AP214" s="117"/>
      <c r="AQ214" s="117"/>
      <c r="AR214" s="117"/>
      <c r="AS214" s="117"/>
      <c r="AT214" s="117"/>
      <c r="AU214" s="117"/>
      <c r="AV214" s="117"/>
      <c r="AW214" s="117"/>
      <c r="AX214" s="117"/>
      <c r="AY214" s="117"/>
      <c r="AZ214" s="117"/>
      <c r="BA214" s="117"/>
      <c r="BB214" s="117"/>
      <c r="BC214" s="117"/>
      <c r="BD214" s="117"/>
      <c r="BE214" s="117"/>
      <c r="BF214" s="117"/>
      <c r="BG214" s="117"/>
      <c r="BH214" s="117"/>
      <c r="BI214" s="117"/>
      <c r="BJ214" s="117"/>
      <c r="BK214" s="117"/>
      <c r="BL214" s="117"/>
      <c r="BM214" s="117"/>
      <c r="BN214" s="117"/>
      <c r="BO214" s="117"/>
      <c r="BP214" s="117"/>
      <c r="BQ214" s="117"/>
      <c r="BR214" s="117"/>
      <c r="BS214" s="117"/>
      <c r="BT214" s="117"/>
      <c r="BU214" s="117"/>
      <c r="BV214" s="117"/>
      <c r="BW214" s="117"/>
      <c r="BX214" s="117"/>
      <c r="BY214" s="117"/>
      <c r="BZ214" s="117"/>
      <c r="CA214" s="117"/>
      <c r="CB214" s="117"/>
      <c r="CC214" s="117"/>
      <c r="CD214" s="117"/>
      <c r="CE214" s="117"/>
      <c r="CF214" s="117"/>
      <c r="CG214" s="117"/>
      <c r="CH214" s="117"/>
      <c r="CI214" s="117"/>
      <c r="CJ214" s="117"/>
      <c r="CK214" s="117"/>
      <c r="CL214" s="117"/>
      <c r="CM214" s="117"/>
      <c r="CN214" s="117"/>
      <c r="CO214" s="117"/>
      <c r="CP214" s="117"/>
      <c r="CQ214" s="117"/>
      <c r="CR214" s="117"/>
      <c r="CS214" s="117"/>
      <c r="CT214" s="117"/>
      <c r="CU214" s="117"/>
      <c r="CV214" s="117"/>
      <c r="CW214" s="117"/>
      <c r="CX214" s="117"/>
      <c r="CY214" s="117"/>
      <c r="CZ214" s="117"/>
      <c r="DA214" s="117"/>
      <c r="DB214" s="117"/>
      <c r="DC214" s="117"/>
      <c r="DD214" s="117"/>
      <c r="DE214" s="117"/>
      <c r="DF214" s="117"/>
      <c r="DG214" s="117"/>
      <c r="DH214" s="117"/>
      <c r="DI214" s="117"/>
      <c r="DJ214" s="117"/>
      <c r="DK214" s="117"/>
      <c r="DL214" s="117"/>
      <c r="DM214" s="117"/>
      <c r="DN214" s="117"/>
      <c r="DO214" s="117"/>
      <c r="DP214" s="117"/>
      <c r="DQ214" s="117"/>
      <c r="DR214" s="117"/>
      <c r="DS214" s="117"/>
      <c r="DT214" s="117"/>
      <c r="DU214" s="117"/>
      <c r="DV214" s="117"/>
      <c r="DW214" s="117"/>
      <c r="DX214" s="117"/>
      <c r="DY214" s="117"/>
      <c r="DZ214" s="117"/>
      <c r="EA214" s="117"/>
      <c r="EB214" s="117"/>
      <c r="EC214" s="117"/>
      <c r="ED214" s="117"/>
      <c r="EE214" s="117"/>
      <c r="EF214" s="117"/>
      <c r="EG214" s="117"/>
      <c r="EH214" s="117"/>
      <c r="EI214" s="117"/>
      <c r="EJ214" s="117"/>
      <c r="EK214" s="117"/>
      <c r="EL214" s="117"/>
      <c r="EM214" s="117"/>
      <c r="EN214" s="117"/>
      <c r="EO214" s="117"/>
      <c r="EP214" s="117"/>
      <c r="EQ214" s="117"/>
      <c r="ER214" s="117"/>
      <c r="ES214" s="117"/>
      <c r="ET214" s="117"/>
      <c r="EU214" s="117"/>
      <c r="EV214" s="117"/>
      <c r="EW214" s="117"/>
      <c r="EX214" s="117"/>
      <c r="EY214" s="117"/>
      <c r="EZ214" s="117"/>
      <c r="FA214" s="117"/>
      <c r="FB214" s="117"/>
      <c r="FC214" s="117"/>
      <c r="FD214" s="117"/>
      <c r="FE214" s="117"/>
      <c r="FF214" s="117"/>
      <c r="FG214" s="117"/>
      <c r="FH214" s="117"/>
      <c r="FI214" s="117"/>
      <c r="FJ214" s="117"/>
      <c r="FK214" s="117"/>
      <c r="FL214" s="117"/>
      <c r="FM214" s="117"/>
      <c r="FN214" s="117"/>
      <c r="FO214" s="117"/>
      <c r="FP214" s="117"/>
      <c r="FQ214" s="117"/>
      <c r="FR214" s="117"/>
      <c r="FS214" s="117"/>
      <c r="FT214" s="117"/>
      <c r="FU214" s="117"/>
      <c r="FV214" s="117"/>
      <c r="FW214" s="117"/>
      <c r="FX214" s="117"/>
      <c r="FY214" s="117"/>
      <c r="FZ214" s="117"/>
      <c r="GA214" s="117"/>
      <c r="GB214" s="117"/>
      <c r="GC214" s="117"/>
      <c r="GD214" s="117"/>
      <c r="GE214" s="117"/>
      <c r="GF214" s="117"/>
      <c r="GG214" s="117"/>
      <c r="GH214" s="117"/>
      <c r="GI214" s="117"/>
      <c r="GJ214" s="117"/>
      <c r="GK214" s="117"/>
      <c r="GL214" s="117"/>
      <c r="GM214" s="117"/>
      <c r="GN214" s="117"/>
      <c r="GO214" s="117"/>
      <c r="GP214" s="117"/>
      <c r="GQ214" s="117"/>
      <c r="GR214" s="117"/>
      <c r="GS214" s="117"/>
      <c r="GT214" s="117"/>
      <c r="GU214" s="117"/>
      <c r="GV214" s="117"/>
      <c r="GW214" s="117"/>
      <c r="GX214" s="117"/>
      <c r="GY214" s="117"/>
      <c r="GZ214" s="117"/>
      <c r="HA214" s="117"/>
      <c r="HB214" s="117"/>
      <c r="HC214" s="117"/>
      <c r="HD214" s="117"/>
      <c r="HE214" s="117"/>
      <c r="HF214" s="117"/>
      <c r="HG214" s="117"/>
      <c r="HH214" s="117"/>
      <c r="HI214" s="117"/>
      <c r="HJ214" s="117"/>
      <c r="HK214" s="117"/>
      <c r="HL214" s="117"/>
      <c r="HM214" s="117"/>
      <c r="HN214" s="117"/>
      <c r="HO214" s="117"/>
      <c r="HP214" s="117"/>
      <c r="HQ214" s="117"/>
      <c r="HR214" s="117"/>
      <c r="HS214" s="117"/>
      <c r="HT214" s="117"/>
      <c r="HU214" s="117"/>
      <c r="HV214" s="117"/>
      <c r="HW214" s="117"/>
      <c r="HX214" s="117"/>
      <c r="HY214" s="117"/>
      <c r="HZ214" s="117"/>
      <c r="IA214" s="117"/>
      <c r="IB214" s="117"/>
      <c r="IC214" s="117"/>
      <c r="ID214" s="117"/>
      <c r="IE214" s="117"/>
      <c r="IF214" s="117"/>
      <c r="IG214" s="117"/>
      <c r="IH214" s="117"/>
      <c r="II214" s="117"/>
      <c r="IJ214" s="117"/>
      <c r="IK214" s="117"/>
      <c r="IL214" s="117"/>
      <c r="IM214" s="117"/>
      <c r="IN214" s="117"/>
      <c r="IO214" s="117"/>
      <c r="IP214" s="117"/>
      <c r="IQ214" s="117"/>
      <c r="IR214" s="117"/>
      <c r="IS214" s="117"/>
      <c r="IT214" s="117"/>
      <c r="IU214" s="117"/>
      <c r="IV214" s="117"/>
      <c r="IW214" s="117"/>
      <c r="IX214" s="117"/>
      <c r="IY214" s="117"/>
      <c r="IZ214" s="117"/>
      <c r="JA214" s="117"/>
      <c r="JB214" s="117"/>
      <c r="JC214" s="117"/>
      <c r="JD214" s="117"/>
      <c r="JE214" s="117"/>
      <c r="JF214" s="117"/>
      <c r="JG214" s="117"/>
      <c r="JH214" s="117"/>
      <c r="JI214" s="117"/>
      <c r="JJ214" s="117"/>
      <c r="JK214" s="117"/>
      <c r="JL214" s="117"/>
      <c r="JM214" s="117"/>
      <c r="JN214" s="117"/>
      <c r="JO214" s="117"/>
      <c r="JP214" s="117"/>
      <c r="JQ214" s="117"/>
      <c r="JR214" s="117"/>
      <c r="JS214" s="117"/>
      <c r="JT214" s="117"/>
      <c r="JU214" s="117"/>
      <c r="JV214" s="117"/>
      <c r="JW214" s="117"/>
      <c r="JX214" s="117"/>
      <c r="JY214" s="117"/>
      <c r="JZ214" s="117"/>
      <c r="KA214" s="117"/>
      <c r="KB214" s="117"/>
      <c r="KC214" s="117"/>
      <c r="KD214" s="117"/>
      <c r="KE214" s="117"/>
      <c r="KF214" s="117"/>
      <c r="KG214" s="117"/>
      <c r="KH214" s="117"/>
      <c r="KI214" s="117"/>
      <c r="KJ214" s="117"/>
      <c r="KK214" s="117"/>
      <c r="KL214" s="117"/>
      <c r="KM214" s="117"/>
      <c r="KN214" s="117"/>
      <c r="KO214" s="117"/>
      <c r="KP214" s="117"/>
      <c r="KQ214" s="117"/>
      <c r="KR214" s="117"/>
      <c r="KS214" s="117"/>
      <c r="KT214" s="117"/>
      <c r="KU214" s="117"/>
      <c r="KV214" s="117"/>
      <c r="KW214" s="117"/>
      <c r="KX214" s="117"/>
      <c r="KY214" s="117"/>
      <c r="KZ214" s="117"/>
      <c r="LA214" s="117"/>
      <c r="LB214" s="117"/>
      <c r="LC214" s="117"/>
      <c r="LD214" s="117"/>
      <c r="LE214" s="117"/>
      <c r="LF214" s="117"/>
      <c r="LG214" s="117"/>
      <c r="LH214" s="117"/>
      <c r="LI214" s="117"/>
      <c r="LJ214" s="117"/>
    </row>
    <row r="215" spans="1:322" x14ac:dyDescent="0.3">
      <c r="A215" s="109">
        <v>43388</v>
      </c>
      <c r="B215" s="118">
        <v>0.91122685185185204</v>
      </c>
      <c r="C215" s="115">
        <v>14470.549000000001</v>
      </c>
      <c r="D215" s="115">
        <v>102991.91800000001</v>
      </c>
      <c r="E215" s="115">
        <v>25938.796999999999</v>
      </c>
      <c r="F215" s="115">
        <v>36026.828999999998</v>
      </c>
      <c r="G215" s="115">
        <v>20.329000000000001</v>
      </c>
      <c r="H215" s="74">
        <v>14</v>
      </c>
      <c r="I215" s="74">
        <v>17.338235294117599</v>
      </c>
      <c r="J215" s="112"/>
      <c r="K215" s="112"/>
      <c r="L215" s="120">
        <f t="shared" si="18"/>
        <v>-3.3410000000109861</v>
      </c>
      <c r="M215" s="116">
        <f t="shared" si="19"/>
        <v>-3.0310000000008586</v>
      </c>
      <c r="N215" s="116">
        <f t="shared" si="20"/>
        <v>-20.639000000010128</v>
      </c>
      <c r="O215" s="116">
        <f t="shared" si="21"/>
        <v>15.416999999997643</v>
      </c>
      <c r="P215" s="121">
        <f t="shared" si="22"/>
        <v>4.912000000002358</v>
      </c>
      <c r="Q215" s="30">
        <f t="shared" si="23"/>
        <v>0.75837473559927404</v>
      </c>
      <c r="R215" s="124"/>
      <c r="S215" s="125"/>
      <c r="T215" s="125"/>
      <c r="U215" s="125"/>
      <c r="V215" s="125"/>
      <c r="W215" s="125"/>
      <c r="X215" s="125"/>
      <c r="Y215" s="125"/>
      <c r="Z215" s="125"/>
      <c r="AA215" s="125"/>
      <c r="AB215" s="125"/>
      <c r="AC215" s="117"/>
      <c r="AD215" s="117"/>
      <c r="AE215" s="117"/>
      <c r="AF215" s="117"/>
      <c r="AG215" s="117"/>
      <c r="AH215" s="117"/>
      <c r="AI215" s="117"/>
      <c r="AJ215" s="117"/>
      <c r="AK215" s="117"/>
      <c r="AL215" s="117"/>
      <c r="AM215" s="117"/>
      <c r="AN215" s="117"/>
      <c r="AO215" s="117"/>
      <c r="AP215" s="117"/>
      <c r="AQ215" s="117"/>
      <c r="AR215" s="117"/>
      <c r="AS215" s="117"/>
      <c r="AT215" s="117"/>
      <c r="AU215" s="117"/>
      <c r="AV215" s="117"/>
      <c r="AW215" s="117"/>
      <c r="AX215" s="117"/>
      <c r="AY215" s="117"/>
      <c r="AZ215" s="117"/>
      <c r="BA215" s="117"/>
      <c r="BB215" s="117"/>
      <c r="BC215" s="117"/>
      <c r="BD215" s="117"/>
      <c r="BE215" s="117"/>
      <c r="BF215" s="117"/>
      <c r="BG215" s="117"/>
      <c r="BH215" s="117"/>
      <c r="BI215" s="117"/>
      <c r="BJ215" s="117"/>
      <c r="BK215" s="117"/>
      <c r="BL215" s="117"/>
      <c r="BM215" s="117"/>
      <c r="BN215" s="117"/>
      <c r="BO215" s="117"/>
      <c r="BP215" s="117"/>
      <c r="BQ215" s="117"/>
      <c r="BR215" s="117"/>
      <c r="BS215" s="117"/>
      <c r="BT215" s="117"/>
      <c r="BU215" s="117"/>
      <c r="BV215" s="117"/>
      <c r="BW215" s="117"/>
      <c r="BX215" s="117"/>
      <c r="BY215" s="117"/>
      <c r="BZ215" s="117"/>
      <c r="CA215" s="117"/>
      <c r="CB215" s="117"/>
      <c r="CC215" s="117"/>
      <c r="CD215" s="117"/>
      <c r="CE215" s="117"/>
      <c r="CF215" s="117"/>
      <c r="CG215" s="117"/>
      <c r="CH215" s="117"/>
      <c r="CI215" s="117"/>
      <c r="CJ215" s="117"/>
      <c r="CK215" s="117"/>
      <c r="CL215" s="117"/>
      <c r="CM215" s="117"/>
      <c r="CN215" s="117"/>
      <c r="CO215" s="117"/>
      <c r="CP215" s="117"/>
      <c r="CQ215" s="117"/>
      <c r="CR215" s="117"/>
      <c r="CS215" s="117"/>
      <c r="CT215" s="117"/>
      <c r="CU215" s="117"/>
      <c r="CV215" s="117"/>
      <c r="CW215" s="117"/>
      <c r="CX215" s="117"/>
      <c r="CY215" s="117"/>
      <c r="CZ215" s="117"/>
      <c r="DA215" s="117"/>
      <c r="DB215" s="117"/>
      <c r="DC215" s="117"/>
      <c r="DD215" s="117"/>
      <c r="DE215" s="117"/>
      <c r="DF215" s="117"/>
      <c r="DG215" s="117"/>
      <c r="DH215" s="117"/>
      <c r="DI215" s="117"/>
      <c r="DJ215" s="117"/>
      <c r="DK215" s="117"/>
      <c r="DL215" s="117"/>
      <c r="DM215" s="117"/>
      <c r="DN215" s="117"/>
      <c r="DO215" s="117"/>
      <c r="DP215" s="117"/>
      <c r="DQ215" s="117"/>
      <c r="DR215" s="117"/>
      <c r="DS215" s="117"/>
      <c r="DT215" s="117"/>
      <c r="DU215" s="117"/>
      <c r="DV215" s="117"/>
      <c r="DW215" s="117"/>
      <c r="DX215" s="117"/>
      <c r="DY215" s="117"/>
      <c r="DZ215" s="117"/>
      <c r="EA215" s="117"/>
      <c r="EB215" s="117"/>
      <c r="EC215" s="117"/>
      <c r="ED215" s="117"/>
      <c r="EE215" s="117"/>
      <c r="EF215" s="117"/>
      <c r="EG215" s="117"/>
      <c r="EH215" s="117"/>
      <c r="EI215" s="117"/>
      <c r="EJ215" s="117"/>
      <c r="EK215" s="117"/>
      <c r="EL215" s="117"/>
      <c r="EM215" s="117"/>
      <c r="EN215" s="117"/>
      <c r="EO215" s="117"/>
      <c r="EP215" s="117"/>
      <c r="EQ215" s="117"/>
      <c r="ER215" s="117"/>
      <c r="ES215" s="117"/>
      <c r="ET215" s="117"/>
      <c r="EU215" s="117"/>
      <c r="EV215" s="117"/>
      <c r="EW215" s="117"/>
      <c r="EX215" s="117"/>
      <c r="EY215" s="117"/>
      <c r="EZ215" s="117"/>
      <c r="FA215" s="117"/>
      <c r="FB215" s="117"/>
      <c r="FC215" s="117"/>
      <c r="FD215" s="117"/>
      <c r="FE215" s="117"/>
      <c r="FF215" s="117"/>
      <c r="FG215" s="117"/>
      <c r="FH215" s="117"/>
      <c r="FI215" s="117"/>
      <c r="FJ215" s="117"/>
      <c r="FK215" s="117"/>
      <c r="FL215" s="117"/>
      <c r="FM215" s="117"/>
      <c r="FN215" s="117"/>
      <c r="FO215" s="117"/>
      <c r="FP215" s="117"/>
      <c r="FQ215" s="117"/>
      <c r="FR215" s="117"/>
      <c r="FS215" s="117"/>
      <c r="FT215" s="117"/>
      <c r="FU215" s="117"/>
      <c r="FV215" s="117"/>
      <c r="FW215" s="117"/>
      <c r="FX215" s="117"/>
      <c r="FY215" s="117"/>
      <c r="FZ215" s="117"/>
      <c r="GA215" s="117"/>
      <c r="GB215" s="117"/>
      <c r="GC215" s="117"/>
      <c r="GD215" s="117"/>
      <c r="GE215" s="117"/>
      <c r="GF215" s="117"/>
      <c r="GG215" s="117"/>
      <c r="GH215" s="117"/>
      <c r="GI215" s="117"/>
      <c r="GJ215" s="117"/>
      <c r="GK215" s="117"/>
      <c r="GL215" s="117"/>
      <c r="GM215" s="117"/>
      <c r="GN215" s="117"/>
      <c r="GO215" s="117"/>
      <c r="GP215" s="117"/>
      <c r="GQ215" s="117"/>
      <c r="GR215" s="117"/>
      <c r="GS215" s="117"/>
      <c r="GT215" s="117"/>
      <c r="GU215" s="117"/>
      <c r="GV215" s="117"/>
      <c r="GW215" s="117"/>
      <c r="GX215" s="117"/>
      <c r="GY215" s="117"/>
      <c r="GZ215" s="117"/>
      <c r="HA215" s="117"/>
      <c r="HB215" s="117"/>
      <c r="HC215" s="117"/>
      <c r="HD215" s="117"/>
      <c r="HE215" s="117"/>
      <c r="HF215" s="117"/>
      <c r="HG215" s="117"/>
      <c r="HH215" s="117"/>
      <c r="HI215" s="117"/>
      <c r="HJ215" s="117"/>
      <c r="HK215" s="117"/>
      <c r="HL215" s="117"/>
      <c r="HM215" s="117"/>
      <c r="HN215" s="117"/>
      <c r="HO215" s="117"/>
      <c r="HP215" s="117"/>
      <c r="HQ215" s="117"/>
      <c r="HR215" s="117"/>
      <c r="HS215" s="117"/>
      <c r="HT215" s="117"/>
      <c r="HU215" s="117"/>
      <c r="HV215" s="117"/>
      <c r="HW215" s="117"/>
      <c r="HX215" s="117"/>
      <c r="HY215" s="117"/>
      <c r="HZ215" s="117"/>
      <c r="IA215" s="117"/>
      <c r="IB215" s="117"/>
      <c r="IC215" s="117"/>
      <c r="ID215" s="117"/>
      <c r="IE215" s="117"/>
      <c r="IF215" s="117"/>
      <c r="IG215" s="117"/>
      <c r="IH215" s="117"/>
      <c r="II215" s="117"/>
      <c r="IJ215" s="117"/>
      <c r="IK215" s="117"/>
      <c r="IL215" s="117"/>
      <c r="IM215" s="117"/>
      <c r="IN215" s="117"/>
      <c r="IO215" s="117"/>
      <c r="IP215" s="117"/>
      <c r="IQ215" s="117"/>
      <c r="IR215" s="117"/>
      <c r="IS215" s="117"/>
      <c r="IT215" s="117"/>
      <c r="IU215" s="117"/>
      <c r="IV215" s="117"/>
      <c r="IW215" s="117"/>
      <c r="IX215" s="117"/>
      <c r="IY215" s="117"/>
      <c r="IZ215" s="117"/>
      <c r="JA215" s="117"/>
      <c r="JB215" s="117"/>
      <c r="JC215" s="117"/>
      <c r="JD215" s="117"/>
      <c r="JE215" s="117"/>
      <c r="JF215" s="117"/>
      <c r="JG215" s="117"/>
      <c r="JH215" s="117"/>
      <c r="JI215" s="117"/>
      <c r="JJ215" s="117"/>
      <c r="JK215" s="117"/>
      <c r="JL215" s="117"/>
      <c r="JM215" s="117"/>
      <c r="JN215" s="117"/>
      <c r="JO215" s="117"/>
      <c r="JP215" s="117"/>
      <c r="JQ215" s="117"/>
      <c r="JR215" s="117"/>
      <c r="JS215" s="117"/>
      <c r="JT215" s="117"/>
      <c r="JU215" s="117"/>
      <c r="JV215" s="117"/>
      <c r="JW215" s="117"/>
      <c r="JX215" s="117"/>
      <c r="JY215" s="117"/>
      <c r="JZ215" s="117"/>
      <c r="KA215" s="117"/>
      <c r="KB215" s="117"/>
      <c r="KC215" s="117"/>
      <c r="KD215" s="117"/>
      <c r="KE215" s="117"/>
      <c r="KF215" s="117"/>
      <c r="KG215" s="117"/>
      <c r="KH215" s="117"/>
      <c r="KI215" s="117"/>
      <c r="KJ215" s="117"/>
      <c r="KK215" s="117"/>
      <c r="KL215" s="117"/>
      <c r="KM215" s="117"/>
      <c r="KN215" s="117"/>
      <c r="KO215" s="117"/>
      <c r="KP215" s="117"/>
      <c r="KQ215" s="117"/>
      <c r="KR215" s="117"/>
      <c r="KS215" s="117"/>
      <c r="KT215" s="117"/>
      <c r="KU215" s="117"/>
      <c r="KV215" s="117"/>
      <c r="KW215" s="117"/>
      <c r="KX215" s="117"/>
      <c r="KY215" s="117"/>
      <c r="KZ215" s="117"/>
      <c r="LA215" s="117"/>
      <c r="LB215" s="117"/>
      <c r="LC215" s="117"/>
      <c r="LD215" s="117"/>
      <c r="LE215" s="117"/>
      <c r="LF215" s="117"/>
      <c r="LG215" s="117"/>
      <c r="LH215" s="117"/>
      <c r="LI215" s="117"/>
      <c r="LJ215" s="117"/>
    </row>
    <row r="216" spans="1:322" x14ac:dyDescent="0.3">
      <c r="A216" s="109">
        <v>43389</v>
      </c>
      <c r="B216" s="118">
        <v>0.72828703703703701</v>
      </c>
      <c r="C216" s="115">
        <v>14471.66</v>
      </c>
      <c r="D216" s="115">
        <v>103007.49400000001</v>
      </c>
      <c r="E216" s="115">
        <v>25954.080999999998</v>
      </c>
      <c r="F216" s="115">
        <v>36047.497000000003</v>
      </c>
      <c r="G216" s="115">
        <v>20.667999999999999</v>
      </c>
      <c r="H216" s="74">
        <v>14</v>
      </c>
      <c r="I216" s="74">
        <v>31.561847389558199</v>
      </c>
      <c r="J216" s="112"/>
      <c r="K216" s="112"/>
      <c r="L216" s="120">
        <f t="shared" si="18"/>
        <v>3.9810000000001011</v>
      </c>
      <c r="M216" s="116">
        <f t="shared" si="19"/>
        <v>-1.1109999999989668</v>
      </c>
      <c r="N216" s="116">
        <f t="shared" si="20"/>
        <v>-15.576000000000931</v>
      </c>
      <c r="O216" s="116">
        <f t="shared" si="21"/>
        <v>15.283999999999651</v>
      </c>
      <c r="P216" s="121">
        <f t="shared" si="22"/>
        <v>5.3840000000003485</v>
      </c>
      <c r="Q216" s="30">
        <f t="shared" si="23"/>
        <v>0.73950067737563629</v>
      </c>
      <c r="R216" s="124"/>
      <c r="S216" s="125"/>
      <c r="T216" s="125"/>
      <c r="U216" s="125"/>
      <c r="V216" s="125"/>
      <c r="W216" s="125"/>
      <c r="X216" s="125"/>
      <c r="Y216" s="125"/>
      <c r="Z216" s="125"/>
      <c r="AA216" s="125"/>
      <c r="AB216" s="125"/>
      <c r="AC216" s="117"/>
      <c r="AD216" s="117"/>
      <c r="AE216" s="117"/>
      <c r="AF216" s="117"/>
      <c r="AG216" s="117"/>
      <c r="AH216" s="117"/>
      <c r="AI216" s="117"/>
      <c r="AJ216" s="117"/>
      <c r="AK216" s="117"/>
      <c r="AL216" s="117"/>
      <c r="AM216" s="117"/>
      <c r="AN216" s="117"/>
      <c r="AO216" s="117"/>
      <c r="AP216" s="117"/>
      <c r="AQ216" s="117"/>
      <c r="AR216" s="117"/>
      <c r="AS216" s="117"/>
      <c r="AT216" s="117"/>
      <c r="AU216" s="117"/>
      <c r="AV216" s="117"/>
      <c r="AW216" s="117"/>
      <c r="AX216" s="117"/>
      <c r="AY216" s="117"/>
      <c r="AZ216" s="117"/>
      <c r="BA216" s="117"/>
      <c r="BB216" s="117"/>
      <c r="BC216" s="117"/>
      <c r="BD216" s="117"/>
      <c r="BE216" s="117"/>
      <c r="BF216" s="117"/>
      <c r="BG216" s="117"/>
      <c r="BH216" s="117"/>
      <c r="BI216" s="117"/>
      <c r="BJ216" s="117"/>
      <c r="BK216" s="117"/>
      <c r="BL216" s="117"/>
      <c r="BM216" s="117"/>
      <c r="BN216" s="117"/>
      <c r="BO216" s="117"/>
      <c r="BP216" s="117"/>
      <c r="BQ216" s="117"/>
      <c r="BR216" s="117"/>
      <c r="BS216" s="117"/>
      <c r="BT216" s="117"/>
      <c r="BU216" s="117"/>
      <c r="BV216" s="117"/>
      <c r="BW216" s="117"/>
      <c r="BX216" s="117"/>
      <c r="BY216" s="117"/>
      <c r="BZ216" s="117"/>
      <c r="CA216" s="117"/>
      <c r="CB216" s="117"/>
      <c r="CC216" s="117"/>
      <c r="CD216" s="117"/>
      <c r="CE216" s="117"/>
      <c r="CF216" s="117"/>
      <c r="CG216" s="117"/>
      <c r="CH216" s="117"/>
      <c r="CI216" s="117"/>
      <c r="CJ216" s="117"/>
      <c r="CK216" s="117"/>
      <c r="CL216" s="117"/>
      <c r="CM216" s="117"/>
      <c r="CN216" s="117"/>
      <c r="CO216" s="117"/>
      <c r="CP216" s="117"/>
      <c r="CQ216" s="117"/>
      <c r="CR216" s="117"/>
      <c r="CS216" s="117"/>
      <c r="CT216" s="117"/>
      <c r="CU216" s="117"/>
      <c r="CV216" s="117"/>
      <c r="CW216" s="117"/>
      <c r="CX216" s="117"/>
      <c r="CY216" s="117"/>
      <c r="CZ216" s="117"/>
      <c r="DA216" s="117"/>
      <c r="DB216" s="117"/>
      <c r="DC216" s="117"/>
      <c r="DD216" s="117"/>
      <c r="DE216" s="117"/>
      <c r="DF216" s="117"/>
      <c r="DG216" s="117"/>
      <c r="DH216" s="117"/>
      <c r="DI216" s="117"/>
      <c r="DJ216" s="117"/>
      <c r="DK216" s="117"/>
      <c r="DL216" s="117"/>
      <c r="DM216" s="117"/>
      <c r="DN216" s="117"/>
      <c r="DO216" s="117"/>
      <c r="DP216" s="117"/>
      <c r="DQ216" s="117"/>
      <c r="DR216" s="117"/>
      <c r="DS216" s="117"/>
      <c r="DT216" s="117"/>
      <c r="DU216" s="117"/>
      <c r="DV216" s="117"/>
      <c r="DW216" s="117"/>
      <c r="DX216" s="117"/>
      <c r="DY216" s="117"/>
      <c r="DZ216" s="117"/>
      <c r="EA216" s="117"/>
      <c r="EB216" s="117"/>
      <c r="EC216" s="117"/>
      <c r="ED216" s="117"/>
      <c r="EE216" s="117"/>
      <c r="EF216" s="117"/>
      <c r="EG216" s="117"/>
      <c r="EH216" s="117"/>
      <c r="EI216" s="117"/>
      <c r="EJ216" s="117"/>
      <c r="EK216" s="117"/>
      <c r="EL216" s="117"/>
      <c r="EM216" s="117"/>
      <c r="EN216" s="117"/>
      <c r="EO216" s="117"/>
      <c r="EP216" s="117"/>
      <c r="EQ216" s="117"/>
      <c r="ER216" s="117"/>
      <c r="ES216" s="117"/>
      <c r="ET216" s="117"/>
      <c r="EU216" s="117"/>
      <c r="EV216" s="117"/>
      <c r="EW216" s="117"/>
      <c r="EX216" s="117"/>
      <c r="EY216" s="117"/>
      <c r="EZ216" s="117"/>
      <c r="FA216" s="117"/>
      <c r="FB216" s="117"/>
      <c r="FC216" s="117"/>
      <c r="FD216" s="117"/>
      <c r="FE216" s="117"/>
      <c r="FF216" s="117"/>
      <c r="FG216" s="117"/>
      <c r="FH216" s="117"/>
      <c r="FI216" s="117"/>
      <c r="FJ216" s="117"/>
      <c r="FK216" s="117"/>
      <c r="FL216" s="117"/>
      <c r="FM216" s="117"/>
      <c r="FN216" s="117"/>
      <c r="FO216" s="117"/>
      <c r="FP216" s="117"/>
      <c r="FQ216" s="117"/>
      <c r="FR216" s="117"/>
      <c r="FS216" s="117"/>
      <c r="FT216" s="117"/>
      <c r="FU216" s="117"/>
      <c r="FV216" s="117"/>
      <c r="FW216" s="117"/>
      <c r="FX216" s="117"/>
      <c r="FY216" s="117"/>
      <c r="FZ216" s="117"/>
      <c r="GA216" s="117"/>
      <c r="GB216" s="117"/>
      <c r="GC216" s="117"/>
      <c r="GD216" s="117"/>
      <c r="GE216" s="117"/>
      <c r="GF216" s="117"/>
      <c r="GG216" s="117"/>
      <c r="GH216" s="117"/>
      <c r="GI216" s="117"/>
      <c r="GJ216" s="117"/>
      <c r="GK216" s="117"/>
      <c r="GL216" s="117"/>
      <c r="GM216" s="117"/>
      <c r="GN216" s="117"/>
      <c r="GO216" s="117"/>
      <c r="GP216" s="117"/>
      <c r="GQ216" s="117"/>
      <c r="GR216" s="117"/>
      <c r="GS216" s="117"/>
      <c r="GT216" s="117"/>
      <c r="GU216" s="117"/>
      <c r="GV216" s="117"/>
      <c r="GW216" s="117"/>
      <c r="GX216" s="117"/>
      <c r="GY216" s="117"/>
      <c r="GZ216" s="117"/>
      <c r="HA216" s="117"/>
      <c r="HB216" s="117"/>
      <c r="HC216" s="117"/>
      <c r="HD216" s="117"/>
      <c r="HE216" s="117"/>
      <c r="HF216" s="117"/>
      <c r="HG216" s="117"/>
      <c r="HH216" s="117"/>
      <c r="HI216" s="117"/>
      <c r="HJ216" s="117"/>
      <c r="HK216" s="117"/>
      <c r="HL216" s="117"/>
      <c r="HM216" s="117"/>
      <c r="HN216" s="117"/>
      <c r="HO216" s="117"/>
      <c r="HP216" s="117"/>
      <c r="HQ216" s="117"/>
      <c r="HR216" s="117"/>
      <c r="HS216" s="117"/>
      <c r="HT216" s="117"/>
      <c r="HU216" s="117"/>
      <c r="HV216" s="117"/>
      <c r="HW216" s="117"/>
      <c r="HX216" s="117"/>
      <c r="HY216" s="117"/>
      <c r="HZ216" s="117"/>
      <c r="IA216" s="117"/>
      <c r="IB216" s="117"/>
      <c r="IC216" s="117"/>
      <c r="ID216" s="117"/>
      <c r="IE216" s="117"/>
      <c r="IF216" s="117"/>
      <c r="IG216" s="117"/>
      <c r="IH216" s="117"/>
      <c r="II216" s="117"/>
      <c r="IJ216" s="117"/>
      <c r="IK216" s="117"/>
      <c r="IL216" s="117"/>
      <c r="IM216" s="117"/>
      <c r="IN216" s="117"/>
      <c r="IO216" s="117"/>
      <c r="IP216" s="117"/>
      <c r="IQ216" s="117"/>
      <c r="IR216" s="117"/>
      <c r="IS216" s="117"/>
      <c r="IT216" s="117"/>
      <c r="IU216" s="117"/>
      <c r="IV216" s="117"/>
      <c r="IW216" s="117"/>
      <c r="IX216" s="117"/>
      <c r="IY216" s="117"/>
      <c r="IZ216" s="117"/>
      <c r="JA216" s="117"/>
      <c r="JB216" s="117"/>
      <c r="JC216" s="117"/>
      <c r="JD216" s="117"/>
      <c r="JE216" s="117"/>
      <c r="JF216" s="117"/>
      <c r="JG216" s="117"/>
      <c r="JH216" s="117"/>
      <c r="JI216" s="117"/>
      <c r="JJ216" s="117"/>
      <c r="JK216" s="117"/>
      <c r="JL216" s="117"/>
      <c r="JM216" s="117"/>
      <c r="JN216" s="117"/>
      <c r="JO216" s="117"/>
      <c r="JP216" s="117"/>
      <c r="JQ216" s="117"/>
      <c r="JR216" s="117"/>
      <c r="JS216" s="117"/>
      <c r="JT216" s="117"/>
      <c r="JU216" s="117"/>
      <c r="JV216" s="117"/>
      <c r="JW216" s="117"/>
      <c r="JX216" s="117"/>
      <c r="JY216" s="117"/>
      <c r="JZ216" s="117"/>
      <c r="KA216" s="117"/>
      <c r="KB216" s="117"/>
      <c r="KC216" s="117"/>
      <c r="KD216" s="117"/>
      <c r="KE216" s="117"/>
      <c r="KF216" s="117"/>
      <c r="KG216" s="117"/>
      <c r="KH216" s="117"/>
      <c r="KI216" s="117"/>
      <c r="KJ216" s="117"/>
      <c r="KK216" s="117"/>
      <c r="KL216" s="117"/>
      <c r="KM216" s="117"/>
      <c r="KN216" s="117"/>
      <c r="KO216" s="117"/>
      <c r="KP216" s="117"/>
      <c r="KQ216" s="117"/>
      <c r="KR216" s="117"/>
      <c r="KS216" s="117"/>
      <c r="KT216" s="117"/>
      <c r="KU216" s="117"/>
      <c r="KV216" s="117"/>
      <c r="KW216" s="117"/>
      <c r="KX216" s="117"/>
      <c r="KY216" s="117"/>
      <c r="KZ216" s="117"/>
      <c r="LA216" s="117"/>
      <c r="LB216" s="117"/>
      <c r="LC216" s="117"/>
      <c r="LD216" s="117"/>
      <c r="LE216" s="117"/>
      <c r="LF216" s="117"/>
      <c r="LG216" s="117"/>
      <c r="LH216" s="117"/>
      <c r="LI216" s="117"/>
      <c r="LJ216" s="117"/>
    </row>
    <row r="217" spans="1:322" x14ac:dyDescent="0.3">
      <c r="A217" s="109">
        <v>43390</v>
      </c>
      <c r="B217" s="118">
        <v>0.91497685185185196</v>
      </c>
      <c r="C217" s="115">
        <v>14477.108</v>
      </c>
      <c r="D217" s="115">
        <v>103027.614</v>
      </c>
      <c r="E217" s="115">
        <v>25968.75</v>
      </c>
      <c r="F217" s="115">
        <v>36066.985999999997</v>
      </c>
      <c r="G217" s="115">
        <v>19.475999999999999</v>
      </c>
      <c r="H217" s="74">
        <v>12.5</v>
      </c>
      <c r="I217" s="74">
        <v>23.487500000000001</v>
      </c>
      <c r="J217" s="112"/>
      <c r="K217" s="112"/>
      <c r="L217" s="120">
        <f t="shared" si="18"/>
        <v>-6.0919999999956644</v>
      </c>
      <c r="M217" s="116">
        <f t="shared" si="19"/>
        <v>-5.4480000000003201</v>
      </c>
      <c r="N217" s="116">
        <f t="shared" si="20"/>
        <v>-20.119999999995343</v>
      </c>
      <c r="O217" s="116">
        <f t="shared" si="21"/>
        <v>14.669000000001688</v>
      </c>
      <c r="P217" s="121">
        <f t="shared" si="22"/>
        <v>4.8069999999983111</v>
      </c>
      <c r="Q217" s="30">
        <f t="shared" si="23"/>
        <v>0.75318340521676364</v>
      </c>
      <c r="R217" s="124"/>
      <c r="S217" s="125"/>
      <c r="T217" s="125"/>
      <c r="U217" s="125"/>
      <c r="V217" s="125"/>
      <c r="W217" s="125"/>
      <c r="X217" s="125"/>
      <c r="Y217" s="125"/>
      <c r="Z217" s="125"/>
      <c r="AA217" s="125"/>
      <c r="AB217" s="125"/>
      <c r="AC217" s="117"/>
      <c r="AD217" s="117"/>
      <c r="AE217" s="117"/>
      <c r="AF217" s="117"/>
      <c r="AG217" s="117"/>
      <c r="AH217" s="117"/>
      <c r="AI217" s="117"/>
      <c r="AJ217" s="117"/>
      <c r="AK217" s="117"/>
      <c r="AL217" s="117"/>
      <c r="AM217" s="117"/>
      <c r="AN217" s="117"/>
      <c r="AO217" s="117"/>
      <c r="AP217" s="117"/>
      <c r="AQ217" s="117"/>
      <c r="AR217" s="117"/>
      <c r="AS217" s="117"/>
      <c r="AT217" s="117"/>
      <c r="AU217" s="117"/>
      <c r="AV217" s="117"/>
      <c r="AW217" s="117"/>
      <c r="AX217" s="117"/>
      <c r="AY217" s="117"/>
      <c r="AZ217" s="117"/>
      <c r="BA217" s="117"/>
      <c r="BB217" s="117"/>
      <c r="BC217" s="117"/>
      <c r="BD217" s="117"/>
      <c r="BE217" s="117"/>
      <c r="BF217" s="117"/>
      <c r="BG217" s="117"/>
      <c r="BH217" s="117"/>
      <c r="BI217" s="117"/>
      <c r="BJ217" s="117"/>
      <c r="BK217" s="117"/>
      <c r="BL217" s="117"/>
      <c r="BM217" s="117"/>
      <c r="BN217" s="117"/>
      <c r="BO217" s="117"/>
      <c r="BP217" s="117"/>
      <c r="BQ217" s="117"/>
      <c r="BR217" s="117"/>
      <c r="BS217" s="117"/>
      <c r="BT217" s="117"/>
      <c r="BU217" s="117"/>
      <c r="BV217" s="117"/>
      <c r="BW217" s="117"/>
      <c r="BX217" s="117"/>
      <c r="BY217" s="117"/>
      <c r="BZ217" s="117"/>
      <c r="CA217" s="117"/>
      <c r="CB217" s="117"/>
      <c r="CC217" s="117"/>
      <c r="CD217" s="117"/>
      <c r="CE217" s="117"/>
      <c r="CF217" s="117"/>
      <c r="CG217" s="117"/>
      <c r="CH217" s="117"/>
      <c r="CI217" s="117"/>
      <c r="CJ217" s="117"/>
      <c r="CK217" s="117"/>
      <c r="CL217" s="117"/>
      <c r="CM217" s="117"/>
      <c r="CN217" s="117"/>
      <c r="CO217" s="117"/>
      <c r="CP217" s="117"/>
      <c r="CQ217" s="117"/>
      <c r="CR217" s="117"/>
      <c r="CS217" s="117"/>
      <c r="CT217" s="117"/>
      <c r="CU217" s="117"/>
      <c r="CV217" s="117"/>
      <c r="CW217" s="117"/>
      <c r="CX217" s="117"/>
      <c r="CY217" s="117"/>
      <c r="CZ217" s="117"/>
      <c r="DA217" s="117"/>
      <c r="DB217" s="117"/>
      <c r="DC217" s="117"/>
      <c r="DD217" s="117"/>
      <c r="DE217" s="117"/>
      <c r="DF217" s="117"/>
      <c r="DG217" s="117"/>
      <c r="DH217" s="117"/>
      <c r="DI217" s="117"/>
      <c r="DJ217" s="117"/>
      <c r="DK217" s="117"/>
      <c r="DL217" s="117"/>
      <c r="DM217" s="117"/>
      <c r="DN217" s="117"/>
      <c r="DO217" s="117"/>
      <c r="DP217" s="117"/>
      <c r="DQ217" s="117"/>
      <c r="DR217" s="117"/>
      <c r="DS217" s="117"/>
      <c r="DT217" s="117"/>
      <c r="DU217" s="117"/>
      <c r="DV217" s="117"/>
      <c r="DW217" s="117"/>
      <c r="DX217" s="117"/>
      <c r="DY217" s="117"/>
      <c r="DZ217" s="117"/>
      <c r="EA217" s="117"/>
      <c r="EB217" s="117"/>
      <c r="EC217" s="117"/>
      <c r="ED217" s="117"/>
      <c r="EE217" s="117"/>
      <c r="EF217" s="117"/>
      <c r="EG217" s="117"/>
      <c r="EH217" s="117"/>
      <c r="EI217" s="117"/>
      <c r="EJ217" s="117"/>
      <c r="EK217" s="117"/>
      <c r="EL217" s="117"/>
      <c r="EM217" s="117"/>
      <c r="EN217" s="117"/>
      <c r="EO217" s="117"/>
      <c r="EP217" s="117"/>
      <c r="EQ217" s="117"/>
      <c r="ER217" s="117"/>
      <c r="ES217" s="117"/>
      <c r="ET217" s="117"/>
      <c r="EU217" s="117"/>
      <c r="EV217" s="117"/>
      <c r="EW217" s="117"/>
      <c r="EX217" s="117"/>
      <c r="EY217" s="117"/>
      <c r="EZ217" s="117"/>
      <c r="FA217" s="117"/>
      <c r="FB217" s="117"/>
      <c r="FC217" s="117"/>
      <c r="FD217" s="117"/>
      <c r="FE217" s="117"/>
      <c r="FF217" s="117"/>
      <c r="FG217" s="117"/>
      <c r="FH217" s="117"/>
      <c r="FI217" s="117"/>
      <c r="FJ217" s="117"/>
      <c r="FK217" s="117"/>
      <c r="FL217" s="117"/>
      <c r="FM217" s="117"/>
      <c r="FN217" s="117"/>
      <c r="FO217" s="117"/>
      <c r="FP217" s="117"/>
      <c r="FQ217" s="117"/>
      <c r="FR217" s="117"/>
      <c r="FS217" s="117"/>
      <c r="FT217" s="117"/>
      <c r="FU217" s="117"/>
      <c r="FV217" s="117"/>
      <c r="FW217" s="117"/>
      <c r="FX217" s="117"/>
      <c r="FY217" s="117"/>
      <c r="FZ217" s="117"/>
      <c r="GA217" s="117"/>
      <c r="GB217" s="117"/>
      <c r="GC217" s="117"/>
      <c r="GD217" s="117"/>
      <c r="GE217" s="117"/>
      <c r="GF217" s="117"/>
      <c r="GG217" s="117"/>
      <c r="GH217" s="117"/>
      <c r="GI217" s="117"/>
      <c r="GJ217" s="117"/>
      <c r="GK217" s="117"/>
      <c r="GL217" s="117"/>
      <c r="GM217" s="117"/>
      <c r="GN217" s="117"/>
      <c r="GO217" s="117"/>
      <c r="GP217" s="117"/>
      <c r="GQ217" s="117"/>
      <c r="GR217" s="117"/>
      <c r="GS217" s="117"/>
      <c r="GT217" s="117"/>
      <c r="GU217" s="117"/>
      <c r="GV217" s="117"/>
      <c r="GW217" s="117"/>
      <c r="GX217" s="117"/>
      <c r="GY217" s="117"/>
      <c r="GZ217" s="117"/>
      <c r="HA217" s="117"/>
      <c r="HB217" s="117"/>
      <c r="HC217" s="117"/>
      <c r="HD217" s="117"/>
      <c r="HE217" s="117"/>
      <c r="HF217" s="117"/>
      <c r="HG217" s="117"/>
      <c r="HH217" s="117"/>
      <c r="HI217" s="117"/>
      <c r="HJ217" s="117"/>
      <c r="HK217" s="117"/>
      <c r="HL217" s="117"/>
      <c r="HM217" s="117"/>
      <c r="HN217" s="117"/>
      <c r="HO217" s="117"/>
      <c r="HP217" s="117"/>
      <c r="HQ217" s="117"/>
      <c r="HR217" s="117"/>
      <c r="HS217" s="117"/>
      <c r="HT217" s="117"/>
      <c r="HU217" s="117"/>
      <c r="HV217" s="117"/>
      <c r="HW217" s="117"/>
      <c r="HX217" s="117"/>
      <c r="HY217" s="117"/>
      <c r="HZ217" s="117"/>
      <c r="IA217" s="117"/>
      <c r="IB217" s="117"/>
      <c r="IC217" s="117"/>
      <c r="ID217" s="117"/>
      <c r="IE217" s="117"/>
      <c r="IF217" s="117"/>
      <c r="IG217" s="117"/>
      <c r="IH217" s="117"/>
      <c r="II217" s="117"/>
      <c r="IJ217" s="117"/>
      <c r="IK217" s="117"/>
      <c r="IL217" s="117"/>
      <c r="IM217" s="117"/>
      <c r="IN217" s="117"/>
      <c r="IO217" s="117"/>
      <c r="IP217" s="117"/>
      <c r="IQ217" s="117"/>
      <c r="IR217" s="117"/>
      <c r="IS217" s="117"/>
      <c r="IT217" s="117"/>
      <c r="IU217" s="117"/>
      <c r="IV217" s="117"/>
      <c r="IW217" s="117"/>
      <c r="IX217" s="117"/>
      <c r="IY217" s="117"/>
      <c r="IZ217" s="117"/>
      <c r="JA217" s="117"/>
      <c r="JB217" s="117"/>
      <c r="JC217" s="117"/>
      <c r="JD217" s="117"/>
      <c r="JE217" s="117"/>
      <c r="JF217" s="117"/>
      <c r="JG217" s="117"/>
      <c r="JH217" s="117"/>
      <c r="JI217" s="117"/>
      <c r="JJ217" s="117"/>
      <c r="JK217" s="117"/>
      <c r="JL217" s="117"/>
      <c r="JM217" s="117"/>
      <c r="JN217" s="117"/>
      <c r="JO217" s="117"/>
      <c r="JP217" s="117"/>
      <c r="JQ217" s="117"/>
      <c r="JR217" s="117"/>
      <c r="JS217" s="117"/>
      <c r="JT217" s="117"/>
      <c r="JU217" s="117"/>
      <c r="JV217" s="117"/>
      <c r="JW217" s="117"/>
      <c r="JX217" s="117"/>
      <c r="JY217" s="117"/>
      <c r="JZ217" s="117"/>
      <c r="KA217" s="117"/>
      <c r="KB217" s="117"/>
      <c r="KC217" s="117"/>
      <c r="KD217" s="117"/>
      <c r="KE217" s="117"/>
      <c r="KF217" s="117"/>
      <c r="KG217" s="117"/>
      <c r="KH217" s="117"/>
      <c r="KI217" s="117"/>
      <c r="KJ217" s="117"/>
      <c r="KK217" s="117"/>
      <c r="KL217" s="117"/>
      <c r="KM217" s="117"/>
      <c r="KN217" s="117"/>
      <c r="KO217" s="117"/>
      <c r="KP217" s="117"/>
      <c r="KQ217" s="117"/>
      <c r="KR217" s="117"/>
      <c r="KS217" s="117"/>
      <c r="KT217" s="117"/>
      <c r="KU217" s="117"/>
      <c r="KV217" s="117"/>
      <c r="KW217" s="117"/>
      <c r="KX217" s="117"/>
      <c r="KY217" s="117"/>
      <c r="KZ217" s="117"/>
      <c r="LA217" s="117"/>
      <c r="LB217" s="117"/>
      <c r="LC217" s="117"/>
      <c r="LD217" s="117"/>
      <c r="LE217" s="117"/>
      <c r="LF217" s="117"/>
      <c r="LG217" s="117"/>
      <c r="LH217" s="117"/>
      <c r="LI217" s="117"/>
      <c r="LJ217" s="117"/>
    </row>
    <row r="218" spans="1:322" x14ac:dyDescent="0.3">
      <c r="A218" s="109">
        <v>43391</v>
      </c>
      <c r="B218" s="118">
        <v>0.91497685185185196</v>
      </c>
      <c r="C218" s="115">
        <v>14479.972</v>
      </c>
      <c r="D218" s="115">
        <v>103052.567</v>
      </c>
      <c r="E218" s="115">
        <v>25979.802</v>
      </c>
      <c r="F218" s="115">
        <v>36083.735000000001</v>
      </c>
      <c r="G218" s="115">
        <v>16.748999999999999</v>
      </c>
      <c r="H218" s="74">
        <v>11.5</v>
      </c>
      <c r="I218" s="74">
        <v>15.5109619686801</v>
      </c>
      <c r="J218" s="112"/>
      <c r="K218" s="112"/>
      <c r="L218" s="120">
        <f t="shared" si="18"/>
        <v>-11.067999999993642</v>
      </c>
      <c r="M218" s="116">
        <f t="shared" si="19"/>
        <v>-2.863999999999578</v>
      </c>
      <c r="N218" s="116">
        <f t="shared" si="20"/>
        <v>-24.952999999994063</v>
      </c>
      <c r="O218" s="116">
        <f t="shared" si="21"/>
        <v>11.05199999999968</v>
      </c>
      <c r="P218" s="121">
        <f t="shared" si="22"/>
        <v>5.6970000000003189</v>
      </c>
      <c r="Q218" s="30">
        <f t="shared" si="23"/>
        <v>0.65986029016655801</v>
      </c>
      <c r="R218" s="124"/>
      <c r="S218" s="125"/>
      <c r="T218" s="125"/>
      <c r="U218" s="125"/>
      <c r="V218" s="125"/>
      <c r="W218" s="125"/>
      <c r="X218" s="125"/>
      <c r="Y218" s="125"/>
      <c r="Z218" s="125"/>
      <c r="AA218" s="125"/>
      <c r="AB218" s="125"/>
      <c r="AC218" s="117"/>
      <c r="AD218" s="117"/>
      <c r="AE218" s="117"/>
      <c r="AF218" s="117"/>
      <c r="AG218" s="117"/>
      <c r="AH218" s="117"/>
      <c r="AI218" s="117"/>
      <c r="AJ218" s="117"/>
      <c r="AK218" s="117"/>
      <c r="AL218" s="117"/>
      <c r="AM218" s="117"/>
      <c r="AN218" s="117"/>
      <c r="AO218" s="117"/>
      <c r="AP218" s="117"/>
      <c r="AQ218" s="117"/>
      <c r="AR218" s="117"/>
      <c r="AS218" s="117"/>
      <c r="AT218" s="117"/>
      <c r="AU218" s="117"/>
      <c r="AV218" s="117"/>
      <c r="AW218" s="117"/>
      <c r="AX218" s="117"/>
      <c r="AY218" s="117"/>
      <c r="AZ218" s="117"/>
      <c r="BA218" s="117"/>
      <c r="BB218" s="117"/>
      <c r="BC218" s="117"/>
      <c r="BD218" s="117"/>
      <c r="BE218" s="117"/>
      <c r="BF218" s="117"/>
      <c r="BG218" s="117"/>
      <c r="BH218" s="117"/>
      <c r="BI218" s="117"/>
      <c r="BJ218" s="117"/>
      <c r="BK218" s="117"/>
      <c r="BL218" s="117"/>
      <c r="BM218" s="117"/>
      <c r="BN218" s="117"/>
      <c r="BO218" s="117"/>
      <c r="BP218" s="117"/>
      <c r="BQ218" s="117"/>
      <c r="BR218" s="117"/>
      <c r="BS218" s="117"/>
      <c r="BT218" s="117"/>
      <c r="BU218" s="117"/>
      <c r="BV218" s="117"/>
      <c r="BW218" s="117"/>
      <c r="BX218" s="117"/>
      <c r="BY218" s="117"/>
      <c r="BZ218" s="117"/>
      <c r="CA218" s="117"/>
      <c r="CB218" s="117"/>
      <c r="CC218" s="117"/>
      <c r="CD218" s="117"/>
      <c r="CE218" s="117"/>
      <c r="CF218" s="117"/>
      <c r="CG218" s="117"/>
      <c r="CH218" s="117"/>
      <c r="CI218" s="117"/>
      <c r="CJ218" s="117"/>
      <c r="CK218" s="117"/>
      <c r="CL218" s="117"/>
      <c r="CM218" s="117"/>
      <c r="CN218" s="117"/>
      <c r="CO218" s="117"/>
      <c r="CP218" s="117"/>
      <c r="CQ218" s="117"/>
      <c r="CR218" s="117"/>
      <c r="CS218" s="117"/>
      <c r="CT218" s="117"/>
      <c r="CU218" s="117"/>
      <c r="CV218" s="117"/>
      <c r="CW218" s="117"/>
      <c r="CX218" s="117"/>
      <c r="CY218" s="117"/>
      <c r="CZ218" s="117"/>
      <c r="DA218" s="117"/>
      <c r="DB218" s="117"/>
      <c r="DC218" s="117"/>
      <c r="DD218" s="117"/>
      <c r="DE218" s="117"/>
      <c r="DF218" s="117"/>
      <c r="DG218" s="117"/>
      <c r="DH218" s="117"/>
      <c r="DI218" s="117"/>
      <c r="DJ218" s="117"/>
      <c r="DK218" s="117"/>
      <c r="DL218" s="117"/>
      <c r="DM218" s="117"/>
      <c r="DN218" s="117"/>
      <c r="DO218" s="117"/>
      <c r="DP218" s="117"/>
      <c r="DQ218" s="117"/>
      <c r="DR218" s="117"/>
      <c r="DS218" s="117"/>
      <c r="DT218" s="117"/>
      <c r="DU218" s="117"/>
      <c r="DV218" s="117"/>
      <c r="DW218" s="117"/>
      <c r="DX218" s="117"/>
      <c r="DY218" s="117"/>
      <c r="DZ218" s="117"/>
      <c r="EA218" s="117"/>
      <c r="EB218" s="117"/>
      <c r="EC218" s="117"/>
      <c r="ED218" s="117"/>
      <c r="EE218" s="117"/>
      <c r="EF218" s="117"/>
      <c r="EG218" s="117"/>
      <c r="EH218" s="117"/>
      <c r="EI218" s="117"/>
      <c r="EJ218" s="117"/>
      <c r="EK218" s="117"/>
      <c r="EL218" s="117"/>
      <c r="EM218" s="117"/>
      <c r="EN218" s="117"/>
      <c r="EO218" s="117"/>
      <c r="EP218" s="117"/>
      <c r="EQ218" s="117"/>
      <c r="ER218" s="117"/>
      <c r="ES218" s="117"/>
      <c r="ET218" s="117"/>
      <c r="EU218" s="117"/>
      <c r="EV218" s="117"/>
      <c r="EW218" s="117"/>
      <c r="EX218" s="117"/>
      <c r="EY218" s="117"/>
      <c r="EZ218" s="117"/>
      <c r="FA218" s="117"/>
      <c r="FB218" s="117"/>
      <c r="FC218" s="117"/>
      <c r="FD218" s="117"/>
      <c r="FE218" s="117"/>
      <c r="FF218" s="117"/>
      <c r="FG218" s="117"/>
      <c r="FH218" s="117"/>
      <c r="FI218" s="117"/>
      <c r="FJ218" s="117"/>
      <c r="FK218" s="117"/>
      <c r="FL218" s="117"/>
      <c r="FM218" s="117"/>
      <c r="FN218" s="117"/>
      <c r="FO218" s="117"/>
      <c r="FP218" s="117"/>
      <c r="FQ218" s="117"/>
      <c r="FR218" s="117"/>
      <c r="FS218" s="117"/>
      <c r="FT218" s="117"/>
      <c r="FU218" s="117"/>
      <c r="FV218" s="117"/>
      <c r="FW218" s="117"/>
      <c r="FX218" s="117"/>
      <c r="FY218" s="117"/>
      <c r="FZ218" s="117"/>
      <c r="GA218" s="117"/>
      <c r="GB218" s="117"/>
      <c r="GC218" s="117"/>
      <c r="GD218" s="117"/>
      <c r="GE218" s="117"/>
      <c r="GF218" s="117"/>
      <c r="GG218" s="117"/>
      <c r="GH218" s="117"/>
      <c r="GI218" s="117"/>
      <c r="GJ218" s="117"/>
      <c r="GK218" s="117"/>
      <c r="GL218" s="117"/>
      <c r="GM218" s="117"/>
      <c r="GN218" s="117"/>
      <c r="GO218" s="117"/>
      <c r="GP218" s="117"/>
      <c r="GQ218" s="117"/>
      <c r="GR218" s="117"/>
      <c r="GS218" s="117"/>
      <c r="GT218" s="117"/>
      <c r="GU218" s="117"/>
      <c r="GV218" s="117"/>
      <c r="GW218" s="117"/>
      <c r="GX218" s="117"/>
      <c r="GY218" s="117"/>
      <c r="GZ218" s="117"/>
      <c r="HA218" s="117"/>
      <c r="HB218" s="117"/>
      <c r="HC218" s="117"/>
      <c r="HD218" s="117"/>
      <c r="HE218" s="117"/>
      <c r="HF218" s="117"/>
      <c r="HG218" s="117"/>
      <c r="HH218" s="117"/>
      <c r="HI218" s="117"/>
      <c r="HJ218" s="117"/>
      <c r="HK218" s="117"/>
      <c r="HL218" s="117"/>
      <c r="HM218" s="117"/>
      <c r="HN218" s="117"/>
      <c r="HO218" s="117"/>
      <c r="HP218" s="117"/>
      <c r="HQ218" s="117"/>
      <c r="HR218" s="117"/>
      <c r="HS218" s="117"/>
      <c r="HT218" s="117"/>
      <c r="HU218" s="117"/>
      <c r="HV218" s="117"/>
      <c r="HW218" s="117"/>
      <c r="HX218" s="117"/>
      <c r="HY218" s="117"/>
      <c r="HZ218" s="117"/>
      <c r="IA218" s="117"/>
      <c r="IB218" s="117"/>
      <c r="IC218" s="117"/>
      <c r="ID218" s="117"/>
      <c r="IE218" s="117"/>
      <c r="IF218" s="117"/>
      <c r="IG218" s="117"/>
      <c r="IH218" s="117"/>
      <c r="II218" s="117"/>
      <c r="IJ218" s="117"/>
      <c r="IK218" s="117"/>
      <c r="IL218" s="117"/>
      <c r="IM218" s="117"/>
      <c r="IN218" s="117"/>
      <c r="IO218" s="117"/>
      <c r="IP218" s="117"/>
      <c r="IQ218" s="117"/>
      <c r="IR218" s="117"/>
      <c r="IS218" s="117"/>
      <c r="IT218" s="117"/>
      <c r="IU218" s="117"/>
      <c r="IV218" s="117"/>
      <c r="IW218" s="117"/>
      <c r="IX218" s="117"/>
      <c r="IY218" s="117"/>
      <c r="IZ218" s="117"/>
      <c r="JA218" s="117"/>
      <c r="JB218" s="117"/>
      <c r="JC218" s="117"/>
      <c r="JD218" s="117"/>
      <c r="JE218" s="117"/>
      <c r="JF218" s="117"/>
      <c r="JG218" s="117"/>
      <c r="JH218" s="117"/>
      <c r="JI218" s="117"/>
      <c r="JJ218" s="117"/>
      <c r="JK218" s="117"/>
      <c r="JL218" s="117"/>
      <c r="JM218" s="117"/>
      <c r="JN218" s="117"/>
      <c r="JO218" s="117"/>
      <c r="JP218" s="117"/>
      <c r="JQ218" s="117"/>
      <c r="JR218" s="117"/>
      <c r="JS218" s="117"/>
      <c r="JT218" s="117"/>
      <c r="JU218" s="117"/>
      <c r="JV218" s="117"/>
      <c r="JW218" s="117"/>
      <c r="JX218" s="117"/>
      <c r="JY218" s="117"/>
      <c r="JZ218" s="117"/>
      <c r="KA218" s="117"/>
      <c r="KB218" s="117"/>
      <c r="KC218" s="117"/>
      <c r="KD218" s="117"/>
      <c r="KE218" s="117"/>
      <c r="KF218" s="117"/>
      <c r="KG218" s="117"/>
      <c r="KH218" s="117"/>
      <c r="KI218" s="117"/>
      <c r="KJ218" s="117"/>
      <c r="KK218" s="117"/>
      <c r="KL218" s="117"/>
      <c r="KM218" s="117"/>
      <c r="KN218" s="117"/>
      <c r="KO218" s="117"/>
      <c r="KP218" s="117"/>
      <c r="KQ218" s="117"/>
      <c r="KR218" s="117"/>
      <c r="KS218" s="117"/>
      <c r="KT218" s="117"/>
      <c r="KU218" s="117"/>
      <c r="KV218" s="117"/>
      <c r="KW218" s="117"/>
      <c r="KX218" s="117"/>
      <c r="KY218" s="117"/>
      <c r="KZ218" s="117"/>
      <c r="LA218" s="117"/>
      <c r="LB218" s="117"/>
      <c r="LC218" s="117"/>
      <c r="LD218" s="117"/>
      <c r="LE218" s="117"/>
      <c r="LF218" s="117"/>
      <c r="LG218" s="117"/>
      <c r="LH218" s="117"/>
      <c r="LI218" s="117"/>
      <c r="LJ218" s="117"/>
    </row>
    <row r="219" spans="1:322" x14ac:dyDescent="0.3">
      <c r="A219" s="109">
        <v>43392</v>
      </c>
      <c r="B219" s="118">
        <v>0.915219907407407</v>
      </c>
      <c r="C219" s="115">
        <v>14483.494000000001</v>
      </c>
      <c r="D219" s="115">
        <v>103075.988</v>
      </c>
      <c r="E219" s="115">
        <v>25990.966</v>
      </c>
      <c r="F219" s="115">
        <v>36099.123</v>
      </c>
      <c r="G219" s="115">
        <v>15.388</v>
      </c>
      <c r="H219" s="74">
        <v>10.5</v>
      </c>
      <c r="I219" s="74">
        <v>13.556696428571399</v>
      </c>
      <c r="J219" s="112"/>
      <c r="K219" s="112"/>
      <c r="L219" s="120">
        <f t="shared" si="18"/>
        <v>-11.55500000000294</v>
      </c>
      <c r="M219" s="116">
        <f t="shared" si="19"/>
        <v>-3.522000000000844</v>
      </c>
      <c r="N219" s="116">
        <f t="shared" si="20"/>
        <v>-23.421000000002095</v>
      </c>
      <c r="O219" s="116">
        <f t="shared" si="21"/>
        <v>11.164000000000669</v>
      </c>
      <c r="P219" s="121">
        <f t="shared" si="22"/>
        <v>4.2239999999993305</v>
      </c>
      <c r="Q219" s="30">
        <f t="shared" si="23"/>
        <v>0.72550038991426236</v>
      </c>
      <c r="R219" s="124"/>
      <c r="S219" s="125"/>
      <c r="T219" s="125"/>
      <c r="U219" s="125"/>
      <c r="V219" s="125"/>
      <c r="W219" s="125"/>
      <c r="X219" s="125"/>
      <c r="Y219" s="125"/>
      <c r="Z219" s="125"/>
      <c r="AA219" s="125"/>
      <c r="AB219" s="125"/>
      <c r="AC219" s="117"/>
      <c r="AD219" s="117"/>
      <c r="AE219" s="117"/>
      <c r="AF219" s="117"/>
      <c r="AG219" s="117"/>
      <c r="AH219" s="117"/>
      <c r="AI219" s="117"/>
      <c r="AJ219" s="117"/>
      <c r="AK219" s="117"/>
      <c r="AL219" s="117"/>
      <c r="AM219" s="117"/>
      <c r="AN219" s="117"/>
      <c r="AO219" s="117"/>
      <c r="AP219" s="117"/>
      <c r="AQ219" s="117"/>
      <c r="AR219" s="117"/>
      <c r="AS219" s="117"/>
      <c r="AT219" s="117"/>
      <c r="AU219" s="117"/>
      <c r="AV219" s="117"/>
      <c r="AW219" s="117"/>
      <c r="AX219" s="117"/>
      <c r="AY219" s="117"/>
      <c r="AZ219" s="117"/>
      <c r="BA219" s="117"/>
      <c r="BB219" s="117"/>
      <c r="BC219" s="117"/>
      <c r="BD219" s="117"/>
      <c r="BE219" s="117"/>
      <c r="BF219" s="117"/>
      <c r="BG219" s="117"/>
      <c r="BH219" s="117"/>
      <c r="BI219" s="117"/>
      <c r="BJ219" s="117"/>
      <c r="BK219" s="117"/>
      <c r="BL219" s="117"/>
      <c r="BM219" s="117"/>
      <c r="BN219" s="117"/>
      <c r="BO219" s="117"/>
      <c r="BP219" s="117"/>
      <c r="BQ219" s="117"/>
      <c r="BR219" s="117"/>
      <c r="BS219" s="117"/>
      <c r="BT219" s="117"/>
      <c r="BU219" s="117"/>
      <c r="BV219" s="117"/>
      <c r="BW219" s="117"/>
      <c r="BX219" s="117"/>
      <c r="BY219" s="117"/>
      <c r="BZ219" s="117"/>
      <c r="CA219" s="117"/>
      <c r="CB219" s="117"/>
      <c r="CC219" s="117"/>
      <c r="CD219" s="117"/>
      <c r="CE219" s="117"/>
      <c r="CF219" s="117"/>
      <c r="CG219" s="117"/>
      <c r="CH219" s="117"/>
      <c r="CI219" s="117"/>
      <c r="CJ219" s="117"/>
      <c r="CK219" s="117"/>
      <c r="CL219" s="117"/>
      <c r="CM219" s="117"/>
      <c r="CN219" s="117"/>
      <c r="CO219" s="117"/>
      <c r="CP219" s="117"/>
      <c r="CQ219" s="117"/>
      <c r="CR219" s="117"/>
      <c r="CS219" s="117"/>
      <c r="CT219" s="117"/>
      <c r="CU219" s="117"/>
      <c r="CV219" s="117"/>
      <c r="CW219" s="117"/>
      <c r="CX219" s="117"/>
      <c r="CY219" s="117"/>
      <c r="CZ219" s="117"/>
      <c r="DA219" s="117"/>
      <c r="DB219" s="117"/>
      <c r="DC219" s="117"/>
      <c r="DD219" s="117"/>
      <c r="DE219" s="117"/>
      <c r="DF219" s="117"/>
      <c r="DG219" s="117"/>
      <c r="DH219" s="117"/>
      <c r="DI219" s="117"/>
      <c r="DJ219" s="117"/>
      <c r="DK219" s="117"/>
      <c r="DL219" s="117"/>
      <c r="DM219" s="117"/>
      <c r="DN219" s="117"/>
      <c r="DO219" s="117"/>
      <c r="DP219" s="117"/>
      <c r="DQ219" s="117"/>
      <c r="DR219" s="117"/>
      <c r="DS219" s="117"/>
      <c r="DT219" s="117"/>
      <c r="DU219" s="117"/>
      <c r="DV219" s="117"/>
      <c r="DW219" s="117"/>
      <c r="DX219" s="117"/>
      <c r="DY219" s="117"/>
      <c r="DZ219" s="117"/>
      <c r="EA219" s="117"/>
      <c r="EB219" s="117"/>
      <c r="EC219" s="117"/>
      <c r="ED219" s="117"/>
      <c r="EE219" s="117"/>
      <c r="EF219" s="117"/>
      <c r="EG219" s="117"/>
      <c r="EH219" s="117"/>
      <c r="EI219" s="117"/>
      <c r="EJ219" s="117"/>
      <c r="EK219" s="117"/>
      <c r="EL219" s="117"/>
      <c r="EM219" s="117"/>
      <c r="EN219" s="117"/>
      <c r="EO219" s="117"/>
      <c r="EP219" s="117"/>
      <c r="EQ219" s="117"/>
      <c r="ER219" s="117"/>
      <c r="ES219" s="117"/>
      <c r="ET219" s="117"/>
      <c r="EU219" s="117"/>
      <c r="EV219" s="117"/>
      <c r="EW219" s="117"/>
      <c r="EX219" s="117"/>
      <c r="EY219" s="117"/>
      <c r="EZ219" s="117"/>
      <c r="FA219" s="117"/>
      <c r="FB219" s="117"/>
      <c r="FC219" s="117"/>
      <c r="FD219" s="117"/>
      <c r="FE219" s="117"/>
      <c r="FF219" s="117"/>
      <c r="FG219" s="117"/>
      <c r="FH219" s="117"/>
      <c r="FI219" s="117"/>
      <c r="FJ219" s="117"/>
      <c r="FK219" s="117"/>
      <c r="FL219" s="117"/>
      <c r="FM219" s="117"/>
      <c r="FN219" s="117"/>
      <c r="FO219" s="117"/>
      <c r="FP219" s="117"/>
      <c r="FQ219" s="117"/>
      <c r="FR219" s="117"/>
      <c r="FS219" s="117"/>
      <c r="FT219" s="117"/>
      <c r="FU219" s="117"/>
      <c r="FV219" s="117"/>
      <c r="FW219" s="117"/>
      <c r="FX219" s="117"/>
      <c r="FY219" s="117"/>
      <c r="FZ219" s="117"/>
      <c r="GA219" s="117"/>
      <c r="GB219" s="117"/>
      <c r="GC219" s="117"/>
      <c r="GD219" s="117"/>
      <c r="GE219" s="117"/>
      <c r="GF219" s="117"/>
      <c r="GG219" s="117"/>
      <c r="GH219" s="117"/>
      <c r="GI219" s="117"/>
      <c r="GJ219" s="117"/>
      <c r="GK219" s="117"/>
      <c r="GL219" s="117"/>
      <c r="GM219" s="117"/>
      <c r="GN219" s="117"/>
      <c r="GO219" s="117"/>
      <c r="GP219" s="117"/>
      <c r="GQ219" s="117"/>
      <c r="GR219" s="117"/>
      <c r="GS219" s="117"/>
      <c r="GT219" s="117"/>
      <c r="GU219" s="117"/>
      <c r="GV219" s="117"/>
      <c r="GW219" s="117"/>
      <c r="GX219" s="117"/>
      <c r="GY219" s="117"/>
      <c r="GZ219" s="117"/>
      <c r="HA219" s="117"/>
      <c r="HB219" s="117"/>
      <c r="HC219" s="117"/>
      <c r="HD219" s="117"/>
      <c r="HE219" s="117"/>
      <c r="HF219" s="117"/>
      <c r="HG219" s="117"/>
      <c r="HH219" s="117"/>
      <c r="HI219" s="117"/>
      <c r="HJ219" s="117"/>
      <c r="HK219" s="117"/>
      <c r="HL219" s="117"/>
      <c r="HM219" s="117"/>
      <c r="HN219" s="117"/>
      <c r="HO219" s="117"/>
      <c r="HP219" s="117"/>
      <c r="HQ219" s="117"/>
      <c r="HR219" s="117"/>
      <c r="HS219" s="117"/>
      <c r="HT219" s="117"/>
      <c r="HU219" s="117"/>
      <c r="HV219" s="117"/>
      <c r="HW219" s="117"/>
      <c r="HX219" s="117"/>
      <c r="HY219" s="117"/>
      <c r="HZ219" s="117"/>
      <c r="IA219" s="117"/>
      <c r="IB219" s="117"/>
      <c r="IC219" s="117"/>
      <c r="ID219" s="117"/>
      <c r="IE219" s="117"/>
      <c r="IF219" s="117"/>
      <c r="IG219" s="117"/>
      <c r="IH219" s="117"/>
      <c r="II219" s="117"/>
      <c r="IJ219" s="117"/>
      <c r="IK219" s="117"/>
      <c r="IL219" s="117"/>
      <c r="IM219" s="117"/>
      <c r="IN219" s="117"/>
      <c r="IO219" s="117"/>
      <c r="IP219" s="117"/>
      <c r="IQ219" s="117"/>
      <c r="IR219" s="117"/>
      <c r="IS219" s="117"/>
      <c r="IT219" s="117"/>
      <c r="IU219" s="117"/>
      <c r="IV219" s="117"/>
      <c r="IW219" s="117"/>
      <c r="IX219" s="117"/>
      <c r="IY219" s="117"/>
      <c r="IZ219" s="117"/>
      <c r="JA219" s="117"/>
      <c r="JB219" s="117"/>
      <c r="JC219" s="117"/>
      <c r="JD219" s="117"/>
      <c r="JE219" s="117"/>
      <c r="JF219" s="117"/>
      <c r="JG219" s="117"/>
      <c r="JH219" s="117"/>
      <c r="JI219" s="117"/>
      <c r="JJ219" s="117"/>
      <c r="JK219" s="117"/>
      <c r="JL219" s="117"/>
      <c r="JM219" s="117"/>
      <c r="JN219" s="117"/>
      <c r="JO219" s="117"/>
      <c r="JP219" s="117"/>
      <c r="JQ219" s="117"/>
      <c r="JR219" s="117"/>
      <c r="JS219" s="117"/>
      <c r="JT219" s="117"/>
      <c r="JU219" s="117"/>
      <c r="JV219" s="117"/>
      <c r="JW219" s="117"/>
      <c r="JX219" s="117"/>
      <c r="JY219" s="117"/>
      <c r="JZ219" s="117"/>
      <c r="KA219" s="117"/>
      <c r="KB219" s="117"/>
      <c r="KC219" s="117"/>
      <c r="KD219" s="117"/>
      <c r="KE219" s="117"/>
      <c r="KF219" s="117"/>
      <c r="KG219" s="117"/>
      <c r="KH219" s="117"/>
      <c r="KI219" s="117"/>
      <c r="KJ219" s="117"/>
      <c r="KK219" s="117"/>
      <c r="KL219" s="117"/>
      <c r="KM219" s="117"/>
      <c r="KN219" s="117"/>
      <c r="KO219" s="117"/>
      <c r="KP219" s="117"/>
      <c r="KQ219" s="117"/>
      <c r="KR219" s="117"/>
      <c r="KS219" s="117"/>
      <c r="KT219" s="117"/>
      <c r="KU219" s="117"/>
      <c r="KV219" s="117"/>
      <c r="KW219" s="117"/>
      <c r="KX219" s="117"/>
      <c r="KY219" s="117"/>
      <c r="KZ219" s="117"/>
      <c r="LA219" s="117"/>
      <c r="LB219" s="117"/>
      <c r="LC219" s="117"/>
      <c r="LD219" s="117"/>
      <c r="LE219" s="117"/>
      <c r="LF219" s="117"/>
      <c r="LG219" s="117"/>
      <c r="LH219" s="117"/>
      <c r="LI219" s="117"/>
      <c r="LJ219" s="117"/>
    </row>
    <row r="220" spans="1:322" x14ac:dyDescent="0.3">
      <c r="A220" s="109">
        <v>43393</v>
      </c>
      <c r="B220" s="118">
        <v>0.91178240740740701</v>
      </c>
      <c r="C220" s="115">
        <v>14488.814</v>
      </c>
      <c r="D220" s="115">
        <v>103104.23699999999</v>
      </c>
      <c r="E220" s="115">
        <v>26001.455999999998</v>
      </c>
      <c r="F220" s="115">
        <v>36114.067000000003</v>
      </c>
      <c r="G220" s="115">
        <v>14.944000000000001</v>
      </c>
      <c r="H220" s="74">
        <v>7.5</v>
      </c>
      <c r="I220" s="74">
        <v>11.638752783964399</v>
      </c>
      <c r="J220" s="112"/>
      <c r="K220" s="112"/>
      <c r="L220" s="120">
        <f t="shared" si="18"/>
        <v>-18.624999999995865</v>
      </c>
      <c r="M220" s="116">
        <f t="shared" si="19"/>
        <v>-5.319999999999709</v>
      </c>
      <c r="N220" s="116">
        <f t="shared" si="20"/>
        <v>-28.248999999996158</v>
      </c>
      <c r="O220" s="116">
        <f t="shared" si="21"/>
        <v>10.489999999997963</v>
      </c>
      <c r="P220" s="121">
        <f t="shared" si="22"/>
        <v>4.4540000000020381</v>
      </c>
      <c r="Q220" s="30">
        <f t="shared" si="23"/>
        <v>0.70195396145596645</v>
      </c>
      <c r="R220" s="124"/>
      <c r="S220" s="125"/>
      <c r="T220" s="125"/>
      <c r="U220" s="125"/>
      <c r="V220" s="125"/>
      <c r="W220" s="125"/>
      <c r="X220" s="125"/>
      <c r="Y220" s="125"/>
      <c r="Z220" s="125"/>
      <c r="AA220" s="125"/>
      <c r="AB220" s="125"/>
      <c r="AC220" s="117"/>
      <c r="AD220" s="117"/>
      <c r="AE220" s="117"/>
      <c r="AF220" s="117"/>
      <c r="AG220" s="117"/>
      <c r="AH220" s="117"/>
      <c r="AI220" s="117"/>
      <c r="AJ220" s="117"/>
      <c r="AK220" s="117"/>
      <c r="AL220" s="117"/>
      <c r="AM220" s="117"/>
      <c r="AN220" s="117"/>
      <c r="AO220" s="117"/>
      <c r="AP220" s="117"/>
      <c r="AQ220" s="117"/>
      <c r="AR220" s="117"/>
      <c r="AS220" s="117"/>
      <c r="AT220" s="117"/>
      <c r="AU220" s="117"/>
      <c r="AV220" s="117"/>
      <c r="AW220" s="117"/>
      <c r="AX220" s="117"/>
      <c r="AY220" s="117"/>
      <c r="AZ220" s="117"/>
      <c r="BA220" s="117"/>
      <c r="BB220" s="117"/>
      <c r="BC220" s="117"/>
      <c r="BD220" s="117"/>
      <c r="BE220" s="117"/>
      <c r="BF220" s="117"/>
      <c r="BG220" s="117"/>
      <c r="BH220" s="117"/>
      <c r="BI220" s="117"/>
      <c r="BJ220" s="117"/>
      <c r="BK220" s="117"/>
      <c r="BL220" s="117"/>
      <c r="BM220" s="117"/>
      <c r="BN220" s="117"/>
      <c r="BO220" s="117"/>
      <c r="BP220" s="117"/>
      <c r="BQ220" s="117"/>
      <c r="BR220" s="117"/>
      <c r="BS220" s="117"/>
      <c r="BT220" s="117"/>
      <c r="BU220" s="117"/>
      <c r="BV220" s="117"/>
      <c r="BW220" s="117"/>
      <c r="BX220" s="117"/>
      <c r="BY220" s="117"/>
      <c r="BZ220" s="117"/>
      <c r="CA220" s="117"/>
      <c r="CB220" s="117"/>
      <c r="CC220" s="117"/>
      <c r="CD220" s="117"/>
      <c r="CE220" s="117"/>
      <c r="CF220" s="117"/>
      <c r="CG220" s="117"/>
      <c r="CH220" s="117"/>
      <c r="CI220" s="117"/>
      <c r="CJ220" s="117"/>
      <c r="CK220" s="117"/>
      <c r="CL220" s="117"/>
      <c r="CM220" s="117"/>
      <c r="CN220" s="117"/>
      <c r="CO220" s="117"/>
      <c r="CP220" s="117"/>
      <c r="CQ220" s="117"/>
      <c r="CR220" s="117"/>
      <c r="CS220" s="117"/>
      <c r="CT220" s="117"/>
      <c r="CU220" s="117"/>
      <c r="CV220" s="117"/>
      <c r="CW220" s="117"/>
      <c r="CX220" s="117"/>
      <c r="CY220" s="117"/>
      <c r="CZ220" s="117"/>
      <c r="DA220" s="117"/>
      <c r="DB220" s="117"/>
      <c r="DC220" s="117"/>
      <c r="DD220" s="117"/>
      <c r="DE220" s="117"/>
      <c r="DF220" s="117"/>
      <c r="DG220" s="117"/>
      <c r="DH220" s="117"/>
      <c r="DI220" s="117"/>
      <c r="DJ220" s="117"/>
      <c r="DK220" s="117"/>
      <c r="DL220" s="117"/>
      <c r="DM220" s="117"/>
      <c r="DN220" s="117"/>
      <c r="DO220" s="117"/>
      <c r="DP220" s="117"/>
      <c r="DQ220" s="117"/>
      <c r="DR220" s="117"/>
      <c r="DS220" s="117"/>
      <c r="DT220" s="117"/>
      <c r="DU220" s="117"/>
      <c r="DV220" s="117"/>
      <c r="DW220" s="117"/>
      <c r="DX220" s="117"/>
      <c r="DY220" s="117"/>
      <c r="DZ220" s="117"/>
      <c r="EA220" s="117"/>
      <c r="EB220" s="117"/>
      <c r="EC220" s="117"/>
      <c r="ED220" s="117"/>
      <c r="EE220" s="117"/>
      <c r="EF220" s="117"/>
      <c r="EG220" s="117"/>
      <c r="EH220" s="117"/>
      <c r="EI220" s="117"/>
      <c r="EJ220" s="117"/>
      <c r="EK220" s="117"/>
      <c r="EL220" s="117"/>
      <c r="EM220" s="117"/>
      <c r="EN220" s="117"/>
      <c r="EO220" s="117"/>
      <c r="EP220" s="117"/>
      <c r="EQ220" s="117"/>
      <c r="ER220" s="117"/>
      <c r="ES220" s="117"/>
      <c r="ET220" s="117"/>
      <c r="EU220" s="117"/>
      <c r="EV220" s="117"/>
      <c r="EW220" s="117"/>
      <c r="EX220" s="117"/>
      <c r="EY220" s="117"/>
      <c r="EZ220" s="117"/>
      <c r="FA220" s="117"/>
      <c r="FB220" s="117"/>
      <c r="FC220" s="117"/>
      <c r="FD220" s="117"/>
      <c r="FE220" s="117"/>
      <c r="FF220" s="117"/>
      <c r="FG220" s="117"/>
      <c r="FH220" s="117"/>
      <c r="FI220" s="117"/>
      <c r="FJ220" s="117"/>
      <c r="FK220" s="117"/>
      <c r="FL220" s="117"/>
      <c r="FM220" s="117"/>
      <c r="FN220" s="117"/>
      <c r="FO220" s="117"/>
      <c r="FP220" s="117"/>
      <c r="FQ220" s="117"/>
      <c r="FR220" s="117"/>
      <c r="FS220" s="117"/>
      <c r="FT220" s="117"/>
      <c r="FU220" s="117"/>
      <c r="FV220" s="117"/>
      <c r="FW220" s="117"/>
      <c r="FX220" s="117"/>
      <c r="FY220" s="117"/>
      <c r="FZ220" s="117"/>
      <c r="GA220" s="117"/>
      <c r="GB220" s="117"/>
      <c r="GC220" s="117"/>
      <c r="GD220" s="117"/>
      <c r="GE220" s="117"/>
      <c r="GF220" s="117"/>
      <c r="GG220" s="117"/>
      <c r="GH220" s="117"/>
      <c r="GI220" s="117"/>
      <c r="GJ220" s="117"/>
      <c r="GK220" s="117"/>
      <c r="GL220" s="117"/>
      <c r="GM220" s="117"/>
      <c r="GN220" s="117"/>
      <c r="GO220" s="117"/>
      <c r="GP220" s="117"/>
      <c r="GQ220" s="117"/>
      <c r="GR220" s="117"/>
      <c r="GS220" s="117"/>
      <c r="GT220" s="117"/>
      <c r="GU220" s="117"/>
      <c r="GV220" s="117"/>
      <c r="GW220" s="117"/>
      <c r="GX220" s="117"/>
      <c r="GY220" s="117"/>
      <c r="GZ220" s="117"/>
      <c r="HA220" s="117"/>
      <c r="HB220" s="117"/>
      <c r="HC220" s="117"/>
      <c r="HD220" s="117"/>
      <c r="HE220" s="117"/>
      <c r="HF220" s="117"/>
      <c r="HG220" s="117"/>
      <c r="HH220" s="117"/>
      <c r="HI220" s="117"/>
      <c r="HJ220" s="117"/>
      <c r="HK220" s="117"/>
      <c r="HL220" s="117"/>
      <c r="HM220" s="117"/>
      <c r="HN220" s="117"/>
      <c r="HO220" s="117"/>
      <c r="HP220" s="117"/>
      <c r="HQ220" s="117"/>
      <c r="HR220" s="117"/>
      <c r="HS220" s="117"/>
      <c r="HT220" s="117"/>
      <c r="HU220" s="117"/>
      <c r="HV220" s="117"/>
      <c r="HW220" s="117"/>
      <c r="HX220" s="117"/>
      <c r="HY220" s="117"/>
      <c r="HZ220" s="117"/>
      <c r="IA220" s="117"/>
      <c r="IB220" s="117"/>
      <c r="IC220" s="117"/>
      <c r="ID220" s="117"/>
      <c r="IE220" s="117"/>
      <c r="IF220" s="117"/>
      <c r="IG220" s="117"/>
      <c r="IH220" s="117"/>
      <c r="II220" s="117"/>
      <c r="IJ220" s="117"/>
      <c r="IK220" s="117"/>
      <c r="IL220" s="117"/>
      <c r="IM220" s="117"/>
      <c r="IN220" s="117"/>
      <c r="IO220" s="117"/>
      <c r="IP220" s="117"/>
      <c r="IQ220" s="117"/>
      <c r="IR220" s="117"/>
      <c r="IS220" s="117"/>
      <c r="IT220" s="117"/>
      <c r="IU220" s="117"/>
      <c r="IV220" s="117"/>
      <c r="IW220" s="117"/>
      <c r="IX220" s="117"/>
      <c r="IY220" s="117"/>
      <c r="IZ220" s="117"/>
      <c r="JA220" s="117"/>
      <c r="JB220" s="117"/>
      <c r="JC220" s="117"/>
      <c r="JD220" s="117"/>
      <c r="JE220" s="117"/>
      <c r="JF220" s="117"/>
      <c r="JG220" s="117"/>
      <c r="JH220" s="117"/>
      <c r="JI220" s="117"/>
      <c r="JJ220" s="117"/>
      <c r="JK220" s="117"/>
      <c r="JL220" s="117"/>
      <c r="JM220" s="117"/>
      <c r="JN220" s="117"/>
      <c r="JO220" s="117"/>
      <c r="JP220" s="117"/>
      <c r="JQ220" s="117"/>
      <c r="JR220" s="117"/>
      <c r="JS220" s="117"/>
      <c r="JT220" s="117"/>
      <c r="JU220" s="117"/>
      <c r="JV220" s="117"/>
      <c r="JW220" s="117"/>
      <c r="JX220" s="117"/>
      <c r="JY220" s="117"/>
      <c r="JZ220" s="117"/>
      <c r="KA220" s="117"/>
      <c r="KB220" s="117"/>
      <c r="KC220" s="117"/>
      <c r="KD220" s="117"/>
      <c r="KE220" s="117"/>
      <c r="KF220" s="117"/>
      <c r="KG220" s="117"/>
      <c r="KH220" s="117"/>
      <c r="KI220" s="117"/>
      <c r="KJ220" s="117"/>
      <c r="KK220" s="117"/>
      <c r="KL220" s="117"/>
      <c r="KM220" s="117"/>
      <c r="KN220" s="117"/>
      <c r="KO220" s="117"/>
      <c r="KP220" s="117"/>
      <c r="KQ220" s="117"/>
      <c r="KR220" s="117"/>
      <c r="KS220" s="117"/>
      <c r="KT220" s="117"/>
      <c r="KU220" s="117"/>
      <c r="KV220" s="117"/>
      <c r="KW220" s="117"/>
      <c r="KX220" s="117"/>
      <c r="KY220" s="117"/>
      <c r="KZ220" s="117"/>
      <c r="LA220" s="117"/>
      <c r="LB220" s="117"/>
      <c r="LC220" s="117"/>
      <c r="LD220" s="117"/>
      <c r="LE220" s="117"/>
      <c r="LF220" s="117"/>
      <c r="LG220" s="117"/>
      <c r="LH220" s="117"/>
      <c r="LI220" s="117"/>
      <c r="LJ220" s="117"/>
    </row>
    <row r="221" spans="1:322" x14ac:dyDescent="0.3">
      <c r="A221" s="109">
        <v>43394</v>
      </c>
      <c r="B221" s="118">
        <v>0.91225694444444405</v>
      </c>
      <c r="C221" s="115">
        <v>14493.305</v>
      </c>
      <c r="D221" s="115">
        <v>103160.51</v>
      </c>
      <c r="E221" s="115">
        <v>26013.523000000001</v>
      </c>
      <c r="F221" s="115">
        <v>36132.788999999997</v>
      </c>
      <c r="G221" s="115">
        <v>18.722000000000001</v>
      </c>
      <c r="H221" s="74">
        <v>6</v>
      </c>
      <c r="I221" s="74">
        <v>9.3790149892933599</v>
      </c>
      <c r="J221" s="112"/>
      <c r="K221" s="112"/>
      <c r="L221" s="120">
        <f t="shared" si="18"/>
        <v>-42.042000000001032</v>
      </c>
      <c r="M221" s="116">
        <f t="shared" si="19"/>
        <v>-4.4909999999999854</v>
      </c>
      <c r="N221" s="116">
        <f t="shared" si="20"/>
        <v>-56.273000000001048</v>
      </c>
      <c r="O221" s="116">
        <f t="shared" si="21"/>
        <v>12.067000000002736</v>
      </c>
      <c r="P221" s="121">
        <f t="shared" si="22"/>
        <v>6.6549999999972655</v>
      </c>
      <c r="Q221" s="30">
        <f t="shared" si="23"/>
        <v>0.64453584018816024</v>
      </c>
      <c r="R221" s="124"/>
      <c r="S221" s="125"/>
      <c r="T221" s="125"/>
      <c r="U221" s="125"/>
      <c r="V221" s="125"/>
      <c r="W221" s="125"/>
      <c r="X221" s="125"/>
      <c r="Y221" s="125"/>
      <c r="Z221" s="125"/>
      <c r="AA221" s="125"/>
      <c r="AB221" s="125"/>
      <c r="AC221" s="117"/>
      <c r="AD221" s="117"/>
      <c r="AE221" s="117"/>
      <c r="AF221" s="117"/>
      <c r="AG221" s="117"/>
      <c r="AH221" s="117"/>
      <c r="AI221" s="117"/>
      <c r="AJ221" s="117"/>
      <c r="AK221" s="117"/>
      <c r="AL221" s="117"/>
      <c r="AM221" s="117"/>
      <c r="AN221" s="117"/>
      <c r="AO221" s="117"/>
      <c r="AP221" s="117"/>
      <c r="AQ221" s="117"/>
      <c r="AR221" s="117"/>
      <c r="AS221" s="117"/>
      <c r="AT221" s="117"/>
      <c r="AU221" s="117"/>
      <c r="AV221" s="117"/>
      <c r="AW221" s="117"/>
      <c r="AX221" s="117"/>
      <c r="AY221" s="117"/>
      <c r="AZ221" s="117"/>
      <c r="BA221" s="117"/>
      <c r="BB221" s="117"/>
      <c r="BC221" s="117"/>
      <c r="BD221" s="117"/>
      <c r="BE221" s="117"/>
      <c r="BF221" s="117"/>
      <c r="BG221" s="117"/>
      <c r="BH221" s="117"/>
      <c r="BI221" s="117"/>
      <c r="BJ221" s="117"/>
      <c r="BK221" s="117"/>
      <c r="BL221" s="117"/>
      <c r="BM221" s="117"/>
      <c r="BN221" s="117"/>
      <c r="BO221" s="117"/>
      <c r="BP221" s="117"/>
      <c r="BQ221" s="117"/>
      <c r="BR221" s="117"/>
      <c r="BS221" s="117"/>
      <c r="BT221" s="117"/>
      <c r="BU221" s="117"/>
      <c r="BV221" s="117"/>
      <c r="BW221" s="117"/>
      <c r="BX221" s="117"/>
      <c r="BY221" s="117"/>
      <c r="BZ221" s="117"/>
      <c r="CA221" s="117"/>
      <c r="CB221" s="117"/>
      <c r="CC221" s="117"/>
      <c r="CD221" s="117"/>
      <c r="CE221" s="117"/>
      <c r="CF221" s="117"/>
      <c r="CG221" s="117"/>
      <c r="CH221" s="117"/>
      <c r="CI221" s="117"/>
      <c r="CJ221" s="117"/>
      <c r="CK221" s="117"/>
      <c r="CL221" s="117"/>
      <c r="CM221" s="117"/>
      <c r="CN221" s="117"/>
      <c r="CO221" s="117"/>
      <c r="CP221" s="117"/>
      <c r="CQ221" s="117"/>
      <c r="CR221" s="117"/>
      <c r="CS221" s="117"/>
      <c r="CT221" s="117"/>
      <c r="CU221" s="117"/>
      <c r="CV221" s="117"/>
      <c r="CW221" s="117"/>
      <c r="CX221" s="117"/>
      <c r="CY221" s="117"/>
      <c r="CZ221" s="117"/>
      <c r="DA221" s="117"/>
      <c r="DB221" s="117"/>
      <c r="DC221" s="117"/>
      <c r="DD221" s="117"/>
      <c r="DE221" s="117"/>
      <c r="DF221" s="117"/>
      <c r="DG221" s="117"/>
      <c r="DH221" s="117"/>
      <c r="DI221" s="117"/>
      <c r="DJ221" s="117"/>
      <c r="DK221" s="117"/>
      <c r="DL221" s="117"/>
      <c r="DM221" s="117"/>
      <c r="DN221" s="117"/>
      <c r="DO221" s="117"/>
      <c r="DP221" s="117"/>
      <c r="DQ221" s="117"/>
      <c r="DR221" s="117"/>
      <c r="DS221" s="117"/>
      <c r="DT221" s="117"/>
      <c r="DU221" s="117"/>
      <c r="DV221" s="117"/>
      <c r="DW221" s="117"/>
      <c r="DX221" s="117"/>
      <c r="DY221" s="117"/>
      <c r="DZ221" s="117"/>
      <c r="EA221" s="117"/>
      <c r="EB221" s="117"/>
      <c r="EC221" s="117"/>
      <c r="ED221" s="117"/>
      <c r="EE221" s="117"/>
      <c r="EF221" s="117"/>
      <c r="EG221" s="117"/>
      <c r="EH221" s="117"/>
      <c r="EI221" s="117"/>
      <c r="EJ221" s="117"/>
      <c r="EK221" s="117"/>
      <c r="EL221" s="117"/>
      <c r="EM221" s="117"/>
      <c r="EN221" s="117"/>
      <c r="EO221" s="117"/>
      <c r="EP221" s="117"/>
      <c r="EQ221" s="117"/>
      <c r="ER221" s="117"/>
      <c r="ES221" s="117"/>
      <c r="ET221" s="117"/>
      <c r="EU221" s="117"/>
      <c r="EV221" s="117"/>
      <c r="EW221" s="117"/>
      <c r="EX221" s="117"/>
      <c r="EY221" s="117"/>
      <c r="EZ221" s="117"/>
      <c r="FA221" s="117"/>
      <c r="FB221" s="117"/>
      <c r="FC221" s="117"/>
      <c r="FD221" s="117"/>
      <c r="FE221" s="117"/>
      <c r="FF221" s="117"/>
      <c r="FG221" s="117"/>
      <c r="FH221" s="117"/>
      <c r="FI221" s="117"/>
      <c r="FJ221" s="117"/>
      <c r="FK221" s="117"/>
      <c r="FL221" s="117"/>
      <c r="FM221" s="117"/>
      <c r="FN221" s="117"/>
      <c r="FO221" s="117"/>
      <c r="FP221" s="117"/>
      <c r="FQ221" s="117"/>
      <c r="FR221" s="117"/>
      <c r="FS221" s="117"/>
      <c r="FT221" s="117"/>
      <c r="FU221" s="117"/>
      <c r="FV221" s="117"/>
      <c r="FW221" s="117"/>
      <c r="FX221" s="117"/>
      <c r="FY221" s="117"/>
      <c r="FZ221" s="117"/>
      <c r="GA221" s="117"/>
      <c r="GB221" s="117"/>
      <c r="GC221" s="117"/>
      <c r="GD221" s="117"/>
      <c r="GE221" s="117"/>
      <c r="GF221" s="117"/>
      <c r="GG221" s="117"/>
      <c r="GH221" s="117"/>
      <c r="GI221" s="117"/>
      <c r="GJ221" s="117"/>
      <c r="GK221" s="117"/>
      <c r="GL221" s="117"/>
      <c r="GM221" s="117"/>
      <c r="GN221" s="117"/>
      <c r="GO221" s="117"/>
      <c r="GP221" s="117"/>
      <c r="GQ221" s="117"/>
      <c r="GR221" s="117"/>
      <c r="GS221" s="117"/>
      <c r="GT221" s="117"/>
      <c r="GU221" s="117"/>
      <c r="GV221" s="117"/>
      <c r="GW221" s="117"/>
      <c r="GX221" s="117"/>
      <c r="GY221" s="117"/>
      <c r="GZ221" s="117"/>
      <c r="HA221" s="117"/>
      <c r="HB221" s="117"/>
      <c r="HC221" s="117"/>
      <c r="HD221" s="117"/>
      <c r="HE221" s="117"/>
      <c r="HF221" s="117"/>
      <c r="HG221" s="117"/>
      <c r="HH221" s="117"/>
      <c r="HI221" s="117"/>
      <c r="HJ221" s="117"/>
      <c r="HK221" s="117"/>
      <c r="HL221" s="117"/>
      <c r="HM221" s="117"/>
      <c r="HN221" s="117"/>
      <c r="HO221" s="117"/>
      <c r="HP221" s="117"/>
      <c r="HQ221" s="117"/>
      <c r="HR221" s="117"/>
      <c r="HS221" s="117"/>
      <c r="HT221" s="117"/>
      <c r="HU221" s="117"/>
      <c r="HV221" s="117"/>
      <c r="HW221" s="117"/>
      <c r="HX221" s="117"/>
      <c r="HY221" s="117"/>
      <c r="HZ221" s="117"/>
      <c r="IA221" s="117"/>
      <c r="IB221" s="117"/>
      <c r="IC221" s="117"/>
      <c r="ID221" s="117"/>
      <c r="IE221" s="117"/>
      <c r="IF221" s="117"/>
      <c r="IG221" s="117"/>
      <c r="IH221" s="117"/>
      <c r="II221" s="117"/>
      <c r="IJ221" s="117"/>
      <c r="IK221" s="117"/>
      <c r="IL221" s="117"/>
      <c r="IM221" s="117"/>
      <c r="IN221" s="117"/>
      <c r="IO221" s="117"/>
      <c r="IP221" s="117"/>
      <c r="IQ221" s="117"/>
      <c r="IR221" s="117"/>
      <c r="IS221" s="117"/>
      <c r="IT221" s="117"/>
      <c r="IU221" s="117"/>
      <c r="IV221" s="117"/>
      <c r="IW221" s="117"/>
      <c r="IX221" s="117"/>
      <c r="IY221" s="117"/>
      <c r="IZ221" s="117"/>
      <c r="JA221" s="117"/>
      <c r="JB221" s="117"/>
      <c r="JC221" s="117"/>
      <c r="JD221" s="117"/>
      <c r="JE221" s="117"/>
      <c r="JF221" s="117"/>
      <c r="JG221" s="117"/>
      <c r="JH221" s="117"/>
      <c r="JI221" s="117"/>
      <c r="JJ221" s="117"/>
      <c r="JK221" s="117"/>
      <c r="JL221" s="117"/>
      <c r="JM221" s="117"/>
      <c r="JN221" s="117"/>
      <c r="JO221" s="117"/>
      <c r="JP221" s="117"/>
      <c r="JQ221" s="117"/>
      <c r="JR221" s="117"/>
      <c r="JS221" s="117"/>
      <c r="JT221" s="117"/>
      <c r="JU221" s="117"/>
      <c r="JV221" s="117"/>
      <c r="JW221" s="117"/>
      <c r="JX221" s="117"/>
      <c r="JY221" s="117"/>
      <c r="JZ221" s="117"/>
      <c r="KA221" s="117"/>
      <c r="KB221" s="117"/>
      <c r="KC221" s="117"/>
      <c r="KD221" s="117"/>
      <c r="KE221" s="117"/>
      <c r="KF221" s="117"/>
      <c r="KG221" s="117"/>
      <c r="KH221" s="117"/>
      <c r="KI221" s="117"/>
      <c r="KJ221" s="117"/>
      <c r="KK221" s="117"/>
      <c r="KL221" s="117"/>
      <c r="KM221" s="117"/>
      <c r="KN221" s="117"/>
      <c r="KO221" s="117"/>
      <c r="KP221" s="117"/>
      <c r="KQ221" s="117"/>
      <c r="KR221" s="117"/>
      <c r="KS221" s="117"/>
      <c r="KT221" s="117"/>
      <c r="KU221" s="117"/>
      <c r="KV221" s="117"/>
      <c r="KW221" s="117"/>
      <c r="KX221" s="117"/>
      <c r="KY221" s="117"/>
      <c r="KZ221" s="117"/>
      <c r="LA221" s="117"/>
      <c r="LB221" s="117"/>
      <c r="LC221" s="117"/>
      <c r="LD221" s="117"/>
      <c r="LE221" s="117"/>
      <c r="LF221" s="117"/>
      <c r="LG221" s="117"/>
      <c r="LH221" s="117"/>
      <c r="LI221" s="117"/>
      <c r="LJ221" s="117"/>
    </row>
    <row r="222" spans="1:322" x14ac:dyDescent="0.3">
      <c r="A222" s="109">
        <v>43395</v>
      </c>
      <c r="B222" s="118">
        <v>0.908368055555555</v>
      </c>
      <c r="C222" s="115">
        <v>14496.550999999999</v>
      </c>
      <c r="D222" s="115">
        <v>103211.289</v>
      </c>
      <c r="E222" s="115">
        <v>26027.507000000001</v>
      </c>
      <c r="F222" s="115">
        <v>36150.705000000002</v>
      </c>
      <c r="G222" s="115">
        <v>17.916</v>
      </c>
      <c r="H222" s="74">
        <v>8</v>
      </c>
      <c r="I222" s="74">
        <v>9.0970521541950102</v>
      </c>
      <c r="J222" s="112"/>
      <c r="K222" s="112"/>
      <c r="L222" s="120">
        <f t="shared" si="18"/>
        <v>-36.109000000008734</v>
      </c>
      <c r="M222" s="116">
        <f t="shared" si="19"/>
        <v>-3.2459999999991851</v>
      </c>
      <c r="N222" s="116">
        <f t="shared" si="20"/>
        <v>-50.779000000009546</v>
      </c>
      <c r="O222" s="116">
        <f t="shared" si="21"/>
        <v>13.984000000000378</v>
      </c>
      <c r="P222" s="121">
        <f t="shared" si="22"/>
        <v>3.931999999999622</v>
      </c>
      <c r="Q222" s="30">
        <f t="shared" si="23"/>
        <v>0.78053136860908567</v>
      </c>
      <c r="R222" s="124"/>
      <c r="S222" s="125"/>
      <c r="T222" s="125"/>
      <c r="U222" s="125"/>
      <c r="V222" s="125"/>
      <c r="W222" s="125"/>
      <c r="X222" s="125"/>
      <c r="Y222" s="125"/>
      <c r="Z222" s="125"/>
      <c r="AA222" s="125"/>
      <c r="AB222" s="125"/>
      <c r="AC222" s="117"/>
      <c r="AD222" s="117"/>
      <c r="AE222" s="117"/>
      <c r="AF222" s="117"/>
      <c r="AG222" s="117"/>
      <c r="AH222" s="117"/>
      <c r="AI222" s="117"/>
      <c r="AJ222" s="117"/>
      <c r="AK222" s="117"/>
      <c r="AL222" s="117"/>
      <c r="AM222" s="117"/>
      <c r="AN222" s="117"/>
      <c r="AO222" s="117"/>
      <c r="AP222" s="117"/>
      <c r="AQ222" s="117"/>
      <c r="AR222" s="117"/>
      <c r="AS222" s="117"/>
      <c r="AT222" s="117"/>
      <c r="AU222" s="117"/>
      <c r="AV222" s="117"/>
      <c r="AW222" s="117"/>
      <c r="AX222" s="117"/>
      <c r="AY222" s="117"/>
      <c r="AZ222" s="117"/>
      <c r="BA222" s="117"/>
      <c r="BB222" s="117"/>
      <c r="BC222" s="117"/>
      <c r="BD222" s="117"/>
      <c r="BE222" s="117"/>
      <c r="BF222" s="117"/>
      <c r="BG222" s="117"/>
      <c r="BH222" s="117"/>
      <c r="BI222" s="117"/>
      <c r="BJ222" s="117"/>
      <c r="BK222" s="117"/>
      <c r="BL222" s="117"/>
      <c r="BM222" s="117"/>
      <c r="BN222" s="117"/>
      <c r="BO222" s="117"/>
      <c r="BP222" s="117"/>
      <c r="BQ222" s="117"/>
      <c r="BR222" s="117"/>
      <c r="BS222" s="117"/>
      <c r="BT222" s="117"/>
      <c r="BU222" s="117"/>
      <c r="BV222" s="117"/>
      <c r="BW222" s="117"/>
      <c r="BX222" s="117"/>
      <c r="BY222" s="117"/>
      <c r="BZ222" s="117"/>
      <c r="CA222" s="117"/>
      <c r="CB222" s="117"/>
      <c r="CC222" s="117"/>
      <c r="CD222" s="117"/>
      <c r="CE222" s="117"/>
      <c r="CF222" s="117"/>
      <c r="CG222" s="117"/>
      <c r="CH222" s="117"/>
      <c r="CI222" s="117"/>
      <c r="CJ222" s="117"/>
      <c r="CK222" s="117"/>
      <c r="CL222" s="117"/>
      <c r="CM222" s="117"/>
      <c r="CN222" s="117"/>
      <c r="CO222" s="117"/>
      <c r="CP222" s="117"/>
      <c r="CQ222" s="117"/>
      <c r="CR222" s="117"/>
      <c r="CS222" s="117"/>
      <c r="CT222" s="117"/>
      <c r="CU222" s="117"/>
      <c r="CV222" s="117"/>
      <c r="CW222" s="117"/>
      <c r="CX222" s="117"/>
      <c r="CY222" s="117"/>
      <c r="CZ222" s="117"/>
      <c r="DA222" s="117"/>
      <c r="DB222" s="117"/>
      <c r="DC222" s="117"/>
      <c r="DD222" s="117"/>
      <c r="DE222" s="117"/>
      <c r="DF222" s="117"/>
      <c r="DG222" s="117"/>
      <c r="DH222" s="117"/>
      <c r="DI222" s="117"/>
      <c r="DJ222" s="117"/>
      <c r="DK222" s="117"/>
      <c r="DL222" s="117"/>
      <c r="DM222" s="117"/>
      <c r="DN222" s="117"/>
      <c r="DO222" s="117"/>
      <c r="DP222" s="117"/>
      <c r="DQ222" s="117"/>
      <c r="DR222" s="117"/>
      <c r="DS222" s="117"/>
      <c r="DT222" s="117"/>
      <c r="DU222" s="117"/>
      <c r="DV222" s="117"/>
      <c r="DW222" s="117"/>
      <c r="DX222" s="117"/>
      <c r="DY222" s="117"/>
      <c r="DZ222" s="117"/>
      <c r="EA222" s="117"/>
      <c r="EB222" s="117"/>
      <c r="EC222" s="117"/>
      <c r="ED222" s="117"/>
      <c r="EE222" s="117"/>
      <c r="EF222" s="117"/>
      <c r="EG222" s="117"/>
      <c r="EH222" s="117"/>
      <c r="EI222" s="117"/>
      <c r="EJ222" s="117"/>
      <c r="EK222" s="117"/>
      <c r="EL222" s="117"/>
      <c r="EM222" s="117"/>
      <c r="EN222" s="117"/>
      <c r="EO222" s="117"/>
      <c r="EP222" s="117"/>
      <c r="EQ222" s="117"/>
      <c r="ER222" s="117"/>
      <c r="ES222" s="117"/>
      <c r="ET222" s="117"/>
      <c r="EU222" s="117"/>
      <c r="EV222" s="117"/>
      <c r="EW222" s="117"/>
      <c r="EX222" s="117"/>
      <c r="EY222" s="117"/>
      <c r="EZ222" s="117"/>
      <c r="FA222" s="117"/>
      <c r="FB222" s="117"/>
      <c r="FC222" s="117"/>
      <c r="FD222" s="117"/>
      <c r="FE222" s="117"/>
      <c r="FF222" s="117"/>
      <c r="FG222" s="117"/>
      <c r="FH222" s="117"/>
      <c r="FI222" s="117"/>
      <c r="FJ222" s="117"/>
      <c r="FK222" s="117"/>
      <c r="FL222" s="117"/>
      <c r="FM222" s="117"/>
      <c r="FN222" s="117"/>
      <c r="FO222" s="117"/>
      <c r="FP222" s="117"/>
      <c r="FQ222" s="117"/>
      <c r="FR222" s="117"/>
      <c r="FS222" s="117"/>
      <c r="FT222" s="117"/>
      <c r="FU222" s="117"/>
      <c r="FV222" s="117"/>
      <c r="FW222" s="117"/>
      <c r="FX222" s="117"/>
      <c r="FY222" s="117"/>
      <c r="FZ222" s="117"/>
      <c r="GA222" s="117"/>
      <c r="GB222" s="117"/>
      <c r="GC222" s="117"/>
      <c r="GD222" s="117"/>
      <c r="GE222" s="117"/>
      <c r="GF222" s="117"/>
      <c r="GG222" s="117"/>
      <c r="GH222" s="117"/>
      <c r="GI222" s="117"/>
      <c r="GJ222" s="117"/>
      <c r="GK222" s="117"/>
      <c r="GL222" s="117"/>
      <c r="GM222" s="117"/>
      <c r="GN222" s="117"/>
      <c r="GO222" s="117"/>
      <c r="GP222" s="117"/>
      <c r="GQ222" s="117"/>
      <c r="GR222" s="117"/>
      <c r="GS222" s="117"/>
      <c r="GT222" s="117"/>
      <c r="GU222" s="117"/>
      <c r="GV222" s="117"/>
      <c r="GW222" s="117"/>
      <c r="GX222" s="117"/>
      <c r="GY222" s="117"/>
      <c r="GZ222" s="117"/>
      <c r="HA222" s="117"/>
      <c r="HB222" s="117"/>
      <c r="HC222" s="117"/>
      <c r="HD222" s="117"/>
      <c r="HE222" s="117"/>
      <c r="HF222" s="117"/>
      <c r="HG222" s="117"/>
      <c r="HH222" s="117"/>
      <c r="HI222" s="117"/>
      <c r="HJ222" s="117"/>
      <c r="HK222" s="117"/>
      <c r="HL222" s="117"/>
      <c r="HM222" s="117"/>
      <c r="HN222" s="117"/>
      <c r="HO222" s="117"/>
      <c r="HP222" s="117"/>
      <c r="HQ222" s="117"/>
      <c r="HR222" s="117"/>
      <c r="HS222" s="117"/>
      <c r="HT222" s="117"/>
      <c r="HU222" s="117"/>
      <c r="HV222" s="117"/>
      <c r="HW222" s="117"/>
      <c r="HX222" s="117"/>
      <c r="HY222" s="117"/>
      <c r="HZ222" s="117"/>
      <c r="IA222" s="117"/>
      <c r="IB222" s="117"/>
      <c r="IC222" s="117"/>
      <c r="ID222" s="117"/>
      <c r="IE222" s="117"/>
      <c r="IF222" s="117"/>
      <c r="IG222" s="117"/>
      <c r="IH222" s="117"/>
      <c r="II222" s="117"/>
      <c r="IJ222" s="117"/>
      <c r="IK222" s="117"/>
      <c r="IL222" s="117"/>
      <c r="IM222" s="117"/>
      <c r="IN222" s="117"/>
      <c r="IO222" s="117"/>
      <c r="IP222" s="117"/>
      <c r="IQ222" s="117"/>
      <c r="IR222" s="117"/>
      <c r="IS222" s="117"/>
      <c r="IT222" s="117"/>
      <c r="IU222" s="117"/>
      <c r="IV222" s="117"/>
      <c r="IW222" s="117"/>
      <c r="IX222" s="117"/>
      <c r="IY222" s="117"/>
      <c r="IZ222" s="117"/>
      <c r="JA222" s="117"/>
      <c r="JB222" s="117"/>
      <c r="JC222" s="117"/>
      <c r="JD222" s="117"/>
      <c r="JE222" s="117"/>
      <c r="JF222" s="117"/>
      <c r="JG222" s="117"/>
      <c r="JH222" s="117"/>
      <c r="JI222" s="117"/>
      <c r="JJ222" s="117"/>
      <c r="JK222" s="117"/>
      <c r="JL222" s="117"/>
      <c r="JM222" s="117"/>
      <c r="JN222" s="117"/>
      <c r="JO222" s="117"/>
      <c r="JP222" s="117"/>
      <c r="JQ222" s="117"/>
      <c r="JR222" s="117"/>
      <c r="JS222" s="117"/>
      <c r="JT222" s="117"/>
      <c r="JU222" s="117"/>
      <c r="JV222" s="117"/>
      <c r="JW222" s="117"/>
      <c r="JX222" s="117"/>
      <c r="JY222" s="117"/>
      <c r="JZ222" s="117"/>
      <c r="KA222" s="117"/>
      <c r="KB222" s="117"/>
      <c r="KC222" s="117"/>
      <c r="KD222" s="117"/>
      <c r="KE222" s="117"/>
      <c r="KF222" s="117"/>
      <c r="KG222" s="117"/>
      <c r="KH222" s="117"/>
      <c r="KI222" s="117"/>
      <c r="KJ222" s="117"/>
      <c r="KK222" s="117"/>
      <c r="KL222" s="117"/>
      <c r="KM222" s="117"/>
      <c r="KN222" s="117"/>
      <c r="KO222" s="117"/>
      <c r="KP222" s="117"/>
      <c r="KQ222" s="117"/>
      <c r="KR222" s="117"/>
      <c r="KS222" s="117"/>
      <c r="KT222" s="117"/>
      <c r="KU222" s="117"/>
      <c r="KV222" s="117"/>
      <c r="KW222" s="117"/>
      <c r="KX222" s="117"/>
      <c r="KY222" s="117"/>
      <c r="KZ222" s="117"/>
      <c r="LA222" s="117"/>
      <c r="LB222" s="117"/>
      <c r="LC222" s="117"/>
      <c r="LD222" s="117"/>
      <c r="LE222" s="117"/>
      <c r="LF222" s="117"/>
      <c r="LG222" s="117"/>
      <c r="LH222" s="117"/>
      <c r="LI222" s="117"/>
      <c r="LJ222" s="117"/>
    </row>
    <row r="223" spans="1:322" x14ac:dyDescent="0.3">
      <c r="A223" s="109">
        <v>43396</v>
      </c>
      <c r="B223" s="118">
        <v>0.90851851851851895</v>
      </c>
      <c r="C223" s="115">
        <v>14500.263999999999</v>
      </c>
      <c r="D223" s="115">
        <v>103234.621</v>
      </c>
      <c r="E223" s="115">
        <v>26032.92</v>
      </c>
      <c r="F223" s="115">
        <v>36159.985000000001</v>
      </c>
      <c r="G223" s="115">
        <v>9.2799999999999994</v>
      </c>
      <c r="H223" s="74">
        <v>9</v>
      </c>
      <c r="I223" s="74">
        <v>10.5529411764706</v>
      </c>
      <c r="J223" s="112"/>
      <c r="K223" s="112"/>
      <c r="L223" s="120">
        <f t="shared" si="18"/>
        <v>-17.764999999994615</v>
      </c>
      <c r="M223" s="116">
        <f t="shared" si="19"/>
        <v>-3.7129999999997381</v>
      </c>
      <c r="N223" s="116">
        <f t="shared" si="20"/>
        <v>-23.331999999994878</v>
      </c>
      <c r="O223" s="116">
        <f t="shared" si="21"/>
        <v>5.4129999999968277</v>
      </c>
      <c r="P223" s="121">
        <f t="shared" si="22"/>
        <v>3.8670000000031717</v>
      </c>
      <c r="Q223" s="30">
        <f t="shared" si="23"/>
        <v>0.58329741379276168</v>
      </c>
      <c r="R223" s="124"/>
      <c r="S223" s="125"/>
      <c r="T223" s="125"/>
      <c r="U223" s="125"/>
      <c r="V223" s="125"/>
      <c r="W223" s="125"/>
      <c r="X223" s="125"/>
      <c r="Y223" s="125"/>
      <c r="Z223" s="125"/>
      <c r="AA223" s="125"/>
      <c r="AB223" s="125"/>
      <c r="AC223" s="117"/>
      <c r="AD223" s="117"/>
      <c r="AE223" s="117"/>
      <c r="AF223" s="117"/>
      <c r="AG223" s="117"/>
      <c r="AH223" s="117"/>
      <c r="AI223" s="117"/>
      <c r="AJ223" s="117"/>
      <c r="AK223" s="117"/>
      <c r="AL223" s="117"/>
      <c r="AM223" s="117"/>
      <c r="AN223" s="117"/>
      <c r="AO223" s="117"/>
      <c r="AP223" s="117"/>
      <c r="AQ223" s="117"/>
      <c r="AR223" s="117"/>
      <c r="AS223" s="117"/>
      <c r="AT223" s="117"/>
      <c r="AU223" s="117"/>
      <c r="AV223" s="117"/>
      <c r="AW223" s="117"/>
      <c r="AX223" s="117"/>
      <c r="AY223" s="117"/>
      <c r="AZ223" s="117"/>
      <c r="BA223" s="117"/>
      <c r="BB223" s="117"/>
      <c r="BC223" s="117"/>
      <c r="BD223" s="117"/>
      <c r="BE223" s="117"/>
      <c r="BF223" s="117"/>
      <c r="BG223" s="117"/>
      <c r="BH223" s="117"/>
      <c r="BI223" s="117"/>
      <c r="BJ223" s="117"/>
      <c r="BK223" s="117"/>
      <c r="BL223" s="117"/>
      <c r="BM223" s="117"/>
      <c r="BN223" s="117"/>
      <c r="BO223" s="117"/>
      <c r="BP223" s="117"/>
      <c r="BQ223" s="117"/>
      <c r="BR223" s="117"/>
      <c r="BS223" s="117"/>
      <c r="BT223" s="117"/>
      <c r="BU223" s="117"/>
      <c r="BV223" s="117"/>
      <c r="BW223" s="117"/>
      <c r="BX223" s="117"/>
      <c r="BY223" s="117"/>
      <c r="BZ223" s="117"/>
      <c r="CA223" s="117"/>
      <c r="CB223" s="117"/>
      <c r="CC223" s="117"/>
      <c r="CD223" s="117"/>
      <c r="CE223" s="117"/>
      <c r="CF223" s="117"/>
      <c r="CG223" s="117"/>
      <c r="CH223" s="117"/>
      <c r="CI223" s="117"/>
      <c r="CJ223" s="117"/>
      <c r="CK223" s="117"/>
      <c r="CL223" s="117"/>
      <c r="CM223" s="117"/>
      <c r="CN223" s="117"/>
      <c r="CO223" s="117"/>
      <c r="CP223" s="117"/>
      <c r="CQ223" s="117"/>
      <c r="CR223" s="117"/>
      <c r="CS223" s="117"/>
      <c r="CT223" s="117"/>
      <c r="CU223" s="117"/>
      <c r="CV223" s="117"/>
      <c r="CW223" s="117"/>
      <c r="CX223" s="117"/>
      <c r="CY223" s="117"/>
      <c r="CZ223" s="117"/>
      <c r="DA223" s="117"/>
      <c r="DB223" s="117"/>
      <c r="DC223" s="117"/>
      <c r="DD223" s="117"/>
      <c r="DE223" s="117"/>
      <c r="DF223" s="117"/>
      <c r="DG223" s="117"/>
      <c r="DH223" s="117"/>
      <c r="DI223" s="117"/>
      <c r="DJ223" s="117"/>
      <c r="DK223" s="117"/>
      <c r="DL223" s="117"/>
      <c r="DM223" s="117"/>
      <c r="DN223" s="117"/>
      <c r="DO223" s="117"/>
      <c r="DP223" s="117"/>
      <c r="DQ223" s="117"/>
      <c r="DR223" s="117"/>
      <c r="DS223" s="117"/>
      <c r="DT223" s="117"/>
      <c r="DU223" s="117"/>
      <c r="DV223" s="117"/>
      <c r="DW223" s="117"/>
      <c r="DX223" s="117"/>
      <c r="DY223" s="117"/>
      <c r="DZ223" s="117"/>
      <c r="EA223" s="117"/>
      <c r="EB223" s="117"/>
      <c r="EC223" s="117"/>
      <c r="ED223" s="117"/>
      <c r="EE223" s="117"/>
      <c r="EF223" s="117"/>
      <c r="EG223" s="117"/>
      <c r="EH223" s="117"/>
      <c r="EI223" s="117"/>
      <c r="EJ223" s="117"/>
      <c r="EK223" s="117"/>
      <c r="EL223" s="117"/>
      <c r="EM223" s="117"/>
      <c r="EN223" s="117"/>
      <c r="EO223" s="117"/>
      <c r="EP223" s="117"/>
      <c r="EQ223" s="117"/>
      <c r="ER223" s="117"/>
      <c r="ES223" s="117"/>
      <c r="ET223" s="117"/>
      <c r="EU223" s="117"/>
      <c r="EV223" s="117"/>
      <c r="EW223" s="117"/>
      <c r="EX223" s="117"/>
      <c r="EY223" s="117"/>
      <c r="EZ223" s="117"/>
      <c r="FA223" s="117"/>
      <c r="FB223" s="117"/>
      <c r="FC223" s="117"/>
      <c r="FD223" s="117"/>
      <c r="FE223" s="117"/>
      <c r="FF223" s="117"/>
      <c r="FG223" s="117"/>
      <c r="FH223" s="117"/>
      <c r="FI223" s="117"/>
      <c r="FJ223" s="117"/>
      <c r="FK223" s="117"/>
      <c r="FL223" s="117"/>
      <c r="FM223" s="117"/>
      <c r="FN223" s="117"/>
      <c r="FO223" s="117"/>
      <c r="FP223" s="117"/>
      <c r="FQ223" s="117"/>
      <c r="FR223" s="117"/>
      <c r="FS223" s="117"/>
      <c r="FT223" s="117"/>
      <c r="FU223" s="117"/>
      <c r="FV223" s="117"/>
      <c r="FW223" s="117"/>
      <c r="FX223" s="117"/>
      <c r="FY223" s="117"/>
      <c r="FZ223" s="117"/>
      <c r="GA223" s="117"/>
      <c r="GB223" s="117"/>
      <c r="GC223" s="117"/>
      <c r="GD223" s="117"/>
      <c r="GE223" s="117"/>
      <c r="GF223" s="117"/>
      <c r="GG223" s="117"/>
      <c r="GH223" s="117"/>
      <c r="GI223" s="117"/>
      <c r="GJ223" s="117"/>
      <c r="GK223" s="117"/>
      <c r="GL223" s="117"/>
      <c r="GM223" s="117"/>
      <c r="GN223" s="117"/>
      <c r="GO223" s="117"/>
      <c r="GP223" s="117"/>
      <c r="GQ223" s="117"/>
      <c r="GR223" s="117"/>
      <c r="GS223" s="117"/>
      <c r="GT223" s="117"/>
      <c r="GU223" s="117"/>
      <c r="GV223" s="117"/>
      <c r="GW223" s="117"/>
      <c r="GX223" s="117"/>
      <c r="GY223" s="117"/>
      <c r="GZ223" s="117"/>
      <c r="HA223" s="117"/>
      <c r="HB223" s="117"/>
      <c r="HC223" s="117"/>
      <c r="HD223" s="117"/>
      <c r="HE223" s="117"/>
      <c r="HF223" s="117"/>
      <c r="HG223" s="117"/>
      <c r="HH223" s="117"/>
      <c r="HI223" s="117"/>
      <c r="HJ223" s="117"/>
      <c r="HK223" s="117"/>
      <c r="HL223" s="117"/>
      <c r="HM223" s="117"/>
      <c r="HN223" s="117"/>
      <c r="HO223" s="117"/>
      <c r="HP223" s="117"/>
      <c r="HQ223" s="117"/>
      <c r="HR223" s="117"/>
      <c r="HS223" s="117"/>
      <c r="HT223" s="117"/>
      <c r="HU223" s="117"/>
      <c r="HV223" s="117"/>
      <c r="HW223" s="117"/>
      <c r="HX223" s="117"/>
      <c r="HY223" s="117"/>
      <c r="HZ223" s="117"/>
      <c r="IA223" s="117"/>
      <c r="IB223" s="117"/>
      <c r="IC223" s="117"/>
      <c r="ID223" s="117"/>
      <c r="IE223" s="117"/>
      <c r="IF223" s="117"/>
      <c r="IG223" s="117"/>
      <c r="IH223" s="117"/>
      <c r="II223" s="117"/>
      <c r="IJ223" s="117"/>
      <c r="IK223" s="117"/>
      <c r="IL223" s="117"/>
      <c r="IM223" s="117"/>
      <c r="IN223" s="117"/>
      <c r="IO223" s="117"/>
      <c r="IP223" s="117"/>
      <c r="IQ223" s="117"/>
      <c r="IR223" s="117"/>
      <c r="IS223" s="117"/>
      <c r="IT223" s="117"/>
      <c r="IU223" s="117"/>
      <c r="IV223" s="117"/>
      <c r="IW223" s="117"/>
      <c r="IX223" s="117"/>
      <c r="IY223" s="117"/>
      <c r="IZ223" s="117"/>
      <c r="JA223" s="117"/>
      <c r="JB223" s="117"/>
      <c r="JC223" s="117"/>
      <c r="JD223" s="117"/>
      <c r="JE223" s="117"/>
      <c r="JF223" s="117"/>
      <c r="JG223" s="117"/>
      <c r="JH223" s="117"/>
      <c r="JI223" s="117"/>
      <c r="JJ223" s="117"/>
      <c r="JK223" s="117"/>
      <c r="JL223" s="117"/>
      <c r="JM223" s="117"/>
      <c r="JN223" s="117"/>
      <c r="JO223" s="117"/>
      <c r="JP223" s="117"/>
      <c r="JQ223" s="117"/>
      <c r="JR223" s="117"/>
      <c r="JS223" s="117"/>
      <c r="JT223" s="117"/>
      <c r="JU223" s="117"/>
      <c r="JV223" s="117"/>
      <c r="JW223" s="117"/>
      <c r="JX223" s="117"/>
      <c r="JY223" s="117"/>
      <c r="JZ223" s="117"/>
      <c r="KA223" s="117"/>
      <c r="KB223" s="117"/>
      <c r="KC223" s="117"/>
      <c r="KD223" s="117"/>
      <c r="KE223" s="117"/>
      <c r="KF223" s="117"/>
      <c r="KG223" s="117"/>
      <c r="KH223" s="117"/>
      <c r="KI223" s="117"/>
      <c r="KJ223" s="117"/>
      <c r="KK223" s="117"/>
      <c r="KL223" s="117"/>
      <c r="KM223" s="117"/>
      <c r="KN223" s="117"/>
      <c r="KO223" s="117"/>
      <c r="KP223" s="117"/>
      <c r="KQ223" s="117"/>
      <c r="KR223" s="117"/>
      <c r="KS223" s="117"/>
      <c r="KT223" s="117"/>
      <c r="KU223" s="117"/>
      <c r="KV223" s="117"/>
      <c r="KW223" s="117"/>
      <c r="KX223" s="117"/>
      <c r="KY223" s="117"/>
      <c r="KZ223" s="117"/>
      <c r="LA223" s="117"/>
      <c r="LB223" s="117"/>
      <c r="LC223" s="117"/>
      <c r="LD223" s="117"/>
      <c r="LE223" s="117"/>
      <c r="LF223" s="117"/>
      <c r="LG223" s="117"/>
      <c r="LH223" s="117"/>
      <c r="LI223" s="117"/>
      <c r="LJ223" s="117"/>
    </row>
    <row r="224" spans="1:322" x14ac:dyDescent="0.3">
      <c r="A224" s="109">
        <v>43397</v>
      </c>
      <c r="B224" s="118">
        <v>0.91131944444444501</v>
      </c>
      <c r="C224" s="115">
        <v>14505.246999999999</v>
      </c>
      <c r="D224" s="115">
        <v>103266.99800000001</v>
      </c>
      <c r="E224" s="115">
        <v>26036.919000000002</v>
      </c>
      <c r="F224" s="115">
        <v>36168.108999999997</v>
      </c>
      <c r="G224" s="115">
        <v>8.1240000000000006</v>
      </c>
      <c r="H224" s="74">
        <v>10</v>
      </c>
      <c r="I224" s="74">
        <v>11.740311804009</v>
      </c>
      <c r="J224" s="112"/>
      <c r="K224" s="112"/>
      <c r="L224" s="120">
        <f t="shared" si="18"/>
        <v>-29.236000000007856</v>
      </c>
      <c r="M224" s="116">
        <f t="shared" si="19"/>
        <v>-4.9830000000001746</v>
      </c>
      <c r="N224" s="116">
        <f t="shared" si="20"/>
        <v>-32.377000000007683</v>
      </c>
      <c r="O224" s="116">
        <f t="shared" si="21"/>
        <v>3.9990000000034343</v>
      </c>
      <c r="P224" s="121">
        <f t="shared" si="22"/>
        <v>4.1249999999965663</v>
      </c>
      <c r="Q224" s="30">
        <f t="shared" si="23"/>
        <v>0.49224519940958072</v>
      </c>
      <c r="R224" s="124"/>
      <c r="S224" s="125"/>
      <c r="T224" s="125"/>
      <c r="U224" s="125"/>
      <c r="V224" s="125"/>
      <c r="W224" s="125"/>
      <c r="X224" s="125"/>
      <c r="Y224" s="125"/>
      <c r="Z224" s="125"/>
      <c r="AA224" s="125"/>
      <c r="AB224" s="125"/>
      <c r="AC224" s="117"/>
      <c r="AD224" s="117"/>
      <c r="AE224" s="117"/>
      <c r="AF224" s="117"/>
      <c r="AG224" s="117"/>
      <c r="AH224" s="117"/>
      <c r="AI224" s="117"/>
      <c r="AJ224" s="117"/>
      <c r="AK224" s="117"/>
      <c r="AL224" s="117"/>
      <c r="AM224" s="117"/>
      <c r="AN224" s="117"/>
      <c r="AO224" s="117"/>
      <c r="AP224" s="117"/>
      <c r="AQ224" s="117"/>
      <c r="AR224" s="117"/>
      <c r="AS224" s="117"/>
      <c r="AT224" s="117"/>
      <c r="AU224" s="117"/>
      <c r="AV224" s="117"/>
      <c r="AW224" s="117"/>
      <c r="AX224" s="117"/>
      <c r="AY224" s="117"/>
      <c r="AZ224" s="117"/>
      <c r="BA224" s="117"/>
      <c r="BB224" s="117"/>
      <c r="BC224" s="117"/>
      <c r="BD224" s="117"/>
      <c r="BE224" s="117"/>
      <c r="BF224" s="117"/>
      <c r="BG224" s="117"/>
      <c r="BH224" s="117"/>
      <c r="BI224" s="117"/>
      <c r="BJ224" s="117"/>
      <c r="BK224" s="117"/>
      <c r="BL224" s="117"/>
      <c r="BM224" s="117"/>
      <c r="BN224" s="117"/>
      <c r="BO224" s="117"/>
      <c r="BP224" s="117"/>
      <c r="BQ224" s="117"/>
      <c r="BR224" s="117"/>
      <c r="BS224" s="117"/>
      <c r="BT224" s="117"/>
      <c r="BU224" s="117"/>
      <c r="BV224" s="117"/>
      <c r="BW224" s="117"/>
      <c r="BX224" s="117"/>
      <c r="BY224" s="117"/>
      <c r="BZ224" s="117"/>
      <c r="CA224" s="117"/>
      <c r="CB224" s="117"/>
      <c r="CC224" s="117"/>
      <c r="CD224" s="117"/>
      <c r="CE224" s="117"/>
      <c r="CF224" s="117"/>
      <c r="CG224" s="117"/>
      <c r="CH224" s="117"/>
      <c r="CI224" s="117"/>
      <c r="CJ224" s="117"/>
      <c r="CK224" s="117"/>
      <c r="CL224" s="117"/>
      <c r="CM224" s="117"/>
      <c r="CN224" s="117"/>
      <c r="CO224" s="117"/>
      <c r="CP224" s="117"/>
      <c r="CQ224" s="117"/>
      <c r="CR224" s="117"/>
      <c r="CS224" s="117"/>
      <c r="CT224" s="117"/>
      <c r="CU224" s="117"/>
      <c r="CV224" s="117"/>
      <c r="CW224" s="117"/>
      <c r="CX224" s="117"/>
      <c r="CY224" s="117"/>
      <c r="CZ224" s="117"/>
      <c r="DA224" s="117"/>
      <c r="DB224" s="117"/>
      <c r="DC224" s="117"/>
      <c r="DD224" s="117"/>
      <c r="DE224" s="117"/>
      <c r="DF224" s="117"/>
      <c r="DG224" s="117"/>
      <c r="DH224" s="117"/>
      <c r="DI224" s="117"/>
      <c r="DJ224" s="117"/>
      <c r="DK224" s="117"/>
      <c r="DL224" s="117"/>
      <c r="DM224" s="117"/>
      <c r="DN224" s="117"/>
      <c r="DO224" s="117"/>
      <c r="DP224" s="117"/>
      <c r="DQ224" s="117"/>
      <c r="DR224" s="117"/>
      <c r="DS224" s="117"/>
      <c r="DT224" s="117"/>
      <c r="DU224" s="117"/>
      <c r="DV224" s="117"/>
      <c r="DW224" s="117"/>
      <c r="DX224" s="117"/>
      <c r="DY224" s="117"/>
      <c r="DZ224" s="117"/>
      <c r="EA224" s="117"/>
      <c r="EB224" s="117"/>
      <c r="EC224" s="117"/>
      <c r="ED224" s="117"/>
      <c r="EE224" s="117"/>
      <c r="EF224" s="117"/>
      <c r="EG224" s="117"/>
      <c r="EH224" s="117"/>
      <c r="EI224" s="117"/>
      <c r="EJ224" s="117"/>
      <c r="EK224" s="117"/>
      <c r="EL224" s="117"/>
      <c r="EM224" s="117"/>
      <c r="EN224" s="117"/>
      <c r="EO224" s="117"/>
      <c r="EP224" s="117"/>
      <c r="EQ224" s="117"/>
      <c r="ER224" s="117"/>
      <c r="ES224" s="117"/>
      <c r="ET224" s="117"/>
      <c r="EU224" s="117"/>
      <c r="EV224" s="117"/>
      <c r="EW224" s="117"/>
      <c r="EX224" s="117"/>
      <c r="EY224" s="117"/>
      <c r="EZ224" s="117"/>
      <c r="FA224" s="117"/>
      <c r="FB224" s="117"/>
      <c r="FC224" s="117"/>
      <c r="FD224" s="117"/>
      <c r="FE224" s="117"/>
      <c r="FF224" s="117"/>
      <c r="FG224" s="117"/>
      <c r="FH224" s="117"/>
      <c r="FI224" s="117"/>
      <c r="FJ224" s="117"/>
      <c r="FK224" s="117"/>
      <c r="FL224" s="117"/>
      <c r="FM224" s="117"/>
      <c r="FN224" s="117"/>
      <c r="FO224" s="117"/>
      <c r="FP224" s="117"/>
      <c r="FQ224" s="117"/>
      <c r="FR224" s="117"/>
      <c r="FS224" s="117"/>
      <c r="FT224" s="117"/>
      <c r="FU224" s="117"/>
      <c r="FV224" s="117"/>
      <c r="FW224" s="117"/>
      <c r="FX224" s="117"/>
      <c r="FY224" s="117"/>
      <c r="FZ224" s="117"/>
      <c r="GA224" s="117"/>
      <c r="GB224" s="117"/>
      <c r="GC224" s="117"/>
      <c r="GD224" s="117"/>
      <c r="GE224" s="117"/>
      <c r="GF224" s="117"/>
      <c r="GG224" s="117"/>
      <c r="GH224" s="117"/>
      <c r="GI224" s="117"/>
      <c r="GJ224" s="117"/>
      <c r="GK224" s="117"/>
      <c r="GL224" s="117"/>
      <c r="GM224" s="117"/>
      <c r="GN224" s="117"/>
      <c r="GO224" s="117"/>
      <c r="GP224" s="117"/>
      <c r="GQ224" s="117"/>
      <c r="GR224" s="117"/>
      <c r="GS224" s="117"/>
      <c r="GT224" s="117"/>
      <c r="GU224" s="117"/>
      <c r="GV224" s="117"/>
      <c r="GW224" s="117"/>
      <c r="GX224" s="117"/>
      <c r="GY224" s="117"/>
      <c r="GZ224" s="117"/>
      <c r="HA224" s="117"/>
      <c r="HB224" s="117"/>
      <c r="HC224" s="117"/>
      <c r="HD224" s="117"/>
      <c r="HE224" s="117"/>
      <c r="HF224" s="117"/>
      <c r="HG224" s="117"/>
      <c r="HH224" s="117"/>
      <c r="HI224" s="117"/>
      <c r="HJ224" s="117"/>
      <c r="HK224" s="117"/>
      <c r="HL224" s="117"/>
      <c r="HM224" s="117"/>
      <c r="HN224" s="117"/>
      <c r="HO224" s="117"/>
      <c r="HP224" s="117"/>
      <c r="HQ224" s="117"/>
      <c r="HR224" s="117"/>
      <c r="HS224" s="117"/>
      <c r="HT224" s="117"/>
      <c r="HU224" s="117"/>
      <c r="HV224" s="117"/>
      <c r="HW224" s="117"/>
      <c r="HX224" s="117"/>
      <c r="HY224" s="117"/>
      <c r="HZ224" s="117"/>
      <c r="IA224" s="117"/>
      <c r="IB224" s="117"/>
      <c r="IC224" s="117"/>
      <c r="ID224" s="117"/>
      <c r="IE224" s="117"/>
      <c r="IF224" s="117"/>
      <c r="IG224" s="117"/>
      <c r="IH224" s="117"/>
      <c r="II224" s="117"/>
      <c r="IJ224" s="117"/>
      <c r="IK224" s="117"/>
      <c r="IL224" s="117"/>
      <c r="IM224" s="117"/>
      <c r="IN224" s="117"/>
      <c r="IO224" s="117"/>
      <c r="IP224" s="117"/>
      <c r="IQ224" s="117"/>
      <c r="IR224" s="117"/>
      <c r="IS224" s="117"/>
      <c r="IT224" s="117"/>
      <c r="IU224" s="117"/>
      <c r="IV224" s="117"/>
      <c r="IW224" s="117"/>
      <c r="IX224" s="117"/>
      <c r="IY224" s="117"/>
      <c r="IZ224" s="117"/>
      <c r="JA224" s="117"/>
      <c r="JB224" s="117"/>
      <c r="JC224" s="117"/>
      <c r="JD224" s="117"/>
      <c r="JE224" s="117"/>
      <c r="JF224" s="117"/>
      <c r="JG224" s="117"/>
      <c r="JH224" s="117"/>
      <c r="JI224" s="117"/>
      <c r="JJ224" s="117"/>
      <c r="JK224" s="117"/>
      <c r="JL224" s="117"/>
      <c r="JM224" s="117"/>
      <c r="JN224" s="117"/>
      <c r="JO224" s="117"/>
      <c r="JP224" s="117"/>
      <c r="JQ224" s="117"/>
      <c r="JR224" s="117"/>
      <c r="JS224" s="117"/>
      <c r="JT224" s="117"/>
      <c r="JU224" s="117"/>
      <c r="JV224" s="117"/>
      <c r="JW224" s="117"/>
      <c r="JX224" s="117"/>
      <c r="JY224" s="117"/>
      <c r="JZ224" s="117"/>
      <c r="KA224" s="117"/>
      <c r="KB224" s="117"/>
      <c r="KC224" s="117"/>
      <c r="KD224" s="117"/>
      <c r="KE224" s="117"/>
      <c r="KF224" s="117"/>
      <c r="KG224" s="117"/>
      <c r="KH224" s="117"/>
      <c r="KI224" s="117"/>
      <c r="KJ224" s="117"/>
      <c r="KK224" s="117"/>
      <c r="KL224" s="117"/>
      <c r="KM224" s="117"/>
      <c r="KN224" s="117"/>
      <c r="KO224" s="117"/>
      <c r="KP224" s="117"/>
      <c r="KQ224" s="117"/>
      <c r="KR224" s="117"/>
      <c r="KS224" s="117"/>
      <c r="KT224" s="117"/>
      <c r="KU224" s="117"/>
      <c r="KV224" s="117"/>
      <c r="KW224" s="117"/>
      <c r="KX224" s="117"/>
      <c r="KY224" s="117"/>
      <c r="KZ224" s="117"/>
      <c r="LA224" s="117"/>
      <c r="LB224" s="117"/>
      <c r="LC224" s="117"/>
      <c r="LD224" s="117"/>
      <c r="LE224" s="117"/>
      <c r="LF224" s="117"/>
      <c r="LG224" s="117"/>
      <c r="LH224" s="117"/>
      <c r="LI224" s="117"/>
      <c r="LJ224" s="117"/>
    </row>
    <row r="225" spans="1:322" x14ac:dyDescent="0.3">
      <c r="A225" s="109">
        <v>43398</v>
      </c>
      <c r="B225" s="118">
        <v>0.91516203703703702</v>
      </c>
      <c r="C225" s="115">
        <v>14508.79</v>
      </c>
      <c r="D225" s="115">
        <v>103301.33</v>
      </c>
      <c r="E225" s="115">
        <v>26039.39</v>
      </c>
      <c r="F225" s="115">
        <v>36174.120000000003</v>
      </c>
      <c r="G225" s="115">
        <v>17.861999999999998</v>
      </c>
      <c r="H225" s="74">
        <v>4</v>
      </c>
      <c r="I225" s="74">
        <v>10.1</v>
      </c>
      <c r="J225" s="112"/>
      <c r="K225" s="112"/>
      <c r="L225" s="120">
        <f t="shared" si="18"/>
        <v>-20.012999999996364</v>
      </c>
      <c r="M225" s="116">
        <f t="shared" si="19"/>
        <v>-3.5430000000014843</v>
      </c>
      <c r="N225" s="116">
        <f t="shared" si="20"/>
        <v>-34.331999999994878</v>
      </c>
      <c r="O225" s="116">
        <f t="shared" si="21"/>
        <v>2.4709999999977299</v>
      </c>
      <c r="P225" s="121">
        <f t="shared" si="22"/>
        <v>15.391000000002268</v>
      </c>
      <c r="Q225" s="30">
        <f t="shared" si="23"/>
        <v>0.13833837196269905</v>
      </c>
      <c r="R225" s="124"/>
      <c r="S225" s="125"/>
      <c r="T225" s="125"/>
      <c r="U225" s="125"/>
      <c r="V225" s="125"/>
      <c r="W225" s="125"/>
      <c r="X225" s="125"/>
      <c r="Y225" s="125"/>
      <c r="Z225" s="125"/>
      <c r="AA225" s="125"/>
      <c r="AB225" s="125"/>
      <c r="AC225" s="117"/>
      <c r="AD225" s="117"/>
      <c r="AE225" s="117"/>
      <c r="AF225" s="117"/>
      <c r="AG225" s="117"/>
      <c r="AH225" s="117"/>
      <c r="AI225" s="117"/>
      <c r="AJ225" s="117"/>
      <c r="AK225" s="117"/>
      <c r="AL225" s="117"/>
      <c r="AM225" s="117"/>
      <c r="AN225" s="117"/>
      <c r="AO225" s="117"/>
      <c r="AP225" s="117"/>
      <c r="AQ225" s="117"/>
      <c r="AR225" s="117"/>
      <c r="AS225" s="117"/>
      <c r="AT225" s="117"/>
      <c r="AU225" s="117"/>
      <c r="AV225" s="117"/>
      <c r="AW225" s="117"/>
      <c r="AX225" s="117"/>
      <c r="AY225" s="117"/>
      <c r="AZ225" s="117"/>
      <c r="BA225" s="117"/>
      <c r="BB225" s="117"/>
      <c r="BC225" s="117"/>
      <c r="BD225" s="117"/>
      <c r="BE225" s="117"/>
      <c r="BF225" s="117"/>
      <c r="BG225" s="117"/>
      <c r="BH225" s="117"/>
      <c r="BI225" s="117"/>
      <c r="BJ225" s="117"/>
      <c r="BK225" s="117"/>
      <c r="BL225" s="117"/>
      <c r="BM225" s="117"/>
      <c r="BN225" s="117"/>
      <c r="BO225" s="117"/>
      <c r="BP225" s="117"/>
      <c r="BQ225" s="117"/>
      <c r="BR225" s="117"/>
      <c r="BS225" s="117"/>
      <c r="BT225" s="117"/>
      <c r="BU225" s="117"/>
      <c r="BV225" s="117"/>
      <c r="BW225" s="117"/>
      <c r="BX225" s="117"/>
      <c r="BY225" s="117"/>
      <c r="BZ225" s="117"/>
      <c r="CA225" s="117"/>
      <c r="CB225" s="117"/>
      <c r="CC225" s="117"/>
      <c r="CD225" s="117"/>
      <c r="CE225" s="117"/>
      <c r="CF225" s="117"/>
      <c r="CG225" s="117"/>
      <c r="CH225" s="117"/>
      <c r="CI225" s="117"/>
      <c r="CJ225" s="117"/>
      <c r="CK225" s="117"/>
      <c r="CL225" s="117"/>
      <c r="CM225" s="117"/>
      <c r="CN225" s="117"/>
      <c r="CO225" s="117"/>
      <c r="CP225" s="117"/>
      <c r="CQ225" s="117"/>
      <c r="CR225" s="117"/>
      <c r="CS225" s="117"/>
      <c r="CT225" s="117"/>
      <c r="CU225" s="117"/>
      <c r="CV225" s="117"/>
      <c r="CW225" s="117"/>
      <c r="CX225" s="117"/>
      <c r="CY225" s="117"/>
      <c r="CZ225" s="117"/>
      <c r="DA225" s="117"/>
      <c r="DB225" s="117"/>
      <c r="DC225" s="117"/>
      <c r="DD225" s="117"/>
      <c r="DE225" s="117"/>
      <c r="DF225" s="117"/>
      <c r="DG225" s="117"/>
      <c r="DH225" s="117"/>
      <c r="DI225" s="117"/>
      <c r="DJ225" s="117"/>
      <c r="DK225" s="117"/>
      <c r="DL225" s="117"/>
      <c r="DM225" s="117"/>
      <c r="DN225" s="117"/>
      <c r="DO225" s="117"/>
      <c r="DP225" s="117"/>
      <c r="DQ225" s="117"/>
      <c r="DR225" s="117"/>
      <c r="DS225" s="117"/>
      <c r="DT225" s="117"/>
      <c r="DU225" s="117"/>
      <c r="DV225" s="117"/>
      <c r="DW225" s="117"/>
      <c r="DX225" s="117"/>
      <c r="DY225" s="117"/>
      <c r="DZ225" s="117"/>
      <c r="EA225" s="117"/>
      <c r="EB225" s="117"/>
      <c r="EC225" s="117"/>
      <c r="ED225" s="117"/>
      <c r="EE225" s="117"/>
      <c r="EF225" s="117"/>
      <c r="EG225" s="117"/>
      <c r="EH225" s="117"/>
      <c r="EI225" s="117"/>
      <c r="EJ225" s="117"/>
      <c r="EK225" s="117"/>
      <c r="EL225" s="117"/>
      <c r="EM225" s="117"/>
      <c r="EN225" s="117"/>
      <c r="EO225" s="117"/>
      <c r="EP225" s="117"/>
      <c r="EQ225" s="117"/>
      <c r="ER225" s="117"/>
      <c r="ES225" s="117"/>
      <c r="ET225" s="117"/>
      <c r="EU225" s="117"/>
      <c r="EV225" s="117"/>
      <c r="EW225" s="117"/>
      <c r="EX225" s="117"/>
      <c r="EY225" s="117"/>
      <c r="EZ225" s="117"/>
      <c r="FA225" s="117"/>
      <c r="FB225" s="117"/>
      <c r="FC225" s="117"/>
      <c r="FD225" s="117"/>
      <c r="FE225" s="117"/>
      <c r="FF225" s="117"/>
      <c r="FG225" s="117"/>
      <c r="FH225" s="117"/>
      <c r="FI225" s="117"/>
      <c r="FJ225" s="117"/>
      <c r="FK225" s="117"/>
      <c r="FL225" s="117"/>
      <c r="FM225" s="117"/>
      <c r="FN225" s="117"/>
      <c r="FO225" s="117"/>
      <c r="FP225" s="117"/>
      <c r="FQ225" s="117"/>
      <c r="FR225" s="117"/>
      <c r="FS225" s="117"/>
      <c r="FT225" s="117"/>
      <c r="FU225" s="117"/>
      <c r="FV225" s="117"/>
      <c r="FW225" s="117"/>
      <c r="FX225" s="117"/>
      <c r="FY225" s="117"/>
      <c r="FZ225" s="117"/>
      <c r="GA225" s="117"/>
      <c r="GB225" s="117"/>
      <c r="GC225" s="117"/>
      <c r="GD225" s="117"/>
      <c r="GE225" s="117"/>
      <c r="GF225" s="117"/>
      <c r="GG225" s="117"/>
      <c r="GH225" s="117"/>
      <c r="GI225" s="117"/>
      <c r="GJ225" s="117"/>
      <c r="GK225" s="117"/>
      <c r="GL225" s="117"/>
      <c r="GM225" s="117"/>
      <c r="GN225" s="117"/>
      <c r="GO225" s="117"/>
      <c r="GP225" s="117"/>
      <c r="GQ225" s="117"/>
      <c r="GR225" s="117"/>
      <c r="GS225" s="117"/>
      <c r="GT225" s="117"/>
      <c r="GU225" s="117"/>
      <c r="GV225" s="117"/>
      <c r="GW225" s="117"/>
      <c r="GX225" s="117"/>
      <c r="GY225" s="117"/>
      <c r="GZ225" s="117"/>
      <c r="HA225" s="117"/>
      <c r="HB225" s="117"/>
      <c r="HC225" s="117"/>
      <c r="HD225" s="117"/>
      <c r="HE225" s="117"/>
      <c r="HF225" s="117"/>
      <c r="HG225" s="117"/>
      <c r="HH225" s="117"/>
      <c r="HI225" s="117"/>
      <c r="HJ225" s="117"/>
      <c r="HK225" s="117"/>
      <c r="HL225" s="117"/>
      <c r="HM225" s="117"/>
      <c r="HN225" s="117"/>
      <c r="HO225" s="117"/>
      <c r="HP225" s="117"/>
      <c r="HQ225" s="117"/>
      <c r="HR225" s="117"/>
      <c r="HS225" s="117"/>
      <c r="HT225" s="117"/>
      <c r="HU225" s="117"/>
      <c r="HV225" s="117"/>
      <c r="HW225" s="117"/>
      <c r="HX225" s="117"/>
      <c r="HY225" s="117"/>
      <c r="HZ225" s="117"/>
      <c r="IA225" s="117"/>
      <c r="IB225" s="117"/>
      <c r="IC225" s="117"/>
      <c r="ID225" s="117"/>
      <c r="IE225" s="117"/>
      <c r="IF225" s="117"/>
      <c r="IG225" s="117"/>
      <c r="IH225" s="117"/>
      <c r="II225" s="117"/>
      <c r="IJ225" s="117"/>
      <c r="IK225" s="117"/>
      <c r="IL225" s="117"/>
      <c r="IM225" s="117"/>
      <c r="IN225" s="117"/>
      <c r="IO225" s="117"/>
      <c r="IP225" s="117"/>
      <c r="IQ225" s="117"/>
      <c r="IR225" s="117"/>
      <c r="IS225" s="117"/>
      <c r="IT225" s="117"/>
      <c r="IU225" s="117"/>
      <c r="IV225" s="117"/>
      <c r="IW225" s="117"/>
      <c r="IX225" s="117"/>
      <c r="IY225" s="117"/>
      <c r="IZ225" s="117"/>
      <c r="JA225" s="117"/>
      <c r="JB225" s="117"/>
      <c r="JC225" s="117"/>
      <c r="JD225" s="117"/>
      <c r="JE225" s="117"/>
      <c r="JF225" s="117"/>
      <c r="JG225" s="117"/>
      <c r="JH225" s="117"/>
      <c r="JI225" s="117"/>
      <c r="JJ225" s="117"/>
      <c r="JK225" s="117"/>
      <c r="JL225" s="117"/>
      <c r="JM225" s="117"/>
      <c r="JN225" s="117"/>
      <c r="JO225" s="117"/>
      <c r="JP225" s="117"/>
      <c r="JQ225" s="117"/>
      <c r="JR225" s="117"/>
      <c r="JS225" s="117"/>
      <c r="JT225" s="117"/>
      <c r="JU225" s="117"/>
      <c r="JV225" s="117"/>
      <c r="JW225" s="117"/>
      <c r="JX225" s="117"/>
      <c r="JY225" s="117"/>
      <c r="JZ225" s="117"/>
      <c r="KA225" s="117"/>
      <c r="KB225" s="117"/>
      <c r="KC225" s="117"/>
      <c r="KD225" s="117"/>
      <c r="KE225" s="117"/>
      <c r="KF225" s="117"/>
      <c r="KG225" s="117"/>
      <c r="KH225" s="117"/>
      <c r="KI225" s="117"/>
      <c r="KJ225" s="117"/>
      <c r="KK225" s="117"/>
      <c r="KL225" s="117"/>
      <c r="KM225" s="117"/>
      <c r="KN225" s="117"/>
      <c r="KO225" s="117"/>
      <c r="KP225" s="117"/>
      <c r="KQ225" s="117"/>
      <c r="KR225" s="117"/>
      <c r="KS225" s="117"/>
      <c r="KT225" s="117"/>
      <c r="KU225" s="117"/>
      <c r="KV225" s="117"/>
      <c r="KW225" s="117"/>
      <c r="KX225" s="117"/>
      <c r="KY225" s="117"/>
      <c r="KZ225" s="117"/>
      <c r="LA225" s="117"/>
      <c r="LB225" s="117"/>
      <c r="LC225" s="117"/>
      <c r="LD225" s="117"/>
      <c r="LE225" s="117"/>
      <c r="LF225" s="117"/>
      <c r="LG225" s="117"/>
      <c r="LH225" s="117"/>
      <c r="LI225" s="117"/>
      <c r="LJ225" s="117"/>
    </row>
    <row r="226" spans="1:322" x14ac:dyDescent="0.3">
      <c r="A226" s="109">
        <v>43399</v>
      </c>
      <c r="B226" s="118">
        <v>0.91516203703703702</v>
      </c>
      <c r="C226" s="115">
        <v>14511.82</v>
      </c>
      <c r="D226" s="115">
        <v>103348.57</v>
      </c>
      <c r="E226" s="115">
        <v>26053.4</v>
      </c>
      <c r="F226" s="115">
        <v>36191.980000000003</v>
      </c>
      <c r="G226" s="115">
        <v>17.86</v>
      </c>
      <c r="H226" s="74">
        <v>4.5</v>
      </c>
      <c r="I226" s="74">
        <v>14.2</v>
      </c>
      <c r="J226" s="112"/>
      <c r="K226" s="112"/>
      <c r="L226" s="120">
        <f t="shared" si="18"/>
        <v>-32.410000000004075</v>
      </c>
      <c r="M226" s="116">
        <f t="shared" si="19"/>
        <v>-3.0299999999988358</v>
      </c>
      <c r="N226" s="116">
        <f t="shared" si="20"/>
        <v>-47.240000000005239</v>
      </c>
      <c r="O226" s="116">
        <f t="shared" si="21"/>
        <v>14.010000000002037</v>
      </c>
      <c r="P226" s="121">
        <f t="shared" si="22"/>
        <v>3.8499999999979622</v>
      </c>
      <c r="Q226" s="30">
        <f t="shared" si="23"/>
        <v>0.78443449048163705</v>
      </c>
      <c r="R226" s="124"/>
      <c r="S226" s="125"/>
      <c r="T226" s="125"/>
      <c r="U226" s="125"/>
      <c r="V226" s="125"/>
      <c r="W226" s="125"/>
      <c r="X226" s="125"/>
      <c r="Y226" s="125"/>
      <c r="Z226" s="125"/>
      <c r="AA226" s="125"/>
      <c r="AB226" s="125"/>
      <c r="AC226" s="117"/>
      <c r="AD226" s="117"/>
      <c r="AE226" s="117"/>
      <c r="AF226" s="117"/>
      <c r="AG226" s="117"/>
      <c r="AH226" s="117"/>
      <c r="AI226" s="117"/>
      <c r="AJ226" s="117"/>
      <c r="AK226" s="117"/>
      <c r="AL226" s="117"/>
      <c r="AM226" s="117"/>
      <c r="AN226" s="117"/>
      <c r="AO226" s="117"/>
      <c r="AP226" s="117"/>
      <c r="AQ226" s="117"/>
      <c r="AR226" s="117"/>
      <c r="AS226" s="117"/>
      <c r="AT226" s="117"/>
      <c r="AU226" s="117"/>
      <c r="AV226" s="117"/>
      <c r="AW226" s="117"/>
      <c r="AX226" s="117"/>
      <c r="AY226" s="117"/>
      <c r="AZ226" s="117"/>
      <c r="BA226" s="117"/>
      <c r="BB226" s="117"/>
      <c r="BC226" s="117"/>
      <c r="BD226" s="117"/>
      <c r="BE226" s="117"/>
      <c r="BF226" s="117"/>
      <c r="BG226" s="117"/>
      <c r="BH226" s="117"/>
      <c r="BI226" s="117"/>
      <c r="BJ226" s="117"/>
      <c r="BK226" s="117"/>
      <c r="BL226" s="117"/>
      <c r="BM226" s="117"/>
      <c r="BN226" s="117"/>
      <c r="BO226" s="117"/>
      <c r="BP226" s="117"/>
      <c r="BQ226" s="117"/>
      <c r="BR226" s="117"/>
      <c r="BS226" s="117"/>
      <c r="BT226" s="117"/>
      <c r="BU226" s="117"/>
      <c r="BV226" s="117"/>
      <c r="BW226" s="117"/>
      <c r="BX226" s="117"/>
      <c r="BY226" s="117"/>
      <c r="BZ226" s="117"/>
      <c r="CA226" s="117"/>
      <c r="CB226" s="117"/>
      <c r="CC226" s="117"/>
      <c r="CD226" s="117"/>
      <c r="CE226" s="117"/>
      <c r="CF226" s="117"/>
      <c r="CG226" s="117"/>
      <c r="CH226" s="117"/>
      <c r="CI226" s="117"/>
      <c r="CJ226" s="117"/>
      <c r="CK226" s="117"/>
      <c r="CL226" s="117"/>
      <c r="CM226" s="117"/>
      <c r="CN226" s="117"/>
      <c r="CO226" s="117"/>
      <c r="CP226" s="117"/>
      <c r="CQ226" s="117"/>
      <c r="CR226" s="117"/>
      <c r="CS226" s="117"/>
      <c r="CT226" s="117"/>
      <c r="CU226" s="117"/>
      <c r="CV226" s="117"/>
      <c r="CW226" s="117"/>
      <c r="CX226" s="117"/>
      <c r="CY226" s="117"/>
      <c r="CZ226" s="117"/>
      <c r="DA226" s="117"/>
      <c r="DB226" s="117"/>
      <c r="DC226" s="117"/>
      <c r="DD226" s="117"/>
      <c r="DE226" s="117"/>
      <c r="DF226" s="117"/>
      <c r="DG226" s="117"/>
      <c r="DH226" s="117"/>
      <c r="DI226" s="117"/>
      <c r="DJ226" s="117"/>
      <c r="DK226" s="117"/>
      <c r="DL226" s="117"/>
      <c r="DM226" s="117"/>
      <c r="DN226" s="117"/>
      <c r="DO226" s="117"/>
      <c r="DP226" s="117"/>
      <c r="DQ226" s="117"/>
      <c r="DR226" s="117"/>
      <c r="DS226" s="117"/>
      <c r="DT226" s="117"/>
      <c r="DU226" s="117"/>
      <c r="DV226" s="117"/>
      <c r="DW226" s="117"/>
      <c r="DX226" s="117"/>
      <c r="DY226" s="117"/>
      <c r="DZ226" s="117"/>
      <c r="EA226" s="117"/>
      <c r="EB226" s="117"/>
      <c r="EC226" s="117"/>
      <c r="ED226" s="117"/>
      <c r="EE226" s="117"/>
      <c r="EF226" s="117"/>
      <c r="EG226" s="117"/>
      <c r="EH226" s="117"/>
      <c r="EI226" s="117"/>
      <c r="EJ226" s="117"/>
      <c r="EK226" s="117"/>
      <c r="EL226" s="117"/>
      <c r="EM226" s="117"/>
      <c r="EN226" s="117"/>
      <c r="EO226" s="117"/>
      <c r="EP226" s="117"/>
      <c r="EQ226" s="117"/>
      <c r="ER226" s="117"/>
      <c r="ES226" s="117"/>
      <c r="ET226" s="117"/>
      <c r="EU226" s="117"/>
      <c r="EV226" s="117"/>
      <c r="EW226" s="117"/>
      <c r="EX226" s="117"/>
      <c r="EY226" s="117"/>
      <c r="EZ226" s="117"/>
      <c r="FA226" s="117"/>
      <c r="FB226" s="117"/>
      <c r="FC226" s="117"/>
      <c r="FD226" s="117"/>
      <c r="FE226" s="117"/>
      <c r="FF226" s="117"/>
      <c r="FG226" s="117"/>
      <c r="FH226" s="117"/>
      <c r="FI226" s="117"/>
      <c r="FJ226" s="117"/>
      <c r="FK226" s="117"/>
      <c r="FL226" s="117"/>
      <c r="FM226" s="117"/>
      <c r="FN226" s="117"/>
      <c r="FO226" s="117"/>
      <c r="FP226" s="117"/>
      <c r="FQ226" s="117"/>
      <c r="FR226" s="117"/>
      <c r="FS226" s="117"/>
      <c r="FT226" s="117"/>
      <c r="FU226" s="117"/>
      <c r="FV226" s="117"/>
      <c r="FW226" s="117"/>
      <c r="FX226" s="117"/>
      <c r="FY226" s="117"/>
      <c r="FZ226" s="117"/>
      <c r="GA226" s="117"/>
      <c r="GB226" s="117"/>
      <c r="GC226" s="117"/>
      <c r="GD226" s="117"/>
      <c r="GE226" s="117"/>
      <c r="GF226" s="117"/>
      <c r="GG226" s="117"/>
      <c r="GH226" s="117"/>
      <c r="GI226" s="117"/>
      <c r="GJ226" s="117"/>
      <c r="GK226" s="117"/>
      <c r="GL226" s="117"/>
      <c r="GM226" s="117"/>
      <c r="GN226" s="117"/>
      <c r="GO226" s="117"/>
      <c r="GP226" s="117"/>
      <c r="GQ226" s="117"/>
      <c r="GR226" s="117"/>
      <c r="GS226" s="117"/>
      <c r="GT226" s="117"/>
      <c r="GU226" s="117"/>
      <c r="GV226" s="117"/>
      <c r="GW226" s="117"/>
      <c r="GX226" s="117"/>
      <c r="GY226" s="117"/>
      <c r="GZ226" s="117"/>
      <c r="HA226" s="117"/>
      <c r="HB226" s="117"/>
      <c r="HC226" s="117"/>
      <c r="HD226" s="117"/>
      <c r="HE226" s="117"/>
      <c r="HF226" s="117"/>
      <c r="HG226" s="117"/>
      <c r="HH226" s="117"/>
      <c r="HI226" s="117"/>
      <c r="HJ226" s="117"/>
      <c r="HK226" s="117"/>
      <c r="HL226" s="117"/>
      <c r="HM226" s="117"/>
      <c r="HN226" s="117"/>
      <c r="HO226" s="117"/>
      <c r="HP226" s="117"/>
      <c r="HQ226" s="117"/>
      <c r="HR226" s="117"/>
      <c r="HS226" s="117"/>
      <c r="HT226" s="117"/>
      <c r="HU226" s="117"/>
      <c r="HV226" s="117"/>
      <c r="HW226" s="117"/>
      <c r="HX226" s="117"/>
      <c r="HY226" s="117"/>
      <c r="HZ226" s="117"/>
      <c r="IA226" s="117"/>
      <c r="IB226" s="117"/>
      <c r="IC226" s="117"/>
      <c r="ID226" s="117"/>
      <c r="IE226" s="117"/>
      <c r="IF226" s="117"/>
      <c r="IG226" s="117"/>
      <c r="IH226" s="117"/>
      <c r="II226" s="117"/>
      <c r="IJ226" s="117"/>
      <c r="IK226" s="117"/>
      <c r="IL226" s="117"/>
      <c r="IM226" s="117"/>
      <c r="IN226" s="117"/>
      <c r="IO226" s="117"/>
      <c r="IP226" s="117"/>
      <c r="IQ226" s="117"/>
      <c r="IR226" s="117"/>
      <c r="IS226" s="117"/>
      <c r="IT226" s="117"/>
      <c r="IU226" s="117"/>
      <c r="IV226" s="117"/>
      <c r="IW226" s="117"/>
      <c r="IX226" s="117"/>
      <c r="IY226" s="117"/>
      <c r="IZ226" s="117"/>
      <c r="JA226" s="117"/>
      <c r="JB226" s="117"/>
      <c r="JC226" s="117"/>
      <c r="JD226" s="117"/>
      <c r="JE226" s="117"/>
      <c r="JF226" s="117"/>
      <c r="JG226" s="117"/>
      <c r="JH226" s="117"/>
      <c r="JI226" s="117"/>
      <c r="JJ226" s="117"/>
      <c r="JK226" s="117"/>
      <c r="JL226" s="117"/>
      <c r="JM226" s="117"/>
      <c r="JN226" s="117"/>
      <c r="JO226" s="117"/>
      <c r="JP226" s="117"/>
      <c r="JQ226" s="117"/>
      <c r="JR226" s="117"/>
      <c r="JS226" s="117"/>
      <c r="JT226" s="117"/>
      <c r="JU226" s="117"/>
      <c r="JV226" s="117"/>
      <c r="JW226" s="117"/>
      <c r="JX226" s="117"/>
      <c r="JY226" s="117"/>
      <c r="JZ226" s="117"/>
      <c r="KA226" s="117"/>
      <c r="KB226" s="117"/>
      <c r="KC226" s="117"/>
      <c r="KD226" s="117"/>
      <c r="KE226" s="117"/>
      <c r="KF226" s="117"/>
      <c r="KG226" s="117"/>
      <c r="KH226" s="117"/>
      <c r="KI226" s="117"/>
      <c r="KJ226" s="117"/>
      <c r="KK226" s="117"/>
      <c r="KL226" s="117"/>
      <c r="KM226" s="117"/>
      <c r="KN226" s="117"/>
      <c r="KO226" s="117"/>
      <c r="KP226" s="117"/>
      <c r="KQ226" s="117"/>
      <c r="KR226" s="117"/>
      <c r="KS226" s="117"/>
      <c r="KT226" s="117"/>
      <c r="KU226" s="117"/>
      <c r="KV226" s="117"/>
      <c r="KW226" s="117"/>
      <c r="KX226" s="117"/>
      <c r="KY226" s="117"/>
      <c r="KZ226" s="117"/>
      <c r="LA226" s="117"/>
      <c r="LB226" s="117"/>
      <c r="LC226" s="117"/>
      <c r="LD226" s="117"/>
      <c r="LE226" s="117"/>
      <c r="LF226" s="117"/>
      <c r="LG226" s="117"/>
      <c r="LH226" s="117"/>
      <c r="LI226" s="117"/>
      <c r="LJ226" s="117"/>
    </row>
    <row r="227" spans="1:322" x14ac:dyDescent="0.3">
      <c r="A227" s="109">
        <v>43400</v>
      </c>
      <c r="B227" s="118">
        <v>0.86347222222222197</v>
      </c>
      <c r="C227" s="115">
        <v>14516.297</v>
      </c>
      <c r="D227" s="115">
        <v>103417.06600000001</v>
      </c>
      <c r="E227" s="115">
        <v>26056.031999999999</v>
      </c>
      <c r="F227" s="115">
        <v>36197.745999999999</v>
      </c>
      <c r="G227" s="115">
        <v>5.7670000000000003</v>
      </c>
      <c r="H227" s="74">
        <v>1.5</v>
      </c>
      <c r="I227" s="74">
        <v>7.5076555023923399</v>
      </c>
      <c r="J227" s="112"/>
      <c r="K227" s="112"/>
      <c r="L227" s="120">
        <f t="shared" si="18"/>
        <v>-67.20599999999996</v>
      </c>
      <c r="M227" s="116">
        <f t="shared" si="19"/>
        <v>-4.4770000000007713</v>
      </c>
      <c r="N227" s="116">
        <f t="shared" si="20"/>
        <v>-68.495999999999185</v>
      </c>
      <c r="O227" s="116">
        <f t="shared" si="21"/>
        <v>2.6319999999977881</v>
      </c>
      <c r="P227" s="121">
        <f t="shared" si="22"/>
        <v>3.1350000000022122</v>
      </c>
      <c r="Q227" s="30">
        <f t="shared" si="23"/>
        <v>0.45638980405718538</v>
      </c>
      <c r="R227" s="124"/>
      <c r="S227" s="125"/>
      <c r="T227" s="125"/>
      <c r="U227" s="125"/>
      <c r="V227" s="125"/>
      <c r="W227" s="125"/>
      <c r="X227" s="125"/>
      <c r="Y227" s="125"/>
      <c r="Z227" s="125"/>
      <c r="AA227" s="125"/>
      <c r="AB227" s="125"/>
      <c r="AC227" s="117"/>
      <c r="AD227" s="117"/>
      <c r="AE227" s="117"/>
      <c r="AF227" s="117"/>
      <c r="AG227" s="117"/>
      <c r="AH227" s="117"/>
      <c r="AI227" s="117"/>
      <c r="AJ227" s="117"/>
      <c r="AK227" s="117"/>
      <c r="AL227" s="117"/>
      <c r="AM227" s="117"/>
      <c r="AN227" s="117"/>
      <c r="AO227" s="117"/>
      <c r="AP227" s="117"/>
      <c r="AQ227" s="117"/>
      <c r="AR227" s="117"/>
      <c r="AS227" s="117"/>
      <c r="AT227" s="117"/>
      <c r="AU227" s="117"/>
      <c r="AV227" s="117"/>
      <c r="AW227" s="117"/>
      <c r="AX227" s="117"/>
      <c r="AY227" s="117"/>
      <c r="AZ227" s="117"/>
      <c r="BA227" s="117"/>
      <c r="BB227" s="117"/>
      <c r="BC227" s="117"/>
      <c r="BD227" s="117"/>
      <c r="BE227" s="117"/>
      <c r="BF227" s="117"/>
      <c r="BG227" s="117"/>
      <c r="BH227" s="117"/>
      <c r="BI227" s="117"/>
      <c r="BJ227" s="117"/>
      <c r="BK227" s="117"/>
      <c r="BL227" s="117"/>
      <c r="BM227" s="117"/>
      <c r="BN227" s="117"/>
      <c r="BO227" s="117"/>
      <c r="BP227" s="117"/>
      <c r="BQ227" s="117"/>
      <c r="BR227" s="117"/>
      <c r="BS227" s="117"/>
      <c r="BT227" s="117"/>
      <c r="BU227" s="117"/>
      <c r="BV227" s="117"/>
      <c r="BW227" s="117"/>
      <c r="BX227" s="117"/>
      <c r="BY227" s="117"/>
      <c r="BZ227" s="117"/>
      <c r="CA227" s="117"/>
      <c r="CB227" s="117"/>
      <c r="CC227" s="117"/>
      <c r="CD227" s="117"/>
      <c r="CE227" s="117"/>
      <c r="CF227" s="117"/>
      <c r="CG227" s="117"/>
      <c r="CH227" s="117"/>
      <c r="CI227" s="117"/>
      <c r="CJ227" s="117"/>
      <c r="CK227" s="117"/>
      <c r="CL227" s="117"/>
      <c r="CM227" s="117"/>
      <c r="CN227" s="117"/>
      <c r="CO227" s="117"/>
      <c r="CP227" s="117"/>
      <c r="CQ227" s="117"/>
      <c r="CR227" s="117"/>
      <c r="CS227" s="117"/>
      <c r="CT227" s="117"/>
      <c r="CU227" s="117"/>
      <c r="CV227" s="117"/>
      <c r="CW227" s="117"/>
      <c r="CX227" s="117"/>
      <c r="CY227" s="117"/>
      <c r="CZ227" s="117"/>
      <c r="DA227" s="117"/>
      <c r="DB227" s="117"/>
      <c r="DC227" s="117"/>
      <c r="DD227" s="117"/>
      <c r="DE227" s="117"/>
      <c r="DF227" s="117"/>
      <c r="DG227" s="117"/>
      <c r="DH227" s="117"/>
      <c r="DI227" s="117"/>
      <c r="DJ227" s="117"/>
      <c r="DK227" s="117"/>
      <c r="DL227" s="117"/>
      <c r="DM227" s="117"/>
      <c r="DN227" s="117"/>
      <c r="DO227" s="117"/>
      <c r="DP227" s="117"/>
      <c r="DQ227" s="117"/>
      <c r="DR227" s="117"/>
      <c r="DS227" s="117"/>
      <c r="DT227" s="117"/>
      <c r="DU227" s="117"/>
      <c r="DV227" s="117"/>
      <c r="DW227" s="117"/>
      <c r="DX227" s="117"/>
      <c r="DY227" s="117"/>
      <c r="DZ227" s="117"/>
      <c r="EA227" s="117"/>
      <c r="EB227" s="117"/>
      <c r="EC227" s="117"/>
      <c r="ED227" s="117"/>
      <c r="EE227" s="117"/>
      <c r="EF227" s="117"/>
      <c r="EG227" s="117"/>
      <c r="EH227" s="117"/>
      <c r="EI227" s="117"/>
      <c r="EJ227" s="117"/>
      <c r="EK227" s="117"/>
      <c r="EL227" s="117"/>
      <c r="EM227" s="117"/>
      <c r="EN227" s="117"/>
      <c r="EO227" s="117"/>
      <c r="EP227" s="117"/>
      <c r="EQ227" s="117"/>
      <c r="ER227" s="117"/>
      <c r="ES227" s="117"/>
      <c r="ET227" s="117"/>
      <c r="EU227" s="117"/>
      <c r="EV227" s="117"/>
      <c r="EW227" s="117"/>
      <c r="EX227" s="117"/>
      <c r="EY227" s="117"/>
      <c r="EZ227" s="117"/>
      <c r="FA227" s="117"/>
      <c r="FB227" s="117"/>
      <c r="FC227" s="117"/>
      <c r="FD227" s="117"/>
      <c r="FE227" s="117"/>
      <c r="FF227" s="117"/>
      <c r="FG227" s="117"/>
      <c r="FH227" s="117"/>
      <c r="FI227" s="117"/>
      <c r="FJ227" s="117"/>
      <c r="FK227" s="117"/>
      <c r="FL227" s="117"/>
      <c r="FM227" s="117"/>
      <c r="FN227" s="117"/>
      <c r="FO227" s="117"/>
      <c r="FP227" s="117"/>
      <c r="FQ227" s="117"/>
      <c r="FR227" s="117"/>
      <c r="FS227" s="117"/>
      <c r="FT227" s="117"/>
      <c r="FU227" s="117"/>
      <c r="FV227" s="117"/>
      <c r="FW227" s="117"/>
      <c r="FX227" s="117"/>
      <c r="FY227" s="117"/>
      <c r="FZ227" s="117"/>
      <c r="GA227" s="117"/>
      <c r="GB227" s="117"/>
      <c r="GC227" s="117"/>
      <c r="GD227" s="117"/>
      <c r="GE227" s="117"/>
      <c r="GF227" s="117"/>
      <c r="GG227" s="117"/>
      <c r="GH227" s="117"/>
      <c r="GI227" s="117"/>
      <c r="GJ227" s="117"/>
      <c r="GK227" s="117"/>
      <c r="GL227" s="117"/>
      <c r="GM227" s="117"/>
      <c r="GN227" s="117"/>
      <c r="GO227" s="117"/>
      <c r="GP227" s="117"/>
      <c r="GQ227" s="117"/>
      <c r="GR227" s="117"/>
      <c r="GS227" s="117"/>
      <c r="GT227" s="117"/>
      <c r="GU227" s="117"/>
      <c r="GV227" s="117"/>
      <c r="GW227" s="117"/>
      <c r="GX227" s="117"/>
      <c r="GY227" s="117"/>
      <c r="GZ227" s="117"/>
      <c r="HA227" s="117"/>
      <c r="HB227" s="117"/>
      <c r="HC227" s="117"/>
      <c r="HD227" s="117"/>
      <c r="HE227" s="117"/>
      <c r="HF227" s="117"/>
      <c r="HG227" s="117"/>
      <c r="HH227" s="117"/>
      <c r="HI227" s="117"/>
      <c r="HJ227" s="117"/>
      <c r="HK227" s="117"/>
      <c r="HL227" s="117"/>
      <c r="HM227" s="117"/>
      <c r="HN227" s="117"/>
      <c r="HO227" s="117"/>
      <c r="HP227" s="117"/>
      <c r="HQ227" s="117"/>
      <c r="HR227" s="117"/>
      <c r="HS227" s="117"/>
      <c r="HT227" s="117"/>
      <c r="HU227" s="117"/>
      <c r="HV227" s="117"/>
      <c r="HW227" s="117"/>
      <c r="HX227" s="117"/>
      <c r="HY227" s="117"/>
      <c r="HZ227" s="117"/>
      <c r="IA227" s="117"/>
      <c r="IB227" s="117"/>
      <c r="IC227" s="117"/>
      <c r="ID227" s="117"/>
      <c r="IE227" s="117"/>
      <c r="IF227" s="117"/>
      <c r="IG227" s="117"/>
      <c r="IH227" s="117"/>
      <c r="II227" s="117"/>
      <c r="IJ227" s="117"/>
      <c r="IK227" s="117"/>
      <c r="IL227" s="117"/>
      <c r="IM227" s="117"/>
      <c r="IN227" s="117"/>
      <c r="IO227" s="117"/>
      <c r="IP227" s="117"/>
      <c r="IQ227" s="117"/>
      <c r="IR227" s="117"/>
      <c r="IS227" s="117"/>
      <c r="IT227" s="117"/>
      <c r="IU227" s="117"/>
      <c r="IV227" s="117"/>
      <c r="IW227" s="117"/>
      <c r="IX227" s="117"/>
      <c r="IY227" s="117"/>
      <c r="IZ227" s="117"/>
      <c r="JA227" s="117"/>
      <c r="JB227" s="117"/>
      <c r="JC227" s="117"/>
      <c r="JD227" s="117"/>
      <c r="JE227" s="117"/>
      <c r="JF227" s="117"/>
      <c r="JG227" s="117"/>
      <c r="JH227" s="117"/>
      <c r="JI227" s="117"/>
      <c r="JJ227" s="117"/>
      <c r="JK227" s="117"/>
      <c r="JL227" s="117"/>
      <c r="JM227" s="117"/>
      <c r="JN227" s="117"/>
      <c r="JO227" s="117"/>
      <c r="JP227" s="117"/>
      <c r="JQ227" s="117"/>
      <c r="JR227" s="117"/>
      <c r="JS227" s="117"/>
      <c r="JT227" s="117"/>
      <c r="JU227" s="117"/>
      <c r="JV227" s="117"/>
      <c r="JW227" s="117"/>
      <c r="JX227" s="117"/>
      <c r="JY227" s="117"/>
      <c r="JZ227" s="117"/>
      <c r="KA227" s="117"/>
      <c r="KB227" s="117"/>
      <c r="KC227" s="117"/>
      <c r="KD227" s="117"/>
      <c r="KE227" s="117"/>
      <c r="KF227" s="117"/>
      <c r="KG227" s="117"/>
      <c r="KH227" s="117"/>
      <c r="KI227" s="117"/>
      <c r="KJ227" s="117"/>
      <c r="KK227" s="117"/>
      <c r="KL227" s="117"/>
      <c r="KM227" s="117"/>
      <c r="KN227" s="117"/>
      <c r="KO227" s="117"/>
      <c r="KP227" s="117"/>
      <c r="KQ227" s="117"/>
      <c r="KR227" s="117"/>
      <c r="KS227" s="117"/>
      <c r="KT227" s="117"/>
      <c r="KU227" s="117"/>
      <c r="KV227" s="117"/>
      <c r="KW227" s="117"/>
      <c r="KX227" s="117"/>
      <c r="KY227" s="117"/>
      <c r="KZ227" s="117"/>
      <c r="LA227" s="117"/>
      <c r="LB227" s="117"/>
      <c r="LC227" s="117"/>
      <c r="LD227" s="117"/>
      <c r="LE227" s="117"/>
      <c r="LF227" s="117"/>
      <c r="LG227" s="117"/>
      <c r="LH227" s="117"/>
      <c r="LI227" s="117"/>
      <c r="LJ227" s="117"/>
    </row>
    <row r="228" spans="1:322" x14ac:dyDescent="0.3">
      <c r="A228" s="109">
        <v>43401</v>
      </c>
      <c r="B228" s="118">
        <v>0.87002314814814796</v>
      </c>
      <c r="C228" s="115">
        <v>14524.525</v>
      </c>
      <c r="D228" s="115">
        <v>103478.179</v>
      </c>
      <c r="E228" s="115">
        <v>26056.069</v>
      </c>
      <c r="F228" s="115">
        <v>36199.084000000003</v>
      </c>
      <c r="G228" s="115">
        <v>1.3380000000000001</v>
      </c>
      <c r="H228" s="74">
        <v>3.5</v>
      </c>
      <c r="I228" s="74">
        <v>2.8234234234234301</v>
      </c>
      <c r="J228" s="112"/>
      <c r="K228" s="112"/>
      <c r="L228" s="120">
        <f t="shared" si="18"/>
        <v>-68.002999999996717</v>
      </c>
      <c r="M228" s="116">
        <f t="shared" si="19"/>
        <v>-8.227999999999156</v>
      </c>
      <c r="N228" s="116">
        <f t="shared" si="20"/>
        <v>-61.112999999997555</v>
      </c>
      <c r="O228" s="116">
        <f t="shared" si="21"/>
        <v>3.7000000000261934E-2</v>
      </c>
      <c r="P228" s="121">
        <f t="shared" si="22"/>
        <v>1.3009999999997381</v>
      </c>
      <c r="Q228" s="30">
        <f t="shared" si="23"/>
        <v>2.7653213752064223E-2</v>
      </c>
      <c r="R228" s="124"/>
      <c r="S228" s="125"/>
      <c r="T228" s="125"/>
      <c r="U228" s="125"/>
      <c r="V228" s="125"/>
      <c r="W228" s="125"/>
      <c r="X228" s="125"/>
      <c r="Y228" s="125"/>
      <c r="Z228" s="125"/>
      <c r="AA228" s="125"/>
      <c r="AB228" s="125"/>
      <c r="AC228" s="117"/>
      <c r="AD228" s="117"/>
      <c r="AE228" s="117"/>
      <c r="AF228" s="117"/>
      <c r="AG228" s="117"/>
      <c r="AH228" s="117"/>
      <c r="AI228" s="117"/>
      <c r="AJ228" s="117"/>
      <c r="AK228" s="117"/>
      <c r="AL228" s="117"/>
      <c r="AM228" s="117"/>
      <c r="AN228" s="117"/>
      <c r="AO228" s="117"/>
      <c r="AP228" s="117"/>
      <c r="AQ228" s="117"/>
      <c r="AR228" s="117"/>
      <c r="AS228" s="117"/>
      <c r="AT228" s="117"/>
      <c r="AU228" s="117"/>
      <c r="AV228" s="117"/>
      <c r="AW228" s="117"/>
      <c r="AX228" s="117"/>
      <c r="AY228" s="117"/>
      <c r="AZ228" s="117"/>
      <c r="BA228" s="117"/>
      <c r="BB228" s="117"/>
      <c r="BC228" s="117"/>
      <c r="BD228" s="117"/>
      <c r="BE228" s="117"/>
      <c r="BF228" s="117"/>
      <c r="BG228" s="117"/>
      <c r="BH228" s="117"/>
      <c r="BI228" s="117"/>
      <c r="BJ228" s="117"/>
      <c r="BK228" s="117"/>
      <c r="BL228" s="117"/>
      <c r="BM228" s="117"/>
      <c r="BN228" s="117"/>
      <c r="BO228" s="117"/>
      <c r="BP228" s="117"/>
      <c r="BQ228" s="117"/>
      <c r="BR228" s="117"/>
      <c r="BS228" s="117"/>
      <c r="BT228" s="117"/>
      <c r="BU228" s="117"/>
      <c r="BV228" s="117"/>
      <c r="BW228" s="117"/>
      <c r="BX228" s="117"/>
      <c r="BY228" s="117"/>
      <c r="BZ228" s="117"/>
      <c r="CA228" s="117"/>
      <c r="CB228" s="117"/>
      <c r="CC228" s="117"/>
      <c r="CD228" s="117"/>
      <c r="CE228" s="117"/>
      <c r="CF228" s="117"/>
      <c r="CG228" s="117"/>
      <c r="CH228" s="117"/>
      <c r="CI228" s="117"/>
      <c r="CJ228" s="117"/>
      <c r="CK228" s="117"/>
      <c r="CL228" s="117"/>
      <c r="CM228" s="117"/>
      <c r="CN228" s="117"/>
      <c r="CO228" s="117"/>
      <c r="CP228" s="117"/>
      <c r="CQ228" s="117"/>
      <c r="CR228" s="117"/>
      <c r="CS228" s="117"/>
      <c r="CT228" s="117"/>
      <c r="CU228" s="117"/>
      <c r="CV228" s="117"/>
      <c r="CW228" s="117"/>
      <c r="CX228" s="117"/>
      <c r="CY228" s="117"/>
      <c r="CZ228" s="117"/>
      <c r="DA228" s="117"/>
      <c r="DB228" s="117"/>
      <c r="DC228" s="117"/>
      <c r="DD228" s="117"/>
      <c r="DE228" s="117"/>
      <c r="DF228" s="117"/>
      <c r="DG228" s="117"/>
      <c r="DH228" s="117"/>
      <c r="DI228" s="117"/>
      <c r="DJ228" s="117"/>
      <c r="DK228" s="117"/>
      <c r="DL228" s="117"/>
      <c r="DM228" s="117"/>
      <c r="DN228" s="117"/>
      <c r="DO228" s="117"/>
      <c r="DP228" s="117"/>
      <c r="DQ228" s="117"/>
      <c r="DR228" s="117"/>
      <c r="DS228" s="117"/>
      <c r="DT228" s="117"/>
      <c r="DU228" s="117"/>
      <c r="DV228" s="117"/>
      <c r="DW228" s="117"/>
      <c r="DX228" s="117"/>
      <c r="DY228" s="117"/>
      <c r="DZ228" s="117"/>
      <c r="EA228" s="117"/>
      <c r="EB228" s="117"/>
      <c r="EC228" s="117"/>
      <c r="ED228" s="117"/>
      <c r="EE228" s="117"/>
      <c r="EF228" s="117"/>
      <c r="EG228" s="117"/>
      <c r="EH228" s="117"/>
      <c r="EI228" s="117"/>
      <c r="EJ228" s="117"/>
      <c r="EK228" s="117"/>
      <c r="EL228" s="117"/>
      <c r="EM228" s="117"/>
      <c r="EN228" s="117"/>
      <c r="EO228" s="117"/>
      <c r="EP228" s="117"/>
      <c r="EQ228" s="117"/>
      <c r="ER228" s="117"/>
      <c r="ES228" s="117"/>
      <c r="ET228" s="117"/>
      <c r="EU228" s="117"/>
      <c r="EV228" s="117"/>
      <c r="EW228" s="117"/>
      <c r="EX228" s="117"/>
      <c r="EY228" s="117"/>
      <c r="EZ228" s="117"/>
      <c r="FA228" s="117"/>
      <c r="FB228" s="117"/>
      <c r="FC228" s="117"/>
      <c r="FD228" s="117"/>
      <c r="FE228" s="117"/>
      <c r="FF228" s="117"/>
      <c r="FG228" s="117"/>
      <c r="FH228" s="117"/>
      <c r="FI228" s="117"/>
      <c r="FJ228" s="117"/>
      <c r="FK228" s="117"/>
      <c r="FL228" s="117"/>
      <c r="FM228" s="117"/>
      <c r="FN228" s="117"/>
      <c r="FO228" s="117"/>
      <c r="FP228" s="117"/>
      <c r="FQ228" s="117"/>
      <c r="FR228" s="117"/>
      <c r="FS228" s="117"/>
      <c r="FT228" s="117"/>
      <c r="FU228" s="117"/>
      <c r="FV228" s="117"/>
      <c r="FW228" s="117"/>
      <c r="FX228" s="117"/>
      <c r="FY228" s="117"/>
      <c r="FZ228" s="117"/>
      <c r="GA228" s="117"/>
      <c r="GB228" s="117"/>
      <c r="GC228" s="117"/>
      <c r="GD228" s="117"/>
      <c r="GE228" s="117"/>
      <c r="GF228" s="117"/>
      <c r="GG228" s="117"/>
      <c r="GH228" s="117"/>
      <c r="GI228" s="117"/>
      <c r="GJ228" s="117"/>
      <c r="GK228" s="117"/>
      <c r="GL228" s="117"/>
      <c r="GM228" s="117"/>
      <c r="GN228" s="117"/>
      <c r="GO228" s="117"/>
      <c r="GP228" s="117"/>
      <c r="GQ228" s="117"/>
      <c r="GR228" s="117"/>
      <c r="GS228" s="117"/>
      <c r="GT228" s="117"/>
      <c r="GU228" s="117"/>
      <c r="GV228" s="117"/>
      <c r="GW228" s="117"/>
      <c r="GX228" s="117"/>
      <c r="GY228" s="117"/>
      <c r="GZ228" s="117"/>
      <c r="HA228" s="117"/>
      <c r="HB228" s="117"/>
      <c r="HC228" s="117"/>
      <c r="HD228" s="117"/>
      <c r="HE228" s="117"/>
      <c r="HF228" s="117"/>
      <c r="HG228" s="117"/>
      <c r="HH228" s="117"/>
      <c r="HI228" s="117"/>
      <c r="HJ228" s="117"/>
      <c r="HK228" s="117"/>
      <c r="HL228" s="117"/>
      <c r="HM228" s="117"/>
      <c r="HN228" s="117"/>
      <c r="HO228" s="117"/>
      <c r="HP228" s="117"/>
      <c r="HQ228" s="117"/>
      <c r="HR228" s="117"/>
      <c r="HS228" s="117"/>
      <c r="HT228" s="117"/>
      <c r="HU228" s="117"/>
      <c r="HV228" s="117"/>
      <c r="HW228" s="117"/>
      <c r="HX228" s="117"/>
      <c r="HY228" s="117"/>
      <c r="HZ228" s="117"/>
      <c r="IA228" s="117"/>
      <c r="IB228" s="117"/>
      <c r="IC228" s="117"/>
      <c r="ID228" s="117"/>
      <c r="IE228" s="117"/>
      <c r="IF228" s="117"/>
      <c r="IG228" s="117"/>
      <c r="IH228" s="117"/>
      <c r="II228" s="117"/>
      <c r="IJ228" s="117"/>
      <c r="IK228" s="117"/>
      <c r="IL228" s="117"/>
      <c r="IM228" s="117"/>
      <c r="IN228" s="117"/>
      <c r="IO228" s="117"/>
      <c r="IP228" s="117"/>
      <c r="IQ228" s="117"/>
      <c r="IR228" s="117"/>
      <c r="IS228" s="117"/>
      <c r="IT228" s="117"/>
      <c r="IU228" s="117"/>
      <c r="IV228" s="117"/>
      <c r="IW228" s="117"/>
      <c r="IX228" s="117"/>
      <c r="IY228" s="117"/>
      <c r="IZ228" s="117"/>
      <c r="JA228" s="117"/>
      <c r="JB228" s="117"/>
      <c r="JC228" s="117"/>
      <c r="JD228" s="117"/>
      <c r="JE228" s="117"/>
      <c r="JF228" s="117"/>
      <c r="JG228" s="117"/>
      <c r="JH228" s="117"/>
      <c r="JI228" s="117"/>
      <c r="JJ228" s="117"/>
      <c r="JK228" s="117"/>
      <c r="JL228" s="117"/>
      <c r="JM228" s="117"/>
      <c r="JN228" s="117"/>
      <c r="JO228" s="117"/>
      <c r="JP228" s="117"/>
      <c r="JQ228" s="117"/>
      <c r="JR228" s="117"/>
      <c r="JS228" s="117"/>
      <c r="JT228" s="117"/>
      <c r="JU228" s="117"/>
      <c r="JV228" s="117"/>
      <c r="JW228" s="117"/>
      <c r="JX228" s="117"/>
      <c r="JY228" s="117"/>
      <c r="JZ228" s="117"/>
      <c r="KA228" s="117"/>
      <c r="KB228" s="117"/>
      <c r="KC228" s="117"/>
      <c r="KD228" s="117"/>
      <c r="KE228" s="117"/>
      <c r="KF228" s="117"/>
      <c r="KG228" s="117"/>
      <c r="KH228" s="117"/>
      <c r="KI228" s="117"/>
      <c r="KJ228" s="117"/>
      <c r="KK228" s="117"/>
      <c r="KL228" s="117"/>
      <c r="KM228" s="117"/>
      <c r="KN228" s="117"/>
      <c r="KO228" s="117"/>
      <c r="KP228" s="117"/>
      <c r="KQ228" s="117"/>
      <c r="KR228" s="117"/>
      <c r="KS228" s="117"/>
      <c r="KT228" s="117"/>
      <c r="KU228" s="117"/>
      <c r="KV228" s="117"/>
      <c r="KW228" s="117"/>
      <c r="KX228" s="117"/>
      <c r="KY228" s="117"/>
      <c r="KZ228" s="117"/>
      <c r="LA228" s="117"/>
      <c r="LB228" s="117"/>
      <c r="LC228" s="117"/>
      <c r="LD228" s="117"/>
      <c r="LE228" s="117"/>
      <c r="LF228" s="117"/>
      <c r="LG228" s="117"/>
      <c r="LH228" s="117"/>
      <c r="LI228" s="117"/>
      <c r="LJ228" s="117"/>
    </row>
    <row r="229" spans="1:322" x14ac:dyDescent="0.3">
      <c r="A229" s="109">
        <v>43402</v>
      </c>
      <c r="B229" s="118">
        <v>0.91201388888888901</v>
      </c>
      <c r="C229" s="115">
        <v>14531.468000000001</v>
      </c>
      <c r="D229" s="115">
        <v>103529.61900000001</v>
      </c>
      <c r="E229" s="115">
        <v>26056.171999999999</v>
      </c>
      <c r="F229" s="115">
        <v>36200.631000000001</v>
      </c>
      <c r="G229" s="115">
        <v>1.5469999999999999</v>
      </c>
      <c r="H229" s="74">
        <v>4</v>
      </c>
      <c r="I229" s="74">
        <v>3.5790645879732801</v>
      </c>
      <c r="J229" s="112"/>
      <c r="K229" s="112"/>
      <c r="L229" s="120">
        <f t="shared" si="18"/>
        <v>-56.836000000003452</v>
      </c>
      <c r="M229" s="116">
        <f t="shared" si="19"/>
        <v>-6.9430000000011205</v>
      </c>
      <c r="N229" s="116">
        <f t="shared" si="20"/>
        <v>-51.440000000002328</v>
      </c>
      <c r="O229" s="116">
        <f t="shared" si="21"/>
        <v>0.10299999999915599</v>
      </c>
      <c r="P229" s="121">
        <f t="shared" si="22"/>
        <v>1.4440000000008439</v>
      </c>
      <c r="Q229" s="30">
        <f t="shared" si="23"/>
        <v>6.6580478344638649E-2</v>
      </c>
      <c r="R229" s="124"/>
      <c r="S229" s="125"/>
      <c r="T229" s="125"/>
      <c r="U229" s="125"/>
      <c r="V229" s="125"/>
      <c r="W229" s="125"/>
      <c r="X229" s="125"/>
      <c r="Y229" s="125"/>
      <c r="Z229" s="125"/>
      <c r="AA229" s="125"/>
      <c r="AB229" s="125"/>
      <c r="AC229" s="117"/>
      <c r="AD229" s="117"/>
      <c r="AE229" s="117"/>
      <c r="AF229" s="117"/>
      <c r="AG229" s="117"/>
      <c r="AH229" s="117"/>
      <c r="AI229" s="117"/>
      <c r="AJ229" s="117"/>
      <c r="AK229" s="117"/>
      <c r="AL229" s="117"/>
      <c r="AM229" s="117"/>
      <c r="AN229" s="117"/>
      <c r="AO229" s="117"/>
      <c r="AP229" s="117"/>
      <c r="AQ229" s="117"/>
      <c r="AR229" s="117"/>
      <c r="AS229" s="117"/>
      <c r="AT229" s="117"/>
      <c r="AU229" s="117"/>
      <c r="AV229" s="117"/>
      <c r="AW229" s="117"/>
      <c r="AX229" s="117"/>
      <c r="AY229" s="117"/>
      <c r="AZ229" s="117"/>
      <c r="BA229" s="117"/>
      <c r="BB229" s="117"/>
      <c r="BC229" s="117"/>
      <c r="BD229" s="117"/>
      <c r="BE229" s="117"/>
      <c r="BF229" s="117"/>
      <c r="BG229" s="117"/>
      <c r="BH229" s="117"/>
      <c r="BI229" s="117"/>
      <c r="BJ229" s="117"/>
      <c r="BK229" s="117"/>
      <c r="BL229" s="117"/>
      <c r="BM229" s="117"/>
      <c r="BN229" s="117"/>
      <c r="BO229" s="117"/>
      <c r="BP229" s="117"/>
      <c r="BQ229" s="117"/>
      <c r="BR229" s="117"/>
      <c r="BS229" s="117"/>
      <c r="BT229" s="117"/>
      <c r="BU229" s="117"/>
      <c r="BV229" s="117"/>
      <c r="BW229" s="117"/>
      <c r="BX229" s="117"/>
      <c r="BY229" s="117"/>
      <c r="BZ229" s="117"/>
      <c r="CA229" s="117"/>
      <c r="CB229" s="117"/>
      <c r="CC229" s="117"/>
      <c r="CD229" s="117"/>
      <c r="CE229" s="117"/>
      <c r="CF229" s="117"/>
      <c r="CG229" s="117"/>
      <c r="CH229" s="117"/>
      <c r="CI229" s="117"/>
      <c r="CJ229" s="117"/>
      <c r="CK229" s="117"/>
      <c r="CL229" s="117"/>
      <c r="CM229" s="117"/>
      <c r="CN229" s="117"/>
      <c r="CO229" s="117"/>
      <c r="CP229" s="117"/>
      <c r="CQ229" s="117"/>
      <c r="CR229" s="117"/>
      <c r="CS229" s="117"/>
      <c r="CT229" s="117"/>
      <c r="CU229" s="117"/>
      <c r="CV229" s="117"/>
      <c r="CW229" s="117"/>
      <c r="CX229" s="117"/>
      <c r="CY229" s="117"/>
      <c r="CZ229" s="117"/>
      <c r="DA229" s="117"/>
      <c r="DB229" s="117"/>
      <c r="DC229" s="117"/>
      <c r="DD229" s="117"/>
      <c r="DE229" s="117"/>
      <c r="DF229" s="117"/>
      <c r="DG229" s="117"/>
      <c r="DH229" s="117"/>
      <c r="DI229" s="117"/>
      <c r="DJ229" s="117"/>
      <c r="DK229" s="117"/>
      <c r="DL229" s="117"/>
      <c r="DM229" s="117"/>
      <c r="DN229" s="117"/>
      <c r="DO229" s="117"/>
      <c r="DP229" s="117"/>
      <c r="DQ229" s="117"/>
      <c r="DR229" s="117"/>
      <c r="DS229" s="117"/>
      <c r="DT229" s="117"/>
      <c r="DU229" s="117"/>
      <c r="DV229" s="117"/>
      <c r="DW229" s="117"/>
      <c r="DX229" s="117"/>
      <c r="DY229" s="117"/>
      <c r="DZ229" s="117"/>
      <c r="EA229" s="117"/>
      <c r="EB229" s="117"/>
      <c r="EC229" s="117"/>
      <c r="ED229" s="117"/>
      <c r="EE229" s="117"/>
      <c r="EF229" s="117"/>
      <c r="EG229" s="117"/>
      <c r="EH229" s="117"/>
      <c r="EI229" s="117"/>
      <c r="EJ229" s="117"/>
      <c r="EK229" s="117"/>
      <c r="EL229" s="117"/>
      <c r="EM229" s="117"/>
      <c r="EN229" s="117"/>
      <c r="EO229" s="117"/>
      <c r="EP229" s="117"/>
      <c r="EQ229" s="117"/>
      <c r="ER229" s="117"/>
      <c r="ES229" s="117"/>
      <c r="ET229" s="117"/>
      <c r="EU229" s="117"/>
      <c r="EV229" s="117"/>
      <c r="EW229" s="117"/>
      <c r="EX229" s="117"/>
      <c r="EY229" s="117"/>
      <c r="EZ229" s="117"/>
      <c r="FA229" s="117"/>
      <c r="FB229" s="117"/>
      <c r="FC229" s="117"/>
      <c r="FD229" s="117"/>
      <c r="FE229" s="117"/>
      <c r="FF229" s="117"/>
      <c r="FG229" s="117"/>
      <c r="FH229" s="117"/>
      <c r="FI229" s="117"/>
      <c r="FJ229" s="117"/>
      <c r="FK229" s="117"/>
      <c r="FL229" s="117"/>
      <c r="FM229" s="117"/>
      <c r="FN229" s="117"/>
      <c r="FO229" s="117"/>
      <c r="FP229" s="117"/>
      <c r="FQ229" s="117"/>
      <c r="FR229" s="117"/>
      <c r="FS229" s="117"/>
      <c r="FT229" s="117"/>
      <c r="FU229" s="117"/>
      <c r="FV229" s="117"/>
      <c r="FW229" s="117"/>
      <c r="FX229" s="117"/>
      <c r="FY229" s="117"/>
      <c r="FZ229" s="117"/>
      <c r="GA229" s="117"/>
      <c r="GB229" s="117"/>
      <c r="GC229" s="117"/>
      <c r="GD229" s="117"/>
      <c r="GE229" s="117"/>
      <c r="GF229" s="117"/>
      <c r="GG229" s="117"/>
      <c r="GH229" s="117"/>
      <c r="GI229" s="117"/>
      <c r="GJ229" s="117"/>
      <c r="GK229" s="117"/>
      <c r="GL229" s="117"/>
      <c r="GM229" s="117"/>
      <c r="GN229" s="117"/>
      <c r="GO229" s="117"/>
      <c r="GP229" s="117"/>
      <c r="GQ229" s="117"/>
      <c r="GR229" s="117"/>
      <c r="GS229" s="117"/>
      <c r="GT229" s="117"/>
      <c r="GU229" s="117"/>
      <c r="GV229" s="117"/>
      <c r="GW229" s="117"/>
      <c r="GX229" s="117"/>
      <c r="GY229" s="117"/>
      <c r="GZ229" s="117"/>
      <c r="HA229" s="117"/>
      <c r="HB229" s="117"/>
      <c r="HC229" s="117"/>
      <c r="HD229" s="117"/>
      <c r="HE229" s="117"/>
      <c r="HF229" s="117"/>
      <c r="HG229" s="117"/>
      <c r="HH229" s="117"/>
      <c r="HI229" s="117"/>
      <c r="HJ229" s="117"/>
      <c r="HK229" s="117"/>
      <c r="HL229" s="117"/>
      <c r="HM229" s="117"/>
      <c r="HN229" s="117"/>
      <c r="HO229" s="117"/>
      <c r="HP229" s="117"/>
      <c r="HQ229" s="117"/>
      <c r="HR229" s="117"/>
      <c r="HS229" s="117"/>
      <c r="HT229" s="117"/>
      <c r="HU229" s="117"/>
      <c r="HV229" s="117"/>
      <c r="HW229" s="117"/>
      <c r="HX229" s="117"/>
      <c r="HY229" s="117"/>
      <c r="HZ229" s="117"/>
      <c r="IA229" s="117"/>
      <c r="IB229" s="117"/>
      <c r="IC229" s="117"/>
      <c r="ID229" s="117"/>
      <c r="IE229" s="117"/>
      <c r="IF229" s="117"/>
      <c r="IG229" s="117"/>
      <c r="IH229" s="117"/>
      <c r="II229" s="117"/>
      <c r="IJ229" s="117"/>
      <c r="IK229" s="117"/>
      <c r="IL229" s="117"/>
      <c r="IM229" s="117"/>
      <c r="IN229" s="117"/>
      <c r="IO229" s="117"/>
      <c r="IP229" s="117"/>
      <c r="IQ229" s="117"/>
      <c r="IR229" s="117"/>
      <c r="IS229" s="117"/>
      <c r="IT229" s="117"/>
      <c r="IU229" s="117"/>
      <c r="IV229" s="117"/>
      <c r="IW229" s="117"/>
      <c r="IX229" s="117"/>
      <c r="IY229" s="117"/>
      <c r="IZ229" s="117"/>
      <c r="JA229" s="117"/>
      <c r="JB229" s="117"/>
      <c r="JC229" s="117"/>
      <c r="JD229" s="117"/>
      <c r="JE229" s="117"/>
      <c r="JF229" s="117"/>
      <c r="JG229" s="117"/>
      <c r="JH229" s="117"/>
      <c r="JI229" s="117"/>
      <c r="JJ229" s="117"/>
      <c r="JK229" s="117"/>
      <c r="JL229" s="117"/>
      <c r="JM229" s="117"/>
      <c r="JN229" s="117"/>
      <c r="JO229" s="117"/>
      <c r="JP229" s="117"/>
      <c r="JQ229" s="117"/>
      <c r="JR229" s="117"/>
      <c r="JS229" s="117"/>
      <c r="JT229" s="117"/>
      <c r="JU229" s="117"/>
      <c r="JV229" s="117"/>
      <c r="JW229" s="117"/>
      <c r="JX229" s="117"/>
      <c r="JY229" s="117"/>
      <c r="JZ229" s="117"/>
      <c r="KA229" s="117"/>
      <c r="KB229" s="117"/>
      <c r="KC229" s="117"/>
      <c r="KD229" s="117"/>
      <c r="KE229" s="117"/>
      <c r="KF229" s="117"/>
      <c r="KG229" s="117"/>
      <c r="KH229" s="117"/>
      <c r="KI229" s="117"/>
      <c r="KJ229" s="117"/>
      <c r="KK229" s="117"/>
      <c r="KL229" s="117"/>
      <c r="KM229" s="117"/>
      <c r="KN229" s="117"/>
      <c r="KO229" s="117"/>
      <c r="KP229" s="117"/>
      <c r="KQ229" s="117"/>
      <c r="KR229" s="117"/>
      <c r="KS229" s="117"/>
      <c r="KT229" s="117"/>
      <c r="KU229" s="117"/>
      <c r="KV229" s="117"/>
      <c r="KW229" s="117"/>
      <c r="KX229" s="117"/>
      <c r="KY229" s="117"/>
      <c r="KZ229" s="117"/>
      <c r="LA229" s="117"/>
      <c r="LB229" s="117"/>
      <c r="LC229" s="117"/>
      <c r="LD229" s="117"/>
      <c r="LE229" s="117"/>
      <c r="LF229" s="117"/>
      <c r="LG229" s="117"/>
      <c r="LH229" s="117"/>
      <c r="LI229" s="117"/>
      <c r="LJ229" s="117"/>
    </row>
    <row r="230" spans="1:322" x14ac:dyDescent="0.3">
      <c r="A230" s="109">
        <v>43403</v>
      </c>
      <c r="B230" s="118">
        <v>0.91491898148148199</v>
      </c>
      <c r="C230" s="115">
        <v>14536.646000000001</v>
      </c>
      <c r="D230" s="115">
        <v>103576.94500000001</v>
      </c>
      <c r="E230" s="115">
        <v>26058.058000000001</v>
      </c>
      <c r="F230" s="115">
        <v>36205.796999999999</v>
      </c>
      <c r="G230" s="115">
        <v>5.1660000000000004</v>
      </c>
      <c r="H230" s="74">
        <v>5.5</v>
      </c>
      <c r="I230" s="74">
        <v>4.4477876106194696</v>
      </c>
      <c r="J230" s="112"/>
      <c r="K230" s="112"/>
      <c r="L230" s="120">
        <f t="shared" si="18"/>
        <v>-47.338000000000818</v>
      </c>
      <c r="M230" s="116">
        <f t="shared" si="19"/>
        <v>-5.1779999999998836</v>
      </c>
      <c r="N230" s="116">
        <f t="shared" si="20"/>
        <v>-47.326000000000931</v>
      </c>
      <c r="O230" s="116">
        <f t="shared" si="21"/>
        <v>1.886000000002241</v>
      </c>
      <c r="P230" s="121">
        <f t="shared" si="22"/>
        <v>3.2799999999977594</v>
      </c>
      <c r="Q230" s="30">
        <f t="shared" si="23"/>
        <v>0.36507936507979882</v>
      </c>
      <c r="R230" s="124"/>
      <c r="S230" s="125"/>
      <c r="T230" s="125"/>
      <c r="U230" s="125"/>
      <c r="V230" s="125"/>
      <c r="W230" s="125"/>
      <c r="X230" s="125"/>
      <c r="Y230" s="125"/>
      <c r="Z230" s="125"/>
      <c r="AA230" s="125"/>
      <c r="AB230" s="125"/>
      <c r="AC230" s="117"/>
      <c r="AD230" s="117"/>
      <c r="AE230" s="117"/>
      <c r="AF230" s="117"/>
      <c r="AG230" s="117"/>
      <c r="AH230" s="117"/>
      <c r="AI230" s="117"/>
      <c r="AJ230" s="117"/>
      <c r="AK230" s="117"/>
      <c r="AL230" s="117"/>
      <c r="AM230" s="117"/>
      <c r="AN230" s="117"/>
      <c r="AO230" s="117"/>
      <c r="AP230" s="117"/>
      <c r="AQ230" s="117"/>
      <c r="AR230" s="117"/>
      <c r="AS230" s="117"/>
      <c r="AT230" s="117"/>
      <c r="AU230" s="117"/>
      <c r="AV230" s="117"/>
      <c r="AW230" s="117"/>
      <c r="AX230" s="117"/>
      <c r="AY230" s="117"/>
      <c r="AZ230" s="117"/>
      <c r="BA230" s="117"/>
      <c r="BB230" s="117"/>
      <c r="BC230" s="117"/>
      <c r="BD230" s="117"/>
      <c r="BE230" s="117"/>
      <c r="BF230" s="117"/>
      <c r="BG230" s="117"/>
      <c r="BH230" s="117"/>
      <c r="BI230" s="117"/>
      <c r="BJ230" s="117"/>
      <c r="BK230" s="117"/>
      <c r="BL230" s="117"/>
      <c r="BM230" s="117"/>
      <c r="BN230" s="117"/>
      <c r="BO230" s="117"/>
      <c r="BP230" s="117"/>
      <c r="BQ230" s="117"/>
      <c r="BR230" s="117"/>
      <c r="BS230" s="117"/>
      <c r="BT230" s="117"/>
      <c r="BU230" s="117"/>
      <c r="BV230" s="117"/>
      <c r="BW230" s="117"/>
      <c r="BX230" s="117"/>
      <c r="BY230" s="117"/>
      <c r="BZ230" s="117"/>
      <c r="CA230" s="117"/>
      <c r="CB230" s="117"/>
      <c r="CC230" s="117"/>
      <c r="CD230" s="117"/>
      <c r="CE230" s="117"/>
      <c r="CF230" s="117"/>
      <c r="CG230" s="117"/>
      <c r="CH230" s="117"/>
      <c r="CI230" s="117"/>
      <c r="CJ230" s="117"/>
      <c r="CK230" s="117"/>
      <c r="CL230" s="117"/>
      <c r="CM230" s="117"/>
      <c r="CN230" s="117"/>
      <c r="CO230" s="117"/>
      <c r="CP230" s="117"/>
      <c r="CQ230" s="117"/>
      <c r="CR230" s="117"/>
      <c r="CS230" s="117"/>
      <c r="CT230" s="117"/>
      <c r="CU230" s="117"/>
      <c r="CV230" s="117"/>
      <c r="CW230" s="117"/>
      <c r="CX230" s="117"/>
      <c r="CY230" s="117"/>
      <c r="CZ230" s="117"/>
      <c r="DA230" s="117"/>
      <c r="DB230" s="117"/>
      <c r="DC230" s="117"/>
      <c r="DD230" s="117"/>
      <c r="DE230" s="117"/>
      <c r="DF230" s="117"/>
      <c r="DG230" s="117"/>
      <c r="DH230" s="117"/>
      <c r="DI230" s="117"/>
      <c r="DJ230" s="117"/>
      <c r="DK230" s="117"/>
      <c r="DL230" s="117"/>
      <c r="DM230" s="117"/>
      <c r="DN230" s="117"/>
      <c r="DO230" s="117"/>
      <c r="DP230" s="117"/>
      <c r="DQ230" s="117"/>
      <c r="DR230" s="117"/>
      <c r="DS230" s="117"/>
      <c r="DT230" s="117"/>
      <c r="DU230" s="117"/>
      <c r="DV230" s="117"/>
      <c r="DW230" s="117"/>
      <c r="DX230" s="117"/>
      <c r="DY230" s="117"/>
      <c r="DZ230" s="117"/>
      <c r="EA230" s="117"/>
      <c r="EB230" s="117"/>
      <c r="EC230" s="117"/>
      <c r="ED230" s="117"/>
      <c r="EE230" s="117"/>
      <c r="EF230" s="117"/>
      <c r="EG230" s="117"/>
      <c r="EH230" s="117"/>
      <c r="EI230" s="117"/>
      <c r="EJ230" s="117"/>
      <c r="EK230" s="117"/>
      <c r="EL230" s="117"/>
      <c r="EM230" s="117"/>
      <c r="EN230" s="117"/>
      <c r="EO230" s="117"/>
      <c r="EP230" s="117"/>
      <c r="EQ230" s="117"/>
      <c r="ER230" s="117"/>
      <c r="ES230" s="117"/>
      <c r="ET230" s="117"/>
      <c r="EU230" s="117"/>
      <c r="EV230" s="117"/>
      <c r="EW230" s="117"/>
      <c r="EX230" s="117"/>
      <c r="EY230" s="117"/>
      <c r="EZ230" s="117"/>
      <c r="FA230" s="117"/>
      <c r="FB230" s="117"/>
      <c r="FC230" s="117"/>
      <c r="FD230" s="117"/>
      <c r="FE230" s="117"/>
      <c r="FF230" s="117"/>
      <c r="FG230" s="117"/>
      <c r="FH230" s="117"/>
      <c r="FI230" s="117"/>
      <c r="FJ230" s="117"/>
      <c r="FK230" s="117"/>
      <c r="FL230" s="117"/>
      <c r="FM230" s="117"/>
      <c r="FN230" s="117"/>
      <c r="FO230" s="117"/>
      <c r="FP230" s="117"/>
      <c r="FQ230" s="117"/>
      <c r="FR230" s="117"/>
      <c r="FS230" s="117"/>
      <c r="FT230" s="117"/>
      <c r="FU230" s="117"/>
      <c r="FV230" s="117"/>
      <c r="FW230" s="117"/>
      <c r="FX230" s="117"/>
      <c r="FY230" s="117"/>
      <c r="FZ230" s="117"/>
      <c r="GA230" s="117"/>
      <c r="GB230" s="117"/>
      <c r="GC230" s="117"/>
      <c r="GD230" s="117"/>
      <c r="GE230" s="117"/>
      <c r="GF230" s="117"/>
      <c r="GG230" s="117"/>
      <c r="GH230" s="117"/>
      <c r="GI230" s="117"/>
      <c r="GJ230" s="117"/>
      <c r="GK230" s="117"/>
      <c r="GL230" s="117"/>
      <c r="GM230" s="117"/>
      <c r="GN230" s="117"/>
      <c r="GO230" s="117"/>
      <c r="GP230" s="117"/>
      <c r="GQ230" s="117"/>
      <c r="GR230" s="117"/>
      <c r="GS230" s="117"/>
      <c r="GT230" s="117"/>
      <c r="GU230" s="117"/>
      <c r="GV230" s="117"/>
      <c r="GW230" s="117"/>
      <c r="GX230" s="117"/>
      <c r="GY230" s="117"/>
      <c r="GZ230" s="117"/>
      <c r="HA230" s="117"/>
      <c r="HB230" s="117"/>
      <c r="HC230" s="117"/>
      <c r="HD230" s="117"/>
      <c r="HE230" s="117"/>
      <c r="HF230" s="117"/>
      <c r="HG230" s="117"/>
      <c r="HH230" s="117"/>
      <c r="HI230" s="117"/>
      <c r="HJ230" s="117"/>
      <c r="HK230" s="117"/>
      <c r="HL230" s="117"/>
      <c r="HM230" s="117"/>
      <c r="HN230" s="117"/>
      <c r="HO230" s="117"/>
      <c r="HP230" s="117"/>
      <c r="HQ230" s="117"/>
      <c r="HR230" s="117"/>
      <c r="HS230" s="117"/>
      <c r="HT230" s="117"/>
      <c r="HU230" s="117"/>
      <c r="HV230" s="117"/>
      <c r="HW230" s="117"/>
      <c r="HX230" s="117"/>
      <c r="HY230" s="117"/>
      <c r="HZ230" s="117"/>
      <c r="IA230" s="117"/>
      <c r="IB230" s="117"/>
      <c r="IC230" s="117"/>
      <c r="ID230" s="117"/>
      <c r="IE230" s="117"/>
      <c r="IF230" s="117"/>
      <c r="IG230" s="117"/>
      <c r="IH230" s="117"/>
      <c r="II230" s="117"/>
      <c r="IJ230" s="117"/>
      <c r="IK230" s="117"/>
      <c r="IL230" s="117"/>
      <c r="IM230" s="117"/>
      <c r="IN230" s="117"/>
      <c r="IO230" s="117"/>
      <c r="IP230" s="117"/>
      <c r="IQ230" s="117"/>
      <c r="IR230" s="117"/>
      <c r="IS230" s="117"/>
      <c r="IT230" s="117"/>
      <c r="IU230" s="117"/>
      <c r="IV230" s="117"/>
      <c r="IW230" s="117"/>
      <c r="IX230" s="117"/>
      <c r="IY230" s="117"/>
      <c r="IZ230" s="117"/>
      <c r="JA230" s="117"/>
      <c r="JB230" s="117"/>
      <c r="JC230" s="117"/>
      <c r="JD230" s="117"/>
      <c r="JE230" s="117"/>
      <c r="JF230" s="117"/>
      <c r="JG230" s="117"/>
      <c r="JH230" s="117"/>
      <c r="JI230" s="117"/>
      <c r="JJ230" s="117"/>
      <c r="JK230" s="117"/>
      <c r="JL230" s="117"/>
      <c r="JM230" s="117"/>
      <c r="JN230" s="117"/>
      <c r="JO230" s="117"/>
      <c r="JP230" s="117"/>
      <c r="JQ230" s="117"/>
      <c r="JR230" s="117"/>
      <c r="JS230" s="117"/>
      <c r="JT230" s="117"/>
      <c r="JU230" s="117"/>
      <c r="JV230" s="117"/>
      <c r="JW230" s="117"/>
      <c r="JX230" s="117"/>
      <c r="JY230" s="117"/>
      <c r="JZ230" s="117"/>
      <c r="KA230" s="117"/>
      <c r="KB230" s="117"/>
      <c r="KC230" s="117"/>
      <c r="KD230" s="117"/>
      <c r="KE230" s="117"/>
      <c r="KF230" s="117"/>
      <c r="KG230" s="117"/>
      <c r="KH230" s="117"/>
      <c r="KI230" s="117"/>
      <c r="KJ230" s="117"/>
      <c r="KK230" s="117"/>
      <c r="KL230" s="117"/>
      <c r="KM230" s="117"/>
      <c r="KN230" s="117"/>
      <c r="KO230" s="117"/>
      <c r="KP230" s="117"/>
      <c r="KQ230" s="117"/>
      <c r="KR230" s="117"/>
      <c r="KS230" s="117"/>
      <c r="KT230" s="117"/>
      <c r="KU230" s="117"/>
      <c r="KV230" s="117"/>
      <c r="KW230" s="117"/>
      <c r="KX230" s="117"/>
      <c r="KY230" s="117"/>
      <c r="KZ230" s="117"/>
      <c r="LA230" s="117"/>
      <c r="LB230" s="117"/>
      <c r="LC230" s="117"/>
      <c r="LD230" s="117"/>
      <c r="LE230" s="117"/>
      <c r="LF230" s="117"/>
      <c r="LG230" s="117"/>
      <c r="LH230" s="117"/>
      <c r="LI230" s="117"/>
      <c r="LJ230" s="117"/>
    </row>
    <row r="231" spans="1:322" x14ac:dyDescent="0.3">
      <c r="A231" s="109">
        <v>43404</v>
      </c>
      <c r="B231" s="118">
        <v>0.92315972222222198</v>
      </c>
      <c r="C231" s="112">
        <v>14542.919</v>
      </c>
      <c r="D231" s="112">
        <v>103617.266</v>
      </c>
      <c r="E231" s="112">
        <v>26062.178</v>
      </c>
      <c r="F231" s="112">
        <v>36214.303999999996</v>
      </c>
      <c r="G231" s="112">
        <v>8.5069999999999997</v>
      </c>
      <c r="H231" s="112">
        <v>7.5</v>
      </c>
      <c r="I231" s="131">
        <v>7.5</v>
      </c>
      <c r="J231" s="112"/>
      <c r="K231" s="112"/>
      <c r="L231" s="120">
        <f t="shared" si="18"/>
        <v>-38.086999999995506</v>
      </c>
      <c r="M231" s="116">
        <f t="shared" si="19"/>
        <v>-6.2729999999992287</v>
      </c>
      <c r="N231" s="116">
        <f t="shared" si="20"/>
        <v>-40.320999999996275</v>
      </c>
      <c r="O231" s="116">
        <f t="shared" si="21"/>
        <v>4.1199999999989814</v>
      </c>
      <c r="P231" s="121">
        <f t="shared" si="22"/>
        <v>4.3870000000010183</v>
      </c>
      <c r="Q231" s="30">
        <f t="shared" si="23"/>
        <v>0.484307041260019</v>
      </c>
      <c r="R231" s="124"/>
      <c r="S231" s="125"/>
      <c r="T231" s="125"/>
      <c r="U231" s="125"/>
      <c r="V231" s="125"/>
      <c r="W231" s="125"/>
      <c r="X231" s="125"/>
      <c r="Y231" s="125"/>
      <c r="Z231" s="125"/>
      <c r="AA231" s="125"/>
      <c r="AB231" s="125"/>
      <c r="AC231" s="117"/>
      <c r="AD231" s="117"/>
      <c r="AE231" s="117"/>
      <c r="AF231" s="117"/>
      <c r="AG231" s="117"/>
      <c r="AH231" s="117"/>
      <c r="AI231" s="117"/>
      <c r="AJ231" s="117"/>
      <c r="AK231" s="117"/>
      <c r="AL231" s="117"/>
      <c r="AM231" s="117"/>
      <c r="AN231" s="117"/>
      <c r="AO231" s="117"/>
      <c r="AP231" s="117"/>
      <c r="AQ231" s="117"/>
      <c r="AR231" s="117"/>
      <c r="AS231" s="117"/>
      <c r="AT231" s="117"/>
      <c r="AU231" s="117"/>
      <c r="AV231" s="117"/>
      <c r="AW231" s="117"/>
      <c r="AX231" s="117"/>
      <c r="AY231" s="117"/>
      <c r="AZ231" s="117"/>
      <c r="BA231" s="117"/>
      <c r="BB231" s="117"/>
      <c r="BC231" s="117"/>
      <c r="BD231" s="117"/>
      <c r="BE231" s="117"/>
      <c r="BF231" s="117"/>
      <c r="BG231" s="117"/>
      <c r="BH231" s="117"/>
      <c r="BI231" s="117"/>
      <c r="BJ231" s="117"/>
      <c r="BK231" s="117"/>
      <c r="BL231" s="117"/>
      <c r="BM231" s="117"/>
      <c r="BN231" s="117"/>
      <c r="BO231" s="117"/>
      <c r="BP231" s="117"/>
      <c r="BQ231" s="117"/>
      <c r="BR231" s="117"/>
      <c r="BS231" s="117"/>
      <c r="BT231" s="117"/>
      <c r="BU231" s="117"/>
      <c r="BV231" s="117"/>
      <c r="BW231" s="117"/>
      <c r="BX231" s="117"/>
      <c r="BY231" s="117"/>
      <c r="BZ231" s="117"/>
      <c r="CA231" s="117"/>
      <c r="CB231" s="117"/>
      <c r="CC231" s="117"/>
      <c r="CD231" s="117"/>
      <c r="CE231" s="117"/>
      <c r="CF231" s="117"/>
      <c r="CG231" s="117"/>
      <c r="CH231" s="117"/>
      <c r="CI231" s="117"/>
      <c r="CJ231" s="117"/>
      <c r="CK231" s="117"/>
      <c r="CL231" s="117"/>
      <c r="CM231" s="117"/>
      <c r="CN231" s="117"/>
      <c r="CO231" s="117"/>
      <c r="CP231" s="117"/>
      <c r="CQ231" s="117"/>
      <c r="CR231" s="117"/>
      <c r="CS231" s="117"/>
      <c r="CT231" s="117"/>
      <c r="CU231" s="117"/>
      <c r="CV231" s="117"/>
      <c r="CW231" s="117"/>
      <c r="CX231" s="117"/>
      <c r="CY231" s="117"/>
      <c r="CZ231" s="117"/>
      <c r="DA231" s="117"/>
      <c r="DB231" s="117"/>
      <c r="DC231" s="117"/>
      <c r="DD231" s="117"/>
      <c r="DE231" s="117"/>
      <c r="DF231" s="117"/>
      <c r="DG231" s="117"/>
      <c r="DH231" s="117"/>
      <c r="DI231" s="117"/>
      <c r="DJ231" s="117"/>
      <c r="DK231" s="117"/>
      <c r="DL231" s="117"/>
      <c r="DM231" s="117"/>
      <c r="DN231" s="117"/>
      <c r="DO231" s="117"/>
      <c r="DP231" s="117"/>
      <c r="DQ231" s="117"/>
      <c r="DR231" s="117"/>
      <c r="DS231" s="117"/>
      <c r="DT231" s="117"/>
      <c r="DU231" s="117"/>
      <c r="DV231" s="117"/>
      <c r="DW231" s="117"/>
      <c r="DX231" s="117"/>
      <c r="DY231" s="117"/>
      <c r="DZ231" s="117"/>
      <c r="EA231" s="117"/>
      <c r="EB231" s="117"/>
      <c r="EC231" s="117"/>
      <c r="ED231" s="117"/>
      <c r="EE231" s="117"/>
      <c r="EF231" s="117"/>
      <c r="EG231" s="117"/>
      <c r="EH231" s="117"/>
      <c r="EI231" s="117"/>
      <c r="EJ231" s="117"/>
      <c r="EK231" s="117"/>
      <c r="EL231" s="117"/>
      <c r="EM231" s="117"/>
      <c r="EN231" s="117"/>
      <c r="EO231" s="117"/>
      <c r="EP231" s="117"/>
      <c r="EQ231" s="117"/>
      <c r="ER231" s="117"/>
      <c r="ES231" s="117"/>
      <c r="ET231" s="117"/>
      <c r="EU231" s="117"/>
      <c r="EV231" s="117"/>
      <c r="EW231" s="117"/>
      <c r="EX231" s="117"/>
      <c r="EY231" s="117"/>
      <c r="EZ231" s="117"/>
      <c r="FA231" s="117"/>
      <c r="FB231" s="117"/>
      <c r="FC231" s="117"/>
      <c r="FD231" s="117"/>
      <c r="FE231" s="117"/>
      <c r="FF231" s="117"/>
      <c r="FG231" s="117"/>
      <c r="FH231" s="117"/>
      <c r="FI231" s="117"/>
      <c r="FJ231" s="117"/>
      <c r="FK231" s="117"/>
      <c r="FL231" s="117"/>
      <c r="FM231" s="117"/>
      <c r="FN231" s="117"/>
      <c r="FO231" s="117"/>
      <c r="FP231" s="117"/>
      <c r="FQ231" s="117"/>
      <c r="FR231" s="117"/>
      <c r="FS231" s="117"/>
      <c r="FT231" s="117"/>
      <c r="FU231" s="117"/>
      <c r="FV231" s="117"/>
      <c r="FW231" s="117"/>
      <c r="FX231" s="117"/>
      <c r="FY231" s="117"/>
      <c r="FZ231" s="117"/>
      <c r="GA231" s="117"/>
      <c r="GB231" s="117"/>
      <c r="GC231" s="117"/>
      <c r="GD231" s="117"/>
      <c r="GE231" s="117"/>
      <c r="GF231" s="117"/>
      <c r="GG231" s="117"/>
      <c r="GH231" s="117"/>
      <c r="GI231" s="117"/>
      <c r="GJ231" s="117"/>
      <c r="GK231" s="117"/>
      <c r="GL231" s="117"/>
      <c r="GM231" s="117"/>
      <c r="GN231" s="117"/>
      <c r="GO231" s="117"/>
      <c r="GP231" s="117"/>
      <c r="GQ231" s="117"/>
      <c r="GR231" s="117"/>
      <c r="GS231" s="117"/>
      <c r="GT231" s="117"/>
      <c r="GU231" s="117"/>
      <c r="GV231" s="117"/>
      <c r="GW231" s="117"/>
      <c r="GX231" s="117"/>
      <c r="GY231" s="117"/>
      <c r="GZ231" s="117"/>
      <c r="HA231" s="117"/>
      <c r="HB231" s="117"/>
      <c r="HC231" s="117"/>
      <c r="HD231" s="117"/>
      <c r="HE231" s="117"/>
      <c r="HF231" s="117"/>
      <c r="HG231" s="117"/>
      <c r="HH231" s="117"/>
      <c r="HI231" s="117"/>
      <c r="HJ231" s="117"/>
      <c r="HK231" s="117"/>
      <c r="HL231" s="117"/>
      <c r="HM231" s="117"/>
      <c r="HN231" s="117"/>
      <c r="HO231" s="117"/>
      <c r="HP231" s="117"/>
      <c r="HQ231" s="117"/>
      <c r="HR231" s="117"/>
      <c r="HS231" s="117"/>
      <c r="HT231" s="117"/>
      <c r="HU231" s="117"/>
      <c r="HV231" s="117"/>
      <c r="HW231" s="117"/>
      <c r="HX231" s="117"/>
      <c r="HY231" s="117"/>
      <c r="HZ231" s="117"/>
      <c r="IA231" s="117"/>
      <c r="IB231" s="117"/>
      <c r="IC231" s="117"/>
      <c r="ID231" s="117"/>
      <c r="IE231" s="117"/>
      <c r="IF231" s="117"/>
      <c r="IG231" s="117"/>
      <c r="IH231" s="117"/>
      <c r="II231" s="117"/>
      <c r="IJ231" s="117"/>
      <c r="IK231" s="117"/>
      <c r="IL231" s="117"/>
      <c r="IM231" s="117"/>
      <c r="IN231" s="117"/>
      <c r="IO231" s="117"/>
      <c r="IP231" s="117"/>
      <c r="IQ231" s="117"/>
      <c r="IR231" s="117"/>
      <c r="IS231" s="117"/>
      <c r="IT231" s="117"/>
      <c r="IU231" s="117"/>
      <c r="IV231" s="117"/>
      <c r="IW231" s="117"/>
      <c r="IX231" s="117"/>
      <c r="IY231" s="117"/>
      <c r="IZ231" s="117"/>
      <c r="JA231" s="117"/>
      <c r="JB231" s="117"/>
      <c r="JC231" s="117"/>
      <c r="JD231" s="117"/>
      <c r="JE231" s="117"/>
      <c r="JF231" s="117"/>
      <c r="JG231" s="117"/>
      <c r="JH231" s="117"/>
      <c r="JI231" s="117"/>
      <c r="JJ231" s="117"/>
      <c r="JK231" s="117"/>
      <c r="JL231" s="117"/>
      <c r="JM231" s="117"/>
      <c r="JN231" s="117"/>
      <c r="JO231" s="117"/>
      <c r="JP231" s="117"/>
      <c r="JQ231" s="117"/>
      <c r="JR231" s="117"/>
      <c r="JS231" s="117"/>
      <c r="JT231" s="117"/>
      <c r="JU231" s="117"/>
      <c r="JV231" s="117"/>
      <c r="JW231" s="117"/>
      <c r="JX231" s="117"/>
      <c r="JY231" s="117"/>
      <c r="JZ231" s="117"/>
      <c r="KA231" s="117"/>
      <c r="KB231" s="117"/>
      <c r="KC231" s="117"/>
      <c r="KD231" s="117"/>
      <c r="KE231" s="117"/>
      <c r="KF231" s="117"/>
      <c r="KG231" s="117"/>
      <c r="KH231" s="117"/>
      <c r="KI231" s="117"/>
      <c r="KJ231" s="117"/>
      <c r="KK231" s="117"/>
      <c r="KL231" s="117"/>
      <c r="KM231" s="117"/>
      <c r="KN231" s="117"/>
      <c r="KO231" s="117"/>
      <c r="KP231" s="117"/>
      <c r="KQ231" s="117"/>
      <c r="KR231" s="117"/>
      <c r="KS231" s="117"/>
      <c r="KT231" s="117"/>
      <c r="KU231" s="117"/>
      <c r="KV231" s="117"/>
      <c r="KW231" s="117"/>
      <c r="KX231" s="117"/>
      <c r="KY231" s="117"/>
      <c r="KZ231" s="117"/>
      <c r="LA231" s="117"/>
      <c r="LB231" s="117"/>
      <c r="LC231" s="117"/>
      <c r="LD231" s="117"/>
      <c r="LE231" s="117"/>
      <c r="LF231" s="117"/>
      <c r="LG231" s="117"/>
      <c r="LH231" s="117"/>
      <c r="LI231" s="117"/>
      <c r="LJ231" s="117"/>
    </row>
    <row r="232" spans="1:322" x14ac:dyDescent="0.3">
      <c r="A232" s="109">
        <v>43405</v>
      </c>
      <c r="B232" s="118">
        <v>0.99957175925925901</v>
      </c>
      <c r="C232" s="112">
        <v>14543.708000000001</v>
      </c>
      <c r="D232" s="112">
        <v>103621</v>
      </c>
      <c r="E232" s="112">
        <v>26062.182000000001</v>
      </c>
      <c r="F232" s="112">
        <v>36222.650999999998</v>
      </c>
      <c r="G232" s="112">
        <v>8.5069999999999997</v>
      </c>
      <c r="H232" s="112">
        <v>6.5</v>
      </c>
      <c r="I232" s="119">
        <v>6.5070093457943896</v>
      </c>
      <c r="J232" s="112"/>
      <c r="K232" s="112"/>
      <c r="L232" s="120">
        <f t="shared" si="18"/>
        <v>3.9840000000025899</v>
      </c>
      <c r="M232" s="116">
        <f t="shared" si="19"/>
        <v>-0.78900000000066939</v>
      </c>
      <c r="N232" s="116">
        <f t="shared" si="20"/>
        <v>-3.7339999999967404</v>
      </c>
      <c r="O232" s="116">
        <f t="shared" si="21"/>
        <v>4.0000000008149073E-3</v>
      </c>
      <c r="P232" s="121">
        <f t="shared" si="22"/>
        <v>8.5029999999991848</v>
      </c>
      <c r="Q232" s="30">
        <f t="shared" si="23"/>
        <v>4.7020101102796609E-4</v>
      </c>
      <c r="R232" s="124"/>
      <c r="S232" s="125"/>
      <c r="T232" s="125"/>
      <c r="U232" s="125"/>
      <c r="V232" s="125"/>
      <c r="W232" s="125"/>
      <c r="X232" s="125"/>
      <c r="Y232" s="125"/>
      <c r="Z232" s="125"/>
      <c r="AA232" s="125"/>
      <c r="AB232" s="125"/>
      <c r="AC232" s="117"/>
      <c r="AD232" s="117"/>
      <c r="AE232" s="117"/>
      <c r="AF232" s="117"/>
      <c r="AG232" s="117"/>
      <c r="AH232" s="117"/>
      <c r="AI232" s="117"/>
      <c r="AJ232" s="117"/>
      <c r="AK232" s="117"/>
      <c r="AL232" s="117"/>
      <c r="AM232" s="117"/>
      <c r="AN232" s="117"/>
      <c r="AO232" s="117"/>
      <c r="AP232" s="117"/>
      <c r="AQ232" s="117"/>
      <c r="AR232" s="117"/>
      <c r="AS232" s="117"/>
      <c r="AT232" s="117"/>
      <c r="AU232" s="117"/>
      <c r="AV232" s="117"/>
      <c r="AW232" s="117"/>
      <c r="AX232" s="117"/>
      <c r="AY232" s="117"/>
      <c r="AZ232" s="117"/>
      <c r="BA232" s="117"/>
      <c r="BB232" s="117"/>
      <c r="BC232" s="117"/>
      <c r="BD232" s="117"/>
      <c r="BE232" s="117"/>
      <c r="BF232" s="117"/>
      <c r="BG232" s="117"/>
      <c r="BH232" s="117"/>
      <c r="BI232" s="117"/>
      <c r="BJ232" s="117"/>
      <c r="BK232" s="117"/>
      <c r="BL232" s="117"/>
      <c r="BM232" s="117"/>
      <c r="BN232" s="117"/>
      <c r="BO232" s="117"/>
      <c r="BP232" s="117"/>
      <c r="BQ232" s="117"/>
      <c r="BR232" s="117"/>
      <c r="BS232" s="117"/>
      <c r="BT232" s="117"/>
      <c r="BU232" s="117"/>
      <c r="BV232" s="117"/>
      <c r="BW232" s="117"/>
      <c r="BX232" s="117"/>
      <c r="BY232" s="117"/>
      <c r="BZ232" s="117"/>
      <c r="CA232" s="117"/>
      <c r="CB232" s="117"/>
      <c r="CC232" s="117"/>
      <c r="CD232" s="117"/>
      <c r="CE232" s="117"/>
      <c r="CF232" s="117"/>
      <c r="CG232" s="117"/>
      <c r="CH232" s="117"/>
      <c r="CI232" s="117"/>
      <c r="CJ232" s="117"/>
      <c r="CK232" s="117"/>
      <c r="CL232" s="117"/>
      <c r="CM232" s="117"/>
      <c r="CN232" s="117"/>
      <c r="CO232" s="117"/>
      <c r="CP232" s="117"/>
      <c r="CQ232" s="117"/>
      <c r="CR232" s="117"/>
      <c r="CS232" s="117"/>
      <c r="CT232" s="117"/>
      <c r="CU232" s="117"/>
      <c r="CV232" s="117"/>
      <c r="CW232" s="117"/>
      <c r="CX232" s="117"/>
      <c r="CY232" s="117"/>
      <c r="CZ232" s="117"/>
      <c r="DA232" s="117"/>
      <c r="DB232" s="117"/>
      <c r="DC232" s="117"/>
      <c r="DD232" s="117"/>
      <c r="DE232" s="117"/>
      <c r="DF232" s="117"/>
      <c r="DG232" s="117"/>
      <c r="DH232" s="117"/>
      <c r="DI232" s="117"/>
      <c r="DJ232" s="117"/>
      <c r="DK232" s="117"/>
      <c r="DL232" s="117"/>
      <c r="DM232" s="117"/>
      <c r="DN232" s="117"/>
      <c r="DO232" s="117"/>
      <c r="DP232" s="117"/>
      <c r="DQ232" s="117"/>
      <c r="DR232" s="117"/>
      <c r="DS232" s="117"/>
      <c r="DT232" s="117"/>
      <c r="DU232" s="117"/>
      <c r="DV232" s="117"/>
      <c r="DW232" s="117"/>
      <c r="DX232" s="117"/>
      <c r="DY232" s="117"/>
      <c r="DZ232" s="117"/>
      <c r="EA232" s="117"/>
      <c r="EB232" s="117"/>
      <c r="EC232" s="117"/>
      <c r="ED232" s="117"/>
      <c r="EE232" s="117"/>
      <c r="EF232" s="117"/>
      <c r="EG232" s="117"/>
      <c r="EH232" s="117"/>
      <c r="EI232" s="117"/>
      <c r="EJ232" s="117"/>
      <c r="EK232" s="117"/>
      <c r="EL232" s="117"/>
      <c r="EM232" s="117"/>
      <c r="EN232" s="117"/>
      <c r="EO232" s="117"/>
      <c r="EP232" s="117"/>
      <c r="EQ232" s="117"/>
      <c r="ER232" s="117"/>
      <c r="ES232" s="117"/>
      <c r="ET232" s="117"/>
      <c r="EU232" s="117"/>
      <c r="EV232" s="117"/>
      <c r="EW232" s="117"/>
      <c r="EX232" s="117"/>
      <c r="EY232" s="117"/>
      <c r="EZ232" s="117"/>
      <c r="FA232" s="117"/>
      <c r="FB232" s="117"/>
      <c r="FC232" s="117"/>
      <c r="FD232" s="117"/>
      <c r="FE232" s="117"/>
      <c r="FF232" s="117"/>
      <c r="FG232" s="117"/>
      <c r="FH232" s="117"/>
      <c r="FI232" s="117"/>
      <c r="FJ232" s="117"/>
      <c r="FK232" s="117"/>
      <c r="FL232" s="117"/>
      <c r="FM232" s="117"/>
      <c r="FN232" s="117"/>
      <c r="FO232" s="117"/>
      <c r="FP232" s="117"/>
      <c r="FQ232" s="117"/>
      <c r="FR232" s="117"/>
      <c r="FS232" s="117"/>
      <c r="FT232" s="117"/>
      <c r="FU232" s="117"/>
      <c r="FV232" s="117"/>
      <c r="FW232" s="117"/>
      <c r="FX232" s="117"/>
      <c r="FY232" s="117"/>
      <c r="FZ232" s="117"/>
      <c r="GA232" s="117"/>
      <c r="GB232" s="117"/>
      <c r="GC232" s="117"/>
      <c r="GD232" s="117"/>
      <c r="GE232" s="117"/>
      <c r="GF232" s="117"/>
      <c r="GG232" s="117"/>
      <c r="GH232" s="117"/>
      <c r="GI232" s="117"/>
      <c r="GJ232" s="117"/>
      <c r="GK232" s="117"/>
      <c r="GL232" s="117"/>
      <c r="GM232" s="117"/>
      <c r="GN232" s="117"/>
      <c r="GO232" s="117"/>
      <c r="GP232" s="117"/>
      <c r="GQ232" s="117"/>
      <c r="GR232" s="117"/>
      <c r="GS232" s="117"/>
      <c r="GT232" s="117"/>
      <c r="GU232" s="117"/>
      <c r="GV232" s="117"/>
      <c r="GW232" s="117"/>
      <c r="GX232" s="117"/>
      <c r="GY232" s="117"/>
      <c r="GZ232" s="117"/>
      <c r="HA232" s="117"/>
      <c r="HB232" s="117"/>
      <c r="HC232" s="117"/>
      <c r="HD232" s="117"/>
      <c r="HE232" s="117"/>
      <c r="HF232" s="117"/>
      <c r="HG232" s="117"/>
      <c r="HH232" s="117"/>
      <c r="HI232" s="117"/>
      <c r="HJ232" s="117"/>
      <c r="HK232" s="117"/>
      <c r="HL232" s="117"/>
      <c r="HM232" s="117"/>
      <c r="HN232" s="117"/>
      <c r="HO232" s="117"/>
      <c r="HP232" s="117"/>
      <c r="HQ232" s="117"/>
      <c r="HR232" s="117"/>
      <c r="HS232" s="117"/>
      <c r="HT232" s="117"/>
      <c r="HU232" s="117"/>
      <c r="HV232" s="117"/>
      <c r="HW232" s="117"/>
      <c r="HX232" s="117"/>
      <c r="HY232" s="117"/>
      <c r="HZ232" s="117"/>
      <c r="IA232" s="117"/>
      <c r="IB232" s="117"/>
      <c r="IC232" s="117"/>
      <c r="ID232" s="117"/>
      <c r="IE232" s="117"/>
      <c r="IF232" s="117"/>
      <c r="IG232" s="117"/>
      <c r="IH232" s="117"/>
      <c r="II232" s="117"/>
      <c r="IJ232" s="117"/>
      <c r="IK232" s="117"/>
      <c r="IL232" s="117"/>
      <c r="IM232" s="117"/>
      <c r="IN232" s="117"/>
      <c r="IO232" s="117"/>
      <c r="IP232" s="117"/>
      <c r="IQ232" s="117"/>
      <c r="IR232" s="117"/>
      <c r="IS232" s="117"/>
      <c r="IT232" s="117"/>
      <c r="IU232" s="117"/>
      <c r="IV232" s="117"/>
      <c r="IW232" s="117"/>
      <c r="IX232" s="117"/>
      <c r="IY232" s="117"/>
      <c r="IZ232" s="117"/>
      <c r="JA232" s="117"/>
      <c r="JB232" s="117"/>
      <c r="JC232" s="117"/>
      <c r="JD232" s="117"/>
      <c r="JE232" s="117"/>
      <c r="JF232" s="117"/>
      <c r="JG232" s="117"/>
      <c r="JH232" s="117"/>
      <c r="JI232" s="117"/>
      <c r="JJ232" s="117"/>
      <c r="JK232" s="117"/>
      <c r="JL232" s="117"/>
      <c r="JM232" s="117"/>
      <c r="JN232" s="117"/>
      <c r="JO232" s="117"/>
      <c r="JP232" s="117"/>
      <c r="JQ232" s="117"/>
      <c r="JR232" s="117"/>
      <c r="JS232" s="117"/>
      <c r="JT232" s="117"/>
      <c r="JU232" s="117"/>
      <c r="JV232" s="117"/>
      <c r="JW232" s="117"/>
      <c r="JX232" s="117"/>
      <c r="JY232" s="117"/>
      <c r="JZ232" s="117"/>
      <c r="KA232" s="117"/>
      <c r="KB232" s="117"/>
      <c r="KC232" s="117"/>
      <c r="KD232" s="117"/>
      <c r="KE232" s="117"/>
      <c r="KF232" s="117"/>
      <c r="KG232" s="117"/>
      <c r="KH232" s="117"/>
      <c r="KI232" s="117"/>
      <c r="KJ232" s="117"/>
      <c r="KK232" s="117"/>
      <c r="KL232" s="117"/>
      <c r="KM232" s="117"/>
      <c r="KN232" s="117"/>
      <c r="KO232" s="117"/>
      <c r="KP232" s="117"/>
      <c r="KQ232" s="117"/>
      <c r="KR232" s="117"/>
      <c r="KS232" s="117"/>
      <c r="KT232" s="117"/>
      <c r="KU232" s="117"/>
      <c r="KV232" s="117"/>
      <c r="KW232" s="117"/>
      <c r="KX232" s="117"/>
      <c r="KY232" s="117"/>
      <c r="KZ232" s="117"/>
      <c r="LA232" s="117"/>
      <c r="LB232" s="117"/>
      <c r="LC232" s="117"/>
      <c r="LD232" s="117"/>
      <c r="LE232" s="117"/>
      <c r="LF232" s="117"/>
      <c r="LG232" s="117"/>
      <c r="LH232" s="117"/>
      <c r="LI232" s="117"/>
      <c r="LJ232" s="117"/>
    </row>
    <row r="233" spans="1:322" x14ac:dyDescent="0.3">
      <c r="A233" s="109">
        <v>43406</v>
      </c>
      <c r="B233" s="118">
        <v>0.99978009259259304</v>
      </c>
      <c r="C233" s="112">
        <v>14546.489</v>
      </c>
      <c r="D233" s="112">
        <v>103661.95</v>
      </c>
      <c r="E233" s="112">
        <v>26070.733</v>
      </c>
      <c r="F233" s="112">
        <v>36234.779000000002</v>
      </c>
      <c r="G233" s="112">
        <v>11.718</v>
      </c>
      <c r="H233" s="112">
        <v>6</v>
      </c>
      <c r="I233" s="119">
        <v>6.4182242990654199</v>
      </c>
      <c r="J233" s="112"/>
      <c r="K233" s="112"/>
      <c r="L233" s="120">
        <f t="shared" si="18"/>
        <v>-32.012999999996126</v>
      </c>
      <c r="M233" s="116">
        <f t="shared" si="19"/>
        <v>-2.7809999999990396</v>
      </c>
      <c r="N233" s="116">
        <f t="shared" si="20"/>
        <v>-40.94999999999709</v>
      </c>
      <c r="O233" s="116">
        <f t="shared" si="21"/>
        <v>8.5509999999994761</v>
      </c>
      <c r="P233" s="121">
        <f t="shared" si="22"/>
        <v>3.1670000000005238</v>
      </c>
      <c r="Q233" s="30">
        <f t="shared" si="23"/>
        <v>0.72973203618360438</v>
      </c>
      <c r="R233" s="124"/>
      <c r="S233" s="125"/>
      <c r="T233" s="125"/>
      <c r="U233" s="125"/>
      <c r="V233" s="125"/>
      <c r="W233" s="125"/>
      <c r="X233" s="125"/>
      <c r="Y233" s="125"/>
      <c r="Z233" s="125"/>
      <c r="AA233" s="125"/>
      <c r="AB233" s="125"/>
      <c r="AC233" s="117"/>
      <c r="AD233" s="117"/>
      <c r="AE233" s="117"/>
      <c r="AF233" s="117"/>
      <c r="AG233" s="117"/>
      <c r="AH233" s="117"/>
      <c r="AI233" s="117"/>
      <c r="AJ233" s="117"/>
      <c r="AK233" s="117"/>
      <c r="AL233" s="117"/>
      <c r="AM233" s="117"/>
      <c r="AN233" s="117"/>
      <c r="AO233" s="117"/>
      <c r="AP233" s="117"/>
      <c r="AQ233" s="117"/>
      <c r="AR233" s="117"/>
      <c r="AS233" s="117"/>
      <c r="AT233" s="117"/>
      <c r="AU233" s="117"/>
      <c r="AV233" s="117"/>
      <c r="AW233" s="117"/>
      <c r="AX233" s="117"/>
      <c r="AY233" s="117"/>
      <c r="AZ233" s="117"/>
      <c r="BA233" s="117"/>
      <c r="BB233" s="117"/>
      <c r="BC233" s="117"/>
      <c r="BD233" s="117"/>
      <c r="BE233" s="117"/>
      <c r="BF233" s="117"/>
      <c r="BG233" s="117"/>
      <c r="BH233" s="117"/>
      <c r="BI233" s="117"/>
      <c r="BJ233" s="117"/>
      <c r="BK233" s="117"/>
      <c r="BL233" s="117"/>
      <c r="BM233" s="117"/>
      <c r="BN233" s="117"/>
      <c r="BO233" s="117"/>
      <c r="BP233" s="117"/>
      <c r="BQ233" s="117"/>
      <c r="BR233" s="117"/>
      <c r="BS233" s="117"/>
      <c r="BT233" s="117"/>
      <c r="BU233" s="117"/>
      <c r="BV233" s="117"/>
      <c r="BW233" s="117"/>
      <c r="BX233" s="117"/>
      <c r="BY233" s="117"/>
      <c r="BZ233" s="117"/>
      <c r="CA233" s="117"/>
      <c r="CB233" s="117"/>
      <c r="CC233" s="117"/>
      <c r="CD233" s="117"/>
      <c r="CE233" s="117"/>
      <c r="CF233" s="117"/>
      <c r="CG233" s="117"/>
      <c r="CH233" s="117"/>
      <c r="CI233" s="117"/>
      <c r="CJ233" s="117"/>
      <c r="CK233" s="117"/>
      <c r="CL233" s="117"/>
      <c r="CM233" s="117"/>
      <c r="CN233" s="117"/>
      <c r="CO233" s="117"/>
      <c r="CP233" s="117"/>
      <c r="CQ233" s="117"/>
      <c r="CR233" s="117"/>
      <c r="CS233" s="117"/>
      <c r="CT233" s="117"/>
      <c r="CU233" s="117"/>
      <c r="CV233" s="117"/>
      <c r="CW233" s="117"/>
      <c r="CX233" s="117"/>
      <c r="CY233" s="117"/>
      <c r="CZ233" s="117"/>
      <c r="DA233" s="117"/>
      <c r="DB233" s="117"/>
      <c r="DC233" s="117"/>
      <c r="DD233" s="117"/>
      <c r="DE233" s="117"/>
      <c r="DF233" s="117"/>
      <c r="DG233" s="117"/>
      <c r="DH233" s="117"/>
      <c r="DI233" s="117"/>
      <c r="DJ233" s="117"/>
      <c r="DK233" s="117"/>
      <c r="DL233" s="117"/>
      <c r="DM233" s="117"/>
      <c r="DN233" s="117"/>
      <c r="DO233" s="117"/>
      <c r="DP233" s="117"/>
      <c r="DQ233" s="117"/>
      <c r="DR233" s="117"/>
      <c r="DS233" s="117"/>
      <c r="DT233" s="117"/>
      <c r="DU233" s="117"/>
      <c r="DV233" s="117"/>
      <c r="DW233" s="117"/>
      <c r="DX233" s="117"/>
      <c r="DY233" s="117"/>
      <c r="DZ233" s="117"/>
      <c r="EA233" s="117"/>
      <c r="EB233" s="117"/>
      <c r="EC233" s="117"/>
      <c r="ED233" s="117"/>
      <c r="EE233" s="117"/>
      <c r="EF233" s="117"/>
      <c r="EG233" s="117"/>
      <c r="EH233" s="117"/>
      <c r="EI233" s="117"/>
      <c r="EJ233" s="117"/>
      <c r="EK233" s="117"/>
      <c r="EL233" s="117"/>
      <c r="EM233" s="117"/>
      <c r="EN233" s="117"/>
      <c r="EO233" s="117"/>
      <c r="EP233" s="117"/>
      <c r="EQ233" s="117"/>
      <c r="ER233" s="117"/>
      <c r="ES233" s="117"/>
      <c r="ET233" s="117"/>
      <c r="EU233" s="117"/>
      <c r="EV233" s="117"/>
      <c r="EW233" s="117"/>
      <c r="EX233" s="117"/>
      <c r="EY233" s="117"/>
      <c r="EZ233" s="117"/>
      <c r="FA233" s="117"/>
      <c r="FB233" s="117"/>
      <c r="FC233" s="117"/>
      <c r="FD233" s="117"/>
      <c r="FE233" s="117"/>
      <c r="FF233" s="117"/>
      <c r="FG233" s="117"/>
      <c r="FH233" s="117"/>
      <c r="FI233" s="117"/>
      <c r="FJ233" s="117"/>
      <c r="FK233" s="117"/>
      <c r="FL233" s="117"/>
      <c r="FM233" s="117"/>
      <c r="FN233" s="117"/>
      <c r="FO233" s="117"/>
      <c r="FP233" s="117"/>
      <c r="FQ233" s="117"/>
      <c r="FR233" s="117"/>
      <c r="FS233" s="117"/>
      <c r="FT233" s="117"/>
      <c r="FU233" s="117"/>
      <c r="FV233" s="117"/>
      <c r="FW233" s="117"/>
      <c r="FX233" s="117"/>
      <c r="FY233" s="117"/>
      <c r="FZ233" s="117"/>
      <c r="GA233" s="117"/>
      <c r="GB233" s="117"/>
      <c r="GC233" s="117"/>
      <c r="GD233" s="117"/>
      <c r="GE233" s="117"/>
      <c r="GF233" s="117"/>
      <c r="GG233" s="117"/>
      <c r="GH233" s="117"/>
      <c r="GI233" s="117"/>
      <c r="GJ233" s="117"/>
      <c r="GK233" s="117"/>
      <c r="GL233" s="117"/>
      <c r="GM233" s="117"/>
      <c r="GN233" s="117"/>
      <c r="GO233" s="117"/>
      <c r="GP233" s="117"/>
      <c r="GQ233" s="117"/>
      <c r="GR233" s="117"/>
      <c r="GS233" s="117"/>
      <c r="GT233" s="117"/>
      <c r="GU233" s="117"/>
      <c r="GV233" s="117"/>
      <c r="GW233" s="117"/>
      <c r="GX233" s="117"/>
      <c r="GY233" s="117"/>
      <c r="GZ233" s="117"/>
      <c r="HA233" s="117"/>
      <c r="HB233" s="117"/>
      <c r="HC233" s="117"/>
      <c r="HD233" s="117"/>
      <c r="HE233" s="117"/>
      <c r="HF233" s="117"/>
      <c r="HG233" s="117"/>
      <c r="HH233" s="117"/>
      <c r="HI233" s="117"/>
      <c r="HJ233" s="117"/>
      <c r="HK233" s="117"/>
      <c r="HL233" s="117"/>
      <c r="HM233" s="117"/>
      <c r="HN233" s="117"/>
      <c r="HO233" s="117"/>
      <c r="HP233" s="117"/>
      <c r="HQ233" s="117"/>
      <c r="HR233" s="117"/>
      <c r="HS233" s="117"/>
      <c r="HT233" s="117"/>
      <c r="HU233" s="117"/>
      <c r="HV233" s="117"/>
      <c r="HW233" s="117"/>
      <c r="HX233" s="117"/>
      <c r="HY233" s="117"/>
      <c r="HZ233" s="117"/>
      <c r="IA233" s="117"/>
      <c r="IB233" s="117"/>
      <c r="IC233" s="117"/>
      <c r="ID233" s="117"/>
      <c r="IE233" s="117"/>
      <c r="IF233" s="117"/>
      <c r="IG233" s="117"/>
      <c r="IH233" s="117"/>
      <c r="II233" s="117"/>
      <c r="IJ233" s="117"/>
      <c r="IK233" s="117"/>
      <c r="IL233" s="117"/>
      <c r="IM233" s="117"/>
      <c r="IN233" s="117"/>
      <c r="IO233" s="117"/>
      <c r="IP233" s="117"/>
      <c r="IQ233" s="117"/>
      <c r="IR233" s="117"/>
      <c r="IS233" s="117"/>
      <c r="IT233" s="117"/>
      <c r="IU233" s="117"/>
      <c r="IV233" s="117"/>
      <c r="IW233" s="117"/>
      <c r="IX233" s="117"/>
      <c r="IY233" s="117"/>
      <c r="IZ233" s="117"/>
      <c r="JA233" s="117"/>
      <c r="JB233" s="117"/>
      <c r="JC233" s="117"/>
      <c r="JD233" s="117"/>
      <c r="JE233" s="117"/>
      <c r="JF233" s="117"/>
      <c r="JG233" s="117"/>
      <c r="JH233" s="117"/>
      <c r="JI233" s="117"/>
      <c r="JJ233" s="117"/>
      <c r="JK233" s="117"/>
      <c r="JL233" s="117"/>
      <c r="JM233" s="117"/>
      <c r="JN233" s="117"/>
      <c r="JO233" s="117"/>
      <c r="JP233" s="117"/>
      <c r="JQ233" s="117"/>
      <c r="JR233" s="117"/>
      <c r="JS233" s="117"/>
      <c r="JT233" s="117"/>
      <c r="JU233" s="117"/>
      <c r="JV233" s="117"/>
      <c r="JW233" s="117"/>
      <c r="JX233" s="117"/>
      <c r="JY233" s="117"/>
      <c r="JZ233" s="117"/>
      <c r="KA233" s="117"/>
      <c r="KB233" s="117"/>
      <c r="KC233" s="117"/>
      <c r="KD233" s="117"/>
      <c r="KE233" s="117"/>
      <c r="KF233" s="117"/>
      <c r="KG233" s="117"/>
      <c r="KH233" s="117"/>
      <c r="KI233" s="117"/>
      <c r="KJ233" s="117"/>
      <c r="KK233" s="117"/>
      <c r="KL233" s="117"/>
      <c r="KM233" s="117"/>
      <c r="KN233" s="117"/>
      <c r="KO233" s="117"/>
      <c r="KP233" s="117"/>
      <c r="KQ233" s="117"/>
      <c r="KR233" s="117"/>
      <c r="KS233" s="117"/>
      <c r="KT233" s="117"/>
      <c r="KU233" s="117"/>
      <c r="KV233" s="117"/>
      <c r="KW233" s="117"/>
      <c r="KX233" s="117"/>
      <c r="KY233" s="117"/>
      <c r="KZ233" s="117"/>
      <c r="LA233" s="117"/>
      <c r="LB233" s="117"/>
      <c r="LC233" s="117"/>
      <c r="LD233" s="117"/>
      <c r="LE233" s="117"/>
      <c r="LF233" s="117"/>
      <c r="LG233" s="117"/>
      <c r="LH233" s="117"/>
      <c r="LI233" s="117"/>
      <c r="LJ233" s="117"/>
    </row>
    <row r="234" spans="1:322" x14ac:dyDescent="0.3">
      <c r="A234" s="109">
        <v>43407</v>
      </c>
      <c r="B234" s="118">
        <v>0.99979166666666697</v>
      </c>
      <c r="C234" s="112">
        <v>14546.489</v>
      </c>
      <c r="D234" s="112">
        <v>103661.95</v>
      </c>
      <c r="E234" s="112">
        <v>26070.733</v>
      </c>
      <c r="F234" s="112">
        <v>36243.436000000002</v>
      </c>
      <c r="G234" s="112">
        <v>9.5809999999999995</v>
      </c>
      <c r="H234" s="112">
        <v>7.5</v>
      </c>
      <c r="I234" s="119">
        <v>7.2079439252336401</v>
      </c>
      <c r="J234" s="112"/>
      <c r="K234" s="112"/>
      <c r="L234" s="120">
        <f t="shared" si="18"/>
        <v>9.5809999999999995</v>
      </c>
      <c r="M234" s="116">
        <f t="shared" si="19"/>
        <v>0</v>
      </c>
      <c r="N234" s="116">
        <f t="shared" si="20"/>
        <v>0</v>
      </c>
      <c r="O234" s="116">
        <f t="shared" si="21"/>
        <v>0</v>
      </c>
      <c r="P234" s="121">
        <f t="shared" si="22"/>
        <v>9.5809999999999995</v>
      </c>
      <c r="Q234" s="30">
        <f t="shared" si="23"/>
        <v>0</v>
      </c>
      <c r="R234" s="124"/>
      <c r="S234" s="125"/>
      <c r="T234" s="125"/>
      <c r="U234" s="125"/>
      <c r="V234" s="125"/>
      <c r="W234" s="125"/>
      <c r="X234" s="125"/>
      <c r="Y234" s="125"/>
      <c r="Z234" s="125"/>
      <c r="AA234" s="125"/>
      <c r="AB234" s="125"/>
      <c r="AC234" s="117"/>
      <c r="AD234" s="117"/>
      <c r="AE234" s="117"/>
      <c r="AF234" s="117"/>
      <c r="AG234" s="117"/>
      <c r="AH234" s="117"/>
      <c r="AI234" s="117"/>
      <c r="AJ234" s="117"/>
      <c r="AK234" s="117"/>
      <c r="AL234" s="117"/>
      <c r="AM234" s="117"/>
      <c r="AN234" s="117"/>
      <c r="AO234" s="117"/>
      <c r="AP234" s="117"/>
      <c r="AQ234" s="117"/>
      <c r="AR234" s="117"/>
      <c r="AS234" s="117"/>
      <c r="AT234" s="117"/>
      <c r="AU234" s="117"/>
      <c r="AV234" s="117"/>
      <c r="AW234" s="117"/>
      <c r="AX234" s="117"/>
      <c r="AY234" s="117"/>
      <c r="AZ234" s="117"/>
      <c r="BA234" s="117"/>
      <c r="BB234" s="117"/>
      <c r="BC234" s="117"/>
      <c r="BD234" s="117"/>
      <c r="BE234" s="117"/>
      <c r="BF234" s="117"/>
      <c r="BG234" s="117"/>
      <c r="BH234" s="117"/>
      <c r="BI234" s="117"/>
      <c r="BJ234" s="117"/>
      <c r="BK234" s="117"/>
      <c r="BL234" s="117"/>
      <c r="BM234" s="117"/>
      <c r="BN234" s="117"/>
      <c r="BO234" s="117"/>
      <c r="BP234" s="117"/>
      <c r="BQ234" s="117"/>
      <c r="BR234" s="117"/>
      <c r="BS234" s="117"/>
      <c r="BT234" s="117"/>
      <c r="BU234" s="117"/>
      <c r="BV234" s="117"/>
      <c r="BW234" s="117"/>
      <c r="BX234" s="117"/>
      <c r="BY234" s="117"/>
      <c r="BZ234" s="117"/>
      <c r="CA234" s="117"/>
      <c r="CB234" s="117"/>
      <c r="CC234" s="117"/>
      <c r="CD234" s="117"/>
      <c r="CE234" s="117"/>
      <c r="CF234" s="117"/>
      <c r="CG234" s="117"/>
      <c r="CH234" s="117"/>
      <c r="CI234" s="117"/>
      <c r="CJ234" s="117"/>
      <c r="CK234" s="117"/>
      <c r="CL234" s="117"/>
      <c r="CM234" s="117"/>
      <c r="CN234" s="117"/>
      <c r="CO234" s="117"/>
      <c r="CP234" s="117"/>
      <c r="CQ234" s="117"/>
      <c r="CR234" s="117"/>
      <c r="CS234" s="117"/>
      <c r="CT234" s="117"/>
      <c r="CU234" s="117"/>
      <c r="CV234" s="117"/>
      <c r="CW234" s="117"/>
      <c r="CX234" s="117"/>
      <c r="CY234" s="117"/>
      <c r="CZ234" s="117"/>
      <c r="DA234" s="117"/>
      <c r="DB234" s="117"/>
      <c r="DC234" s="117"/>
      <c r="DD234" s="117"/>
      <c r="DE234" s="117"/>
      <c r="DF234" s="117"/>
      <c r="DG234" s="117"/>
      <c r="DH234" s="117"/>
      <c r="DI234" s="117"/>
      <c r="DJ234" s="117"/>
      <c r="DK234" s="117"/>
      <c r="DL234" s="117"/>
      <c r="DM234" s="117"/>
      <c r="DN234" s="117"/>
      <c r="DO234" s="117"/>
      <c r="DP234" s="117"/>
      <c r="DQ234" s="117"/>
      <c r="DR234" s="117"/>
      <c r="DS234" s="117"/>
      <c r="DT234" s="117"/>
      <c r="DU234" s="117"/>
      <c r="DV234" s="117"/>
      <c r="DW234" s="117"/>
      <c r="DX234" s="117"/>
      <c r="DY234" s="117"/>
      <c r="DZ234" s="117"/>
      <c r="EA234" s="117"/>
      <c r="EB234" s="117"/>
      <c r="EC234" s="117"/>
      <c r="ED234" s="117"/>
      <c r="EE234" s="117"/>
      <c r="EF234" s="117"/>
      <c r="EG234" s="117"/>
      <c r="EH234" s="117"/>
      <c r="EI234" s="117"/>
      <c r="EJ234" s="117"/>
      <c r="EK234" s="117"/>
      <c r="EL234" s="117"/>
      <c r="EM234" s="117"/>
      <c r="EN234" s="117"/>
      <c r="EO234" s="117"/>
      <c r="EP234" s="117"/>
      <c r="EQ234" s="117"/>
      <c r="ER234" s="117"/>
      <c r="ES234" s="117"/>
      <c r="ET234" s="117"/>
      <c r="EU234" s="117"/>
      <c r="EV234" s="117"/>
      <c r="EW234" s="117"/>
      <c r="EX234" s="117"/>
      <c r="EY234" s="117"/>
      <c r="EZ234" s="117"/>
      <c r="FA234" s="117"/>
      <c r="FB234" s="117"/>
      <c r="FC234" s="117"/>
      <c r="FD234" s="117"/>
      <c r="FE234" s="117"/>
      <c r="FF234" s="117"/>
      <c r="FG234" s="117"/>
      <c r="FH234" s="117"/>
      <c r="FI234" s="117"/>
      <c r="FJ234" s="117"/>
      <c r="FK234" s="117"/>
      <c r="FL234" s="117"/>
      <c r="FM234" s="117"/>
      <c r="FN234" s="117"/>
      <c r="FO234" s="117"/>
      <c r="FP234" s="117"/>
      <c r="FQ234" s="117"/>
      <c r="FR234" s="117"/>
      <c r="FS234" s="117"/>
      <c r="FT234" s="117"/>
      <c r="FU234" s="117"/>
      <c r="FV234" s="117"/>
      <c r="FW234" s="117"/>
      <c r="FX234" s="117"/>
      <c r="FY234" s="117"/>
      <c r="FZ234" s="117"/>
      <c r="GA234" s="117"/>
      <c r="GB234" s="117"/>
      <c r="GC234" s="117"/>
      <c r="GD234" s="117"/>
      <c r="GE234" s="117"/>
      <c r="GF234" s="117"/>
      <c r="GG234" s="117"/>
      <c r="GH234" s="117"/>
      <c r="GI234" s="117"/>
      <c r="GJ234" s="117"/>
      <c r="GK234" s="117"/>
      <c r="GL234" s="117"/>
      <c r="GM234" s="117"/>
      <c r="GN234" s="117"/>
      <c r="GO234" s="117"/>
      <c r="GP234" s="117"/>
      <c r="GQ234" s="117"/>
      <c r="GR234" s="117"/>
      <c r="GS234" s="117"/>
      <c r="GT234" s="117"/>
      <c r="GU234" s="117"/>
      <c r="GV234" s="117"/>
      <c r="GW234" s="117"/>
      <c r="GX234" s="117"/>
      <c r="GY234" s="117"/>
      <c r="GZ234" s="117"/>
      <c r="HA234" s="117"/>
      <c r="HB234" s="117"/>
      <c r="HC234" s="117"/>
      <c r="HD234" s="117"/>
      <c r="HE234" s="117"/>
      <c r="HF234" s="117"/>
      <c r="HG234" s="117"/>
      <c r="HH234" s="117"/>
      <c r="HI234" s="117"/>
      <c r="HJ234" s="117"/>
      <c r="HK234" s="117"/>
      <c r="HL234" s="117"/>
      <c r="HM234" s="117"/>
      <c r="HN234" s="117"/>
      <c r="HO234" s="117"/>
      <c r="HP234" s="117"/>
      <c r="HQ234" s="117"/>
      <c r="HR234" s="117"/>
      <c r="HS234" s="117"/>
      <c r="HT234" s="117"/>
      <c r="HU234" s="117"/>
      <c r="HV234" s="117"/>
      <c r="HW234" s="117"/>
      <c r="HX234" s="117"/>
      <c r="HY234" s="117"/>
      <c r="HZ234" s="117"/>
      <c r="IA234" s="117"/>
      <c r="IB234" s="117"/>
      <c r="IC234" s="117"/>
      <c r="ID234" s="117"/>
      <c r="IE234" s="117"/>
      <c r="IF234" s="117"/>
      <c r="IG234" s="117"/>
      <c r="IH234" s="117"/>
      <c r="II234" s="117"/>
      <c r="IJ234" s="117"/>
      <c r="IK234" s="117"/>
      <c r="IL234" s="117"/>
      <c r="IM234" s="117"/>
      <c r="IN234" s="117"/>
      <c r="IO234" s="117"/>
      <c r="IP234" s="117"/>
      <c r="IQ234" s="117"/>
      <c r="IR234" s="117"/>
      <c r="IS234" s="117"/>
      <c r="IT234" s="117"/>
      <c r="IU234" s="117"/>
      <c r="IV234" s="117"/>
      <c r="IW234" s="117"/>
      <c r="IX234" s="117"/>
      <c r="IY234" s="117"/>
      <c r="IZ234" s="117"/>
      <c r="JA234" s="117"/>
      <c r="JB234" s="117"/>
      <c r="JC234" s="117"/>
      <c r="JD234" s="117"/>
      <c r="JE234" s="117"/>
      <c r="JF234" s="117"/>
      <c r="JG234" s="117"/>
      <c r="JH234" s="117"/>
      <c r="JI234" s="117"/>
      <c r="JJ234" s="117"/>
      <c r="JK234" s="117"/>
      <c r="JL234" s="117"/>
      <c r="JM234" s="117"/>
      <c r="JN234" s="117"/>
      <c r="JO234" s="117"/>
      <c r="JP234" s="117"/>
      <c r="JQ234" s="117"/>
      <c r="JR234" s="117"/>
      <c r="JS234" s="117"/>
      <c r="JT234" s="117"/>
      <c r="JU234" s="117"/>
      <c r="JV234" s="117"/>
      <c r="JW234" s="117"/>
      <c r="JX234" s="117"/>
      <c r="JY234" s="117"/>
      <c r="JZ234" s="117"/>
      <c r="KA234" s="117"/>
      <c r="KB234" s="117"/>
      <c r="KC234" s="117"/>
      <c r="KD234" s="117"/>
      <c r="KE234" s="117"/>
      <c r="KF234" s="117"/>
      <c r="KG234" s="117"/>
      <c r="KH234" s="117"/>
      <c r="KI234" s="117"/>
      <c r="KJ234" s="117"/>
      <c r="KK234" s="117"/>
      <c r="KL234" s="117"/>
      <c r="KM234" s="117"/>
      <c r="KN234" s="117"/>
      <c r="KO234" s="117"/>
      <c r="KP234" s="117"/>
      <c r="KQ234" s="117"/>
      <c r="KR234" s="117"/>
      <c r="KS234" s="117"/>
      <c r="KT234" s="117"/>
      <c r="KU234" s="117"/>
      <c r="KV234" s="117"/>
      <c r="KW234" s="117"/>
      <c r="KX234" s="117"/>
      <c r="KY234" s="117"/>
      <c r="KZ234" s="117"/>
      <c r="LA234" s="117"/>
      <c r="LB234" s="117"/>
      <c r="LC234" s="117"/>
      <c r="LD234" s="117"/>
      <c r="LE234" s="117"/>
      <c r="LF234" s="117"/>
      <c r="LG234" s="117"/>
      <c r="LH234" s="117"/>
      <c r="LI234" s="117"/>
      <c r="LJ234" s="117"/>
    </row>
    <row r="235" spans="1:322" x14ac:dyDescent="0.3">
      <c r="A235" s="109">
        <v>43408</v>
      </c>
      <c r="B235" s="118">
        <v>0.99972222222222196</v>
      </c>
      <c r="C235" s="112">
        <v>14561.715</v>
      </c>
      <c r="D235" s="112">
        <v>103808.704</v>
      </c>
      <c r="E235" s="112">
        <v>26081.759999999998</v>
      </c>
      <c r="F235" s="112">
        <v>36249.389000000003</v>
      </c>
      <c r="G235" s="112">
        <v>8.8469999999999995</v>
      </c>
      <c r="H235" s="112">
        <v>10</v>
      </c>
      <c r="I235" s="119">
        <v>8.6280623608017795</v>
      </c>
      <c r="J235" s="112"/>
      <c r="K235" s="112"/>
      <c r="L235" s="120">
        <f t="shared" si="18"/>
        <v>-153.13300000000137</v>
      </c>
      <c r="M235" s="116">
        <f t="shared" si="19"/>
        <v>-15.226000000000568</v>
      </c>
      <c r="N235" s="116">
        <f t="shared" si="20"/>
        <v>-146.75400000000081</v>
      </c>
      <c r="O235" s="116">
        <f t="shared" si="21"/>
        <v>11.026999999998225</v>
      </c>
      <c r="P235" s="121">
        <f t="shared" si="22"/>
        <v>-2.1799999999982251</v>
      </c>
      <c r="Q235" s="30">
        <f t="shared" si="23"/>
        <v>1.2464112128403102</v>
      </c>
    </row>
    <row r="236" spans="1:322" x14ac:dyDescent="0.3">
      <c r="A236" s="109">
        <v>43584</v>
      </c>
      <c r="B236" s="137">
        <v>0.96934027777777787</v>
      </c>
      <c r="C236" s="138">
        <v>15699.253000000001</v>
      </c>
      <c r="D236" s="138">
        <v>115213.41</v>
      </c>
      <c r="E236" s="138">
        <v>26908.046999999999</v>
      </c>
      <c r="F236" s="138">
        <v>37364.909</v>
      </c>
      <c r="G236" s="138">
        <v>30.44</v>
      </c>
      <c r="H236" s="139">
        <v>9.5</v>
      </c>
      <c r="I236" s="140">
        <v>7.9166666666666663E-2</v>
      </c>
      <c r="J236" s="138">
        <v>66</v>
      </c>
      <c r="K236" s="138">
        <v>45.2</v>
      </c>
      <c r="L236" s="120">
        <f t="shared" si="18"/>
        <v>-12511.804000000006</v>
      </c>
      <c r="M236" s="116">
        <f t="shared" si="19"/>
        <v>-1137.5380000000005</v>
      </c>
      <c r="N236" s="116">
        <f t="shared" si="20"/>
        <v>-11404.706000000006</v>
      </c>
      <c r="O236" s="116">
        <f t="shared" si="21"/>
        <v>826.28700000000026</v>
      </c>
      <c r="P236" s="121">
        <f t="shared" si="22"/>
        <v>-795.84700000000021</v>
      </c>
      <c r="Q236" s="30">
        <f t="shared" si="23"/>
        <v>27.144776609724055</v>
      </c>
    </row>
    <row r="237" spans="1:322" x14ac:dyDescent="0.3">
      <c r="A237" s="109">
        <v>43585</v>
      </c>
      <c r="B237" s="137">
        <v>0.92211805555555548</v>
      </c>
      <c r="C237" s="138">
        <v>15704.171</v>
      </c>
      <c r="D237" s="138">
        <v>115242.698</v>
      </c>
      <c r="E237" s="138">
        <v>26925.381000000001</v>
      </c>
      <c r="F237" s="138">
        <v>37384.641000000003</v>
      </c>
      <c r="G237" s="138">
        <v>19.731999999999999</v>
      </c>
      <c r="H237" s="139">
        <v>9</v>
      </c>
      <c r="I237" s="140">
        <v>0.1763888888888889</v>
      </c>
      <c r="J237" s="138">
        <v>50.9</v>
      </c>
      <c r="K237" s="138">
        <v>36.1</v>
      </c>
      <c r="L237" s="120">
        <f t="shared" si="18"/>
        <v>-14.474000000000132</v>
      </c>
      <c r="M237" s="116">
        <f t="shared" si="19"/>
        <v>-4.9179999999996653</v>
      </c>
      <c r="N237" s="116">
        <f t="shared" si="20"/>
        <v>-29.288000000000466</v>
      </c>
      <c r="O237" s="116">
        <f t="shared" si="21"/>
        <v>17.334000000002561</v>
      </c>
      <c r="P237" s="121">
        <f t="shared" si="22"/>
        <v>2.3979999999974382</v>
      </c>
      <c r="Q237" s="30">
        <f t="shared" si="23"/>
        <v>0.87847151834596404</v>
      </c>
    </row>
    <row r="238" spans="1:322" x14ac:dyDescent="0.3">
      <c r="A238" s="109">
        <v>43587</v>
      </c>
      <c r="B238" s="137">
        <v>0.82072916666666673</v>
      </c>
      <c r="C238" s="138">
        <v>15705.903</v>
      </c>
      <c r="D238" s="138">
        <v>115312.439</v>
      </c>
      <c r="E238" s="138">
        <v>26984.294000000002</v>
      </c>
      <c r="F238" s="138">
        <v>37456.588000000003</v>
      </c>
      <c r="G238" s="138">
        <v>41.524000000000001</v>
      </c>
      <c r="H238" s="139">
        <v>10.5</v>
      </c>
      <c r="I238" s="140">
        <v>0.1763888888888889</v>
      </c>
      <c r="J238" s="138">
        <v>51.8</v>
      </c>
      <c r="K238" s="138">
        <v>39.1</v>
      </c>
      <c r="L238" s="120">
        <f t="shared" si="18"/>
        <v>-29.948999999994498</v>
      </c>
      <c r="M238" s="116">
        <f t="shared" si="19"/>
        <v>-1.7319999999999709</v>
      </c>
      <c r="N238" s="116">
        <f t="shared" si="20"/>
        <v>-69.740999999994528</v>
      </c>
      <c r="O238" s="116">
        <f t="shared" si="21"/>
        <v>58.913000000000466</v>
      </c>
      <c r="P238" s="121">
        <f t="shared" si="22"/>
        <v>-17.389000000000465</v>
      </c>
      <c r="Q238" s="30">
        <f t="shared" si="23"/>
        <v>1.4187698680281395</v>
      </c>
    </row>
    <row r="239" spans="1:322" x14ac:dyDescent="0.3">
      <c r="A239" s="109">
        <v>43589</v>
      </c>
      <c r="B239" s="118">
        <v>0.89572916666666658</v>
      </c>
      <c r="C239" s="112">
        <v>15713.492</v>
      </c>
      <c r="D239" s="112">
        <v>115436.01300000001</v>
      </c>
      <c r="E239" s="112">
        <v>27009.035</v>
      </c>
      <c r="F239" s="112">
        <v>37489.898999999998</v>
      </c>
      <c r="G239" s="112">
        <v>12.589</v>
      </c>
      <c r="H239" s="112">
        <v>3</v>
      </c>
      <c r="I239" s="119">
        <v>1.3888888888888888E-2</v>
      </c>
      <c r="J239" s="112">
        <v>70.099999999999994</v>
      </c>
      <c r="K239" s="112">
        <v>40.9</v>
      </c>
      <c r="L239" s="120">
        <f t="shared" si="18"/>
        <v>-118.57400000000774</v>
      </c>
      <c r="M239" s="116">
        <f t="shared" si="19"/>
        <v>-7.5889999999999418</v>
      </c>
      <c r="N239" s="116">
        <f t="shared" si="20"/>
        <v>-123.5740000000078</v>
      </c>
      <c r="O239" s="116">
        <f t="shared" si="21"/>
        <v>24.740999999998166</v>
      </c>
      <c r="P239" s="121">
        <f t="shared" si="22"/>
        <v>-12.151999999998166</v>
      </c>
      <c r="Q239" s="30">
        <f t="shared" si="23"/>
        <v>1.9652871554530278</v>
      </c>
    </row>
    <row r="240" spans="1:322" x14ac:dyDescent="0.3">
      <c r="A240" s="109">
        <v>43598</v>
      </c>
      <c r="B240" s="118">
        <v>0.97289351851851846</v>
      </c>
      <c r="C240" s="112">
        <v>15729.254999999999</v>
      </c>
      <c r="D240" s="112">
        <v>115894.37</v>
      </c>
      <c r="E240" s="112">
        <v>27206.577000000001</v>
      </c>
      <c r="F240" s="112">
        <v>37735.353999999999</v>
      </c>
      <c r="G240" s="112">
        <v>44.238</v>
      </c>
      <c r="H240" s="112">
        <v>5.5</v>
      </c>
      <c r="I240" s="119">
        <v>7.9166666666666663E-2</v>
      </c>
      <c r="J240" s="112">
        <v>42.2</v>
      </c>
      <c r="K240" s="112">
        <v>40.5</v>
      </c>
      <c r="L240" s="120">
        <f t="shared" si="18"/>
        <v>-429.88199999998807</v>
      </c>
      <c r="M240" s="116">
        <f t="shared" si="19"/>
        <v>-15.76299999999901</v>
      </c>
      <c r="N240" s="116">
        <f t="shared" si="20"/>
        <v>-458.35699999998906</v>
      </c>
      <c r="O240" s="116">
        <f t="shared" si="21"/>
        <v>197.54200000000128</v>
      </c>
      <c r="P240" s="121">
        <f t="shared" si="22"/>
        <v>-153.30400000000128</v>
      </c>
      <c r="Q240" s="30">
        <f t="shared" si="23"/>
        <v>4.4654369546543986</v>
      </c>
    </row>
    <row r="241" spans="1:17" x14ac:dyDescent="0.3">
      <c r="A241" s="109">
        <v>43599</v>
      </c>
      <c r="B241" s="118">
        <v>0.76178240740740744</v>
      </c>
      <c r="C241" s="112">
        <v>15729.257</v>
      </c>
      <c r="D241" s="112">
        <v>115945.82</v>
      </c>
      <c r="E241" s="112">
        <v>27234.236000000001</v>
      </c>
      <c r="F241" s="112">
        <v>37772.879999999997</v>
      </c>
      <c r="G241" s="112">
        <v>44.238</v>
      </c>
      <c r="H241" s="112">
        <v>6</v>
      </c>
      <c r="I241" s="119">
        <v>7.9166666666666663E-2</v>
      </c>
      <c r="J241" s="112">
        <v>57.5</v>
      </c>
      <c r="K241" s="112">
        <v>40.5</v>
      </c>
      <c r="L241" s="120">
        <f t="shared" si="18"/>
        <v>-7.2140000000120494</v>
      </c>
      <c r="M241" s="116">
        <f t="shared" si="19"/>
        <v>-2.0000000004074536E-3</v>
      </c>
      <c r="N241" s="116">
        <f t="shared" si="20"/>
        <v>-51.450000000011642</v>
      </c>
      <c r="O241" s="116">
        <f t="shared" si="21"/>
        <v>27.658999999999651</v>
      </c>
      <c r="P241" s="121">
        <f t="shared" si="22"/>
        <v>16.579000000000349</v>
      </c>
      <c r="Q241" s="30">
        <f t="shared" si="23"/>
        <v>0.62523170125230909</v>
      </c>
    </row>
    <row r="242" spans="1:17" x14ac:dyDescent="0.3">
      <c r="A242" s="109">
        <v>43600</v>
      </c>
      <c r="B242" s="118">
        <v>0.94716435185185188</v>
      </c>
      <c r="C242" s="112">
        <v>15730.361999999999</v>
      </c>
      <c r="D242" s="112">
        <v>115996.94500000001</v>
      </c>
      <c r="E242" s="112">
        <v>27277.456999999999</v>
      </c>
      <c r="F242" s="112">
        <v>37817.508000000002</v>
      </c>
      <c r="G242" s="112">
        <v>42.972000000000001</v>
      </c>
      <c r="H242" s="112">
        <v>6</v>
      </c>
      <c r="I242" s="119">
        <v>9.1666666666666674E-2</v>
      </c>
      <c r="J242" s="112">
        <v>57.2</v>
      </c>
      <c r="K242" s="112">
        <v>38.9</v>
      </c>
      <c r="L242" s="120">
        <f t="shared" si="18"/>
        <v>-9.2579999999995621</v>
      </c>
      <c r="M242" s="116">
        <f t="shared" si="19"/>
        <v>-1.1049999999995634</v>
      </c>
      <c r="N242" s="116">
        <f t="shared" si="20"/>
        <v>-51.125</v>
      </c>
      <c r="O242" s="116">
        <f t="shared" si="21"/>
        <v>43.22099999999773</v>
      </c>
      <c r="P242" s="121">
        <f t="shared" si="22"/>
        <v>-0.24899999999772859</v>
      </c>
      <c r="Q242" s="30">
        <f t="shared" si="23"/>
        <v>1.0057944708181543</v>
      </c>
    </row>
    <row r="243" spans="1:17" x14ac:dyDescent="0.3">
      <c r="A243" s="109">
        <v>43601</v>
      </c>
      <c r="B243" s="118">
        <v>0.76733796296296297</v>
      </c>
      <c r="C243" s="112">
        <v>15731.454</v>
      </c>
      <c r="D243" s="112">
        <v>116049.686</v>
      </c>
      <c r="E243" s="112">
        <v>27297.981</v>
      </c>
      <c r="F243" s="112">
        <v>37845.163</v>
      </c>
      <c r="G243" s="112">
        <v>42.972000000000001</v>
      </c>
      <c r="H243" s="112">
        <v>11</v>
      </c>
      <c r="I243" s="119">
        <v>9.1666666666666674E-2</v>
      </c>
      <c r="J243" s="112">
        <v>57.2</v>
      </c>
      <c r="K243" s="112">
        <v>38.9</v>
      </c>
      <c r="L243" s="120">
        <f t="shared" si="18"/>
        <v>-10.86099999999508</v>
      </c>
      <c r="M243" s="116">
        <f t="shared" si="19"/>
        <v>-1.092000000000553</v>
      </c>
      <c r="N243" s="116">
        <f t="shared" si="20"/>
        <v>-52.740999999994528</v>
      </c>
      <c r="O243" s="116">
        <f t="shared" si="21"/>
        <v>20.524000000001251</v>
      </c>
      <c r="P243" s="121">
        <f t="shared" si="22"/>
        <v>22.44799999999875</v>
      </c>
      <c r="Q243" s="30">
        <f t="shared" si="23"/>
        <v>0.47761332961000769</v>
      </c>
    </row>
    <row r="244" spans="1:17" x14ac:dyDescent="0.3">
      <c r="A244" s="109"/>
      <c r="B244" s="118"/>
      <c r="C244" s="112"/>
      <c r="D244" s="112"/>
      <c r="E244" s="112"/>
      <c r="F244" s="112"/>
      <c r="G244" s="112"/>
      <c r="H244" s="112"/>
      <c r="I244" s="119"/>
      <c r="J244" s="112"/>
      <c r="K244" s="112"/>
      <c r="L244" s="120" t="str">
        <f t="shared" si="18"/>
        <v/>
      </c>
      <c r="M244" s="116" t="str">
        <f t="shared" si="19"/>
        <v/>
      </c>
      <c r="N244" s="116" t="str">
        <f t="shared" si="20"/>
        <v/>
      </c>
      <c r="O244" s="116" t="str">
        <f t="shared" si="21"/>
        <v/>
      </c>
      <c r="P244" s="121" t="str">
        <f t="shared" si="22"/>
        <v/>
      </c>
      <c r="Q244" s="30" t="str">
        <f t="shared" si="23"/>
        <v/>
      </c>
    </row>
    <row r="245" spans="1:17" x14ac:dyDescent="0.3">
      <c r="A245" s="109"/>
      <c r="B245" s="118"/>
      <c r="C245" s="112"/>
      <c r="D245" s="112"/>
      <c r="E245" s="112"/>
      <c r="F245" s="112"/>
      <c r="G245" s="112"/>
      <c r="H245" s="112"/>
      <c r="I245" s="119"/>
      <c r="J245" s="112"/>
      <c r="K245" s="112"/>
      <c r="L245" s="120" t="str">
        <f t="shared" si="18"/>
        <v/>
      </c>
      <c r="M245" s="116" t="str">
        <f t="shared" si="19"/>
        <v/>
      </c>
      <c r="N245" s="116" t="str">
        <f t="shared" si="20"/>
        <v/>
      </c>
      <c r="O245" s="116" t="str">
        <f t="shared" si="21"/>
        <v/>
      </c>
      <c r="P245" s="121" t="str">
        <f t="shared" si="22"/>
        <v/>
      </c>
      <c r="Q245" s="30" t="str">
        <f t="shared" si="23"/>
        <v/>
      </c>
    </row>
    <row r="246" spans="1:17" x14ac:dyDescent="0.3">
      <c r="A246" s="109"/>
      <c r="B246" s="118"/>
      <c r="C246" s="112"/>
      <c r="D246" s="112"/>
      <c r="E246" s="112"/>
      <c r="F246" s="112"/>
      <c r="G246" s="112"/>
      <c r="H246" s="112"/>
      <c r="I246" s="119"/>
      <c r="J246" s="112"/>
      <c r="K246" s="112"/>
      <c r="L246" s="120" t="str">
        <f t="shared" si="18"/>
        <v/>
      </c>
      <c r="M246" s="116" t="str">
        <f t="shared" si="19"/>
        <v/>
      </c>
      <c r="N246" s="116" t="str">
        <f t="shared" si="20"/>
        <v/>
      </c>
      <c r="O246" s="116" t="str">
        <f t="shared" si="21"/>
        <v/>
      </c>
      <c r="P246" s="121" t="str">
        <f t="shared" si="22"/>
        <v/>
      </c>
      <c r="Q246" s="30" t="str">
        <f t="shared" si="23"/>
        <v/>
      </c>
    </row>
    <row r="247" spans="1:17" x14ac:dyDescent="0.3">
      <c r="A247" s="109"/>
      <c r="B247" s="118"/>
      <c r="C247" s="112"/>
      <c r="D247" s="112"/>
      <c r="E247" s="112"/>
      <c r="F247" s="112"/>
      <c r="G247" s="112"/>
      <c r="H247" s="112"/>
      <c r="I247" s="119"/>
      <c r="J247" s="112"/>
      <c r="K247" s="112"/>
      <c r="L247" s="120" t="str">
        <f t="shared" si="18"/>
        <v/>
      </c>
      <c r="M247" s="116" t="str">
        <f t="shared" si="19"/>
        <v/>
      </c>
      <c r="N247" s="116" t="str">
        <f t="shared" si="20"/>
        <v/>
      </c>
      <c r="O247" s="116" t="str">
        <f t="shared" si="21"/>
        <v/>
      </c>
      <c r="P247" s="121" t="str">
        <f t="shared" si="22"/>
        <v/>
      </c>
      <c r="Q247" s="30" t="str">
        <f t="shared" si="23"/>
        <v/>
      </c>
    </row>
    <row r="248" spans="1:17" x14ac:dyDescent="0.3">
      <c r="A248" s="109"/>
      <c r="B248" s="118"/>
      <c r="C248" s="112"/>
      <c r="D248" s="112"/>
      <c r="E248" s="112"/>
      <c r="F248" s="112"/>
      <c r="G248" s="112"/>
      <c r="H248" s="112"/>
      <c r="I248" s="119"/>
      <c r="J248" s="112"/>
      <c r="K248" s="112"/>
      <c r="L248" s="120" t="str">
        <f t="shared" si="18"/>
        <v/>
      </c>
      <c r="M248" s="116" t="str">
        <f t="shared" si="19"/>
        <v/>
      </c>
      <c r="N248" s="116" t="str">
        <f t="shared" si="20"/>
        <v/>
      </c>
      <c r="O248" s="116" t="str">
        <f t="shared" si="21"/>
        <v/>
      </c>
      <c r="P248" s="121" t="str">
        <f t="shared" si="22"/>
        <v/>
      </c>
      <c r="Q248" s="30" t="str">
        <f t="shared" si="23"/>
        <v/>
      </c>
    </row>
    <row r="249" spans="1:17" x14ac:dyDescent="0.3">
      <c r="A249" s="109"/>
      <c r="B249" s="118"/>
      <c r="C249" s="112"/>
      <c r="D249" s="112"/>
      <c r="E249" s="112"/>
      <c r="F249" s="112"/>
      <c r="G249" s="112"/>
      <c r="H249" s="112"/>
      <c r="I249" s="119"/>
      <c r="J249" s="112"/>
      <c r="K249" s="112"/>
      <c r="L249" s="120" t="str">
        <f t="shared" si="18"/>
        <v/>
      </c>
      <c r="M249" s="116" t="str">
        <f t="shared" si="19"/>
        <v/>
      </c>
      <c r="N249" s="116" t="str">
        <f t="shared" si="20"/>
        <v/>
      </c>
      <c r="O249" s="116" t="str">
        <f t="shared" si="21"/>
        <v/>
      </c>
      <c r="P249" s="121" t="str">
        <f t="shared" si="22"/>
        <v/>
      </c>
      <c r="Q249" s="30" t="str">
        <f t="shared" si="23"/>
        <v/>
      </c>
    </row>
    <row r="250" spans="1:17" x14ac:dyDescent="0.3">
      <c r="A250" s="109"/>
      <c r="B250" s="118"/>
      <c r="C250" s="112"/>
      <c r="D250" s="112"/>
      <c r="E250" s="112"/>
      <c r="F250" s="112"/>
      <c r="G250" s="112"/>
      <c r="H250" s="112"/>
      <c r="I250" s="119"/>
      <c r="J250" s="112"/>
      <c r="K250" s="112"/>
      <c r="L250" s="120" t="str">
        <f t="shared" si="18"/>
        <v/>
      </c>
      <c r="M250" s="116" t="str">
        <f t="shared" si="19"/>
        <v/>
      </c>
      <c r="N250" s="116" t="str">
        <f t="shared" si="20"/>
        <v/>
      </c>
      <c r="O250" s="116" t="str">
        <f t="shared" si="21"/>
        <v/>
      </c>
      <c r="P250" s="121" t="str">
        <f t="shared" si="22"/>
        <v/>
      </c>
      <c r="Q250" s="30" t="str">
        <f t="shared" si="23"/>
        <v/>
      </c>
    </row>
    <row r="251" spans="1:17" x14ac:dyDescent="0.3">
      <c r="A251" s="109"/>
      <c r="B251" s="118"/>
      <c r="C251" s="112"/>
      <c r="D251" s="112"/>
      <c r="E251" s="112"/>
      <c r="F251" s="112"/>
      <c r="G251" s="112"/>
      <c r="H251" s="112"/>
      <c r="I251" s="119"/>
      <c r="J251" s="112"/>
      <c r="K251" s="112"/>
      <c r="L251" s="120" t="str">
        <f t="shared" si="18"/>
        <v/>
      </c>
      <c r="M251" s="116" t="str">
        <f t="shared" si="19"/>
        <v/>
      </c>
      <c r="N251" s="116" t="str">
        <f t="shared" si="20"/>
        <v/>
      </c>
      <c r="O251" s="116" t="str">
        <f t="shared" si="21"/>
        <v/>
      </c>
      <c r="P251" s="121" t="str">
        <f t="shared" si="22"/>
        <v/>
      </c>
      <c r="Q251" s="30" t="str">
        <f t="shared" si="23"/>
        <v/>
      </c>
    </row>
    <row r="252" spans="1:17" x14ac:dyDescent="0.3">
      <c r="A252" s="109"/>
      <c r="B252" s="118"/>
      <c r="C252" s="112"/>
      <c r="D252" s="112"/>
      <c r="E252" s="112"/>
      <c r="F252" s="112"/>
      <c r="G252" s="112"/>
      <c r="H252" s="112"/>
      <c r="I252" s="119"/>
      <c r="J252" s="112"/>
      <c r="K252" s="112"/>
      <c r="L252" s="120" t="str">
        <f t="shared" si="18"/>
        <v/>
      </c>
      <c r="M252" s="116" t="str">
        <f t="shared" si="19"/>
        <v/>
      </c>
      <c r="N252" s="116" t="str">
        <f t="shared" si="20"/>
        <v/>
      </c>
      <c r="O252" s="116" t="str">
        <f t="shared" si="21"/>
        <v/>
      </c>
      <c r="P252" s="121" t="str">
        <f t="shared" si="22"/>
        <v/>
      </c>
      <c r="Q252" s="30" t="str">
        <f t="shared" si="23"/>
        <v/>
      </c>
    </row>
    <row r="253" spans="1:17" x14ac:dyDescent="0.3">
      <c r="A253" s="109"/>
      <c r="B253" s="118"/>
      <c r="C253" s="112"/>
      <c r="D253" s="112"/>
      <c r="E253" s="112"/>
      <c r="F253" s="112"/>
      <c r="G253" s="112"/>
      <c r="H253" s="112"/>
      <c r="I253" s="119"/>
      <c r="J253" s="112"/>
      <c r="K253" s="112"/>
      <c r="L253" s="120" t="str">
        <f t="shared" si="18"/>
        <v/>
      </c>
      <c r="M253" s="116" t="str">
        <f t="shared" si="19"/>
        <v/>
      </c>
      <c r="N253" s="116" t="str">
        <f t="shared" si="20"/>
        <v/>
      </c>
      <c r="O253" s="116" t="str">
        <f t="shared" si="21"/>
        <v/>
      </c>
      <c r="P253" s="121" t="str">
        <f t="shared" si="22"/>
        <v/>
      </c>
      <c r="Q253" s="30" t="str">
        <f t="shared" si="23"/>
        <v/>
      </c>
    </row>
    <row r="254" spans="1:17" x14ac:dyDescent="0.3">
      <c r="A254" s="109"/>
      <c r="B254" s="118"/>
      <c r="C254" s="112"/>
      <c r="D254" s="112"/>
      <c r="E254" s="112"/>
      <c r="F254" s="112"/>
      <c r="G254" s="112"/>
      <c r="H254" s="112"/>
      <c r="I254" s="119"/>
      <c r="J254" s="112"/>
      <c r="K254" s="112"/>
      <c r="L254" s="120" t="str">
        <f t="shared" si="18"/>
        <v/>
      </c>
      <c r="M254" s="116" t="str">
        <f t="shared" si="19"/>
        <v/>
      </c>
      <c r="N254" s="116" t="str">
        <f t="shared" si="20"/>
        <v/>
      </c>
      <c r="O254" s="116" t="str">
        <f t="shared" si="21"/>
        <v/>
      </c>
      <c r="P254" s="121" t="str">
        <f t="shared" si="22"/>
        <v/>
      </c>
      <c r="Q254" s="30" t="str">
        <f t="shared" si="23"/>
        <v/>
      </c>
    </row>
    <row r="255" spans="1:17" x14ac:dyDescent="0.3">
      <c r="A255" s="109"/>
      <c r="B255" s="118"/>
      <c r="C255" s="112"/>
      <c r="D255" s="112"/>
      <c r="E255" s="112"/>
      <c r="F255" s="112"/>
      <c r="G255" s="112"/>
      <c r="H255" s="112"/>
      <c r="I255" s="119"/>
      <c r="J255" s="112"/>
      <c r="K255" s="112"/>
      <c r="L255" s="120" t="str">
        <f t="shared" si="18"/>
        <v/>
      </c>
      <c r="M255" s="116" t="str">
        <f t="shared" si="19"/>
        <v/>
      </c>
      <c r="N255" s="116" t="str">
        <f t="shared" si="20"/>
        <v/>
      </c>
      <c r="O255" s="116" t="str">
        <f t="shared" si="21"/>
        <v/>
      </c>
      <c r="P255" s="121" t="str">
        <f t="shared" si="22"/>
        <v/>
      </c>
      <c r="Q255" s="30" t="str">
        <f t="shared" si="23"/>
        <v/>
      </c>
    </row>
    <row r="256" spans="1:17" x14ac:dyDescent="0.3">
      <c r="A256" s="109"/>
      <c r="B256" s="118"/>
      <c r="C256" s="112"/>
      <c r="D256" s="112"/>
      <c r="E256" s="112"/>
      <c r="F256" s="112"/>
      <c r="G256" s="112"/>
      <c r="H256" s="112"/>
      <c r="I256" s="119"/>
      <c r="J256" s="112"/>
      <c r="K256" s="112"/>
      <c r="L256" s="120" t="str">
        <f t="shared" si="18"/>
        <v/>
      </c>
      <c r="M256" s="116" t="str">
        <f t="shared" si="19"/>
        <v/>
      </c>
      <c r="N256" s="116" t="str">
        <f t="shared" si="20"/>
        <v/>
      </c>
      <c r="O256" s="116" t="str">
        <f t="shared" si="21"/>
        <v/>
      </c>
      <c r="P256" s="121" t="str">
        <f t="shared" si="22"/>
        <v/>
      </c>
      <c r="Q256" s="30" t="str">
        <f t="shared" si="23"/>
        <v/>
      </c>
    </row>
    <row r="257" spans="1:17" x14ac:dyDescent="0.3">
      <c r="A257" s="109"/>
      <c r="B257" s="118"/>
      <c r="C257" s="112"/>
      <c r="D257" s="112"/>
      <c r="E257" s="112"/>
      <c r="F257" s="112"/>
      <c r="G257" s="112"/>
      <c r="H257" s="112"/>
      <c r="I257" s="119"/>
      <c r="J257" s="112"/>
      <c r="K257" s="112"/>
      <c r="L257" s="120" t="str">
        <f t="shared" si="18"/>
        <v/>
      </c>
      <c r="M257" s="116" t="str">
        <f t="shared" si="19"/>
        <v/>
      </c>
      <c r="N257" s="116" t="str">
        <f t="shared" si="20"/>
        <v/>
      </c>
      <c r="O257" s="116" t="str">
        <f t="shared" si="21"/>
        <v/>
      </c>
      <c r="P257" s="121" t="str">
        <f t="shared" si="22"/>
        <v/>
      </c>
      <c r="Q257" s="30" t="str">
        <f t="shared" si="23"/>
        <v/>
      </c>
    </row>
    <row r="258" spans="1:17" x14ac:dyDescent="0.3">
      <c r="A258" s="109"/>
      <c r="B258" s="118"/>
      <c r="C258" s="112"/>
      <c r="D258" s="112"/>
      <c r="E258" s="112"/>
      <c r="F258" s="112"/>
      <c r="G258" s="112"/>
      <c r="H258" s="112"/>
      <c r="I258" s="119"/>
      <c r="J258" s="112"/>
      <c r="K258" s="112"/>
      <c r="L258" s="120" t="str">
        <f t="shared" si="18"/>
        <v/>
      </c>
      <c r="M258" s="116" t="str">
        <f t="shared" si="19"/>
        <v/>
      </c>
      <c r="N258" s="116" t="str">
        <f t="shared" si="20"/>
        <v/>
      </c>
      <c r="O258" s="116" t="str">
        <f t="shared" si="21"/>
        <v/>
      </c>
      <c r="P258" s="121" t="str">
        <f t="shared" si="22"/>
        <v/>
      </c>
      <c r="Q258" s="30" t="str">
        <f t="shared" si="23"/>
        <v/>
      </c>
    </row>
    <row r="259" spans="1:17" x14ac:dyDescent="0.3">
      <c r="A259" s="109"/>
      <c r="B259" s="118"/>
      <c r="C259" s="112"/>
      <c r="D259" s="112"/>
      <c r="E259" s="112"/>
      <c r="F259" s="112"/>
      <c r="G259" s="112"/>
      <c r="H259" s="112"/>
      <c r="I259" s="119"/>
      <c r="J259" s="112"/>
      <c r="K259" s="112"/>
      <c r="L259" s="120" t="str">
        <f t="shared" si="18"/>
        <v/>
      </c>
      <c r="M259" s="116" t="str">
        <f t="shared" si="19"/>
        <v/>
      </c>
      <c r="N259" s="116" t="str">
        <f t="shared" si="20"/>
        <v/>
      </c>
      <c r="O259" s="116" t="str">
        <f t="shared" si="21"/>
        <v/>
      </c>
      <c r="P259" s="121" t="str">
        <f t="shared" si="22"/>
        <v/>
      </c>
      <c r="Q259" s="30" t="str">
        <f t="shared" si="23"/>
        <v/>
      </c>
    </row>
    <row r="260" spans="1:17" x14ac:dyDescent="0.3">
      <c r="A260" s="109"/>
      <c r="B260" s="118"/>
      <c r="C260" s="112"/>
      <c r="D260" s="112"/>
      <c r="E260" s="112"/>
      <c r="F260" s="112"/>
      <c r="G260" s="112"/>
      <c r="H260" s="112"/>
      <c r="I260" s="119"/>
      <c r="J260" s="112"/>
      <c r="K260" s="112"/>
      <c r="L260" s="120" t="str">
        <f t="shared" si="18"/>
        <v/>
      </c>
      <c r="M260" s="116" t="str">
        <f t="shared" si="19"/>
        <v/>
      </c>
      <c r="N260" s="116" t="str">
        <f t="shared" si="20"/>
        <v/>
      </c>
      <c r="O260" s="116" t="str">
        <f t="shared" si="21"/>
        <v/>
      </c>
      <c r="P260" s="121" t="str">
        <f t="shared" si="22"/>
        <v/>
      </c>
      <c r="Q260" s="30" t="str">
        <f t="shared" si="23"/>
        <v/>
      </c>
    </row>
    <row r="261" spans="1:17" x14ac:dyDescent="0.3">
      <c r="A261" s="109"/>
      <c r="B261" s="118"/>
      <c r="C261" s="112"/>
      <c r="D261" s="112"/>
      <c r="E261" s="112"/>
      <c r="F261" s="112"/>
      <c r="G261" s="112"/>
      <c r="H261" s="112"/>
      <c r="I261" s="119"/>
      <c r="J261" s="112"/>
      <c r="K261" s="112"/>
      <c r="L261" s="120" t="str">
        <f t="shared" si="18"/>
        <v/>
      </c>
      <c r="M261" s="116" t="str">
        <f t="shared" si="19"/>
        <v/>
      </c>
      <c r="N261" s="116" t="str">
        <f t="shared" si="20"/>
        <v/>
      </c>
      <c r="O261" s="116" t="str">
        <f t="shared" si="21"/>
        <v/>
      </c>
      <c r="P261" s="121" t="str">
        <f t="shared" si="22"/>
        <v/>
      </c>
      <c r="Q261" s="30" t="str">
        <f t="shared" si="23"/>
        <v/>
      </c>
    </row>
    <row r="262" spans="1:17" x14ac:dyDescent="0.3">
      <c r="A262" s="109"/>
      <c r="B262" s="118"/>
      <c r="C262" s="112"/>
      <c r="D262" s="112"/>
      <c r="E262" s="112"/>
      <c r="F262" s="112"/>
      <c r="G262" s="112"/>
      <c r="H262" s="112"/>
      <c r="I262" s="119"/>
      <c r="J262" s="112"/>
      <c r="K262" s="112"/>
      <c r="L262" s="120" t="str">
        <f t="shared" si="18"/>
        <v/>
      </c>
      <c r="M262" s="116" t="str">
        <f t="shared" si="19"/>
        <v/>
      </c>
      <c r="N262" s="116" t="str">
        <f t="shared" si="20"/>
        <v/>
      </c>
      <c r="O262" s="116" t="str">
        <f t="shared" si="21"/>
        <v/>
      </c>
      <c r="P262" s="121" t="str">
        <f t="shared" si="22"/>
        <v/>
      </c>
      <c r="Q262" s="30" t="str">
        <f t="shared" si="23"/>
        <v/>
      </c>
    </row>
    <row r="263" spans="1:17" x14ac:dyDescent="0.3">
      <c r="A263" s="109"/>
      <c r="B263" s="118"/>
      <c r="C263" s="112"/>
      <c r="D263" s="112"/>
      <c r="E263" s="112"/>
      <c r="F263" s="112"/>
      <c r="G263" s="112"/>
      <c r="H263" s="112"/>
      <c r="I263" s="119"/>
      <c r="J263" s="112"/>
      <c r="K263" s="112"/>
      <c r="L263" s="120" t="str">
        <f t="shared" si="18"/>
        <v/>
      </c>
      <c r="M263" s="116" t="str">
        <f t="shared" si="19"/>
        <v/>
      </c>
      <c r="N263" s="116" t="str">
        <f t="shared" si="20"/>
        <v/>
      </c>
      <c r="O263" s="116" t="str">
        <f t="shared" si="21"/>
        <v/>
      </c>
      <c r="P263" s="121" t="str">
        <f t="shared" si="22"/>
        <v/>
      </c>
      <c r="Q263" s="30" t="str">
        <f t="shared" si="23"/>
        <v/>
      </c>
    </row>
    <row r="264" spans="1:17" x14ac:dyDescent="0.3">
      <c r="A264" s="109"/>
      <c r="B264" s="118"/>
      <c r="C264" s="112"/>
      <c r="D264" s="112"/>
      <c r="E264" s="112"/>
      <c r="F264" s="112"/>
      <c r="G264" s="112"/>
      <c r="H264" s="112"/>
      <c r="I264" s="119"/>
      <c r="J264" s="112"/>
      <c r="K264" s="112"/>
      <c r="L264" s="120" t="str">
        <f t="shared" si="18"/>
        <v/>
      </c>
      <c r="M264" s="116" t="str">
        <f t="shared" si="19"/>
        <v/>
      </c>
      <c r="N264" s="116" t="str">
        <f t="shared" si="20"/>
        <v/>
      </c>
      <c r="O264" s="116" t="str">
        <f t="shared" si="21"/>
        <v/>
      </c>
      <c r="P264" s="121" t="str">
        <f t="shared" si="22"/>
        <v/>
      </c>
      <c r="Q264" s="30" t="str">
        <f t="shared" si="23"/>
        <v/>
      </c>
    </row>
    <row r="265" spans="1:17" x14ac:dyDescent="0.3">
      <c r="A265" s="109"/>
      <c r="B265" s="118"/>
      <c r="C265" s="112"/>
      <c r="D265" s="112"/>
      <c r="E265" s="112"/>
      <c r="F265" s="112"/>
      <c r="G265" s="112"/>
      <c r="H265" s="112"/>
      <c r="I265" s="119"/>
      <c r="J265" s="112"/>
      <c r="K265" s="112"/>
      <c r="L265" s="120" t="str">
        <f t="shared" si="18"/>
        <v/>
      </c>
      <c r="M265" s="116" t="str">
        <f t="shared" si="19"/>
        <v/>
      </c>
      <c r="N265" s="116" t="str">
        <f t="shared" si="20"/>
        <v/>
      </c>
      <c r="O265" s="116" t="str">
        <f t="shared" si="21"/>
        <v/>
      </c>
      <c r="P265" s="121" t="str">
        <f t="shared" si="22"/>
        <v/>
      </c>
      <c r="Q265" s="30" t="str">
        <f t="shared" si="23"/>
        <v/>
      </c>
    </row>
    <row r="266" spans="1:17" x14ac:dyDescent="0.3">
      <c r="A266" s="109"/>
      <c r="B266" s="118"/>
      <c r="C266" s="112"/>
      <c r="D266" s="112"/>
      <c r="E266" s="112"/>
      <c r="F266" s="112"/>
      <c r="G266" s="112"/>
      <c r="H266" s="112"/>
      <c r="I266" s="119"/>
      <c r="J266" s="112"/>
      <c r="K266" s="112"/>
      <c r="L266" s="120" t="str">
        <f t="shared" si="18"/>
        <v/>
      </c>
      <c r="M266" s="116" t="str">
        <f t="shared" si="19"/>
        <v/>
      </c>
      <c r="N266" s="116" t="str">
        <f t="shared" si="20"/>
        <v/>
      </c>
      <c r="O266" s="116" t="str">
        <f t="shared" si="21"/>
        <v/>
      </c>
      <c r="P266" s="121" t="str">
        <f t="shared" si="22"/>
        <v/>
      </c>
      <c r="Q266" s="30" t="str">
        <f t="shared" si="23"/>
        <v/>
      </c>
    </row>
    <row r="267" spans="1:17" x14ac:dyDescent="0.3">
      <c r="A267" s="109"/>
      <c r="B267" s="118"/>
      <c r="C267" s="112"/>
      <c r="D267" s="112"/>
      <c r="E267" s="112"/>
      <c r="F267" s="112"/>
      <c r="G267" s="112"/>
      <c r="H267" s="112"/>
      <c r="I267" s="119"/>
      <c r="J267" s="112"/>
      <c r="K267" s="112"/>
      <c r="L267" s="120" t="str">
        <f t="shared" si="18"/>
        <v/>
      </c>
      <c r="M267" s="116" t="str">
        <f t="shared" si="19"/>
        <v/>
      </c>
      <c r="N267" s="116" t="str">
        <f t="shared" si="20"/>
        <v/>
      </c>
      <c r="O267" s="116" t="str">
        <f t="shared" si="21"/>
        <v/>
      </c>
      <c r="P267" s="121" t="str">
        <f t="shared" si="22"/>
        <v/>
      </c>
      <c r="Q267" s="30" t="str">
        <f t="shared" si="23"/>
        <v/>
      </c>
    </row>
    <row r="268" spans="1:17" x14ac:dyDescent="0.3">
      <c r="A268" s="109"/>
      <c r="B268" s="118"/>
      <c r="C268" s="112"/>
      <c r="D268" s="112"/>
      <c r="E268" s="112"/>
      <c r="F268" s="112"/>
      <c r="G268" s="112"/>
      <c r="H268" s="112"/>
      <c r="I268" s="119"/>
      <c r="J268" s="112"/>
      <c r="K268" s="112"/>
      <c r="L268" s="120" t="str">
        <f t="shared" si="18"/>
        <v/>
      </c>
      <c r="M268" s="116" t="str">
        <f t="shared" si="19"/>
        <v/>
      </c>
      <c r="N268" s="116" t="str">
        <f t="shared" si="20"/>
        <v/>
      </c>
      <c r="O268" s="116" t="str">
        <f t="shared" si="21"/>
        <v/>
      </c>
      <c r="P268" s="121" t="str">
        <f t="shared" si="22"/>
        <v/>
      </c>
      <c r="Q268" s="30" t="str">
        <f t="shared" si="23"/>
        <v/>
      </c>
    </row>
    <row r="269" spans="1:17" x14ac:dyDescent="0.3">
      <c r="A269" s="109"/>
      <c r="B269" s="118"/>
      <c r="C269" s="112"/>
      <c r="D269" s="112"/>
      <c r="E269" s="112"/>
      <c r="F269" s="112"/>
      <c r="G269" s="112"/>
      <c r="H269" s="112"/>
      <c r="I269" s="119"/>
      <c r="J269" s="112"/>
      <c r="K269" s="112"/>
      <c r="L269" s="120" t="str">
        <f t="shared" ref="L269:L332" si="24">IF(C269&gt;1,(M269+N269)+G269,"")</f>
        <v/>
      </c>
      <c r="M269" s="116" t="str">
        <f t="shared" ref="M269:M332" si="25">IF(D269&gt;1,C268-C269,"")</f>
        <v/>
      </c>
      <c r="N269" s="116" t="str">
        <f t="shared" ref="N269:N332" si="26">IF(D269&gt;1,D268-D269,"")</f>
        <v/>
      </c>
      <c r="O269" s="116" t="str">
        <f t="shared" ref="O269:O332" si="27">IF(G269&gt;0,G269-P269,"")</f>
        <v/>
      </c>
      <c r="P269" s="121" t="str">
        <f t="shared" ref="P269:P332" si="28">IF(G269&gt;0,(E268-E269)+G269,"")</f>
        <v/>
      </c>
      <c r="Q269" s="30" t="str">
        <f t="shared" ref="Q269:Q332" si="29">IF(G269&gt;0.2,O269/G269,"")</f>
        <v/>
      </c>
    </row>
    <row r="270" spans="1:17" x14ac:dyDescent="0.3">
      <c r="A270" s="109"/>
      <c r="B270" s="118"/>
      <c r="C270" s="112"/>
      <c r="D270" s="112"/>
      <c r="E270" s="112"/>
      <c r="F270" s="112"/>
      <c r="G270" s="112"/>
      <c r="H270" s="112"/>
      <c r="I270" s="119"/>
      <c r="J270" s="112"/>
      <c r="K270" s="112"/>
      <c r="L270" s="120" t="str">
        <f t="shared" si="24"/>
        <v/>
      </c>
      <c r="M270" s="116" t="str">
        <f t="shared" si="25"/>
        <v/>
      </c>
      <c r="N270" s="116" t="str">
        <f t="shared" si="26"/>
        <v/>
      </c>
      <c r="O270" s="116" t="str">
        <f t="shared" si="27"/>
        <v/>
      </c>
      <c r="P270" s="121" t="str">
        <f t="shared" si="28"/>
        <v/>
      </c>
      <c r="Q270" s="30" t="str">
        <f t="shared" si="29"/>
        <v/>
      </c>
    </row>
    <row r="271" spans="1:17" x14ac:dyDescent="0.3">
      <c r="A271" s="109"/>
      <c r="B271" s="118"/>
      <c r="C271" s="112"/>
      <c r="D271" s="112"/>
      <c r="E271" s="112"/>
      <c r="F271" s="112"/>
      <c r="G271" s="112"/>
      <c r="H271" s="112"/>
      <c r="I271" s="119"/>
      <c r="J271" s="112"/>
      <c r="K271" s="112"/>
      <c r="L271" s="120" t="str">
        <f t="shared" si="24"/>
        <v/>
      </c>
      <c r="M271" s="116" t="str">
        <f t="shared" si="25"/>
        <v/>
      </c>
      <c r="N271" s="116" t="str">
        <f t="shared" si="26"/>
        <v/>
      </c>
      <c r="O271" s="116" t="str">
        <f t="shared" si="27"/>
        <v/>
      </c>
      <c r="P271" s="121" t="str">
        <f t="shared" si="28"/>
        <v/>
      </c>
      <c r="Q271" s="30" t="str">
        <f t="shared" si="29"/>
        <v/>
      </c>
    </row>
    <row r="272" spans="1:17" x14ac:dyDescent="0.3">
      <c r="A272" s="109"/>
      <c r="B272" s="118"/>
      <c r="C272" s="112"/>
      <c r="D272" s="112"/>
      <c r="E272" s="112"/>
      <c r="F272" s="112"/>
      <c r="G272" s="112"/>
      <c r="H272" s="112"/>
      <c r="I272" s="119"/>
      <c r="J272" s="112"/>
      <c r="K272" s="112"/>
      <c r="L272" s="120" t="str">
        <f t="shared" si="24"/>
        <v/>
      </c>
      <c r="M272" s="116" t="str">
        <f t="shared" si="25"/>
        <v/>
      </c>
      <c r="N272" s="116" t="str">
        <f t="shared" si="26"/>
        <v/>
      </c>
      <c r="O272" s="116" t="str">
        <f t="shared" si="27"/>
        <v/>
      </c>
      <c r="P272" s="121" t="str">
        <f t="shared" si="28"/>
        <v/>
      </c>
      <c r="Q272" s="30" t="str">
        <f t="shared" si="29"/>
        <v/>
      </c>
    </row>
    <row r="273" spans="1:17" x14ac:dyDescent="0.3">
      <c r="A273" s="109"/>
      <c r="B273" s="118"/>
      <c r="C273" s="112"/>
      <c r="D273" s="112"/>
      <c r="E273" s="112"/>
      <c r="F273" s="112"/>
      <c r="G273" s="112"/>
      <c r="H273" s="112"/>
      <c r="I273" s="119"/>
      <c r="J273" s="112"/>
      <c r="K273" s="112"/>
      <c r="L273" s="120" t="str">
        <f t="shared" si="24"/>
        <v/>
      </c>
      <c r="M273" s="116" t="str">
        <f t="shared" si="25"/>
        <v/>
      </c>
      <c r="N273" s="116" t="str">
        <f t="shared" si="26"/>
        <v/>
      </c>
      <c r="O273" s="116" t="str">
        <f t="shared" si="27"/>
        <v/>
      </c>
      <c r="P273" s="121" t="str">
        <f t="shared" si="28"/>
        <v/>
      </c>
      <c r="Q273" s="30" t="str">
        <f t="shared" si="29"/>
        <v/>
      </c>
    </row>
    <row r="274" spans="1:17" x14ac:dyDescent="0.3">
      <c r="A274" s="109"/>
      <c r="B274" s="118"/>
      <c r="C274" s="112"/>
      <c r="D274" s="112"/>
      <c r="E274" s="112"/>
      <c r="F274" s="112"/>
      <c r="G274" s="112"/>
      <c r="H274" s="112"/>
      <c r="I274" s="119"/>
      <c r="J274" s="112"/>
      <c r="K274" s="112"/>
      <c r="L274" s="120" t="str">
        <f t="shared" si="24"/>
        <v/>
      </c>
      <c r="M274" s="116" t="str">
        <f t="shared" si="25"/>
        <v/>
      </c>
      <c r="N274" s="116" t="str">
        <f t="shared" si="26"/>
        <v/>
      </c>
      <c r="O274" s="116" t="str">
        <f t="shared" si="27"/>
        <v/>
      </c>
      <c r="P274" s="121" t="str">
        <f t="shared" si="28"/>
        <v/>
      </c>
      <c r="Q274" s="30" t="str">
        <f t="shared" si="29"/>
        <v/>
      </c>
    </row>
    <row r="275" spans="1:17" x14ac:dyDescent="0.3">
      <c r="A275" s="109"/>
      <c r="B275" s="118"/>
      <c r="C275" s="112"/>
      <c r="D275" s="112"/>
      <c r="E275" s="112"/>
      <c r="F275" s="112"/>
      <c r="G275" s="112"/>
      <c r="H275" s="112"/>
      <c r="I275" s="119"/>
      <c r="J275" s="112"/>
      <c r="K275" s="112"/>
      <c r="L275" s="120" t="str">
        <f t="shared" si="24"/>
        <v/>
      </c>
      <c r="M275" s="116" t="str">
        <f t="shared" si="25"/>
        <v/>
      </c>
      <c r="N275" s="116" t="str">
        <f t="shared" si="26"/>
        <v/>
      </c>
      <c r="O275" s="116" t="str">
        <f t="shared" si="27"/>
        <v/>
      </c>
      <c r="P275" s="121" t="str">
        <f t="shared" si="28"/>
        <v/>
      </c>
      <c r="Q275" s="30" t="str">
        <f t="shared" si="29"/>
        <v/>
      </c>
    </row>
    <row r="276" spans="1:17" x14ac:dyDescent="0.3">
      <c r="A276" s="109"/>
      <c r="B276" s="118"/>
      <c r="C276" s="112"/>
      <c r="D276" s="112"/>
      <c r="E276" s="112"/>
      <c r="F276" s="112"/>
      <c r="G276" s="112"/>
      <c r="H276" s="112"/>
      <c r="I276" s="119"/>
      <c r="J276" s="112"/>
      <c r="K276" s="112"/>
      <c r="L276" s="120" t="str">
        <f t="shared" si="24"/>
        <v/>
      </c>
      <c r="M276" s="116" t="str">
        <f t="shared" si="25"/>
        <v/>
      </c>
      <c r="N276" s="116" t="str">
        <f t="shared" si="26"/>
        <v/>
      </c>
      <c r="O276" s="116" t="str">
        <f t="shared" si="27"/>
        <v/>
      </c>
      <c r="P276" s="121" t="str">
        <f t="shared" si="28"/>
        <v/>
      </c>
      <c r="Q276" s="30" t="str">
        <f t="shared" si="29"/>
        <v/>
      </c>
    </row>
    <row r="277" spans="1:17" x14ac:dyDescent="0.3">
      <c r="A277" s="109"/>
      <c r="B277" s="118"/>
      <c r="C277" s="112"/>
      <c r="D277" s="112"/>
      <c r="E277" s="112"/>
      <c r="F277" s="112"/>
      <c r="G277" s="112"/>
      <c r="H277" s="112"/>
      <c r="I277" s="119"/>
      <c r="J277" s="112"/>
      <c r="K277" s="112"/>
      <c r="L277" s="120" t="str">
        <f t="shared" si="24"/>
        <v/>
      </c>
      <c r="M277" s="116" t="str">
        <f t="shared" si="25"/>
        <v/>
      </c>
      <c r="N277" s="116" t="str">
        <f t="shared" si="26"/>
        <v/>
      </c>
      <c r="O277" s="116" t="str">
        <f t="shared" si="27"/>
        <v/>
      </c>
      <c r="P277" s="121" t="str">
        <f t="shared" si="28"/>
        <v/>
      </c>
      <c r="Q277" s="30" t="str">
        <f t="shared" si="29"/>
        <v/>
      </c>
    </row>
    <row r="278" spans="1:17" x14ac:dyDescent="0.3">
      <c r="A278" s="109"/>
      <c r="B278" s="118"/>
      <c r="C278" s="112"/>
      <c r="D278" s="112"/>
      <c r="E278" s="112"/>
      <c r="F278" s="112"/>
      <c r="G278" s="112"/>
      <c r="H278" s="112"/>
      <c r="I278" s="119"/>
      <c r="J278" s="112"/>
      <c r="K278" s="112"/>
      <c r="L278" s="120" t="str">
        <f t="shared" si="24"/>
        <v/>
      </c>
      <c r="M278" s="116" t="str">
        <f t="shared" si="25"/>
        <v/>
      </c>
      <c r="N278" s="116" t="str">
        <f t="shared" si="26"/>
        <v/>
      </c>
      <c r="O278" s="116" t="str">
        <f t="shared" si="27"/>
        <v/>
      </c>
      <c r="P278" s="121" t="str">
        <f t="shared" si="28"/>
        <v/>
      </c>
      <c r="Q278" s="30" t="str">
        <f t="shared" si="29"/>
        <v/>
      </c>
    </row>
    <row r="279" spans="1:17" x14ac:dyDescent="0.3">
      <c r="A279" s="109"/>
      <c r="B279" s="118"/>
      <c r="C279" s="112"/>
      <c r="D279" s="112"/>
      <c r="E279" s="112"/>
      <c r="F279" s="112"/>
      <c r="G279" s="112"/>
      <c r="H279" s="112"/>
      <c r="I279" s="119"/>
      <c r="J279" s="112"/>
      <c r="K279" s="112"/>
      <c r="L279" s="120" t="str">
        <f t="shared" si="24"/>
        <v/>
      </c>
      <c r="M279" s="116" t="str">
        <f t="shared" si="25"/>
        <v/>
      </c>
      <c r="N279" s="116" t="str">
        <f t="shared" si="26"/>
        <v/>
      </c>
      <c r="O279" s="116" t="str">
        <f t="shared" si="27"/>
        <v/>
      </c>
      <c r="P279" s="121" t="str">
        <f t="shared" si="28"/>
        <v/>
      </c>
      <c r="Q279" s="30" t="str">
        <f t="shared" si="29"/>
        <v/>
      </c>
    </row>
    <row r="280" spans="1:17" x14ac:dyDescent="0.3">
      <c r="A280" s="109"/>
      <c r="B280" s="118"/>
      <c r="C280" s="112"/>
      <c r="D280" s="112"/>
      <c r="E280" s="112"/>
      <c r="F280" s="112"/>
      <c r="G280" s="112"/>
      <c r="H280" s="112"/>
      <c r="I280" s="119"/>
      <c r="J280" s="112"/>
      <c r="K280" s="112"/>
      <c r="L280" s="120" t="str">
        <f t="shared" si="24"/>
        <v/>
      </c>
      <c r="M280" s="116" t="str">
        <f t="shared" si="25"/>
        <v/>
      </c>
      <c r="N280" s="116" t="str">
        <f t="shared" si="26"/>
        <v/>
      </c>
      <c r="O280" s="116" t="str">
        <f t="shared" si="27"/>
        <v/>
      </c>
      <c r="P280" s="121" t="str">
        <f t="shared" si="28"/>
        <v/>
      </c>
      <c r="Q280" s="30" t="str">
        <f t="shared" si="29"/>
        <v/>
      </c>
    </row>
    <row r="281" spans="1:17" x14ac:dyDescent="0.3">
      <c r="A281" s="109"/>
      <c r="B281" s="118"/>
      <c r="C281" s="112"/>
      <c r="D281" s="112"/>
      <c r="E281" s="112"/>
      <c r="F281" s="112"/>
      <c r="G281" s="112"/>
      <c r="H281" s="112"/>
      <c r="I281" s="119"/>
      <c r="J281" s="112"/>
      <c r="K281" s="112"/>
      <c r="L281" s="120" t="str">
        <f t="shared" si="24"/>
        <v/>
      </c>
      <c r="M281" s="116" t="str">
        <f t="shared" si="25"/>
        <v/>
      </c>
      <c r="N281" s="116" t="str">
        <f t="shared" si="26"/>
        <v/>
      </c>
      <c r="O281" s="116" t="str">
        <f t="shared" si="27"/>
        <v/>
      </c>
      <c r="P281" s="121" t="str">
        <f t="shared" si="28"/>
        <v/>
      </c>
      <c r="Q281" s="30" t="str">
        <f t="shared" si="29"/>
        <v/>
      </c>
    </row>
    <row r="282" spans="1:17" x14ac:dyDescent="0.3">
      <c r="A282" s="109"/>
      <c r="B282" s="118"/>
      <c r="C282" s="112"/>
      <c r="D282" s="112"/>
      <c r="E282" s="112"/>
      <c r="F282" s="112"/>
      <c r="G282" s="112"/>
      <c r="H282" s="112"/>
      <c r="I282" s="119"/>
      <c r="J282" s="112"/>
      <c r="K282" s="112"/>
      <c r="L282" s="120" t="str">
        <f t="shared" si="24"/>
        <v/>
      </c>
      <c r="M282" s="116" t="str">
        <f t="shared" si="25"/>
        <v/>
      </c>
      <c r="N282" s="116" t="str">
        <f t="shared" si="26"/>
        <v/>
      </c>
      <c r="O282" s="116" t="str">
        <f t="shared" si="27"/>
        <v/>
      </c>
      <c r="P282" s="121" t="str">
        <f t="shared" si="28"/>
        <v/>
      </c>
      <c r="Q282" s="30" t="str">
        <f t="shared" si="29"/>
        <v/>
      </c>
    </row>
    <row r="283" spans="1:17" x14ac:dyDescent="0.3">
      <c r="A283" s="109"/>
      <c r="B283" s="118"/>
      <c r="C283" s="112"/>
      <c r="D283" s="112"/>
      <c r="E283" s="112"/>
      <c r="F283" s="112"/>
      <c r="G283" s="112"/>
      <c r="H283" s="112"/>
      <c r="I283" s="119"/>
      <c r="J283" s="112"/>
      <c r="K283" s="112"/>
      <c r="L283" s="120" t="str">
        <f t="shared" si="24"/>
        <v/>
      </c>
      <c r="M283" s="116" t="str">
        <f t="shared" si="25"/>
        <v/>
      </c>
      <c r="N283" s="116" t="str">
        <f t="shared" si="26"/>
        <v/>
      </c>
      <c r="O283" s="116" t="str">
        <f t="shared" si="27"/>
        <v/>
      </c>
      <c r="P283" s="121" t="str">
        <f t="shared" si="28"/>
        <v/>
      </c>
      <c r="Q283" s="30" t="str">
        <f t="shared" si="29"/>
        <v/>
      </c>
    </row>
    <row r="284" spans="1:17" x14ac:dyDescent="0.3">
      <c r="A284" s="109"/>
      <c r="B284" s="118"/>
      <c r="C284" s="112"/>
      <c r="D284" s="112"/>
      <c r="E284" s="112"/>
      <c r="F284" s="112"/>
      <c r="G284" s="112"/>
      <c r="H284" s="112"/>
      <c r="I284" s="119"/>
      <c r="J284" s="112"/>
      <c r="K284" s="112"/>
      <c r="L284" s="120" t="str">
        <f t="shared" si="24"/>
        <v/>
      </c>
      <c r="M284" s="116" t="str">
        <f t="shared" si="25"/>
        <v/>
      </c>
      <c r="N284" s="116" t="str">
        <f t="shared" si="26"/>
        <v/>
      </c>
      <c r="O284" s="116" t="str">
        <f t="shared" si="27"/>
        <v/>
      </c>
      <c r="P284" s="121" t="str">
        <f t="shared" si="28"/>
        <v/>
      </c>
      <c r="Q284" s="30" t="str">
        <f t="shared" si="29"/>
        <v/>
      </c>
    </row>
    <row r="285" spans="1:17" x14ac:dyDescent="0.3">
      <c r="A285" s="109"/>
      <c r="B285" s="118"/>
      <c r="C285" s="112"/>
      <c r="D285" s="112"/>
      <c r="E285" s="112"/>
      <c r="F285" s="112"/>
      <c r="G285" s="112"/>
      <c r="H285" s="112"/>
      <c r="I285" s="119"/>
      <c r="J285" s="112"/>
      <c r="K285" s="112"/>
      <c r="L285" s="120" t="str">
        <f t="shared" si="24"/>
        <v/>
      </c>
      <c r="M285" s="116" t="str">
        <f t="shared" si="25"/>
        <v/>
      </c>
      <c r="N285" s="116" t="str">
        <f t="shared" si="26"/>
        <v/>
      </c>
      <c r="O285" s="116" t="str">
        <f t="shared" si="27"/>
        <v/>
      </c>
      <c r="P285" s="121" t="str">
        <f t="shared" si="28"/>
        <v/>
      </c>
      <c r="Q285" s="30" t="str">
        <f t="shared" si="29"/>
        <v/>
      </c>
    </row>
    <row r="286" spans="1:17" x14ac:dyDescent="0.3">
      <c r="A286" s="109"/>
      <c r="B286" s="118"/>
      <c r="C286" s="112"/>
      <c r="D286" s="112"/>
      <c r="E286" s="112"/>
      <c r="F286" s="112"/>
      <c r="G286" s="112"/>
      <c r="H286" s="112"/>
      <c r="I286" s="119"/>
      <c r="J286" s="112"/>
      <c r="K286" s="112"/>
      <c r="L286" s="120" t="str">
        <f t="shared" si="24"/>
        <v/>
      </c>
      <c r="M286" s="116" t="str">
        <f t="shared" si="25"/>
        <v/>
      </c>
      <c r="N286" s="116" t="str">
        <f t="shared" si="26"/>
        <v/>
      </c>
      <c r="O286" s="116" t="str">
        <f t="shared" si="27"/>
        <v/>
      </c>
      <c r="P286" s="121" t="str">
        <f t="shared" si="28"/>
        <v/>
      </c>
      <c r="Q286" s="30" t="str">
        <f t="shared" si="29"/>
        <v/>
      </c>
    </row>
    <row r="287" spans="1:17" x14ac:dyDescent="0.3">
      <c r="A287" s="109"/>
      <c r="B287" s="118"/>
      <c r="C287" s="112"/>
      <c r="D287" s="112"/>
      <c r="E287" s="112"/>
      <c r="F287" s="112"/>
      <c r="G287" s="112"/>
      <c r="H287" s="112"/>
      <c r="I287" s="119"/>
      <c r="J287" s="112"/>
      <c r="K287" s="112"/>
      <c r="L287" s="120" t="str">
        <f t="shared" si="24"/>
        <v/>
      </c>
      <c r="M287" s="116" t="str">
        <f t="shared" si="25"/>
        <v/>
      </c>
      <c r="N287" s="116" t="str">
        <f t="shared" si="26"/>
        <v/>
      </c>
      <c r="O287" s="116" t="str">
        <f t="shared" si="27"/>
        <v/>
      </c>
      <c r="P287" s="121" t="str">
        <f t="shared" si="28"/>
        <v/>
      </c>
      <c r="Q287" s="30" t="str">
        <f t="shared" si="29"/>
        <v/>
      </c>
    </row>
    <row r="288" spans="1:17" x14ac:dyDescent="0.3">
      <c r="A288" s="109"/>
      <c r="B288" s="118"/>
      <c r="C288" s="112"/>
      <c r="D288" s="112"/>
      <c r="E288" s="112"/>
      <c r="F288" s="112"/>
      <c r="G288" s="112"/>
      <c r="H288" s="112"/>
      <c r="I288" s="119"/>
      <c r="J288" s="112"/>
      <c r="K288" s="112"/>
      <c r="L288" s="120" t="str">
        <f t="shared" si="24"/>
        <v/>
      </c>
      <c r="M288" s="116" t="str">
        <f t="shared" si="25"/>
        <v/>
      </c>
      <c r="N288" s="116" t="str">
        <f t="shared" si="26"/>
        <v/>
      </c>
      <c r="O288" s="116" t="str">
        <f t="shared" si="27"/>
        <v/>
      </c>
      <c r="P288" s="121" t="str">
        <f t="shared" si="28"/>
        <v/>
      </c>
      <c r="Q288" s="30" t="str">
        <f t="shared" si="29"/>
        <v/>
      </c>
    </row>
    <row r="289" spans="1:17" x14ac:dyDescent="0.3">
      <c r="A289" s="109"/>
      <c r="B289" s="118"/>
      <c r="C289" s="112"/>
      <c r="D289" s="112"/>
      <c r="E289" s="112"/>
      <c r="F289" s="112"/>
      <c r="G289" s="112"/>
      <c r="H289" s="112"/>
      <c r="I289" s="119"/>
      <c r="J289" s="112"/>
      <c r="K289" s="112"/>
      <c r="L289" s="120" t="str">
        <f t="shared" si="24"/>
        <v/>
      </c>
      <c r="M289" s="116" t="str">
        <f t="shared" si="25"/>
        <v/>
      </c>
      <c r="N289" s="116" t="str">
        <f t="shared" si="26"/>
        <v/>
      </c>
      <c r="O289" s="116" t="str">
        <f t="shared" si="27"/>
        <v/>
      </c>
      <c r="P289" s="121" t="str">
        <f t="shared" si="28"/>
        <v/>
      </c>
      <c r="Q289" s="30" t="str">
        <f t="shared" si="29"/>
        <v/>
      </c>
    </row>
    <row r="290" spans="1:17" x14ac:dyDescent="0.3">
      <c r="A290" s="109"/>
      <c r="B290" s="118"/>
      <c r="C290" s="112"/>
      <c r="D290" s="112"/>
      <c r="E290" s="112"/>
      <c r="F290" s="112"/>
      <c r="G290" s="112"/>
      <c r="H290" s="112"/>
      <c r="I290" s="119"/>
      <c r="J290" s="112"/>
      <c r="K290" s="112"/>
      <c r="L290" s="120" t="str">
        <f t="shared" si="24"/>
        <v/>
      </c>
      <c r="M290" s="116" t="str">
        <f t="shared" si="25"/>
        <v/>
      </c>
      <c r="N290" s="116" t="str">
        <f t="shared" si="26"/>
        <v/>
      </c>
      <c r="O290" s="116" t="str">
        <f t="shared" si="27"/>
        <v/>
      </c>
      <c r="P290" s="121" t="str">
        <f t="shared" si="28"/>
        <v/>
      </c>
      <c r="Q290" s="30" t="str">
        <f t="shared" si="29"/>
        <v/>
      </c>
    </row>
    <row r="291" spans="1:17" x14ac:dyDescent="0.3">
      <c r="A291" s="109"/>
      <c r="B291" s="118"/>
      <c r="C291" s="112"/>
      <c r="D291" s="112"/>
      <c r="E291" s="112"/>
      <c r="F291" s="112"/>
      <c r="G291" s="112"/>
      <c r="H291" s="112"/>
      <c r="I291" s="119"/>
      <c r="J291" s="112"/>
      <c r="K291" s="112"/>
      <c r="L291" s="120" t="str">
        <f t="shared" si="24"/>
        <v/>
      </c>
      <c r="M291" s="116" t="str">
        <f t="shared" si="25"/>
        <v/>
      </c>
      <c r="N291" s="116" t="str">
        <f t="shared" si="26"/>
        <v/>
      </c>
      <c r="O291" s="116" t="str">
        <f t="shared" si="27"/>
        <v/>
      </c>
      <c r="P291" s="121" t="str">
        <f t="shared" si="28"/>
        <v/>
      </c>
      <c r="Q291" s="30" t="str">
        <f t="shared" si="29"/>
        <v/>
      </c>
    </row>
    <row r="292" spans="1:17" x14ac:dyDescent="0.3">
      <c r="A292" s="109"/>
      <c r="B292" s="118"/>
      <c r="C292" s="112"/>
      <c r="D292" s="112"/>
      <c r="E292" s="112"/>
      <c r="F292" s="112"/>
      <c r="G292" s="112"/>
      <c r="H292" s="112"/>
      <c r="I292" s="119"/>
      <c r="J292" s="112"/>
      <c r="K292" s="112"/>
      <c r="L292" s="120" t="str">
        <f t="shared" si="24"/>
        <v/>
      </c>
      <c r="M292" s="116" t="str">
        <f t="shared" si="25"/>
        <v/>
      </c>
      <c r="N292" s="116" t="str">
        <f t="shared" si="26"/>
        <v/>
      </c>
      <c r="O292" s="116" t="str">
        <f t="shared" si="27"/>
        <v/>
      </c>
      <c r="P292" s="121" t="str">
        <f t="shared" si="28"/>
        <v/>
      </c>
      <c r="Q292" s="30" t="str">
        <f t="shared" si="29"/>
        <v/>
      </c>
    </row>
    <row r="293" spans="1:17" x14ac:dyDescent="0.3">
      <c r="A293" s="109"/>
      <c r="B293" s="118"/>
      <c r="C293" s="112"/>
      <c r="D293" s="112"/>
      <c r="E293" s="112"/>
      <c r="F293" s="112"/>
      <c r="G293" s="112"/>
      <c r="H293" s="112"/>
      <c r="I293" s="119"/>
      <c r="J293" s="112"/>
      <c r="K293" s="112"/>
      <c r="L293" s="120" t="str">
        <f t="shared" si="24"/>
        <v/>
      </c>
      <c r="M293" s="116" t="str">
        <f t="shared" si="25"/>
        <v/>
      </c>
      <c r="N293" s="116" t="str">
        <f t="shared" si="26"/>
        <v/>
      </c>
      <c r="O293" s="116" t="str">
        <f t="shared" si="27"/>
        <v/>
      </c>
      <c r="P293" s="121" t="str">
        <f t="shared" si="28"/>
        <v/>
      </c>
      <c r="Q293" s="30" t="str">
        <f t="shared" si="29"/>
        <v/>
      </c>
    </row>
    <row r="294" spans="1:17" x14ac:dyDescent="0.3">
      <c r="A294" s="109"/>
      <c r="B294" s="118"/>
      <c r="C294" s="112"/>
      <c r="D294" s="112"/>
      <c r="E294" s="112"/>
      <c r="F294" s="112"/>
      <c r="G294" s="112"/>
      <c r="H294" s="112"/>
      <c r="I294" s="119"/>
      <c r="J294" s="112"/>
      <c r="K294" s="112"/>
      <c r="L294" s="120" t="str">
        <f t="shared" si="24"/>
        <v/>
      </c>
      <c r="M294" s="116" t="str">
        <f t="shared" si="25"/>
        <v/>
      </c>
      <c r="N294" s="116" t="str">
        <f t="shared" si="26"/>
        <v/>
      </c>
      <c r="O294" s="116" t="str">
        <f t="shared" si="27"/>
        <v/>
      </c>
      <c r="P294" s="121" t="str">
        <f t="shared" si="28"/>
        <v/>
      </c>
      <c r="Q294" s="30" t="str">
        <f t="shared" si="29"/>
        <v/>
      </c>
    </row>
    <row r="295" spans="1:17" x14ac:dyDescent="0.3">
      <c r="A295" s="109"/>
      <c r="B295" s="118"/>
      <c r="C295" s="112"/>
      <c r="D295" s="112"/>
      <c r="E295" s="112"/>
      <c r="F295" s="112"/>
      <c r="G295" s="112"/>
      <c r="H295" s="112"/>
      <c r="I295" s="119"/>
      <c r="J295" s="112"/>
      <c r="K295" s="112"/>
      <c r="L295" s="120" t="str">
        <f t="shared" si="24"/>
        <v/>
      </c>
      <c r="M295" s="116" t="str">
        <f t="shared" si="25"/>
        <v/>
      </c>
      <c r="N295" s="116" t="str">
        <f t="shared" si="26"/>
        <v/>
      </c>
      <c r="O295" s="116" t="str">
        <f t="shared" si="27"/>
        <v/>
      </c>
      <c r="P295" s="121" t="str">
        <f t="shared" si="28"/>
        <v/>
      </c>
      <c r="Q295" s="30" t="str">
        <f t="shared" si="29"/>
        <v/>
      </c>
    </row>
    <row r="296" spans="1:17" x14ac:dyDescent="0.3">
      <c r="A296" s="109"/>
      <c r="B296" s="118"/>
      <c r="C296" s="112"/>
      <c r="D296" s="112"/>
      <c r="E296" s="112"/>
      <c r="F296" s="112"/>
      <c r="G296" s="112"/>
      <c r="H296" s="112"/>
      <c r="I296" s="119"/>
      <c r="J296" s="112"/>
      <c r="K296" s="112"/>
      <c r="L296" s="120" t="str">
        <f t="shared" si="24"/>
        <v/>
      </c>
      <c r="M296" s="116" t="str">
        <f t="shared" si="25"/>
        <v/>
      </c>
      <c r="N296" s="116" t="str">
        <f t="shared" si="26"/>
        <v/>
      </c>
      <c r="O296" s="116" t="str">
        <f t="shared" si="27"/>
        <v/>
      </c>
      <c r="P296" s="121" t="str">
        <f t="shared" si="28"/>
        <v/>
      </c>
      <c r="Q296" s="30" t="str">
        <f t="shared" si="29"/>
        <v/>
      </c>
    </row>
    <row r="297" spans="1:17" x14ac:dyDescent="0.3">
      <c r="A297" s="109"/>
      <c r="B297" s="118"/>
      <c r="C297" s="112"/>
      <c r="D297" s="112"/>
      <c r="E297" s="112"/>
      <c r="F297" s="112"/>
      <c r="G297" s="112"/>
      <c r="H297" s="112"/>
      <c r="I297" s="119"/>
      <c r="J297" s="112"/>
      <c r="K297" s="112"/>
      <c r="L297" s="120" t="str">
        <f t="shared" si="24"/>
        <v/>
      </c>
      <c r="M297" s="116" t="str">
        <f t="shared" si="25"/>
        <v/>
      </c>
      <c r="N297" s="116" t="str">
        <f t="shared" si="26"/>
        <v/>
      </c>
      <c r="O297" s="116" t="str">
        <f t="shared" si="27"/>
        <v/>
      </c>
      <c r="P297" s="121" t="str">
        <f t="shared" si="28"/>
        <v/>
      </c>
      <c r="Q297" s="30" t="str">
        <f t="shared" si="29"/>
        <v/>
      </c>
    </row>
    <row r="298" spans="1:17" x14ac:dyDescent="0.3">
      <c r="A298" s="109"/>
      <c r="B298" s="118"/>
      <c r="C298" s="112"/>
      <c r="D298" s="112"/>
      <c r="E298" s="112"/>
      <c r="F298" s="112"/>
      <c r="G298" s="112"/>
      <c r="H298" s="112"/>
      <c r="I298" s="119"/>
      <c r="J298" s="112"/>
      <c r="K298" s="112"/>
      <c r="L298" s="120" t="str">
        <f t="shared" si="24"/>
        <v/>
      </c>
      <c r="M298" s="116" t="str">
        <f t="shared" si="25"/>
        <v/>
      </c>
      <c r="N298" s="116" t="str">
        <f t="shared" si="26"/>
        <v/>
      </c>
      <c r="O298" s="116" t="str">
        <f t="shared" si="27"/>
        <v/>
      </c>
      <c r="P298" s="121" t="str">
        <f t="shared" si="28"/>
        <v/>
      </c>
      <c r="Q298" s="30" t="str">
        <f t="shared" si="29"/>
        <v/>
      </c>
    </row>
    <row r="299" spans="1:17" x14ac:dyDescent="0.3">
      <c r="A299" s="109"/>
      <c r="B299" s="118"/>
      <c r="C299" s="112"/>
      <c r="D299" s="112"/>
      <c r="E299" s="112"/>
      <c r="F299" s="112"/>
      <c r="G299" s="112"/>
      <c r="H299" s="112"/>
      <c r="I299" s="119"/>
      <c r="J299" s="112"/>
      <c r="K299" s="112"/>
      <c r="L299" s="120" t="str">
        <f t="shared" si="24"/>
        <v/>
      </c>
      <c r="M299" s="116" t="str">
        <f t="shared" si="25"/>
        <v/>
      </c>
      <c r="N299" s="116" t="str">
        <f t="shared" si="26"/>
        <v/>
      </c>
      <c r="O299" s="116" t="str">
        <f t="shared" si="27"/>
        <v/>
      </c>
      <c r="P299" s="121" t="str">
        <f t="shared" si="28"/>
        <v/>
      </c>
      <c r="Q299" s="30" t="str">
        <f t="shared" si="29"/>
        <v/>
      </c>
    </row>
    <row r="300" spans="1:17" x14ac:dyDescent="0.3">
      <c r="A300" s="109"/>
      <c r="B300" s="118"/>
      <c r="C300" s="112"/>
      <c r="D300" s="112"/>
      <c r="E300" s="112"/>
      <c r="F300" s="112"/>
      <c r="G300" s="112"/>
      <c r="H300" s="112"/>
      <c r="I300" s="119"/>
      <c r="J300" s="112"/>
      <c r="K300" s="112"/>
      <c r="L300" s="120" t="str">
        <f t="shared" si="24"/>
        <v/>
      </c>
      <c r="M300" s="116" t="str">
        <f t="shared" si="25"/>
        <v/>
      </c>
      <c r="N300" s="116" t="str">
        <f t="shared" si="26"/>
        <v/>
      </c>
      <c r="O300" s="116" t="str">
        <f t="shared" si="27"/>
        <v/>
      </c>
      <c r="P300" s="121" t="str">
        <f t="shared" si="28"/>
        <v/>
      </c>
      <c r="Q300" s="30" t="str">
        <f t="shared" si="29"/>
        <v/>
      </c>
    </row>
    <row r="301" spans="1:17" x14ac:dyDescent="0.3">
      <c r="A301" s="109"/>
      <c r="B301" s="118"/>
      <c r="C301" s="112"/>
      <c r="D301" s="112"/>
      <c r="E301" s="112"/>
      <c r="F301" s="112"/>
      <c r="G301" s="112"/>
      <c r="H301" s="112"/>
      <c r="I301" s="119"/>
      <c r="J301" s="112"/>
      <c r="K301" s="112"/>
      <c r="L301" s="120" t="str">
        <f t="shared" si="24"/>
        <v/>
      </c>
      <c r="M301" s="116" t="str">
        <f t="shared" si="25"/>
        <v/>
      </c>
      <c r="N301" s="116" t="str">
        <f t="shared" si="26"/>
        <v/>
      </c>
      <c r="O301" s="116" t="str">
        <f t="shared" si="27"/>
        <v/>
      </c>
      <c r="P301" s="121" t="str">
        <f t="shared" si="28"/>
        <v/>
      </c>
      <c r="Q301" s="30" t="str">
        <f t="shared" si="29"/>
        <v/>
      </c>
    </row>
    <row r="302" spans="1:17" x14ac:dyDescent="0.3">
      <c r="A302" s="109"/>
      <c r="B302" s="118"/>
      <c r="C302" s="112"/>
      <c r="D302" s="112"/>
      <c r="E302" s="112"/>
      <c r="F302" s="112"/>
      <c r="G302" s="112"/>
      <c r="H302" s="112"/>
      <c r="I302" s="119"/>
      <c r="J302" s="112"/>
      <c r="K302" s="112"/>
      <c r="L302" s="120" t="str">
        <f t="shared" si="24"/>
        <v/>
      </c>
      <c r="M302" s="116" t="str">
        <f t="shared" si="25"/>
        <v/>
      </c>
      <c r="N302" s="116" t="str">
        <f t="shared" si="26"/>
        <v/>
      </c>
      <c r="O302" s="116" t="str">
        <f t="shared" si="27"/>
        <v/>
      </c>
      <c r="P302" s="121" t="str">
        <f t="shared" si="28"/>
        <v/>
      </c>
      <c r="Q302" s="30" t="str">
        <f t="shared" si="29"/>
        <v/>
      </c>
    </row>
    <row r="303" spans="1:17" x14ac:dyDescent="0.3">
      <c r="A303" s="109"/>
      <c r="B303" s="118"/>
      <c r="C303" s="112"/>
      <c r="D303" s="112"/>
      <c r="E303" s="112"/>
      <c r="F303" s="112"/>
      <c r="G303" s="112"/>
      <c r="H303" s="112"/>
      <c r="I303" s="119"/>
      <c r="J303" s="112"/>
      <c r="K303" s="112"/>
      <c r="L303" s="120" t="str">
        <f t="shared" si="24"/>
        <v/>
      </c>
      <c r="M303" s="116" t="str">
        <f t="shared" si="25"/>
        <v/>
      </c>
      <c r="N303" s="116" t="str">
        <f t="shared" si="26"/>
        <v/>
      </c>
      <c r="O303" s="116" t="str">
        <f t="shared" si="27"/>
        <v/>
      </c>
      <c r="P303" s="121" t="str">
        <f t="shared" si="28"/>
        <v/>
      </c>
      <c r="Q303" s="30" t="str">
        <f t="shared" si="29"/>
        <v/>
      </c>
    </row>
    <row r="304" spans="1:17" x14ac:dyDescent="0.3">
      <c r="A304" s="109"/>
      <c r="B304" s="118"/>
      <c r="C304" s="112"/>
      <c r="D304" s="112"/>
      <c r="E304" s="112"/>
      <c r="F304" s="112"/>
      <c r="G304" s="112"/>
      <c r="H304" s="112"/>
      <c r="I304" s="119"/>
      <c r="J304" s="112"/>
      <c r="K304" s="112"/>
      <c r="L304" s="120" t="str">
        <f t="shared" si="24"/>
        <v/>
      </c>
      <c r="M304" s="116" t="str">
        <f t="shared" si="25"/>
        <v/>
      </c>
      <c r="N304" s="116" t="str">
        <f t="shared" si="26"/>
        <v/>
      </c>
      <c r="O304" s="116" t="str">
        <f t="shared" si="27"/>
        <v/>
      </c>
      <c r="P304" s="121" t="str">
        <f t="shared" si="28"/>
        <v/>
      </c>
      <c r="Q304" s="30" t="str">
        <f t="shared" si="29"/>
        <v/>
      </c>
    </row>
    <row r="305" spans="1:17" x14ac:dyDescent="0.3">
      <c r="A305" s="109"/>
      <c r="B305" s="118"/>
      <c r="C305" s="112"/>
      <c r="D305" s="112"/>
      <c r="E305" s="112"/>
      <c r="F305" s="112"/>
      <c r="G305" s="112"/>
      <c r="H305" s="112"/>
      <c r="I305" s="119"/>
      <c r="J305" s="112"/>
      <c r="K305" s="112"/>
      <c r="L305" s="120" t="str">
        <f t="shared" si="24"/>
        <v/>
      </c>
      <c r="M305" s="116" t="str">
        <f t="shared" si="25"/>
        <v/>
      </c>
      <c r="N305" s="116" t="str">
        <f t="shared" si="26"/>
        <v/>
      </c>
      <c r="O305" s="116" t="str">
        <f t="shared" si="27"/>
        <v/>
      </c>
      <c r="P305" s="121" t="str">
        <f t="shared" si="28"/>
        <v/>
      </c>
      <c r="Q305" s="30" t="str">
        <f t="shared" si="29"/>
        <v/>
      </c>
    </row>
    <row r="306" spans="1:17" x14ac:dyDescent="0.3">
      <c r="A306" s="109"/>
      <c r="B306" s="118"/>
      <c r="C306" s="112"/>
      <c r="D306" s="112"/>
      <c r="E306" s="112"/>
      <c r="F306" s="112"/>
      <c r="G306" s="112"/>
      <c r="H306" s="112"/>
      <c r="I306" s="119"/>
      <c r="J306" s="112"/>
      <c r="K306" s="112"/>
      <c r="L306" s="120" t="str">
        <f t="shared" si="24"/>
        <v/>
      </c>
      <c r="M306" s="116" t="str">
        <f t="shared" si="25"/>
        <v/>
      </c>
      <c r="N306" s="116" t="str">
        <f t="shared" si="26"/>
        <v/>
      </c>
      <c r="O306" s="116" t="str">
        <f t="shared" si="27"/>
        <v/>
      </c>
      <c r="P306" s="121" t="str">
        <f t="shared" si="28"/>
        <v/>
      </c>
      <c r="Q306" s="30" t="str">
        <f t="shared" si="29"/>
        <v/>
      </c>
    </row>
    <row r="307" spans="1:17" x14ac:dyDescent="0.3">
      <c r="A307" s="109"/>
      <c r="B307" s="118"/>
      <c r="C307" s="112"/>
      <c r="D307" s="112"/>
      <c r="E307" s="112"/>
      <c r="F307" s="112"/>
      <c r="G307" s="112"/>
      <c r="H307" s="112"/>
      <c r="I307" s="119"/>
      <c r="J307" s="112"/>
      <c r="K307" s="112"/>
      <c r="L307" s="120" t="str">
        <f t="shared" si="24"/>
        <v/>
      </c>
      <c r="M307" s="116" t="str">
        <f t="shared" si="25"/>
        <v/>
      </c>
      <c r="N307" s="116" t="str">
        <f t="shared" si="26"/>
        <v/>
      </c>
      <c r="O307" s="116" t="str">
        <f t="shared" si="27"/>
        <v/>
      </c>
      <c r="P307" s="121" t="str">
        <f t="shared" si="28"/>
        <v/>
      </c>
      <c r="Q307" s="30" t="str">
        <f t="shared" si="29"/>
        <v/>
      </c>
    </row>
    <row r="308" spans="1:17" x14ac:dyDescent="0.3">
      <c r="A308" s="109"/>
      <c r="B308" s="118"/>
      <c r="C308" s="112"/>
      <c r="D308" s="112"/>
      <c r="E308" s="112"/>
      <c r="F308" s="112"/>
      <c r="G308" s="112"/>
      <c r="H308" s="112"/>
      <c r="I308" s="119"/>
      <c r="J308" s="112"/>
      <c r="K308" s="112"/>
      <c r="L308" s="120" t="str">
        <f t="shared" si="24"/>
        <v/>
      </c>
      <c r="M308" s="116" t="str">
        <f t="shared" si="25"/>
        <v/>
      </c>
      <c r="N308" s="116" t="str">
        <f t="shared" si="26"/>
        <v/>
      </c>
      <c r="O308" s="116" t="str">
        <f t="shared" si="27"/>
        <v/>
      </c>
      <c r="P308" s="121" t="str">
        <f t="shared" si="28"/>
        <v/>
      </c>
      <c r="Q308" s="30" t="str">
        <f t="shared" si="29"/>
        <v/>
      </c>
    </row>
    <row r="309" spans="1:17" x14ac:dyDescent="0.3">
      <c r="A309" s="109"/>
      <c r="B309" s="118"/>
      <c r="C309" s="112"/>
      <c r="D309" s="112"/>
      <c r="E309" s="112"/>
      <c r="F309" s="112"/>
      <c r="G309" s="112"/>
      <c r="H309" s="112"/>
      <c r="I309" s="119"/>
      <c r="J309" s="112"/>
      <c r="K309" s="112"/>
      <c r="L309" s="120" t="str">
        <f t="shared" si="24"/>
        <v/>
      </c>
      <c r="M309" s="116" t="str">
        <f t="shared" si="25"/>
        <v/>
      </c>
      <c r="N309" s="116" t="str">
        <f t="shared" si="26"/>
        <v/>
      </c>
      <c r="O309" s="116" t="str">
        <f t="shared" si="27"/>
        <v/>
      </c>
      <c r="P309" s="121" t="str">
        <f t="shared" si="28"/>
        <v/>
      </c>
      <c r="Q309" s="30" t="str">
        <f t="shared" si="29"/>
        <v/>
      </c>
    </row>
    <row r="310" spans="1:17" x14ac:dyDescent="0.3">
      <c r="A310" s="109"/>
      <c r="B310" s="118"/>
      <c r="C310" s="112"/>
      <c r="D310" s="112"/>
      <c r="E310" s="112"/>
      <c r="F310" s="112"/>
      <c r="G310" s="112"/>
      <c r="H310" s="112"/>
      <c r="I310" s="119"/>
      <c r="J310" s="112"/>
      <c r="K310" s="112"/>
      <c r="L310" s="120" t="str">
        <f t="shared" si="24"/>
        <v/>
      </c>
      <c r="M310" s="116" t="str">
        <f t="shared" si="25"/>
        <v/>
      </c>
      <c r="N310" s="116" t="str">
        <f t="shared" si="26"/>
        <v/>
      </c>
      <c r="O310" s="116" t="str">
        <f t="shared" si="27"/>
        <v/>
      </c>
      <c r="P310" s="121" t="str">
        <f t="shared" si="28"/>
        <v/>
      </c>
      <c r="Q310" s="30" t="str">
        <f t="shared" si="29"/>
        <v/>
      </c>
    </row>
    <row r="311" spans="1:17" x14ac:dyDescent="0.3">
      <c r="A311" s="109"/>
      <c r="B311" s="118"/>
      <c r="C311" s="112"/>
      <c r="D311" s="112"/>
      <c r="E311" s="112"/>
      <c r="F311" s="112"/>
      <c r="G311" s="112"/>
      <c r="H311" s="112"/>
      <c r="I311" s="119"/>
      <c r="J311" s="112"/>
      <c r="K311" s="112"/>
      <c r="L311" s="120" t="str">
        <f t="shared" si="24"/>
        <v/>
      </c>
      <c r="M311" s="116" t="str">
        <f t="shared" si="25"/>
        <v/>
      </c>
      <c r="N311" s="116" t="str">
        <f t="shared" si="26"/>
        <v/>
      </c>
      <c r="O311" s="116" t="str">
        <f t="shared" si="27"/>
        <v/>
      </c>
      <c r="P311" s="121" t="str">
        <f t="shared" si="28"/>
        <v/>
      </c>
      <c r="Q311" s="30" t="str">
        <f t="shared" si="29"/>
        <v/>
      </c>
    </row>
    <row r="312" spans="1:17" x14ac:dyDescent="0.3">
      <c r="A312" s="109"/>
      <c r="B312" s="118"/>
      <c r="C312" s="112"/>
      <c r="D312" s="112"/>
      <c r="E312" s="112"/>
      <c r="F312" s="112"/>
      <c r="G312" s="112"/>
      <c r="H312" s="112"/>
      <c r="I312" s="119"/>
      <c r="J312" s="112"/>
      <c r="K312" s="112"/>
      <c r="L312" s="120" t="str">
        <f t="shared" si="24"/>
        <v/>
      </c>
      <c r="M312" s="116" t="str">
        <f t="shared" si="25"/>
        <v/>
      </c>
      <c r="N312" s="116" t="str">
        <f t="shared" si="26"/>
        <v/>
      </c>
      <c r="O312" s="116" t="str">
        <f t="shared" si="27"/>
        <v/>
      </c>
      <c r="P312" s="121" t="str">
        <f t="shared" si="28"/>
        <v/>
      </c>
      <c r="Q312" s="30" t="str">
        <f t="shared" si="29"/>
        <v/>
      </c>
    </row>
    <row r="313" spans="1:17" x14ac:dyDescent="0.3">
      <c r="A313" s="109"/>
      <c r="B313" s="118"/>
      <c r="C313" s="112"/>
      <c r="D313" s="112"/>
      <c r="E313" s="112"/>
      <c r="F313" s="112"/>
      <c r="G313" s="112"/>
      <c r="H313" s="112"/>
      <c r="I313" s="119"/>
      <c r="J313" s="112"/>
      <c r="K313" s="112"/>
      <c r="L313" s="120" t="str">
        <f t="shared" si="24"/>
        <v/>
      </c>
      <c r="M313" s="116" t="str">
        <f t="shared" si="25"/>
        <v/>
      </c>
      <c r="N313" s="116" t="str">
        <f t="shared" si="26"/>
        <v/>
      </c>
      <c r="O313" s="116" t="str">
        <f t="shared" si="27"/>
        <v/>
      </c>
      <c r="P313" s="121" t="str">
        <f t="shared" si="28"/>
        <v/>
      </c>
      <c r="Q313" s="30" t="str">
        <f t="shared" si="29"/>
        <v/>
      </c>
    </row>
    <row r="314" spans="1:17" x14ac:dyDescent="0.3">
      <c r="A314" s="109"/>
      <c r="B314" s="118"/>
      <c r="C314" s="112"/>
      <c r="D314" s="112"/>
      <c r="E314" s="112"/>
      <c r="F314" s="112"/>
      <c r="G314" s="112"/>
      <c r="H314" s="112"/>
      <c r="I314" s="119"/>
      <c r="J314" s="112"/>
      <c r="K314" s="112"/>
      <c r="L314" s="120" t="str">
        <f t="shared" si="24"/>
        <v/>
      </c>
      <c r="M314" s="116" t="str">
        <f t="shared" si="25"/>
        <v/>
      </c>
      <c r="N314" s="116" t="str">
        <f t="shared" si="26"/>
        <v/>
      </c>
      <c r="O314" s="116" t="str">
        <f t="shared" si="27"/>
        <v/>
      </c>
      <c r="P314" s="121" t="str">
        <f t="shared" si="28"/>
        <v/>
      </c>
      <c r="Q314" s="30" t="str">
        <f t="shared" si="29"/>
        <v/>
      </c>
    </row>
    <row r="315" spans="1:17" x14ac:dyDescent="0.3">
      <c r="A315" s="109"/>
      <c r="B315" s="118"/>
      <c r="C315" s="112"/>
      <c r="D315" s="112"/>
      <c r="E315" s="112"/>
      <c r="F315" s="112"/>
      <c r="G315" s="112"/>
      <c r="H315" s="112"/>
      <c r="I315" s="119"/>
      <c r="J315" s="112"/>
      <c r="K315" s="112"/>
      <c r="L315" s="120" t="str">
        <f t="shared" si="24"/>
        <v/>
      </c>
      <c r="M315" s="116" t="str">
        <f t="shared" si="25"/>
        <v/>
      </c>
      <c r="N315" s="116" t="str">
        <f t="shared" si="26"/>
        <v/>
      </c>
      <c r="O315" s="116" t="str">
        <f t="shared" si="27"/>
        <v/>
      </c>
      <c r="P315" s="121" t="str">
        <f t="shared" si="28"/>
        <v/>
      </c>
      <c r="Q315" s="30" t="str">
        <f t="shared" si="29"/>
        <v/>
      </c>
    </row>
    <row r="316" spans="1:17" x14ac:dyDescent="0.3">
      <c r="A316" s="109"/>
      <c r="B316" s="118"/>
      <c r="C316" s="112"/>
      <c r="D316" s="112"/>
      <c r="E316" s="112"/>
      <c r="F316" s="112"/>
      <c r="G316" s="112"/>
      <c r="H316" s="112"/>
      <c r="I316" s="119"/>
      <c r="J316" s="112"/>
      <c r="K316" s="112"/>
      <c r="L316" s="120" t="str">
        <f t="shared" si="24"/>
        <v/>
      </c>
      <c r="M316" s="116" t="str">
        <f t="shared" si="25"/>
        <v/>
      </c>
      <c r="N316" s="116" t="str">
        <f t="shared" si="26"/>
        <v/>
      </c>
      <c r="O316" s="116" t="str">
        <f t="shared" si="27"/>
        <v/>
      </c>
      <c r="P316" s="121" t="str">
        <f t="shared" si="28"/>
        <v/>
      </c>
      <c r="Q316" s="30" t="str">
        <f t="shared" si="29"/>
        <v/>
      </c>
    </row>
    <row r="317" spans="1:17" x14ac:dyDescent="0.3">
      <c r="A317" s="109"/>
      <c r="B317" s="118"/>
      <c r="C317" s="112"/>
      <c r="D317" s="112"/>
      <c r="E317" s="112"/>
      <c r="F317" s="112"/>
      <c r="G317" s="112"/>
      <c r="H317" s="112"/>
      <c r="I317" s="119"/>
      <c r="J317" s="112"/>
      <c r="K317" s="112"/>
      <c r="L317" s="120" t="str">
        <f t="shared" si="24"/>
        <v/>
      </c>
      <c r="M317" s="116" t="str">
        <f t="shared" si="25"/>
        <v/>
      </c>
      <c r="N317" s="116" t="str">
        <f t="shared" si="26"/>
        <v/>
      </c>
      <c r="O317" s="116" t="str">
        <f t="shared" si="27"/>
        <v/>
      </c>
      <c r="P317" s="121" t="str">
        <f t="shared" si="28"/>
        <v/>
      </c>
      <c r="Q317" s="30" t="str">
        <f t="shared" si="29"/>
        <v/>
      </c>
    </row>
    <row r="318" spans="1:17" x14ac:dyDescent="0.3">
      <c r="A318" s="109"/>
      <c r="B318" s="118"/>
      <c r="C318" s="112"/>
      <c r="D318" s="112"/>
      <c r="E318" s="112"/>
      <c r="F318" s="112"/>
      <c r="G318" s="112"/>
      <c r="H318" s="112"/>
      <c r="I318" s="119"/>
      <c r="J318" s="112"/>
      <c r="K318" s="112"/>
      <c r="L318" s="120" t="str">
        <f t="shared" si="24"/>
        <v/>
      </c>
      <c r="M318" s="116" t="str">
        <f t="shared" si="25"/>
        <v/>
      </c>
      <c r="N318" s="116" t="str">
        <f t="shared" si="26"/>
        <v/>
      </c>
      <c r="O318" s="116" t="str">
        <f t="shared" si="27"/>
        <v/>
      </c>
      <c r="P318" s="121" t="str">
        <f t="shared" si="28"/>
        <v/>
      </c>
      <c r="Q318" s="30" t="str">
        <f t="shared" si="29"/>
        <v/>
      </c>
    </row>
    <row r="319" spans="1:17" x14ac:dyDescent="0.3">
      <c r="A319" s="109"/>
      <c r="B319" s="118"/>
      <c r="C319" s="112"/>
      <c r="D319" s="112"/>
      <c r="E319" s="112"/>
      <c r="F319" s="112"/>
      <c r="G319" s="112"/>
      <c r="H319" s="112"/>
      <c r="I319" s="119"/>
      <c r="J319" s="112"/>
      <c r="K319" s="112"/>
      <c r="L319" s="120" t="str">
        <f t="shared" si="24"/>
        <v/>
      </c>
      <c r="M319" s="116" t="str">
        <f t="shared" si="25"/>
        <v/>
      </c>
      <c r="N319" s="116" t="str">
        <f t="shared" si="26"/>
        <v/>
      </c>
      <c r="O319" s="116" t="str">
        <f t="shared" si="27"/>
        <v/>
      </c>
      <c r="P319" s="121" t="str">
        <f t="shared" si="28"/>
        <v/>
      </c>
      <c r="Q319" s="30" t="str">
        <f t="shared" si="29"/>
        <v/>
      </c>
    </row>
    <row r="320" spans="1:17" x14ac:dyDescent="0.3">
      <c r="A320" s="109"/>
      <c r="B320" s="118"/>
      <c r="C320" s="112"/>
      <c r="D320" s="112"/>
      <c r="E320" s="112"/>
      <c r="F320" s="112"/>
      <c r="G320" s="112"/>
      <c r="H320" s="112"/>
      <c r="I320" s="119"/>
      <c r="J320" s="112"/>
      <c r="K320" s="112"/>
      <c r="L320" s="120" t="str">
        <f t="shared" si="24"/>
        <v/>
      </c>
      <c r="M320" s="116" t="str">
        <f t="shared" si="25"/>
        <v/>
      </c>
      <c r="N320" s="116" t="str">
        <f t="shared" si="26"/>
        <v/>
      </c>
      <c r="O320" s="116" t="str">
        <f t="shared" si="27"/>
        <v/>
      </c>
      <c r="P320" s="121" t="str">
        <f t="shared" si="28"/>
        <v/>
      </c>
      <c r="Q320" s="30" t="str">
        <f t="shared" si="29"/>
        <v/>
      </c>
    </row>
    <row r="321" spans="1:17" x14ac:dyDescent="0.3">
      <c r="A321" s="109"/>
      <c r="B321" s="118"/>
      <c r="C321" s="112"/>
      <c r="D321" s="112"/>
      <c r="E321" s="112"/>
      <c r="F321" s="112"/>
      <c r="G321" s="112"/>
      <c r="H321" s="112"/>
      <c r="I321" s="119"/>
      <c r="J321" s="112"/>
      <c r="K321" s="112"/>
      <c r="L321" s="120" t="str">
        <f t="shared" si="24"/>
        <v/>
      </c>
      <c r="M321" s="116" t="str">
        <f t="shared" si="25"/>
        <v/>
      </c>
      <c r="N321" s="116" t="str">
        <f t="shared" si="26"/>
        <v/>
      </c>
      <c r="O321" s="116" t="str">
        <f t="shared" si="27"/>
        <v/>
      </c>
      <c r="P321" s="121" t="str">
        <f t="shared" si="28"/>
        <v/>
      </c>
      <c r="Q321" s="30" t="str">
        <f t="shared" si="29"/>
        <v/>
      </c>
    </row>
    <row r="322" spans="1:17" x14ac:dyDescent="0.3">
      <c r="A322" s="109"/>
      <c r="B322" s="118"/>
      <c r="C322" s="112"/>
      <c r="D322" s="112"/>
      <c r="E322" s="112"/>
      <c r="F322" s="112"/>
      <c r="G322" s="112"/>
      <c r="H322" s="112"/>
      <c r="I322" s="119"/>
      <c r="J322" s="112"/>
      <c r="K322" s="112"/>
      <c r="L322" s="120" t="str">
        <f t="shared" si="24"/>
        <v/>
      </c>
      <c r="M322" s="116" t="str">
        <f t="shared" si="25"/>
        <v/>
      </c>
      <c r="N322" s="116" t="str">
        <f t="shared" si="26"/>
        <v/>
      </c>
      <c r="O322" s="116" t="str">
        <f t="shared" si="27"/>
        <v/>
      </c>
      <c r="P322" s="121" t="str">
        <f t="shared" si="28"/>
        <v/>
      </c>
      <c r="Q322" s="30" t="str">
        <f t="shared" si="29"/>
        <v/>
      </c>
    </row>
    <row r="323" spans="1:17" x14ac:dyDescent="0.3">
      <c r="A323" s="109"/>
      <c r="B323" s="118"/>
      <c r="C323" s="112"/>
      <c r="D323" s="112"/>
      <c r="E323" s="112"/>
      <c r="F323" s="112"/>
      <c r="G323" s="112"/>
      <c r="H323" s="112"/>
      <c r="I323" s="119"/>
      <c r="J323" s="112"/>
      <c r="K323" s="112"/>
      <c r="L323" s="120" t="str">
        <f t="shared" si="24"/>
        <v/>
      </c>
      <c r="M323" s="116" t="str">
        <f t="shared" si="25"/>
        <v/>
      </c>
      <c r="N323" s="116" t="str">
        <f t="shared" si="26"/>
        <v/>
      </c>
      <c r="O323" s="116" t="str">
        <f t="shared" si="27"/>
        <v/>
      </c>
      <c r="P323" s="121" t="str">
        <f t="shared" si="28"/>
        <v/>
      </c>
      <c r="Q323" s="30" t="str">
        <f t="shared" si="29"/>
        <v/>
      </c>
    </row>
    <row r="324" spans="1:17" x14ac:dyDescent="0.3">
      <c r="A324" s="109"/>
      <c r="B324" s="118"/>
      <c r="C324" s="112"/>
      <c r="D324" s="112"/>
      <c r="E324" s="112"/>
      <c r="F324" s="112"/>
      <c r="G324" s="112"/>
      <c r="H324" s="112"/>
      <c r="I324" s="119"/>
      <c r="J324" s="112"/>
      <c r="K324" s="112"/>
      <c r="L324" s="120" t="str">
        <f t="shared" si="24"/>
        <v/>
      </c>
      <c r="M324" s="116" t="str">
        <f t="shared" si="25"/>
        <v/>
      </c>
      <c r="N324" s="116" t="str">
        <f t="shared" si="26"/>
        <v/>
      </c>
      <c r="O324" s="116" t="str">
        <f t="shared" si="27"/>
        <v/>
      </c>
      <c r="P324" s="121" t="str">
        <f t="shared" si="28"/>
        <v/>
      </c>
      <c r="Q324" s="30" t="str">
        <f t="shared" si="29"/>
        <v/>
      </c>
    </row>
    <row r="325" spans="1:17" x14ac:dyDescent="0.3">
      <c r="A325" s="109"/>
      <c r="B325" s="118"/>
      <c r="C325" s="112"/>
      <c r="D325" s="112"/>
      <c r="E325" s="112"/>
      <c r="F325" s="112"/>
      <c r="G325" s="112"/>
      <c r="H325" s="112"/>
      <c r="I325" s="119"/>
      <c r="J325" s="112"/>
      <c r="K325" s="112"/>
      <c r="L325" s="120" t="str">
        <f t="shared" si="24"/>
        <v/>
      </c>
      <c r="M325" s="116" t="str">
        <f t="shared" si="25"/>
        <v/>
      </c>
      <c r="N325" s="116" t="str">
        <f t="shared" si="26"/>
        <v/>
      </c>
      <c r="O325" s="116" t="str">
        <f t="shared" si="27"/>
        <v/>
      </c>
      <c r="P325" s="121" t="str">
        <f t="shared" si="28"/>
        <v/>
      </c>
      <c r="Q325" s="30" t="str">
        <f t="shared" si="29"/>
        <v/>
      </c>
    </row>
    <row r="326" spans="1:17" x14ac:dyDescent="0.3">
      <c r="A326" s="109"/>
      <c r="B326" s="118"/>
      <c r="C326" s="112"/>
      <c r="D326" s="112"/>
      <c r="E326" s="112"/>
      <c r="F326" s="112"/>
      <c r="G326" s="112"/>
      <c r="H326" s="112"/>
      <c r="I326" s="119"/>
      <c r="J326" s="112"/>
      <c r="K326" s="112"/>
      <c r="L326" s="120" t="str">
        <f t="shared" si="24"/>
        <v/>
      </c>
      <c r="M326" s="116" t="str">
        <f t="shared" si="25"/>
        <v/>
      </c>
      <c r="N326" s="116" t="str">
        <f t="shared" si="26"/>
        <v/>
      </c>
      <c r="O326" s="116" t="str">
        <f t="shared" si="27"/>
        <v/>
      </c>
      <c r="P326" s="121" t="str">
        <f t="shared" si="28"/>
        <v/>
      </c>
      <c r="Q326" s="30" t="str">
        <f t="shared" si="29"/>
        <v/>
      </c>
    </row>
    <row r="327" spans="1:17" x14ac:dyDescent="0.3">
      <c r="A327" s="109"/>
      <c r="B327" s="118"/>
      <c r="C327" s="112"/>
      <c r="D327" s="112"/>
      <c r="E327" s="112"/>
      <c r="F327" s="112"/>
      <c r="G327" s="112"/>
      <c r="H327" s="112"/>
      <c r="I327" s="119"/>
      <c r="J327" s="112"/>
      <c r="K327" s="112"/>
      <c r="L327" s="120" t="str">
        <f t="shared" si="24"/>
        <v/>
      </c>
      <c r="M327" s="116" t="str">
        <f t="shared" si="25"/>
        <v/>
      </c>
      <c r="N327" s="116" t="str">
        <f t="shared" si="26"/>
        <v/>
      </c>
      <c r="O327" s="116" t="str">
        <f t="shared" si="27"/>
        <v/>
      </c>
      <c r="P327" s="121" t="str">
        <f t="shared" si="28"/>
        <v/>
      </c>
      <c r="Q327" s="30" t="str">
        <f t="shared" si="29"/>
        <v/>
      </c>
    </row>
    <row r="328" spans="1:17" x14ac:dyDescent="0.3">
      <c r="A328" s="109"/>
      <c r="B328" s="118"/>
      <c r="C328" s="112"/>
      <c r="D328" s="112"/>
      <c r="E328" s="112"/>
      <c r="F328" s="112"/>
      <c r="G328" s="112"/>
      <c r="H328" s="112"/>
      <c r="I328" s="119"/>
      <c r="J328" s="112"/>
      <c r="K328" s="112"/>
      <c r="L328" s="120" t="str">
        <f t="shared" si="24"/>
        <v/>
      </c>
      <c r="M328" s="116" t="str">
        <f t="shared" si="25"/>
        <v/>
      </c>
      <c r="N328" s="116" t="str">
        <f t="shared" si="26"/>
        <v/>
      </c>
      <c r="O328" s="116" t="str">
        <f t="shared" si="27"/>
        <v/>
      </c>
      <c r="P328" s="121" t="str">
        <f t="shared" si="28"/>
        <v/>
      </c>
      <c r="Q328" s="30" t="str">
        <f t="shared" si="29"/>
        <v/>
      </c>
    </row>
    <row r="329" spans="1:17" x14ac:dyDescent="0.3">
      <c r="A329" s="109"/>
      <c r="B329" s="118"/>
      <c r="C329" s="112"/>
      <c r="D329" s="112"/>
      <c r="E329" s="112"/>
      <c r="F329" s="112"/>
      <c r="G329" s="112"/>
      <c r="H329" s="112"/>
      <c r="I329" s="119"/>
      <c r="J329" s="112"/>
      <c r="K329" s="112"/>
      <c r="L329" s="120" t="str">
        <f t="shared" si="24"/>
        <v/>
      </c>
      <c r="M329" s="116" t="str">
        <f t="shared" si="25"/>
        <v/>
      </c>
      <c r="N329" s="116" t="str">
        <f t="shared" si="26"/>
        <v/>
      </c>
      <c r="O329" s="116" t="str">
        <f t="shared" si="27"/>
        <v/>
      </c>
      <c r="P329" s="121" t="str">
        <f t="shared" si="28"/>
        <v/>
      </c>
      <c r="Q329" s="30" t="str">
        <f t="shared" si="29"/>
        <v/>
      </c>
    </row>
    <row r="330" spans="1:17" x14ac:dyDescent="0.3">
      <c r="A330" s="109"/>
      <c r="B330" s="118"/>
      <c r="C330" s="112"/>
      <c r="D330" s="112"/>
      <c r="E330" s="112"/>
      <c r="F330" s="112"/>
      <c r="G330" s="112"/>
      <c r="H330" s="112"/>
      <c r="I330" s="119"/>
      <c r="J330" s="112"/>
      <c r="K330" s="112"/>
      <c r="L330" s="120" t="str">
        <f t="shared" si="24"/>
        <v/>
      </c>
      <c r="M330" s="116" t="str">
        <f t="shared" si="25"/>
        <v/>
      </c>
      <c r="N330" s="116" t="str">
        <f t="shared" si="26"/>
        <v/>
      </c>
      <c r="O330" s="116" t="str">
        <f t="shared" si="27"/>
        <v/>
      </c>
      <c r="P330" s="121" t="str">
        <f t="shared" si="28"/>
        <v/>
      </c>
      <c r="Q330" s="30" t="str">
        <f t="shared" si="29"/>
        <v/>
      </c>
    </row>
    <row r="331" spans="1:17" x14ac:dyDescent="0.3">
      <c r="A331" s="109"/>
      <c r="B331" s="118"/>
      <c r="C331" s="112"/>
      <c r="D331" s="112"/>
      <c r="E331" s="112"/>
      <c r="F331" s="112"/>
      <c r="G331" s="112"/>
      <c r="H331" s="112"/>
      <c r="I331" s="119"/>
      <c r="J331" s="112"/>
      <c r="K331" s="112"/>
      <c r="L331" s="120" t="str">
        <f t="shared" si="24"/>
        <v/>
      </c>
      <c r="M331" s="116" t="str">
        <f t="shared" si="25"/>
        <v/>
      </c>
      <c r="N331" s="116" t="str">
        <f t="shared" si="26"/>
        <v/>
      </c>
      <c r="O331" s="116" t="str">
        <f t="shared" si="27"/>
        <v/>
      </c>
      <c r="P331" s="121" t="str">
        <f t="shared" si="28"/>
        <v/>
      </c>
      <c r="Q331" s="30" t="str">
        <f t="shared" si="29"/>
        <v/>
      </c>
    </row>
    <row r="332" spans="1:17" x14ac:dyDescent="0.3">
      <c r="A332" s="109"/>
      <c r="B332" s="118"/>
      <c r="C332" s="112"/>
      <c r="D332" s="112"/>
      <c r="E332" s="112"/>
      <c r="F332" s="112"/>
      <c r="G332" s="112"/>
      <c r="H332" s="112"/>
      <c r="I332" s="119"/>
      <c r="J332" s="112"/>
      <c r="K332" s="112"/>
      <c r="L332" s="120" t="str">
        <f t="shared" si="24"/>
        <v/>
      </c>
      <c r="M332" s="116" t="str">
        <f t="shared" si="25"/>
        <v/>
      </c>
      <c r="N332" s="116" t="str">
        <f t="shared" si="26"/>
        <v/>
      </c>
      <c r="O332" s="116" t="str">
        <f t="shared" si="27"/>
        <v/>
      </c>
      <c r="P332" s="121" t="str">
        <f t="shared" si="28"/>
        <v/>
      </c>
      <c r="Q332" s="30" t="str">
        <f t="shared" si="29"/>
        <v/>
      </c>
    </row>
    <row r="333" spans="1:17" x14ac:dyDescent="0.3">
      <c r="A333" s="109"/>
      <c r="B333" s="118"/>
      <c r="C333" s="112"/>
      <c r="D333" s="112"/>
      <c r="E333" s="112"/>
      <c r="F333" s="112"/>
      <c r="G333" s="112"/>
      <c r="H333" s="112"/>
      <c r="I333" s="119"/>
      <c r="J333" s="112"/>
      <c r="K333" s="112"/>
      <c r="L333" s="120" t="str">
        <f t="shared" ref="L333:L375" si="30">IF(C333&gt;1,(M333+N333)+G333,"")</f>
        <v/>
      </c>
      <c r="M333" s="116" t="str">
        <f t="shared" ref="M333:M375" si="31">IF(D333&gt;1,C332-C333,"")</f>
        <v/>
      </c>
      <c r="N333" s="116" t="str">
        <f t="shared" ref="N333:N375" si="32">IF(D333&gt;1,D332-D333,"")</f>
        <v/>
      </c>
      <c r="O333" s="116" t="str">
        <f t="shared" ref="O333:O375" si="33">IF(G333&gt;0,G333-P333,"")</f>
        <v/>
      </c>
      <c r="P333" s="121" t="str">
        <f t="shared" ref="P333:P375" si="34">IF(G333&gt;0,(E332-E333)+G333,"")</f>
        <v/>
      </c>
      <c r="Q333" s="30" t="str">
        <f t="shared" ref="Q333:Q375" si="35">IF(G333&gt;0.2,O333/G333,"")</f>
        <v/>
      </c>
    </row>
    <row r="334" spans="1:17" x14ac:dyDescent="0.3">
      <c r="A334" s="109"/>
      <c r="B334" s="118"/>
      <c r="C334" s="112"/>
      <c r="D334" s="112"/>
      <c r="E334" s="112"/>
      <c r="F334" s="112"/>
      <c r="G334" s="112"/>
      <c r="H334" s="112"/>
      <c r="I334" s="119"/>
      <c r="J334" s="112"/>
      <c r="K334" s="112"/>
      <c r="L334" s="120" t="str">
        <f t="shared" si="30"/>
        <v/>
      </c>
      <c r="M334" s="116" t="str">
        <f t="shared" si="31"/>
        <v/>
      </c>
      <c r="N334" s="116" t="str">
        <f t="shared" si="32"/>
        <v/>
      </c>
      <c r="O334" s="116" t="str">
        <f t="shared" si="33"/>
        <v/>
      </c>
      <c r="P334" s="121" t="str">
        <f t="shared" si="34"/>
        <v/>
      </c>
      <c r="Q334" s="30" t="str">
        <f t="shared" si="35"/>
        <v/>
      </c>
    </row>
    <row r="335" spans="1:17" x14ac:dyDescent="0.3">
      <c r="A335" s="109"/>
      <c r="B335" s="118"/>
      <c r="C335" s="112"/>
      <c r="D335" s="112"/>
      <c r="E335" s="112"/>
      <c r="F335" s="112"/>
      <c r="G335" s="112"/>
      <c r="H335" s="112"/>
      <c r="I335" s="119"/>
      <c r="J335" s="112"/>
      <c r="K335" s="112"/>
      <c r="L335" s="120" t="str">
        <f t="shared" si="30"/>
        <v/>
      </c>
      <c r="M335" s="116" t="str">
        <f t="shared" si="31"/>
        <v/>
      </c>
      <c r="N335" s="116" t="str">
        <f t="shared" si="32"/>
        <v/>
      </c>
      <c r="O335" s="116" t="str">
        <f t="shared" si="33"/>
        <v/>
      </c>
      <c r="P335" s="121" t="str">
        <f t="shared" si="34"/>
        <v/>
      </c>
      <c r="Q335" s="30" t="str">
        <f t="shared" si="35"/>
        <v/>
      </c>
    </row>
    <row r="336" spans="1:17" x14ac:dyDescent="0.3">
      <c r="A336" s="109"/>
      <c r="B336" s="118"/>
      <c r="C336" s="112"/>
      <c r="D336" s="112"/>
      <c r="E336" s="112"/>
      <c r="F336" s="112"/>
      <c r="G336" s="112"/>
      <c r="H336" s="112"/>
      <c r="I336" s="119"/>
      <c r="J336" s="112"/>
      <c r="K336" s="112"/>
      <c r="L336" s="120" t="str">
        <f t="shared" si="30"/>
        <v/>
      </c>
      <c r="M336" s="116" t="str">
        <f t="shared" si="31"/>
        <v/>
      </c>
      <c r="N336" s="116" t="str">
        <f t="shared" si="32"/>
        <v/>
      </c>
      <c r="O336" s="116" t="str">
        <f t="shared" si="33"/>
        <v/>
      </c>
      <c r="P336" s="121" t="str">
        <f t="shared" si="34"/>
        <v/>
      </c>
      <c r="Q336" s="30" t="str">
        <f t="shared" si="35"/>
        <v/>
      </c>
    </row>
    <row r="337" spans="1:17" x14ac:dyDescent="0.3">
      <c r="A337" s="109"/>
      <c r="B337" s="118"/>
      <c r="C337" s="112"/>
      <c r="D337" s="112"/>
      <c r="E337" s="112"/>
      <c r="F337" s="112"/>
      <c r="G337" s="112"/>
      <c r="H337" s="112"/>
      <c r="I337" s="119"/>
      <c r="J337" s="112"/>
      <c r="K337" s="112"/>
      <c r="L337" s="120" t="str">
        <f t="shared" si="30"/>
        <v/>
      </c>
      <c r="M337" s="116" t="str">
        <f t="shared" si="31"/>
        <v/>
      </c>
      <c r="N337" s="116" t="str">
        <f t="shared" si="32"/>
        <v/>
      </c>
      <c r="O337" s="116" t="str">
        <f t="shared" si="33"/>
        <v/>
      </c>
      <c r="P337" s="121" t="str">
        <f t="shared" si="34"/>
        <v/>
      </c>
      <c r="Q337" s="30" t="str">
        <f t="shared" si="35"/>
        <v/>
      </c>
    </row>
    <row r="338" spans="1:17" x14ac:dyDescent="0.3">
      <c r="A338" s="109"/>
      <c r="B338" s="118"/>
      <c r="C338" s="112"/>
      <c r="D338" s="112"/>
      <c r="E338" s="112"/>
      <c r="F338" s="112"/>
      <c r="G338" s="112"/>
      <c r="H338" s="112"/>
      <c r="I338" s="119"/>
      <c r="J338" s="112"/>
      <c r="K338" s="112"/>
      <c r="L338" s="120" t="str">
        <f t="shared" si="30"/>
        <v/>
      </c>
      <c r="M338" s="116" t="str">
        <f t="shared" si="31"/>
        <v/>
      </c>
      <c r="N338" s="116" t="str">
        <f t="shared" si="32"/>
        <v/>
      </c>
      <c r="O338" s="116" t="str">
        <f t="shared" si="33"/>
        <v/>
      </c>
      <c r="P338" s="121" t="str">
        <f t="shared" si="34"/>
        <v/>
      </c>
      <c r="Q338" s="30" t="str">
        <f t="shared" si="35"/>
        <v/>
      </c>
    </row>
    <row r="339" spans="1:17" x14ac:dyDescent="0.3">
      <c r="A339" s="109"/>
      <c r="B339" s="118"/>
      <c r="C339" s="112"/>
      <c r="D339" s="112"/>
      <c r="E339" s="112"/>
      <c r="F339" s="112"/>
      <c r="G339" s="112"/>
      <c r="H339" s="112"/>
      <c r="I339" s="119"/>
      <c r="J339" s="112"/>
      <c r="K339" s="112"/>
      <c r="L339" s="120" t="str">
        <f t="shared" si="30"/>
        <v/>
      </c>
      <c r="M339" s="116" t="str">
        <f t="shared" si="31"/>
        <v/>
      </c>
      <c r="N339" s="116" t="str">
        <f t="shared" si="32"/>
        <v/>
      </c>
      <c r="O339" s="116" t="str">
        <f t="shared" si="33"/>
        <v/>
      </c>
      <c r="P339" s="121" t="str">
        <f t="shared" si="34"/>
        <v/>
      </c>
      <c r="Q339" s="30" t="str">
        <f t="shared" si="35"/>
        <v/>
      </c>
    </row>
    <row r="340" spans="1:17" x14ac:dyDescent="0.3">
      <c r="A340" s="109"/>
      <c r="B340" s="118"/>
      <c r="C340" s="112"/>
      <c r="D340" s="112"/>
      <c r="E340" s="112"/>
      <c r="F340" s="112"/>
      <c r="G340" s="112"/>
      <c r="H340" s="112"/>
      <c r="I340" s="119"/>
      <c r="J340" s="112"/>
      <c r="K340" s="112"/>
      <c r="L340" s="120" t="str">
        <f t="shared" si="30"/>
        <v/>
      </c>
      <c r="M340" s="116" t="str">
        <f t="shared" si="31"/>
        <v/>
      </c>
      <c r="N340" s="116" t="str">
        <f t="shared" si="32"/>
        <v/>
      </c>
      <c r="O340" s="116" t="str">
        <f t="shared" si="33"/>
        <v/>
      </c>
      <c r="P340" s="121" t="str">
        <f t="shared" si="34"/>
        <v/>
      </c>
      <c r="Q340" s="30" t="str">
        <f t="shared" si="35"/>
        <v/>
      </c>
    </row>
    <row r="341" spans="1:17" x14ac:dyDescent="0.3">
      <c r="A341" s="109"/>
      <c r="B341" s="118"/>
      <c r="C341" s="112"/>
      <c r="D341" s="112"/>
      <c r="E341" s="112"/>
      <c r="F341" s="112"/>
      <c r="G341" s="112"/>
      <c r="H341" s="112"/>
      <c r="I341" s="119"/>
      <c r="J341" s="112"/>
      <c r="K341" s="112"/>
      <c r="L341" s="120" t="str">
        <f t="shared" si="30"/>
        <v/>
      </c>
      <c r="M341" s="116" t="str">
        <f t="shared" si="31"/>
        <v/>
      </c>
      <c r="N341" s="116" t="str">
        <f t="shared" si="32"/>
        <v/>
      </c>
      <c r="O341" s="116" t="str">
        <f t="shared" si="33"/>
        <v/>
      </c>
      <c r="P341" s="121" t="str">
        <f t="shared" si="34"/>
        <v/>
      </c>
      <c r="Q341" s="30" t="str">
        <f t="shared" si="35"/>
        <v/>
      </c>
    </row>
    <row r="342" spans="1:17" x14ac:dyDescent="0.3">
      <c r="A342" s="109"/>
      <c r="B342" s="118"/>
      <c r="C342" s="112"/>
      <c r="D342" s="112"/>
      <c r="E342" s="112"/>
      <c r="F342" s="112"/>
      <c r="G342" s="112"/>
      <c r="H342" s="112"/>
      <c r="I342" s="119"/>
      <c r="J342" s="112"/>
      <c r="K342" s="112"/>
      <c r="L342" s="120" t="str">
        <f t="shared" si="30"/>
        <v/>
      </c>
      <c r="M342" s="116" t="str">
        <f t="shared" si="31"/>
        <v/>
      </c>
      <c r="N342" s="116" t="str">
        <f t="shared" si="32"/>
        <v/>
      </c>
      <c r="O342" s="116" t="str">
        <f t="shared" si="33"/>
        <v/>
      </c>
      <c r="P342" s="121" t="str">
        <f t="shared" si="34"/>
        <v/>
      </c>
      <c r="Q342" s="30" t="str">
        <f t="shared" si="35"/>
        <v/>
      </c>
    </row>
    <row r="343" spans="1:17" x14ac:dyDescent="0.3">
      <c r="A343" s="109"/>
      <c r="B343" s="118"/>
      <c r="C343" s="112"/>
      <c r="D343" s="112"/>
      <c r="E343" s="112"/>
      <c r="F343" s="112"/>
      <c r="G343" s="112"/>
      <c r="H343" s="112"/>
      <c r="I343" s="119"/>
      <c r="J343" s="112"/>
      <c r="K343" s="112"/>
      <c r="L343" s="120" t="str">
        <f t="shared" si="30"/>
        <v/>
      </c>
      <c r="M343" s="116" t="str">
        <f t="shared" si="31"/>
        <v/>
      </c>
      <c r="N343" s="116" t="str">
        <f t="shared" si="32"/>
        <v/>
      </c>
      <c r="O343" s="116" t="str">
        <f t="shared" si="33"/>
        <v/>
      </c>
      <c r="P343" s="121" t="str">
        <f t="shared" si="34"/>
        <v/>
      </c>
      <c r="Q343" s="30" t="str">
        <f t="shared" si="35"/>
        <v/>
      </c>
    </row>
    <row r="344" spans="1:17" x14ac:dyDescent="0.3">
      <c r="A344" s="109"/>
      <c r="B344" s="118"/>
      <c r="C344" s="112"/>
      <c r="D344" s="112"/>
      <c r="E344" s="112"/>
      <c r="F344" s="112"/>
      <c r="G344" s="112"/>
      <c r="H344" s="112"/>
      <c r="I344" s="119"/>
      <c r="J344" s="112"/>
      <c r="K344" s="112"/>
      <c r="L344" s="120" t="str">
        <f t="shared" si="30"/>
        <v/>
      </c>
      <c r="M344" s="116" t="str">
        <f t="shared" si="31"/>
        <v/>
      </c>
      <c r="N344" s="116" t="str">
        <f t="shared" si="32"/>
        <v/>
      </c>
      <c r="O344" s="116" t="str">
        <f t="shared" si="33"/>
        <v/>
      </c>
      <c r="P344" s="121" t="str">
        <f t="shared" si="34"/>
        <v/>
      </c>
      <c r="Q344" s="30" t="str">
        <f t="shared" si="35"/>
        <v/>
      </c>
    </row>
    <row r="345" spans="1:17" x14ac:dyDescent="0.3">
      <c r="A345" s="109"/>
      <c r="B345" s="118"/>
      <c r="C345" s="112"/>
      <c r="D345" s="112"/>
      <c r="E345" s="112"/>
      <c r="F345" s="112"/>
      <c r="G345" s="112"/>
      <c r="H345" s="112"/>
      <c r="I345" s="119"/>
      <c r="J345" s="112"/>
      <c r="K345" s="112"/>
      <c r="L345" s="120" t="str">
        <f t="shared" si="30"/>
        <v/>
      </c>
      <c r="M345" s="116" t="str">
        <f t="shared" si="31"/>
        <v/>
      </c>
      <c r="N345" s="116" t="str">
        <f t="shared" si="32"/>
        <v/>
      </c>
      <c r="O345" s="116" t="str">
        <f t="shared" si="33"/>
        <v/>
      </c>
      <c r="P345" s="121" t="str">
        <f t="shared" si="34"/>
        <v/>
      </c>
      <c r="Q345" s="30" t="str">
        <f t="shared" si="35"/>
        <v/>
      </c>
    </row>
    <row r="346" spans="1:17" x14ac:dyDescent="0.3">
      <c r="A346" s="109"/>
      <c r="B346" s="118"/>
      <c r="C346" s="112"/>
      <c r="D346" s="112"/>
      <c r="E346" s="112"/>
      <c r="F346" s="112"/>
      <c r="G346" s="112"/>
      <c r="H346" s="112"/>
      <c r="I346" s="119"/>
      <c r="J346" s="112"/>
      <c r="K346" s="112"/>
      <c r="L346" s="120" t="str">
        <f t="shared" si="30"/>
        <v/>
      </c>
      <c r="M346" s="116" t="str">
        <f t="shared" si="31"/>
        <v/>
      </c>
      <c r="N346" s="116" t="str">
        <f t="shared" si="32"/>
        <v/>
      </c>
      <c r="O346" s="116" t="str">
        <f t="shared" si="33"/>
        <v/>
      </c>
      <c r="P346" s="121" t="str">
        <f t="shared" si="34"/>
        <v/>
      </c>
      <c r="Q346" s="30" t="str">
        <f t="shared" si="35"/>
        <v/>
      </c>
    </row>
    <row r="347" spans="1:17" x14ac:dyDescent="0.3">
      <c r="A347" s="109"/>
      <c r="B347" s="118"/>
      <c r="C347" s="112"/>
      <c r="D347" s="112"/>
      <c r="E347" s="112"/>
      <c r="F347" s="112"/>
      <c r="G347" s="112"/>
      <c r="H347" s="112"/>
      <c r="I347" s="119"/>
      <c r="J347" s="112"/>
      <c r="K347" s="112"/>
      <c r="L347" s="120" t="str">
        <f t="shared" si="30"/>
        <v/>
      </c>
      <c r="M347" s="116" t="str">
        <f t="shared" si="31"/>
        <v/>
      </c>
      <c r="N347" s="116" t="str">
        <f t="shared" si="32"/>
        <v/>
      </c>
      <c r="O347" s="116" t="str">
        <f t="shared" si="33"/>
        <v/>
      </c>
      <c r="P347" s="121" t="str">
        <f t="shared" si="34"/>
        <v/>
      </c>
      <c r="Q347" s="30" t="str">
        <f t="shared" si="35"/>
        <v/>
      </c>
    </row>
    <row r="348" spans="1:17" x14ac:dyDescent="0.3">
      <c r="A348" s="109"/>
      <c r="B348" s="118"/>
      <c r="C348" s="112"/>
      <c r="D348" s="112"/>
      <c r="E348" s="112"/>
      <c r="F348" s="112"/>
      <c r="G348" s="112"/>
      <c r="H348" s="112"/>
      <c r="I348" s="119"/>
      <c r="J348" s="112"/>
      <c r="K348" s="112"/>
      <c r="L348" s="120" t="str">
        <f t="shared" si="30"/>
        <v/>
      </c>
      <c r="M348" s="116" t="str">
        <f t="shared" si="31"/>
        <v/>
      </c>
      <c r="N348" s="116" t="str">
        <f t="shared" si="32"/>
        <v/>
      </c>
      <c r="O348" s="116" t="str">
        <f t="shared" si="33"/>
        <v/>
      </c>
      <c r="P348" s="121" t="str">
        <f t="shared" si="34"/>
        <v/>
      </c>
      <c r="Q348" s="30" t="str">
        <f t="shared" si="35"/>
        <v/>
      </c>
    </row>
    <row r="349" spans="1:17" x14ac:dyDescent="0.3">
      <c r="A349" s="109"/>
      <c r="B349" s="118"/>
      <c r="C349" s="112"/>
      <c r="D349" s="112"/>
      <c r="E349" s="112"/>
      <c r="F349" s="112"/>
      <c r="G349" s="112"/>
      <c r="H349" s="112"/>
      <c r="I349" s="119"/>
      <c r="J349" s="112"/>
      <c r="K349" s="112"/>
      <c r="L349" s="120" t="str">
        <f t="shared" si="30"/>
        <v/>
      </c>
      <c r="M349" s="116" t="str">
        <f t="shared" si="31"/>
        <v/>
      </c>
      <c r="N349" s="116" t="str">
        <f t="shared" si="32"/>
        <v/>
      </c>
      <c r="O349" s="116" t="str">
        <f t="shared" si="33"/>
        <v/>
      </c>
      <c r="P349" s="121" t="str">
        <f t="shared" si="34"/>
        <v/>
      </c>
      <c r="Q349" s="30" t="str">
        <f t="shared" si="35"/>
        <v/>
      </c>
    </row>
    <row r="350" spans="1:17" x14ac:dyDescent="0.3">
      <c r="A350" s="109"/>
      <c r="B350" s="118"/>
      <c r="C350" s="112"/>
      <c r="D350" s="112"/>
      <c r="E350" s="112"/>
      <c r="F350" s="112"/>
      <c r="G350" s="112"/>
      <c r="H350" s="112"/>
      <c r="I350" s="119"/>
      <c r="J350" s="112"/>
      <c r="K350" s="112"/>
      <c r="L350" s="120" t="str">
        <f t="shared" si="30"/>
        <v/>
      </c>
      <c r="M350" s="116" t="str">
        <f t="shared" si="31"/>
        <v/>
      </c>
      <c r="N350" s="116" t="str">
        <f t="shared" si="32"/>
        <v/>
      </c>
      <c r="O350" s="116" t="str">
        <f t="shared" si="33"/>
        <v/>
      </c>
      <c r="P350" s="121" t="str">
        <f t="shared" si="34"/>
        <v/>
      </c>
      <c r="Q350" s="30" t="str">
        <f t="shared" si="35"/>
        <v/>
      </c>
    </row>
    <row r="351" spans="1:17" x14ac:dyDescent="0.3">
      <c r="A351" s="109"/>
      <c r="B351" s="118"/>
      <c r="C351" s="112"/>
      <c r="D351" s="112"/>
      <c r="E351" s="112"/>
      <c r="F351" s="112"/>
      <c r="G351" s="112"/>
      <c r="H351" s="112"/>
      <c r="I351" s="119"/>
      <c r="J351" s="112"/>
      <c r="K351" s="112"/>
      <c r="L351" s="120" t="str">
        <f t="shared" si="30"/>
        <v/>
      </c>
      <c r="M351" s="116" t="str">
        <f t="shared" si="31"/>
        <v/>
      </c>
      <c r="N351" s="116" t="str">
        <f t="shared" si="32"/>
        <v/>
      </c>
      <c r="O351" s="116" t="str">
        <f t="shared" si="33"/>
        <v/>
      </c>
      <c r="P351" s="121" t="str">
        <f t="shared" si="34"/>
        <v/>
      </c>
      <c r="Q351" s="30" t="str">
        <f t="shared" si="35"/>
        <v/>
      </c>
    </row>
    <row r="352" spans="1:17" x14ac:dyDescent="0.3">
      <c r="A352" s="109"/>
      <c r="B352" s="118"/>
      <c r="C352" s="112"/>
      <c r="D352" s="112"/>
      <c r="E352" s="112"/>
      <c r="F352" s="112"/>
      <c r="G352" s="112"/>
      <c r="H352" s="112"/>
      <c r="I352" s="119"/>
      <c r="J352" s="112"/>
      <c r="K352" s="112"/>
      <c r="L352" s="120" t="str">
        <f t="shared" si="30"/>
        <v/>
      </c>
      <c r="M352" s="116" t="str">
        <f t="shared" si="31"/>
        <v/>
      </c>
      <c r="N352" s="116" t="str">
        <f t="shared" si="32"/>
        <v/>
      </c>
      <c r="O352" s="116" t="str">
        <f t="shared" si="33"/>
        <v/>
      </c>
      <c r="P352" s="121" t="str">
        <f t="shared" si="34"/>
        <v/>
      </c>
      <c r="Q352" s="30" t="str">
        <f t="shared" si="35"/>
        <v/>
      </c>
    </row>
    <row r="353" spans="1:17" x14ac:dyDescent="0.3">
      <c r="A353" s="109"/>
      <c r="B353" s="118"/>
      <c r="C353" s="112"/>
      <c r="D353" s="112"/>
      <c r="E353" s="112"/>
      <c r="F353" s="112"/>
      <c r="G353" s="112"/>
      <c r="H353" s="112"/>
      <c r="I353" s="119"/>
      <c r="J353" s="112"/>
      <c r="K353" s="112"/>
      <c r="L353" s="120" t="str">
        <f t="shared" si="30"/>
        <v/>
      </c>
      <c r="M353" s="116" t="str">
        <f t="shared" si="31"/>
        <v/>
      </c>
      <c r="N353" s="116" t="str">
        <f t="shared" si="32"/>
        <v/>
      </c>
      <c r="O353" s="116" t="str">
        <f t="shared" si="33"/>
        <v/>
      </c>
      <c r="P353" s="121" t="str">
        <f t="shared" si="34"/>
        <v/>
      </c>
      <c r="Q353" s="30" t="str">
        <f t="shared" si="35"/>
        <v/>
      </c>
    </row>
    <row r="354" spans="1:17" x14ac:dyDescent="0.3">
      <c r="A354" s="109"/>
      <c r="B354" s="118"/>
      <c r="C354" s="112"/>
      <c r="D354" s="112"/>
      <c r="E354" s="112"/>
      <c r="F354" s="112"/>
      <c r="G354" s="112"/>
      <c r="H354" s="112"/>
      <c r="I354" s="119"/>
      <c r="J354" s="112"/>
      <c r="K354" s="112"/>
      <c r="L354" s="120" t="str">
        <f t="shared" si="30"/>
        <v/>
      </c>
      <c r="M354" s="116" t="str">
        <f t="shared" si="31"/>
        <v/>
      </c>
      <c r="N354" s="116" t="str">
        <f t="shared" si="32"/>
        <v/>
      </c>
      <c r="O354" s="116" t="str">
        <f t="shared" si="33"/>
        <v/>
      </c>
      <c r="P354" s="121" t="str">
        <f t="shared" si="34"/>
        <v/>
      </c>
      <c r="Q354" s="30" t="str">
        <f t="shared" si="35"/>
        <v/>
      </c>
    </row>
    <row r="355" spans="1:17" x14ac:dyDescent="0.3">
      <c r="A355" s="109"/>
      <c r="B355" s="118"/>
      <c r="C355" s="112"/>
      <c r="D355" s="112"/>
      <c r="E355" s="112"/>
      <c r="F355" s="112"/>
      <c r="G355" s="112"/>
      <c r="H355" s="112"/>
      <c r="I355" s="119"/>
      <c r="J355" s="112"/>
      <c r="K355" s="112"/>
      <c r="L355" s="120" t="str">
        <f t="shared" si="30"/>
        <v/>
      </c>
      <c r="M355" s="116" t="str">
        <f t="shared" si="31"/>
        <v/>
      </c>
      <c r="N355" s="116" t="str">
        <f t="shared" si="32"/>
        <v/>
      </c>
      <c r="O355" s="116" t="str">
        <f t="shared" si="33"/>
        <v/>
      </c>
      <c r="P355" s="121" t="str">
        <f t="shared" si="34"/>
        <v/>
      </c>
      <c r="Q355" s="30" t="str">
        <f t="shared" si="35"/>
        <v/>
      </c>
    </row>
    <row r="356" spans="1:17" x14ac:dyDescent="0.3">
      <c r="A356" s="109"/>
      <c r="B356" s="118"/>
      <c r="C356" s="112"/>
      <c r="D356" s="112"/>
      <c r="E356" s="112"/>
      <c r="F356" s="112"/>
      <c r="G356" s="112"/>
      <c r="H356" s="112"/>
      <c r="I356" s="119"/>
      <c r="J356" s="112"/>
      <c r="K356" s="112"/>
      <c r="L356" s="120" t="str">
        <f t="shared" si="30"/>
        <v/>
      </c>
      <c r="M356" s="116" t="str">
        <f t="shared" si="31"/>
        <v/>
      </c>
      <c r="N356" s="116" t="str">
        <f t="shared" si="32"/>
        <v/>
      </c>
      <c r="O356" s="116" t="str">
        <f t="shared" si="33"/>
        <v/>
      </c>
      <c r="P356" s="121" t="str">
        <f t="shared" si="34"/>
        <v/>
      </c>
      <c r="Q356" s="30" t="str">
        <f t="shared" si="35"/>
        <v/>
      </c>
    </row>
    <row r="357" spans="1:17" x14ac:dyDescent="0.3">
      <c r="A357" s="109"/>
      <c r="B357" s="118"/>
      <c r="C357" s="112"/>
      <c r="D357" s="112"/>
      <c r="E357" s="112"/>
      <c r="F357" s="112"/>
      <c r="G357" s="112"/>
      <c r="H357" s="112"/>
      <c r="I357" s="119"/>
      <c r="J357" s="112"/>
      <c r="K357" s="112"/>
      <c r="L357" s="120" t="str">
        <f t="shared" si="30"/>
        <v/>
      </c>
      <c r="M357" s="116" t="str">
        <f t="shared" si="31"/>
        <v/>
      </c>
      <c r="N357" s="116" t="str">
        <f t="shared" si="32"/>
        <v/>
      </c>
      <c r="O357" s="116" t="str">
        <f t="shared" si="33"/>
        <v/>
      </c>
      <c r="P357" s="121" t="str">
        <f t="shared" si="34"/>
        <v/>
      </c>
      <c r="Q357" s="30" t="str">
        <f t="shared" si="35"/>
        <v/>
      </c>
    </row>
    <row r="358" spans="1:17" x14ac:dyDescent="0.3">
      <c r="A358" s="109"/>
      <c r="B358" s="118"/>
      <c r="C358" s="112"/>
      <c r="D358" s="112"/>
      <c r="E358" s="112"/>
      <c r="F358" s="112"/>
      <c r="G358" s="112"/>
      <c r="H358" s="112"/>
      <c r="I358" s="119"/>
      <c r="J358" s="112"/>
      <c r="K358" s="112"/>
      <c r="L358" s="120" t="str">
        <f t="shared" si="30"/>
        <v/>
      </c>
      <c r="M358" s="116" t="str">
        <f t="shared" si="31"/>
        <v/>
      </c>
      <c r="N358" s="116" t="str">
        <f t="shared" si="32"/>
        <v/>
      </c>
      <c r="O358" s="116" t="str">
        <f t="shared" si="33"/>
        <v/>
      </c>
      <c r="P358" s="121" t="str">
        <f t="shared" si="34"/>
        <v/>
      </c>
      <c r="Q358" s="30" t="str">
        <f t="shared" si="35"/>
        <v/>
      </c>
    </row>
    <row r="359" spans="1:17" x14ac:dyDescent="0.3">
      <c r="A359" s="109"/>
      <c r="B359" s="118"/>
      <c r="C359" s="112"/>
      <c r="D359" s="112"/>
      <c r="E359" s="112"/>
      <c r="F359" s="112"/>
      <c r="G359" s="112"/>
      <c r="H359" s="112"/>
      <c r="I359" s="119"/>
      <c r="J359" s="112"/>
      <c r="K359" s="112"/>
      <c r="L359" s="120" t="str">
        <f t="shared" si="30"/>
        <v/>
      </c>
      <c r="M359" s="116" t="str">
        <f t="shared" si="31"/>
        <v/>
      </c>
      <c r="N359" s="116" t="str">
        <f t="shared" si="32"/>
        <v/>
      </c>
      <c r="O359" s="116" t="str">
        <f t="shared" si="33"/>
        <v/>
      </c>
      <c r="P359" s="121" t="str">
        <f t="shared" si="34"/>
        <v/>
      </c>
      <c r="Q359" s="30" t="str">
        <f t="shared" si="35"/>
        <v/>
      </c>
    </row>
    <row r="360" spans="1:17" x14ac:dyDescent="0.3">
      <c r="A360" s="109"/>
      <c r="B360" s="118"/>
      <c r="C360" s="112"/>
      <c r="D360" s="112"/>
      <c r="E360" s="112"/>
      <c r="F360" s="112"/>
      <c r="G360" s="112"/>
      <c r="H360" s="112"/>
      <c r="I360" s="119"/>
      <c r="J360" s="112"/>
      <c r="K360" s="112"/>
      <c r="L360" s="120" t="str">
        <f t="shared" si="30"/>
        <v/>
      </c>
      <c r="M360" s="116" t="str">
        <f t="shared" si="31"/>
        <v/>
      </c>
      <c r="N360" s="116" t="str">
        <f t="shared" si="32"/>
        <v/>
      </c>
      <c r="O360" s="116" t="str">
        <f t="shared" si="33"/>
        <v/>
      </c>
      <c r="P360" s="121" t="str">
        <f t="shared" si="34"/>
        <v/>
      </c>
      <c r="Q360" s="30" t="str">
        <f t="shared" si="35"/>
        <v/>
      </c>
    </row>
    <row r="361" spans="1:17" x14ac:dyDescent="0.3">
      <c r="A361" s="109"/>
      <c r="B361" s="118"/>
      <c r="C361" s="112"/>
      <c r="D361" s="112"/>
      <c r="E361" s="112"/>
      <c r="F361" s="112"/>
      <c r="G361" s="112"/>
      <c r="H361" s="112"/>
      <c r="I361" s="119"/>
      <c r="J361" s="112"/>
      <c r="K361" s="112"/>
      <c r="L361" s="120" t="str">
        <f t="shared" si="30"/>
        <v/>
      </c>
      <c r="M361" s="116" t="str">
        <f t="shared" si="31"/>
        <v/>
      </c>
      <c r="N361" s="116" t="str">
        <f t="shared" si="32"/>
        <v/>
      </c>
      <c r="O361" s="116" t="str">
        <f t="shared" si="33"/>
        <v/>
      </c>
      <c r="P361" s="121" t="str">
        <f t="shared" si="34"/>
        <v/>
      </c>
      <c r="Q361" s="30" t="str">
        <f t="shared" si="35"/>
        <v/>
      </c>
    </row>
    <row r="362" spans="1:17" x14ac:dyDescent="0.3">
      <c r="A362" s="109"/>
      <c r="B362" s="118"/>
      <c r="C362" s="112"/>
      <c r="D362" s="112"/>
      <c r="E362" s="112"/>
      <c r="F362" s="112"/>
      <c r="G362" s="112"/>
      <c r="H362" s="112"/>
      <c r="I362" s="119"/>
      <c r="J362" s="112"/>
      <c r="K362" s="112"/>
      <c r="L362" s="120" t="str">
        <f t="shared" si="30"/>
        <v/>
      </c>
      <c r="M362" s="116" t="str">
        <f t="shared" si="31"/>
        <v/>
      </c>
      <c r="N362" s="116" t="str">
        <f t="shared" si="32"/>
        <v/>
      </c>
      <c r="O362" s="116" t="str">
        <f t="shared" si="33"/>
        <v/>
      </c>
      <c r="P362" s="121" t="str">
        <f t="shared" si="34"/>
        <v/>
      </c>
      <c r="Q362" s="30" t="str">
        <f t="shared" si="35"/>
        <v/>
      </c>
    </row>
    <row r="363" spans="1:17" x14ac:dyDescent="0.3">
      <c r="A363" s="109"/>
      <c r="B363" s="118"/>
      <c r="C363" s="112"/>
      <c r="D363" s="112"/>
      <c r="E363" s="112"/>
      <c r="F363" s="112"/>
      <c r="G363" s="112"/>
      <c r="H363" s="112"/>
      <c r="I363" s="119"/>
      <c r="J363" s="112"/>
      <c r="K363" s="112"/>
      <c r="L363" s="120" t="str">
        <f t="shared" si="30"/>
        <v/>
      </c>
      <c r="M363" s="116" t="str">
        <f t="shared" si="31"/>
        <v/>
      </c>
      <c r="N363" s="116" t="str">
        <f t="shared" si="32"/>
        <v/>
      </c>
      <c r="O363" s="116" t="str">
        <f t="shared" si="33"/>
        <v/>
      </c>
      <c r="P363" s="121" t="str">
        <f t="shared" si="34"/>
        <v/>
      </c>
      <c r="Q363" s="30" t="str">
        <f t="shared" si="35"/>
        <v/>
      </c>
    </row>
    <row r="364" spans="1:17" x14ac:dyDescent="0.3">
      <c r="A364" s="109"/>
      <c r="B364" s="118"/>
      <c r="C364" s="112"/>
      <c r="D364" s="112"/>
      <c r="E364" s="112"/>
      <c r="F364" s="112"/>
      <c r="G364" s="112"/>
      <c r="H364" s="112"/>
      <c r="I364" s="119"/>
      <c r="J364" s="112"/>
      <c r="K364" s="112"/>
      <c r="L364" s="120" t="str">
        <f t="shared" si="30"/>
        <v/>
      </c>
      <c r="M364" s="116" t="str">
        <f t="shared" si="31"/>
        <v/>
      </c>
      <c r="N364" s="116" t="str">
        <f t="shared" si="32"/>
        <v/>
      </c>
      <c r="O364" s="116" t="str">
        <f t="shared" si="33"/>
        <v/>
      </c>
      <c r="P364" s="121" t="str">
        <f t="shared" si="34"/>
        <v/>
      </c>
      <c r="Q364" s="30" t="str">
        <f t="shared" si="35"/>
        <v/>
      </c>
    </row>
    <row r="365" spans="1:17" x14ac:dyDescent="0.3">
      <c r="A365" s="109"/>
      <c r="B365" s="118"/>
      <c r="C365" s="112"/>
      <c r="D365" s="112"/>
      <c r="E365" s="112"/>
      <c r="F365" s="112"/>
      <c r="G365" s="112"/>
      <c r="H365" s="112"/>
      <c r="I365" s="119"/>
      <c r="J365" s="112"/>
      <c r="K365" s="112"/>
      <c r="L365" s="120" t="str">
        <f t="shared" si="30"/>
        <v/>
      </c>
      <c r="M365" s="116" t="str">
        <f t="shared" si="31"/>
        <v/>
      </c>
      <c r="N365" s="116" t="str">
        <f t="shared" si="32"/>
        <v/>
      </c>
      <c r="O365" s="116" t="str">
        <f t="shared" si="33"/>
        <v/>
      </c>
      <c r="P365" s="121" t="str">
        <f t="shared" si="34"/>
        <v/>
      </c>
      <c r="Q365" s="30" t="str">
        <f t="shared" si="35"/>
        <v/>
      </c>
    </row>
    <row r="366" spans="1:17" x14ac:dyDescent="0.3">
      <c r="A366" s="109"/>
      <c r="B366" s="118"/>
      <c r="C366" s="112"/>
      <c r="D366" s="112"/>
      <c r="E366" s="112"/>
      <c r="F366" s="112"/>
      <c r="G366" s="112"/>
      <c r="H366" s="112"/>
      <c r="I366" s="119"/>
      <c r="J366" s="112"/>
      <c r="K366" s="112"/>
      <c r="L366" s="120" t="str">
        <f t="shared" si="30"/>
        <v/>
      </c>
      <c r="M366" s="116" t="str">
        <f t="shared" si="31"/>
        <v/>
      </c>
      <c r="N366" s="116" t="str">
        <f t="shared" si="32"/>
        <v/>
      </c>
      <c r="O366" s="116" t="str">
        <f t="shared" si="33"/>
        <v/>
      </c>
      <c r="P366" s="121" t="str">
        <f t="shared" si="34"/>
        <v/>
      </c>
      <c r="Q366" s="30" t="str">
        <f t="shared" si="35"/>
        <v/>
      </c>
    </row>
    <row r="367" spans="1:17" x14ac:dyDescent="0.3">
      <c r="A367" s="109"/>
      <c r="B367" s="118"/>
      <c r="C367" s="112"/>
      <c r="D367" s="112"/>
      <c r="E367" s="112"/>
      <c r="F367" s="112"/>
      <c r="G367" s="112"/>
      <c r="H367" s="112"/>
      <c r="I367" s="119"/>
      <c r="J367" s="112"/>
      <c r="K367" s="112"/>
      <c r="L367" s="120" t="str">
        <f t="shared" si="30"/>
        <v/>
      </c>
      <c r="M367" s="116" t="str">
        <f t="shared" si="31"/>
        <v/>
      </c>
      <c r="N367" s="116" t="str">
        <f t="shared" si="32"/>
        <v/>
      </c>
      <c r="O367" s="116" t="str">
        <f t="shared" si="33"/>
        <v/>
      </c>
      <c r="P367" s="121" t="str">
        <f t="shared" si="34"/>
        <v/>
      </c>
      <c r="Q367" s="30" t="str">
        <f t="shared" si="35"/>
        <v/>
      </c>
    </row>
    <row r="368" spans="1:17" x14ac:dyDescent="0.3">
      <c r="A368" s="109"/>
      <c r="B368" s="118"/>
      <c r="C368" s="112"/>
      <c r="D368" s="112"/>
      <c r="E368" s="112"/>
      <c r="F368" s="112"/>
      <c r="G368" s="112"/>
      <c r="H368" s="112"/>
      <c r="I368" s="119"/>
      <c r="J368" s="112"/>
      <c r="K368" s="112"/>
      <c r="L368" s="120" t="str">
        <f t="shared" si="30"/>
        <v/>
      </c>
      <c r="M368" s="116" t="str">
        <f t="shared" si="31"/>
        <v/>
      </c>
      <c r="N368" s="116" t="str">
        <f t="shared" si="32"/>
        <v/>
      </c>
      <c r="O368" s="116" t="str">
        <f t="shared" si="33"/>
        <v/>
      </c>
      <c r="P368" s="121" t="str">
        <f t="shared" si="34"/>
        <v/>
      </c>
      <c r="Q368" s="30" t="str">
        <f t="shared" si="35"/>
        <v/>
      </c>
    </row>
    <row r="369" spans="1:17" x14ac:dyDescent="0.3">
      <c r="A369" s="109"/>
      <c r="B369" s="118"/>
      <c r="C369" s="112"/>
      <c r="D369" s="112"/>
      <c r="E369" s="112"/>
      <c r="F369" s="112"/>
      <c r="G369" s="112"/>
      <c r="H369" s="112"/>
      <c r="I369" s="119"/>
      <c r="J369" s="112"/>
      <c r="K369" s="112"/>
      <c r="L369" s="120" t="str">
        <f t="shared" si="30"/>
        <v/>
      </c>
      <c r="M369" s="116" t="str">
        <f t="shared" si="31"/>
        <v/>
      </c>
      <c r="N369" s="116" t="str">
        <f t="shared" si="32"/>
        <v/>
      </c>
      <c r="O369" s="116" t="str">
        <f t="shared" si="33"/>
        <v/>
      </c>
      <c r="P369" s="121" t="str">
        <f t="shared" si="34"/>
        <v/>
      </c>
      <c r="Q369" s="30" t="str">
        <f t="shared" si="35"/>
        <v/>
      </c>
    </row>
    <row r="370" spans="1:17" x14ac:dyDescent="0.3">
      <c r="A370" s="109"/>
      <c r="B370" s="118"/>
      <c r="C370" s="112"/>
      <c r="D370" s="112"/>
      <c r="E370" s="112"/>
      <c r="F370" s="112"/>
      <c r="G370" s="112"/>
      <c r="H370" s="112"/>
      <c r="I370" s="119"/>
      <c r="J370" s="112"/>
      <c r="K370" s="112"/>
      <c r="L370" s="120" t="str">
        <f t="shared" si="30"/>
        <v/>
      </c>
      <c r="M370" s="116" t="str">
        <f t="shared" si="31"/>
        <v/>
      </c>
      <c r="N370" s="116" t="str">
        <f t="shared" si="32"/>
        <v/>
      </c>
      <c r="O370" s="116" t="str">
        <f t="shared" si="33"/>
        <v/>
      </c>
      <c r="P370" s="121" t="str">
        <f t="shared" si="34"/>
        <v/>
      </c>
      <c r="Q370" s="30" t="str">
        <f t="shared" si="35"/>
        <v/>
      </c>
    </row>
    <row r="371" spans="1:17" x14ac:dyDescent="0.3">
      <c r="A371" s="109"/>
      <c r="B371" s="118"/>
      <c r="C371" s="112"/>
      <c r="D371" s="112"/>
      <c r="E371" s="112"/>
      <c r="F371" s="112"/>
      <c r="G371" s="112"/>
      <c r="H371" s="112"/>
      <c r="I371" s="119"/>
      <c r="J371" s="112"/>
      <c r="K371" s="112"/>
      <c r="L371" s="120" t="str">
        <f t="shared" si="30"/>
        <v/>
      </c>
      <c r="M371" s="116" t="str">
        <f t="shared" si="31"/>
        <v/>
      </c>
      <c r="N371" s="116" t="str">
        <f t="shared" si="32"/>
        <v/>
      </c>
      <c r="O371" s="116" t="str">
        <f t="shared" si="33"/>
        <v/>
      </c>
      <c r="P371" s="121" t="str">
        <f t="shared" si="34"/>
        <v/>
      </c>
      <c r="Q371" s="30" t="str">
        <f t="shared" si="35"/>
        <v/>
      </c>
    </row>
    <row r="372" spans="1:17" x14ac:dyDescent="0.3">
      <c r="A372" s="109"/>
      <c r="B372" s="118"/>
      <c r="C372" s="112"/>
      <c r="D372" s="112"/>
      <c r="E372" s="112"/>
      <c r="F372" s="112"/>
      <c r="G372" s="112"/>
      <c r="H372" s="112"/>
      <c r="I372" s="119"/>
      <c r="J372" s="112"/>
      <c r="K372" s="112"/>
      <c r="L372" s="120" t="str">
        <f t="shared" si="30"/>
        <v/>
      </c>
      <c r="M372" s="116" t="str">
        <f t="shared" si="31"/>
        <v/>
      </c>
      <c r="N372" s="116" t="str">
        <f t="shared" si="32"/>
        <v/>
      </c>
      <c r="O372" s="116" t="str">
        <f t="shared" si="33"/>
        <v/>
      </c>
      <c r="P372" s="121" t="str">
        <f t="shared" si="34"/>
        <v/>
      </c>
      <c r="Q372" s="30" t="str">
        <f t="shared" si="35"/>
        <v/>
      </c>
    </row>
    <row r="373" spans="1:17" x14ac:dyDescent="0.3">
      <c r="A373" s="109"/>
      <c r="B373" s="118"/>
      <c r="C373" s="112"/>
      <c r="D373" s="112"/>
      <c r="E373" s="112"/>
      <c r="F373" s="112"/>
      <c r="G373" s="112"/>
      <c r="H373" s="112"/>
      <c r="I373" s="119"/>
      <c r="J373" s="112"/>
      <c r="K373" s="112"/>
      <c r="L373" s="120" t="str">
        <f t="shared" si="30"/>
        <v/>
      </c>
      <c r="M373" s="116" t="str">
        <f t="shared" si="31"/>
        <v/>
      </c>
      <c r="N373" s="116" t="str">
        <f t="shared" si="32"/>
        <v/>
      </c>
      <c r="O373" s="116" t="str">
        <f t="shared" si="33"/>
        <v/>
      </c>
      <c r="P373" s="121" t="str">
        <f t="shared" si="34"/>
        <v/>
      </c>
      <c r="Q373" s="30" t="str">
        <f t="shared" si="35"/>
        <v/>
      </c>
    </row>
    <row r="374" spans="1:17" x14ac:dyDescent="0.3">
      <c r="A374" s="109"/>
      <c r="B374" s="118"/>
      <c r="C374" s="112"/>
      <c r="D374" s="112"/>
      <c r="E374" s="112"/>
      <c r="F374" s="112"/>
      <c r="G374" s="112"/>
      <c r="H374" s="112"/>
      <c r="I374" s="119"/>
      <c r="J374" s="112"/>
      <c r="K374" s="112"/>
      <c r="L374" s="120" t="str">
        <f t="shared" si="30"/>
        <v/>
      </c>
      <c r="M374" s="116" t="str">
        <f t="shared" si="31"/>
        <v/>
      </c>
      <c r="N374" s="116" t="str">
        <f t="shared" si="32"/>
        <v/>
      </c>
      <c r="O374" s="116" t="str">
        <f t="shared" si="33"/>
        <v/>
      </c>
      <c r="P374" s="121" t="str">
        <f t="shared" si="34"/>
        <v/>
      </c>
      <c r="Q374" s="30" t="str">
        <f t="shared" si="35"/>
        <v/>
      </c>
    </row>
    <row r="375" spans="1:17" x14ac:dyDescent="0.3">
      <c r="A375" s="109"/>
      <c r="B375" s="118"/>
      <c r="C375" s="112"/>
      <c r="D375" s="112"/>
      <c r="E375" s="112"/>
      <c r="F375" s="112"/>
      <c r="G375" s="112"/>
      <c r="H375" s="112"/>
      <c r="I375" s="119"/>
      <c r="J375" s="112"/>
      <c r="K375" s="112"/>
      <c r="L375" s="120" t="str">
        <f t="shared" si="30"/>
        <v/>
      </c>
      <c r="M375" s="116" t="str">
        <f t="shared" si="31"/>
        <v/>
      </c>
      <c r="N375" s="116" t="str">
        <f t="shared" si="32"/>
        <v/>
      </c>
      <c r="O375" s="116" t="str">
        <f t="shared" si="33"/>
        <v/>
      </c>
      <c r="P375" s="121" t="str">
        <f t="shared" si="34"/>
        <v/>
      </c>
      <c r="Q375" s="30" t="str">
        <f t="shared" si="35"/>
        <v/>
      </c>
    </row>
  </sheetData>
  <printOptions horizontalCentered="1" verticalCentered="1"/>
  <pageMargins left="0.118055555555556" right="0.118055555555556" top="0.35416666666666702" bottom="0.35416666666666702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topLeftCell="A3" zoomScaleNormal="100" workbookViewId="0">
      <selection activeCell="A3" sqref="A3"/>
    </sheetView>
  </sheetViews>
  <sheetFormatPr baseColWidth="10" defaultColWidth="8.88671875" defaultRowHeight="14.4" x14ac:dyDescent="0.3"/>
  <cols>
    <col min="1" max="1025" width="10.5546875" customWidth="1"/>
  </cols>
  <sheetData/>
  <pageMargins left="0.7" right="0.7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S5007"/>
  <sheetViews>
    <sheetView tabSelected="1" workbookViewId="0">
      <selection activeCell="I3" sqref="I3:S3"/>
    </sheetView>
  </sheetViews>
  <sheetFormatPr baseColWidth="10" defaultRowHeight="14.4" x14ac:dyDescent="0.3"/>
  <cols>
    <col min="1" max="1" width="10.109375" style="132" customWidth="1"/>
    <col min="2" max="2" width="8.109375" style="133" customWidth="1"/>
    <col min="3" max="3" width="3.33203125" customWidth="1"/>
    <col min="4" max="4" width="4.6640625" customWidth="1"/>
    <col min="5" max="5" width="8.44140625" style="53" customWidth="1"/>
    <col min="6" max="6" width="10" style="66" customWidth="1"/>
    <col min="7" max="8" width="6.88671875" customWidth="1"/>
    <col min="17" max="17" width="11.5546875" style="64"/>
  </cols>
  <sheetData>
    <row r="1" spans="1:19" x14ac:dyDescent="0.3">
      <c r="I1" s="21" t="s">
        <v>22</v>
      </c>
      <c r="J1" s="21" t="s">
        <v>23</v>
      </c>
      <c r="K1" s="21" t="s">
        <v>24</v>
      </c>
      <c r="L1" s="21" t="s">
        <v>25</v>
      </c>
      <c r="M1" s="21" t="s">
        <v>26</v>
      </c>
      <c r="N1" s="21" t="s">
        <v>27</v>
      </c>
      <c r="O1" s="21" t="s">
        <v>28</v>
      </c>
      <c r="P1" s="21" t="s">
        <v>29</v>
      </c>
      <c r="Q1" s="135" t="s">
        <v>70</v>
      </c>
      <c r="R1" s="21" t="s">
        <v>31</v>
      </c>
      <c r="S1" s="21" t="s">
        <v>32</v>
      </c>
    </row>
    <row r="2" spans="1:19" x14ac:dyDescent="0.3">
      <c r="I2" s="109">
        <f>INDEX(A4:A10000,MATCH(0,A4:A10000,-1))</f>
        <v>43601</v>
      </c>
      <c r="J2" s="137">
        <f>INDEX(B4:B10000,MATCH(0,B4:B10000,-1))</f>
        <v>0.95900462962962962</v>
      </c>
      <c r="K2" s="138">
        <f>MAX($K$3:$K$10000)</f>
        <v>15732.674000000001</v>
      </c>
      <c r="L2" s="138">
        <f>MAX(L$4:$L$10000)</f>
        <v>116052.85</v>
      </c>
      <c r="M2" s="138">
        <f>MAX(M$4:M$10000)</f>
        <v>27301.447</v>
      </c>
      <c r="N2" s="138">
        <f>MAX(N$4:N$10000)</f>
        <v>37846.036</v>
      </c>
      <c r="O2" s="138">
        <f>MAX(O$4:O$10000)</f>
        <v>28.527999999999999</v>
      </c>
      <c r="P2" s="139">
        <f>INDEX($P$4:$P10000,MATCH(MAX($P$4:$P$10000),$P4:$P$10000,0))</f>
        <v>10</v>
      </c>
      <c r="Q2" s="140">
        <f>MAX(Q$4:Q$100)</f>
        <v>0.19212962962962962</v>
      </c>
      <c r="R2" s="138">
        <f t="shared" ref="R2" si="0">MAX(R$4:R$10000)</f>
        <v>55.8</v>
      </c>
      <c r="S2" s="138">
        <f>MIN(S$4:S$10000)</f>
        <v>40.4</v>
      </c>
    </row>
    <row r="3" spans="1:19" x14ac:dyDescent="0.3">
      <c r="I3" s="109">
        <v>43601</v>
      </c>
      <c r="J3" s="137">
        <v>0.76733796296296297</v>
      </c>
      <c r="K3" s="138">
        <v>15731.454</v>
      </c>
      <c r="L3" s="138">
        <v>116049.686</v>
      </c>
      <c r="M3" s="138">
        <v>27297.981</v>
      </c>
      <c r="N3" s="138">
        <v>37845.163</v>
      </c>
      <c r="O3" s="138">
        <v>42.972000000000001</v>
      </c>
      <c r="P3" s="139">
        <v>11</v>
      </c>
      <c r="Q3" s="140">
        <v>9.1666666666666674E-2</v>
      </c>
      <c r="R3" s="138">
        <v>57.2</v>
      </c>
      <c r="S3" s="138">
        <v>38.9</v>
      </c>
    </row>
    <row r="4" spans="1:19" x14ac:dyDescent="0.3">
      <c r="A4" s="132">
        <v>43601</v>
      </c>
      <c r="B4" s="133">
        <v>0.91872685185185177</v>
      </c>
      <c r="C4" t="s">
        <v>60</v>
      </c>
      <c r="D4" t="s">
        <v>61</v>
      </c>
      <c r="E4" s="53">
        <v>15732.54</v>
      </c>
      <c r="F4" s="136"/>
      <c r="I4" s="4"/>
      <c r="J4" s="4"/>
      <c r="K4" s="33">
        <f>IF($D4="ht",$E4,"")</f>
        <v>15732.54</v>
      </c>
      <c r="L4" s="33" t="str">
        <f>IF($D4="nt",$E4,"")</f>
        <v/>
      </c>
      <c r="M4" s="33" t="str">
        <f>IF($D4="esp",$E4,"")</f>
        <v/>
      </c>
      <c r="N4" s="33" t="str">
        <f>IF($D4="Ges",$F4,"")</f>
        <v/>
      </c>
      <c r="O4" s="33" t="str">
        <f>IF($D4="tag",$E4,"")</f>
        <v/>
      </c>
      <c r="P4" s="33" t="str">
        <f>IF($D4="vhs",$E4,"")</f>
        <v/>
      </c>
      <c r="Q4" s="134" t="str">
        <f>IF($D4="szeit",$F4,"")</f>
        <v/>
      </c>
      <c r="R4" s="36" t="str">
        <f>IF(D4="v06",E4,"")</f>
        <v/>
      </c>
      <c r="S4" s="36" t="str">
        <f>IF(D4="v22",E4,"")</f>
        <v/>
      </c>
    </row>
    <row r="5" spans="1:19" x14ac:dyDescent="0.3">
      <c r="A5" s="132">
        <v>43601</v>
      </c>
      <c r="B5" s="133">
        <v>0.91872685185185177</v>
      </c>
      <c r="C5" t="s">
        <v>63</v>
      </c>
      <c r="D5" t="s">
        <v>64</v>
      </c>
      <c r="E5" s="53">
        <v>10</v>
      </c>
      <c r="K5" s="33" t="str">
        <f t="shared" ref="K5:K68" si="1">IF($D5="ht",$E5,"")</f>
        <v/>
      </c>
      <c r="L5" s="33" t="str">
        <f t="shared" ref="L5:L68" si="2">IF($D5="nt",$E5,"")</f>
        <v/>
      </c>
      <c r="M5" s="33" t="str">
        <f t="shared" ref="M5:M68" si="3">IF($D5="esp",$E5,"")</f>
        <v/>
      </c>
      <c r="N5" s="33" t="str">
        <f t="shared" ref="N5:N68" si="4">IF($D5="Ges",$F5,"")</f>
        <v/>
      </c>
      <c r="O5" s="33" t="str">
        <f t="shared" ref="O5:O68" si="5">IF($D5="tag",$E5,"")</f>
        <v/>
      </c>
      <c r="P5" s="33">
        <f t="shared" ref="P5:P68" si="6">IF($D5="vhs",$E5,"")</f>
        <v>10</v>
      </c>
      <c r="Q5" s="134" t="str">
        <f t="shared" ref="Q5:Q45" si="7">IF($D5="szeit",$F5,"")</f>
        <v/>
      </c>
      <c r="R5" s="36" t="str">
        <f t="shared" ref="R5:R68" si="8">IF(D5="v06",E5,"")</f>
        <v/>
      </c>
      <c r="S5" s="36" t="str">
        <f t="shared" ref="S5:S68" si="9">IF(D5="v22",E5,"")</f>
        <v/>
      </c>
    </row>
    <row r="6" spans="1:19" x14ac:dyDescent="0.3">
      <c r="A6" s="132">
        <v>43601</v>
      </c>
      <c r="B6" s="133">
        <v>0.91872685185185177</v>
      </c>
      <c r="C6" t="s">
        <v>65</v>
      </c>
      <c r="D6" t="s">
        <v>66</v>
      </c>
      <c r="E6" s="53">
        <v>2730</v>
      </c>
      <c r="K6" s="33" t="str">
        <f t="shared" si="1"/>
        <v/>
      </c>
      <c r="L6" s="33" t="str">
        <f t="shared" si="2"/>
        <v/>
      </c>
      <c r="M6" s="33">
        <f t="shared" si="3"/>
        <v>2730</v>
      </c>
      <c r="N6" s="33" t="str">
        <f t="shared" si="4"/>
        <v/>
      </c>
      <c r="O6" s="33" t="str">
        <f t="shared" si="5"/>
        <v/>
      </c>
      <c r="P6" s="33" t="str">
        <f t="shared" si="6"/>
        <v/>
      </c>
      <c r="Q6" s="134" t="str">
        <f t="shared" si="7"/>
        <v/>
      </c>
      <c r="R6" s="36" t="str">
        <f t="shared" si="8"/>
        <v/>
      </c>
      <c r="S6" s="36" t="str">
        <f t="shared" si="9"/>
        <v/>
      </c>
    </row>
    <row r="7" spans="1:19" x14ac:dyDescent="0.3">
      <c r="A7" s="132">
        <v>43601</v>
      </c>
      <c r="B7" s="133">
        <v>0.91872685185185177</v>
      </c>
      <c r="C7" t="s">
        <v>65</v>
      </c>
      <c r="D7" t="s">
        <v>67</v>
      </c>
      <c r="E7" s="53" t="s">
        <v>68</v>
      </c>
      <c r="F7" s="66">
        <v>37846.036</v>
      </c>
      <c r="K7" s="33" t="str">
        <f t="shared" si="1"/>
        <v/>
      </c>
      <c r="L7" s="33" t="str">
        <f t="shared" si="2"/>
        <v/>
      </c>
      <c r="M7" s="33" t="str">
        <f t="shared" si="3"/>
        <v/>
      </c>
      <c r="N7" s="33">
        <f t="shared" si="4"/>
        <v>37846.036</v>
      </c>
      <c r="O7" s="33" t="str">
        <f t="shared" si="5"/>
        <v/>
      </c>
      <c r="P7" s="33" t="str">
        <f t="shared" si="6"/>
        <v/>
      </c>
      <c r="Q7" s="134" t="str">
        <f t="shared" si="7"/>
        <v/>
      </c>
      <c r="R7" s="36" t="str">
        <f t="shared" si="8"/>
        <v/>
      </c>
      <c r="S7" s="36" t="str">
        <f t="shared" si="9"/>
        <v/>
      </c>
    </row>
    <row r="8" spans="1:19" x14ac:dyDescent="0.3">
      <c r="A8" s="132">
        <v>43601</v>
      </c>
      <c r="B8" s="133">
        <v>0.91872685185185177</v>
      </c>
      <c r="C8" t="s">
        <v>65</v>
      </c>
      <c r="D8" t="s">
        <v>69</v>
      </c>
      <c r="E8" s="53">
        <v>28.527999999999999</v>
      </c>
      <c r="K8" s="33" t="str">
        <f t="shared" si="1"/>
        <v/>
      </c>
      <c r="L8" s="33" t="str">
        <f t="shared" si="2"/>
        <v/>
      </c>
      <c r="M8" s="33" t="str">
        <f t="shared" si="3"/>
        <v/>
      </c>
      <c r="N8" s="33" t="str">
        <f t="shared" si="4"/>
        <v/>
      </c>
      <c r="O8" s="33">
        <f t="shared" si="5"/>
        <v>28.527999999999999</v>
      </c>
      <c r="P8" s="33" t="str">
        <f t="shared" si="6"/>
        <v/>
      </c>
      <c r="Q8" s="134" t="str">
        <f t="shared" si="7"/>
        <v/>
      </c>
      <c r="R8" s="36" t="str">
        <f t="shared" si="8"/>
        <v/>
      </c>
      <c r="S8" s="36" t="str">
        <f t="shared" si="9"/>
        <v/>
      </c>
    </row>
    <row r="9" spans="1:19" x14ac:dyDescent="0.3">
      <c r="A9" s="132">
        <v>43601</v>
      </c>
      <c r="B9" s="133">
        <v>0.91938657407407398</v>
      </c>
      <c r="C9" t="s">
        <v>71</v>
      </c>
      <c r="D9" t="s">
        <v>72</v>
      </c>
      <c r="E9" s="53">
        <v>43602</v>
      </c>
      <c r="F9" s="136">
        <v>0.19212962962962962</v>
      </c>
      <c r="G9" t="s">
        <v>73</v>
      </c>
      <c r="H9" t="s">
        <v>74</v>
      </c>
      <c r="K9" s="33" t="str">
        <f t="shared" si="1"/>
        <v/>
      </c>
      <c r="L9" s="33" t="str">
        <f t="shared" si="2"/>
        <v/>
      </c>
      <c r="M9" s="33" t="str">
        <f t="shared" si="3"/>
        <v/>
      </c>
      <c r="N9" s="33" t="str">
        <f t="shared" si="4"/>
        <v/>
      </c>
      <c r="O9" s="33" t="str">
        <f t="shared" si="5"/>
        <v/>
      </c>
      <c r="P9" s="33" t="str">
        <f t="shared" si="6"/>
        <v/>
      </c>
      <c r="Q9" s="134">
        <f t="shared" si="7"/>
        <v>0.19212962962962962</v>
      </c>
      <c r="R9" s="36" t="str">
        <f t="shared" si="8"/>
        <v/>
      </c>
      <c r="S9" s="36" t="str">
        <f t="shared" si="9"/>
        <v/>
      </c>
    </row>
    <row r="10" spans="1:19" x14ac:dyDescent="0.3">
      <c r="A10" s="132">
        <v>43601</v>
      </c>
      <c r="B10" s="133">
        <v>0.91938657407407398</v>
      </c>
      <c r="C10" t="s">
        <v>75</v>
      </c>
      <c r="D10" t="s">
        <v>76</v>
      </c>
      <c r="E10" s="53">
        <v>40.4</v>
      </c>
      <c r="F10" s="136" t="s">
        <v>73</v>
      </c>
      <c r="G10" t="s">
        <v>74</v>
      </c>
      <c r="K10" s="33" t="str">
        <f t="shared" si="1"/>
        <v/>
      </c>
      <c r="L10" s="33" t="str">
        <f t="shared" si="2"/>
        <v/>
      </c>
      <c r="M10" s="33" t="str">
        <f t="shared" si="3"/>
        <v/>
      </c>
      <c r="N10" s="33" t="str">
        <f t="shared" si="4"/>
        <v/>
      </c>
      <c r="O10" s="33" t="str">
        <f t="shared" si="5"/>
        <v/>
      </c>
      <c r="P10" s="33" t="str">
        <f t="shared" si="6"/>
        <v/>
      </c>
      <c r="Q10" s="134" t="str">
        <f t="shared" si="7"/>
        <v/>
      </c>
      <c r="R10" s="36" t="str">
        <f t="shared" si="8"/>
        <v/>
      </c>
      <c r="S10" s="36">
        <f t="shared" si="9"/>
        <v>40.4</v>
      </c>
    </row>
    <row r="11" spans="1:19" x14ac:dyDescent="0.3">
      <c r="A11" s="132">
        <v>43601</v>
      </c>
      <c r="B11" s="133">
        <v>0.91938657407407398</v>
      </c>
      <c r="C11" t="s">
        <v>75</v>
      </c>
      <c r="D11" t="s">
        <v>77</v>
      </c>
      <c r="E11" s="53">
        <v>55.8</v>
      </c>
      <c r="F11" s="66" t="s">
        <v>73</v>
      </c>
      <c r="G11" t="s">
        <v>74</v>
      </c>
      <c r="K11" s="33" t="str">
        <f t="shared" si="1"/>
        <v/>
      </c>
      <c r="L11" s="33" t="str">
        <f t="shared" si="2"/>
        <v/>
      </c>
      <c r="M11" s="33" t="str">
        <f t="shared" si="3"/>
        <v/>
      </c>
      <c r="N11" s="33" t="str">
        <f t="shared" si="4"/>
        <v/>
      </c>
      <c r="O11" s="33" t="str">
        <f t="shared" si="5"/>
        <v/>
      </c>
      <c r="P11" s="33" t="str">
        <f t="shared" si="6"/>
        <v/>
      </c>
      <c r="Q11" s="134" t="str">
        <f t="shared" si="7"/>
        <v/>
      </c>
      <c r="R11" s="36">
        <f t="shared" si="8"/>
        <v>55.8</v>
      </c>
      <c r="S11" s="36" t="str">
        <f t="shared" si="9"/>
        <v/>
      </c>
    </row>
    <row r="12" spans="1:19" x14ac:dyDescent="0.3">
      <c r="A12" s="132">
        <v>43601</v>
      </c>
      <c r="B12" s="133">
        <v>0.92011574074074076</v>
      </c>
      <c r="C12" t="s">
        <v>60</v>
      </c>
      <c r="D12" t="s">
        <v>61</v>
      </c>
      <c r="E12" s="53">
        <v>15732.54</v>
      </c>
      <c r="K12" s="33">
        <f t="shared" si="1"/>
        <v>15732.54</v>
      </c>
      <c r="L12" s="33" t="str">
        <f t="shared" si="2"/>
        <v/>
      </c>
      <c r="M12" s="33" t="str">
        <f t="shared" si="3"/>
        <v/>
      </c>
      <c r="N12" s="33" t="str">
        <f t="shared" si="4"/>
        <v/>
      </c>
      <c r="O12" s="33" t="str">
        <f t="shared" si="5"/>
        <v/>
      </c>
      <c r="P12" s="33" t="str">
        <f t="shared" si="6"/>
        <v/>
      </c>
      <c r="Q12" s="134" t="str">
        <f t="shared" si="7"/>
        <v/>
      </c>
      <c r="R12" s="36" t="str">
        <f t="shared" si="8"/>
        <v/>
      </c>
      <c r="S12" s="36" t="str">
        <f t="shared" si="9"/>
        <v/>
      </c>
    </row>
    <row r="13" spans="1:19" x14ac:dyDescent="0.3">
      <c r="A13" s="132">
        <v>43601</v>
      </c>
      <c r="B13" s="133">
        <v>0.92011574074074076</v>
      </c>
      <c r="C13" t="s">
        <v>63</v>
      </c>
      <c r="D13" t="s">
        <v>64</v>
      </c>
      <c r="E13" s="53">
        <v>10</v>
      </c>
      <c r="K13" s="33" t="str">
        <f t="shared" si="1"/>
        <v/>
      </c>
      <c r="L13" s="33" t="str">
        <f t="shared" si="2"/>
        <v/>
      </c>
      <c r="M13" s="33" t="str">
        <f t="shared" si="3"/>
        <v/>
      </c>
      <c r="N13" s="33" t="str">
        <f t="shared" si="4"/>
        <v/>
      </c>
      <c r="O13" s="33" t="str">
        <f t="shared" si="5"/>
        <v/>
      </c>
      <c r="P13" s="33">
        <f t="shared" si="6"/>
        <v>10</v>
      </c>
      <c r="Q13" s="134" t="str">
        <f t="shared" si="7"/>
        <v/>
      </c>
      <c r="R13" s="36" t="str">
        <f t="shared" si="8"/>
        <v/>
      </c>
      <c r="S13" s="36" t="str">
        <f t="shared" si="9"/>
        <v/>
      </c>
    </row>
    <row r="14" spans="1:19" x14ac:dyDescent="0.3">
      <c r="A14" s="132">
        <v>43601</v>
      </c>
      <c r="B14" s="133">
        <v>0.92011574074074076</v>
      </c>
      <c r="C14" t="s">
        <v>65</v>
      </c>
      <c r="D14" t="s">
        <v>66</v>
      </c>
      <c r="E14" s="53">
        <v>2730</v>
      </c>
      <c r="K14" s="33" t="str">
        <f t="shared" si="1"/>
        <v/>
      </c>
      <c r="L14" s="33" t="str">
        <f t="shared" si="2"/>
        <v/>
      </c>
      <c r="M14" s="33">
        <f t="shared" si="3"/>
        <v>2730</v>
      </c>
      <c r="N14" s="33" t="str">
        <f t="shared" si="4"/>
        <v/>
      </c>
      <c r="O14" s="33" t="str">
        <f t="shared" si="5"/>
        <v/>
      </c>
      <c r="P14" s="33" t="str">
        <f t="shared" si="6"/>
        <v/>
      </c>
      <c r="Q14" s="134" t="str">
        <f t="shared" si="7"/>
        <v/>
      </c>
      <c r="R14" s="36" t="str">
        <f t="shared" si="8"/>
        <v/>
      </c>
      <c r="S14" s="36" t="str">
        <f t="shared" si="9"/>
        <v/>
      </c>
    </row>
    <row r="15" spans="1:19" x14ac:dyDescent="0.3">
      <c r="A15" s="132">
        <v>43601</v>
      </c>
      <c r="B15" s="133">
        <v>0.92011574074074076</v>
      </c>
      <c r="C15" t="s">
        <v>65</v>
      </c>
      <c r="D15" t="s">
        <v>67</v>
      </c>
      <c r="E15" s="53" t="s">
        <v>68</v>
      </c>
      <c r="F15" s="66">
        <v>37846.036</v>
      </c>
      <c r="K15" s="33" t="str">
        <f t="shared" si="1"/>
        <v/>
      </c>
      <c r="L15" s="33" t="str">
        <f t="shared" si="2"/>
        <v/>
      </c>
      <c r="M15" s="33" t="str">
        <f t="shared" si="3"/>
        <v/>
      </c>
      <c r="N15" s="33">
        <f t="shared" si="4"/>
        <v>37846.036</v>
      </c>
      <c r="O15" s="33" t="str">
        <f t="shared" si="5"/>
        <v/>
      </c>
      <c r="P15" s="33" t="str">
        <f t="shared" si="6"/>
        <v/>
      </c>
      <c r="Q15" s="134" t="str">
        <f t="shared" si="7"/>
        <v/>
      </c>
      <c r="R15" s="36" t="str">
        <f t="shared" si="8"/>
        <v/>
      </c>
      <c r="S15" s="36" t="str">
        <f t="shared" si="9"/>
        <v/>
      </c>
    </row>
    <row r="16" spans="1:19" x14ac:dyDescent="0.3">
      <c r="A16" s="132">
        <v>43601</v>
      </c>
      <c r="B16" s="133">
        <v>0.92011574074074076</v>
      </c>
      <c r="C16" t="s">
        <v>65</v>
      </c>
      <c r="D16" t="s">
        <v>69</v>
      </c>
      <c r="E16" s="53">
        <v>28.527999999999999</v>
      </c>
      <c r="F16" s="136"/>
      <c r="K16" s="33" t="str">
        <f t="shared" si="1"/>
        <v/>
      </c>
      <c r="L16" s="33" t="str">
        <f t="shared" si="2"/>
        <v/>
      </c>
      <c r="M16" s="33" t="str">
        <f t="shared" si="3"/>
        <v/>
      </c>
      <c r="N16" s="33" t="str">
        <f t="shared" si="4"/>
        <v/>
      </c>
      <c r="O16" s="33">
        <f t="shared" si="5"/>
        <v>28.527999999999999</v>
      </c>
      <c r="P16" s="33" t="str">
        <f t="shared" si="6"/>
        <v/>
      </c>
      <c r="Q16" s="134" t="str">
        <f t="shared" si="7"/>
        <v/>
      </c>
      <c r="R16" s="36" t="str">
        <f t="shared" si="8"/>
        <v/>
      </c>
      <c r="S16" s="36" t="str">
        <f t="shared" si="9"/>
        <v/>
      </c>
    </row>
    <row r="17" spans="1:19" x14ac:dyDescent="0.3">
      <c r="A17" s="132">
        <v>43601</v>
      </c>
      <c r="B17" s="133">
        <v>0.92150462962962953</v>
      </c>
      <c r="C17" t="s">
        <v>60</v>
      </c>
      <c r="D17" t="s">
        <v>61</v>
      </c>
      <c r="E17" s="53">
        <v>15732.674000000001</v>
      </c>
      <c r="F17" s="136"/>
      <c r="K17" s="33">
        <f t="shared" si="1"/>
        <v>15732.674000000001</v>
      </c>
      <c r="L17" s="33" t="str">
        <f t="shared" si="2"/>
        <v/>
      </c>
      <c r="M17" s="33" t="str">
        <f t="shared" si="3"/>
        <v/>
      </c>
      <c r="N17" s="33" t="str">
        <f t="shared" si="4"/>
        <v/>
      </c>
      <c r="O17" s="33" t="str">
        <f t="shared" si="5"/>
        <v/>
      </c>
      <c r="P17" s="33" t="str">
        <f t="shared" si="6"/>
        <v/>
      </c>
      <c r="Q17" s="134" t="str">
        <f t="shared" si="7"/>
        <v/>
      </c>
      <c r="R17" s="36" t="str">
        <f t="shared" si="8"/>
        <v/>
      </c>
      <c r="S17" s="36" t="str">
        <f t="shared" si="9"/>
        <v/>
      </c>
    </row>
    <row r="18" spans="1:19" x14ac:dyDescent="0.3">
      <c r="A18" s="132">
        <v>43601</v>
      </c>
      <c r="B18" s="133">
        <v>0.92150462962962953</v>
      </c>
      <c r="C18" t="s">
        <v>60</v>
      </c>
      <c r="D18" t="s">
        <v>62</v>
      </c>
      <c r="E18" s="53">
        <v>116050.145</v>
      </c>
      <c r="K18" s="33" t="str">
        <f t="shared" si="1"/>
        <v/>
      </c>
      <c r="L18" s="33">
        <f t="shared" si="2"/>
        <v>116050.145</v>
      </c>
      <c r="M18" s="33" t="str">
        <f t="shared" si="3"/>
        <v/>
      </c>
      <c r="N18" s="33" t="str">
        <f t="shared" si="4"/>
        <v/>
      </c>
      <c r="O18" s="33" t="str">
        <f t="shared" si="5"/>
        <v/>
      </c>
      <c r="P18" s="33" t="str">
        <f t="shared" si="6"/>
        <v/>
      </c>
      <c r="Q18" s="134" t="str">
        <f t="shared" si="7"/>
        <v/>
      </c>
      <c r="R18" s="36" t="str">
        <f t="shared" si="8"/>
        <v/>
      </c>
      <c r="S18" s="36" t="str">
        <f t="shared" si="9"/>
        <v/>
      </c>
    </row>
    <row r="19" spans="1:19" x14ac:dyDescent="0.3">
      <c r="A19" s="132">
        <v>43601</v>
      </c>
      <c r="B19" s="133">
        <v>0.92150462962962953</v>
      </c>
      <c r="C19" t="s">
        <v>63</v>
      </c>
      <c r="D19" t="s">
        <v>64</v>
      </c>
      <c r="E19" s="53">
        <v>10</v>
      </c>
      <c r="K19" s="33" t="str">
        <f t="shared" si="1"/>
        <v/>
      </c>
      <c r="L19" s="33" t="str">
        <f t="shared" si="2"/>
        <v/>
      </c>
      <c r="M19" s="33" t="str">
        <f t="shared" si="3"/>
        <v/>
      </c>
      <c r="N19" s="33" t="str">
        <f t="shared" si="4"/>
        <v/>
      </c>
      <c r="O19" s="33" t="str">
        <f t="shared" si="5"/>
        <v/>
      </c>
      <c r="P19" s="33">
        <f t="shared" si="6"/>
        <v>10</v>
      </c>
      <c r="Q19" s="134" t="str">
        <f t="shared" si="7"/>
        <v/>
      </c>
      <c r="R19" s="36" t="str">
        <f t="shared" si="8"/>
        <v/>
      </c>
      <c r="S19" s="36" t="str">
        <f t="shared" si="9"/>
        <v/>
      </c>
    </row>
    <row r="20" spans="1:19" x14ac:dyDescent="0.3">
      <c r="A20" s="132">
        <v>43601</v>
      </c>
      <c r="B20" s="133">
        <v>0.92150462962962953</v>
      </c>
      <c r="C20" t="s">
        <v>65</v>
      </c>
      <c r="D20" t="s">
        <v>66</v>
      </c>
      <c r="E20" s="53">
        <v>21156.955000000002</v>
      </c>
      <c r="K20" s="33" t="str">
        <f t="shared" si="1"/>
        <v/>
      </c>
      <c r="L20" s="33" t="str">
        <f t="shared" si="2"/>
        <v/>
      </c>
      <c r="M20" s="33">
        <f t="shared" si="3"/>
        <v>21156.955000000002</v>
      </c>
      <c r="N20" s="33" t="str">
        <f t="shared" si="4"/>
        <v/>
      </c>
      <c r="O20" s="33" t="str">
        <f t="shared" si="5"/>
        <v/>
      </c>
      <c r="P20" s="33" t="str">
        <f t="shared" si="6"/>
        <v/>
      </c>
      <c r="Q20" s="134" t="str">
        <f t="shared" si="7"/>
        <v/>
      </c>
      <c r="R20" s="36" t="str">
        <f t="shared" si="8"/>
        <v/>
      </c>
      <c r="S20" s="36" t="str">
        <f t="shared" si="9"/>
        <v/>
      </c>
    </row>
    <row r="21" spans="1:19" x14ac:dyDescent="0.3">
      <c r="A21" s="132">
        <v>43601</v>
      </c>
      <c r="B21" s="133">
        <v>0.92150462962962953</v>
      </c>
      <c r="C21" t="s">
        <v>65</v>
      </c>
      <c r="D21" t="s">
        <v>67</v>
      </c>
      <c r="E21" s="53" t="s">
        <v>68</v>
      </c>
      <c r="F21" s="66">
        <v>37846.036</v>
      </c>
      <c r="K21" s="33" t="str">
        <f t="shared" si="1"/>
        <v/>
      </c>
      <c r="L21" s="33" t="str">
        <f t="shared" si="2"/>
        <v/>
      </c>
      <c r="M21" s="33" t="str">
        <f t="shared" si="3"/>
        <v/>
      </c>
      <c r="N21" s="33">
        <f t="shared" si="4"/>
        <v>37846.036</v>
      </c>
      <c r="O21" s="33" t="str">
        <f t="shared" si="5"/>
        <v/>
      </c>
      <c r="P21" s="33" t="str">
        <f t="shared" si="6"/>
        <v/>
      </c>
      <c r="Q21" s="134" t="str">
        <f t="shared" si="7"/>
        <v/>
      </c>
      <c r="R21" s="36" t="str">
        <f t="shared" si="8"/>
        <v/>
      </c>
      <c r="S21" s="36" t="str">
        <f t="shared" si="9"/>
        <v/>
      </c>
    </row>
    <row r="22" spans="1:19" x14ac:dyDescent="0.3">
      <c r="A22" s="132">
        <v>43601</v>
      </c>
      <c r="B22" s="133">
        <v>0.92150462962962953</v>
      </c>
      <c r="C22" t="s">
        <v>65</v>
      </c>
      <c r="D22" t="s">
        <v>69</v>
      </c>
      <c r="E22" s="53">
        <v>28.527999999999999</v>
      </c>
      <c r="K22" s="33" t="str">
        <f t="shared" si="1"/>
        <v/>
      </c>
      <c r="L22" s="33" t="str">
        <f t="shared" si="2"/>
        <v/>
      </c>
      <c r="M22" s="33" t="str">
        <f t="shared" si="3"/>
        <v/>
      </c>
      <c r="N22" s="33" t="str">
        <f t="shared" si="4"/>
        <v/>
      </c>
      <c r="O22" s="33">
        <f t="shared" si="5"/>
        <v>28.527999999999999</v>
      </c>
      <c r="P22" s="33" t="str">
        <f t="shared" si="6"/>
        <v/>
      </c>
      <c r="Q22" s="134" t="str">
        <f t="shared" si="7"/>
        <v/>
      </c>
      <c r="R22" s="36" t="str">
        <f t="shared" si="8"/>
        <v/>
      </c>
      <c r="S22" s="36" t="str">
        <f t="shared" si="9"/>
        <v/>
      </c>
    </row>
    <row r="23" spans="1:19" x14ac:dyDescent="0.3">
      <c r="A23" s="132">
        <v>43601</v>
      </c>
      <c r="B23" s="133">
        <v>0.9228587962962963</v>
      </c>
      <c r="C23" t="s">
        <v>71</v>
      </c>
      <c r="D23" t="s">
        <v>72</v>
      </c>
      <c r="E23" s="53">
        <v>43602</v>
      </c>
      <c r="F23" s="136">
        <v>0.19212962962962962</v>
      </c>
      <c r="G23" t="s">
        <v>73</v>
      </c>
      <c r="H23" t="s">
        <v>74</v>
      </c>
      <c r="K23" s="33" t="str">
        <f t="shared" si="1"/>
        <v/>
      </c>
      <c r="L23" s="33" t="str">
        <f t="shared" si="2"/>
        <v/>
      </c>
      <c r="M23" s="33" t="str">
        <f t="shared" si="3"/>
        <v/>
      </c>
      <c r="N23" s="33" t="str">
        <f t="shared" si="4"/>
        <v/>
      </c>
      <c r="O23" s="33" t="str">
        <f t="shared" si="5"/>
        <v/>
      </c>
      <c r="P23" s="33" t="str">
        <f t="shared" si="6"/>
        <v/>
      </c>
      <c r="Q23" s="134">
        <f t="shared" si="7"/>
        <v>0.19212962962962962</v>
      </c>
      <c r="R23" s="36" t="str">
        <f t="shared" si="8"/>
        <v/>
      </c>
      <c r="S23" s="36" t="str">
        <f t="shared" si="9"/>
        <v/>
      </c>
    </row>
    <row r="24" spans="1:19" x14ac:dyDescent="0.3">
      <c r="A24" s="132">
        <v>43601</v>
      </c>
      <c r="B24" s="133">
        <v>0.9228587962962963</v>
      </c>
      <c r="C24" t="s">
        <v>75</v>
      </c>
      <c r="D24" t="s">
        <v>76</v>
      </c>
      <c r="E24" s="53">
        <v>40.4</v>
      </c>
      <c r="F24" s="66" t="s">
        <v>73</v>
      </c>
      <c r="G24" t="s">
        <v>74</v>
      </c>
      <c r="K24" s="33" t="str">
        <f t="shared" si="1"/>
        <v/>
      </c>
      <c r="L24" s="33" t="str">
        <f t="shared" si="2"/>
        <v/>
      </c>
      <c r="M24" s="33" t="str">
        <f t="shared" si="3"/>
        <v/>
      </c>
      <c r="N24" s="33" t="str">
        <f t="shared" si="4"/>
        <v/>
      </c>
      <c r="O24" s="33" t="str">
        <f t="shared" si="5"/>
        <v/>
      </c>
      <c r="P24" s="33" t="str">
        <f t="shared" si="6"/>
        <v/>
      </c>
      <c r="Q24" s="134" t="str">
        <f t="shared" si="7"/>
        <v/>
      </c>
      <c r="R24" s="36" t="str">
        <f t="shared" si="8"/>
        <v/>
      </c>
      <c r="S24" s="36">
        <f t="shared" si="9"/>
        <v>40.4</v>
      </c>
    </row>
    <row r="25" spans="1:19" x14ac:dyDescent="0.3">
      <c r="A25" s="132">
        <v>43601</v>
      </c>
      <c r="B25" s="133">
        <v>0.9228587962962963</v>
      </c>
      <c r="C25" t="s">
        <v>75</v>
      </c>
      <c r="D25" t="s">
        <v>77</v>
      </c>
      <c r="E25" s="53">
        <v>55.8</v>
      </c>
      <c r="F25" s="136" t="s">
        <v>73</v>
      </c>
      <c r="G25" t="s">
        <v>74</v>
      </c>
      <c r="K25" s="33" t="str">
        <f t="shared" si="1"/>
        <v/>
      </c>
      <c r="L25" s="33" t="str">
        <f t="shared" si="2"/>
        <v/>
      </c>
      <c r="M25" s="33" t="str">
        <f t="shared" si="3"/>
        <v/>
      </c>
      <c r="N25" s="33" t="str">
        <f t="shared" si="4"/>
        <v/>
      </c>
      <c r="O25" s="33" t="str">
        <f t="shared" si="5"/>
        <v/>
      </c>
      <c r="P25" s="33" t="str">
        <f t="shared" si="6"/>
        <v/>
      </c>
      <c r="Q25" s="134" t="str">
        <f t="shared" si="7"/>
        <v/>
      </c>
      <c r="R25" s="36">
        <f t="shared" si="8"/>
        <v>55.8</v>
      </c>
      <c r="S25" s="36" t="str">
        <f t="shared" si="9"/>
        <v/>
      </c>
    </row>
    <row r="26" spans="1:19" x14ac:dyDescent="0.3">
      <c r="A26" s="132">
        <v>43601</v>
      </c>
      <c r="B26" s="133">
        <v>0.92289351851851853</v>
      </c>
      <c r="C26" t="s">
        <v>60</v>
      </c>
      <c r="D26" t="s">
        <v>61</v>
      </c>
      <c r="E26" s="53">
        <v>15732.674000000001</v>
      </c>
      <c r="F26" s="136"/>
      <c r="K26" s="33">
        <f t="shared" si="1"/>
        <v>15732.674000000001</v>
      </c>
      <c r="L26" s="33" t="str">
        <f t="shared" si="2"/>
        <v/>
      </c>
      <c r="M26" s="33" t="str">
        <f t="shared" si="3"/>
        <v/>
      </c>
      <c r="N26" s="33" t="str">
        <f t="shared" si="4"/>
        <v/>
      </c>
      <c r="O26" s="33" t="str">
        <f t="shared" si="5"/>
        <v/>
      </c>
      <c r="P26" s="33" t="str">
        <f t="shared" si="6"/>
        <v/>
      </c>
      <c r="Q26" s="134" t="str">
        <f t="shared" si="7"/>
        <v/>
      </c>
      <c r="R26" s="36" t="str">
        <f t="shared" si="8"/>
        <v/>
      </c>
      <c r="S26" s="36" t="str">
        <f t="shared" si="9"/>
        <v/>
      </c>
    </row>
    <row r="27" spans="1:19" x14ac:dyDescent="0.3">
      <c r="A27" s="132">
        <v>43601</v>
      </c>
      <c r="B27" s="133">
        <v>0.92289351851851853</v>
      </c>
      <c r="C27" t="s">
        <v>60</v>
      </c>
      <c r="D27" t="s">
        <v>62</v>
      </c>
      <c r="E27" s="53">
        <v>116050.145</v>
      </c>
      <c r="K27" s="33" t="str">
        <f t="shared" si="1"/>
        <v/>
      </c>
      <c r="L27" s="33">
        <f t="shared" si="2"/>
        <v>116050.145</v>
      </c>
      <c r="M27" s="33" t="str">
        <f t="shared" si="3"/>
        <v/>
      </c>
      <c r="N27" s="33" t="str">
        <f t="shared" si="4"/>
        <v/>
      </c>
      <c r="O27" s="33" t="str">
        <f t="shared" si="5"/>
        <v/>
      </c>
      <c r="P27" s="33" t="str">
        <f t="shared" si="6"/>
        <v/>
      </c>
      <c r="Q27" s="134" t="str">
        <f t="shared" si="7"/>
        <v/>
      </c>
      <c r="R27" s="36" t="str">
        <f t="shared" si="8"/>
        <v/>
      </c>
      <c r="S27" s="36" t="str">
        <f t="shared" si="9"/>
        <v/>
      </c>
    </row>
    <row r="28" spans="1:19" x14ac:dyDescent="0.3">
      <c r="A28" s="132">
        <v>43601</v>
      </c>
      <c r="B28" s="133">
        <v>0.92289351851851853</v>
      </c>
      <c r="C28" t="s">
        <v>63</v>
      </c>
      <c r="D28" t="s">
        <v>64</v>
      </c>
      <c r="E28" s="53">
        <v>10</v>
      </c>
      <c r="K28" s="33" t="str">
        <f t="shared" si="1"/>
        <v/>
      </c>
      <c r="L28" s="33" t="str">
        <f t="shared" si="2"/>
        <v/>
      </c>
      <c r="M28" s="33" t="str">
        <f t="shared" si="3"/>
        <v/>
      </c>
      <c r="N28" s="33" t="str">
        <f t="shared" si="4"/>
        <v/>
      </c>
      <c r="O28" s="33" t="str">
        <f t="shared" si="5"/>
        <v/>
      </c>
      <c r="P28" s="33">
        <f t="shared" si="6"/>
        <v>10</v>
      </c>
      <c r="Q28" s="134" t="str">
        <f t="shared" si="7"/>
        <v/>
      </c>
      <c r="R28" s="36" t="str">
        <f t="shared" si="8"/>
        <v/>
      </c>
      <c r="S28" s="36" t="str">
        <f t="shared" si="9"/>
        <v/>
      </c>
    </row>
    <row r="29" spans="1:19" x14ac:dyDescent="0.3">
      <c r="A29" s="132">
        <v>43601</v>
      </c>
      <c r="B29" s="133">
        <v>0.92289351851851853</v>
      </c>
      <c r="C29" t="s">
        <v>65</v>
      </c>
      <c r="D29" t="s">
        <v>66</v>
      </c>
      <c r="E29" s="53">
        <v>21156.955000000002</v>
      </c>
      <c r="K29" s="33" t="str">
        <f t="shared" si="1"/>
        <v/>
      </c>
      <c r="L29" s="33" t="str">
        <f t="shared" si="2"/>
        <v/>
      </c>
      <c r="M29" s="33">
        <f t="shared" si="3"/>
        <v>21156.955000000002</v>
      </c>
      <c r="N29" s="33" t="str">
        <f t="shared" si="4"/>
        <v/>
      </c>
      <c r="O29" s="33" t="str">
        <f t="shared" si="5"/>
        <v/>
      </c>
      <c r="P29" s="33" t="str">
        <f t="shared" si="6"/>
        <v/>
      </c>
      <c r="Q29" s="134" t="str">
        <f t="shared" si="7"/>
        <v/>
      </c>
      <c r="R29" s="36" t="str">
        <f t="shared" si="8"/>
        <v/>
      </c>
      <c r="S29" s="36" t="str">
        <f t="shared" si="9"/>
        <v/>
      </c>
    </row>
    <row r="30" spans="1:19" x14ac:dyDescent="0.3">
      <c r="A30" s="132">
        <v>43601</v>
      </c>
      <c r="B30" s="133">
        <v>0.92289351851851853</v>
      </c>
      <c r="C30" t="s">
        <v>65</v>
      </c>
      <c r="D30" t="s">
        <v>67</v>
      </c>
      <c r="E30" s="53" t="s">
        <v>68</v>
      </c>
      <c r="F30" s="66">
        <v>37846.036</v>
      </c>
      <c r="K30" s="33" t="str">
        <f t="shared" si="1"/>
        <v/>
      </c>
      <c r="L30" s="33" t="str">
        <f t="shared" si="2"/>
        <v/>
      </c>
      <c r="M30" s="33" t="str">
        <f t="shared" si="3"/>
        <v/>
      </c>
      <c r="N30" s="33">
        <f t="shared" si="4"/>
        <v>37846.036</v>
      </c>
      <c r="O30" s="33" t="str">
        <f t="shared" si="5"/>
        <v/>
      </c>
      <c r="P30" s="33" t="str">
        <f t="shared" si="6"/>
        <v/>
      </c>
      <c r="Q30" s="134" t="str">
        <f t="shared" si="7"/>
        <v/>
      </c>
      <c r="R30" s="36" t="str">
        <f t="shared" si="8"/>
        <v/>
      </c>
      <c r="S30" s="36" t="str">
        <f t="shared" si="9"/>
        <v/>
      </c>
    </row>
    <row r="31" spans="1:19" x14ac:dyDescent="0.3">
      <c r="A31" s="132">
        <v>43601</v>
      </c>
      <c r="B31" s="133">
        <v>0.92289351851851853</v>
      </c>
      <c r="C31" t="s">
        <v>65</v>
      </c>
      <c r="D31" t="s">
        <v>69</v>
      </c>
      <c r="E31" s="53">
        <v>28.527999999999999</v>
      </c>
      <c r="K31" s="33" t="str">
        <f t="shared" si="1"/>
        <v/>
      </c>
      <c r="L31" s="33" t="str">
        <f t="shared" si="2"/>
        <v/>
      </c>
      <c r="M31" s="33" t="str">
        <f t="shared" si="3"/>
        <v/>
      </c>
      <c r="N31" s="33" t="str">
        <f t="shared" si="4"/>
        <v/>
      </c>
      <c r="O31" s="33">
        <f t="shared" si="5"/>
        <v>28.527999999999999</v>
      </c>
      <c r="P31" s="33" t="str">
        <f t="shared" si="6"/>
        <v/>
      </c>
      <c r="Q31" s="134" t="str">
        <f t="shared" si="7"/>
        <v/>
      </c>
      <c r="R31" s="36" t="str">
        <f t="shared" si="8"/>
        <v/>
      </c>
      <c r="S31" s="36" t="str">
        <f t="shared" si="9"/>
        <v/>
      </c>
    </row>
    <row r="32" spans="1:19" x14ac:dyDescent="0.3">
      <c r="A32" s="132">
        <v>43601</v>
      </c>
      <c r="B32" s="133">
        <v>0.9242824074074073</v>
      </c>
      <c r="C32" t="s">
        <v>60</v>
      </c>
      <c r="D32" t="s">
        <v>61</v>
      </c>
      <c r="E32" s="53">
        <v>15732.674000000001</v>
      </c>
      <c r="F32" s="136"/>
      <c r="K32" s="33">
        <f t="shared" si="1"/>
        <v>15732.674000000001</v>
      </c>
      <c r="L32" s="33" t="str">
        <f t="shared" si="2"/>
        <v/>
      </c>
      <c r="M32" s="33" t="str">
        <f t="shared" si="3"/>
        <v/>
      </c>
      <c r="N32" s="33" t="str">
        <f t="shared" si="4"/>
        <v/>
      </c>
      <c r="O32" s="33" t="str">
        <f t="shared" si="5"/>
        <v/>
      </c>
      <c r="P32" s="33" t="str">
        <f t="shared" si="6"/>
        <v/>
      </c>
      <c r="Q32" s="134" t="str">
        <f t="shared" si="7"/>
        <v/>
      </c>
      <c r="R32" s="36" t="str">
        <f t="shared" si="8"/>
        <v/>
      </c>
      <c r="S32" s="36" t="str">
        <f t="shared" si="9"/>
        <v/>
      </c>
    </row>
    <row r="33" spans="1:19" x14ac:dyDescent="0.3">
      <c r="A33" s="132">
        <v>43601</v>
      </c>
      <c r="B33" s="133">
        <v>0.9242824074074073</v>
      </c>
      <c r="C33" t="s">
        <v>60</v>
      </c>
      <c r="D33" t="s">
        <v>62</v>
      </c>
      <c r="E33" s="53">
        <v>116050.145</v>
      </c>
      <c r="K33" s="33" t="str">
        <f t="shared" si="1"/>
        <v/>
      </c>
      <c r="L33" s="33">
        <f t="shared" si="2"/>
        <v>116050.145</v>
      </c>
      <c r="M33" s="33" t="str">
        <f t="shared" si="3"/>
        <v/>
      </c>
      <c r="N33" s="33" t="str">
        <f t="shared" si="4"/>
        <v/>
      </c>
      <c r="O33" s="33" t="str">
        <f t="shared" si="5"/>
        <v/>
      </c>
      <c r="P33" s="33" t="str">
        <f t="shared" si="6"/>
        <v/>
      </c>
      <c r="Q33" s="134" t="str">
        <f t="shared" si="7"/>
        <v/>
      </c>
      <c r="R33" s="36" t="str">
        <f t="shared" si="8"/>
        <v/>
      </c>
      <c r="S33" s="36" t="str">
        <f t="shared" si="9"/>
        <v/>
      </c>
    </row>
    <row r="34" spans="1:19" x14ac:dyDescent="0.3">
      <c r="A34" s="132">
        <v>43601</v>
      </c>
      <c r="B34" s="133">
        <v>0.9242824074074073</v>
      </c>
      <c r="C34" t="s">
        <v>63</v>
      </c>
      <c r="D34" t="s">
        <v>64</v>
      </c>
      <c r="E34" s="53">
        <v>10</v>
      </c>
      <c r="K34" s="33" t="str">
        <f t="shared" si="1"/>
        <v/>
      </c>
      <c r="L34" s="33" t="str">
        <f t="shared" si="2"/>
        <v/>
      </c>
      <c r="M34" s="33" t="str">
        <f t="shared" si="3"/>
        <v/>
      </c>
      <c r="N34" s="33" t="str">
        <f t="shared" si="4"/>
        <v/>
      </c>
      <c r="O34" s="33" t="str">
        <f t="shared" si="5"/>
        <v/>
      </c>
      <c r="P34" s="33">
        <f t="shared" si="6"/>
        <v>10</v>
      </c>
      <c r="Q34" s="134" t="str">
        <f t="shared" si="7"/>
        <v/>
      </c>
      <c r="R34" s="36" t="str">
        <f t="shared" si="8"/>
        <v/>
      </c>
      <c r="S34" s="36" t="str">
        <f t="shared" si="9"/>
        <v/>
      </c>
    </row>
    <row r="35" spans="1:19" x14ac:dyDescent="0.3">
      <c r="A35" s="132">
        <v>43601</v>
      </c>
      <c r="B35" s="133">
        <v>0.9242824074074073</v>
      </c>
      <c r="C35" t="s">
        <v>65</v>
      </c>
      <c r="D35" t="s">
        <v>66</v>
      </c>
      <c r="E35" s="53">
        <v>27301.447</v>
      </c>
      <c r="K35" s="33" t="str">
        <f t="shared" si="1"/>
        <v/>
      </c>
      <c r="L35" s="33" t="str">
        <f t="shared" si="2"/>
        <v/>
      </c>
      <c r="M35" s="33">
        <f t="shared" si="3"/>
        <v>27301.447</v>
      </c>
      <c r="N35" s="33" t="str">
        <f t="shared" si="4"/>
        <v/>
      </c>
      <c r="O35" s="33" t="str">
        <f t="shared" si="5"/>
        <v/>
      </c>
      <c r="P35" s="33" t="str">
        <f t="shared" si="6"/>
        <v/>
      </c>
      <c r="Q35" s="134" t="str">
        <f t="shared" si="7"/>
        <v/>
      </c>
      <c r="R35" s="36" t="str">
        <f t="shared" si="8"/>
        <v/>
      </c>
      <c r="S35" s="36" t="str">
        <f t="shared" si="9"/>
        <v/>
      </c>
    </row>
    <row r="36" spans="1:19" x14ac:dyDescent="0.3">
      <c r="A36" s="132">
        <v>43601</v>
      </c>
      <c r="B36" s="133">
        <v>0.9242824074074073</v>
      </c>
      <c r="C36" t="s">
        <v>65</v>
      </c>
      <c r="D36" t="s">
        <v>67</v>
      </c>
      <c r="E36" s="53" t="s">
        <v>68</v>
      </c>
      <c r="F36" s="136">
        <v>37846.036</v>
      </c>
      <c r="K36" s="33" t="str">
        <f t="shared" si="1"/>
        <v/>
      </c>
      <c r="L36" s="33" t="str">
        <f t="shared" si="2"/>
        <v/>
      </c>
      <c r="M36" s="33" t="str">
        <f t="shared" si="3"/>
        <v/>
      </c>
      <c r="N36" s="33">
        <f t="shared" si="4"/>
        <v>37846.036</v>
      </c>
      <c r="O36" s="33" t="str">
        <f t="shared" si="5"/>
        <v/>
      </c>
      <c r="P36" s="33" t="str">
        <f t="shared" si="6"/>
        <v/>
      </c>
      <c r="Q36" s="134" t="str">
        <f t="shared" si="7"/>
        <v/>
      </c>
      <c r="R36" s="36" t="str">
        <f t="shared" si="8"/>
        <v/>
      </c>
      <c r="S36" s="36" t="str">
        <f t="shared" si="9"/>
        <v/>
      </c>
    </row>
    <row r="37" spans="1:19" x14ac:dyDescent="0.3">
      <c r="A37" s="132">
        <v>43601</v>
      </c>
      <c r="B37" s="133">
        <v>0.9242824074074073</v>
      </c>
      <c r="C37" t="s">
        <v>65</v>
      </c>
      <c r="D37" t="s">
        <v>69</v>
      </c>
      <c r="E37" s="53">
        <v>28.527999999999999</v>
      </c>
      <c r="F37" s="136"/>
      <c r="K37" s="33" t="str">
        <f t="shared" si="1"/>
        <v/>
      </c>
      <c r="L37" s="33" t="str">
        <f t="shared" si="2"/>
        <v/>
      </c>
      <c r="M37" s="33" t="str">
        <f t="shared" si="3"/>
        <v/>
      </c>
      <c r="N37" s="33" t="str">
        <f t="shared" si="4"/>
        <v/>
      </c>
      <c r="O37" s="33">
        <f t="shared" si="5"/>
        <v>28.527999999999999</v>
      </c>
      <c r="P37" s="33" t="str">
        <f t="shared" si="6"/>
        <v/>
      </c>
      <c r="Q37" s="134" t="str">
        <f t="shared" si="7"/>
        <v/>
      </c>
      <c r="R37" s="36" t="str">
        <f t="shared" si="8"/>
        <v/>
      </c>
      <c r="S37" s="36" t="str">
        <f t="shared" si="9"/>
        <v/>
      </c>
    </row>
    <row r="38" spans="1:19" x14ac:dyDescent="0.3">
      <c r="A38" s="132">
        <v>43601</v>
      </c>
      <c r="B38" s="133">
        <v>0.9256712962962963</v>
      </c>
      <c r="C38" t="s">
        <v>60</v>
      </c>
      <c r="D38" t="s">
        <v>61</v>
      </c>
      <c r="E38" s="53">
        <v>15732.674000000001</v>
      </c>
      <c r="K38" s="33">
        <f t="shared" si="1"/>
        <v>15732.674000000001</v>
      </c>
      <c r="L38" s="33" t="str">
        <f t="shared" si="2"/>
        <v/>
      </c>
      <c r="M38" s="33" t="str">
        <f t="shared" si="3"/>
        <v/>
      </c>
      <c r="N38" s="33" t="str">
        <f t="shared" si="4"/>
        <v/>
      </c>
      <c r="O38" s="33" t="str">
        <f t="shared" si="5"/>
        <v/>
      </c>
      <c r="P38" s="33" t="str">
        <f t="shared" si="6"/>
        <v/>
      </c>
      <c r="Q38" s="134" t="str">
        <f t="shared" si="7"/>
        <v/>
      </c>
      <c r="R38" s="36" t="str">
        <f t="shared" si="8"/>
        <v/>
      </c>
      <c r="S38" s="36" t="str">
        <f t="shared" si="9"/>
        <v/>
      </c>
    </row>
    <row r="39" spans="1:19" x14ac:dyDescent="0.3">
      <c r="A39" s="132">
        <v>43601</v>
      </c>
      <c r="B39" s="133">
        <v>0.9256712962962963</v>
      </c>
      <c r="C39" t="s">
        <v>60</v>
      </c>
      <c r="D39" t="s">
        <v>62</v>
      </c>
      <c r="E39" s="53">
        <v>116050.575</v>
      </c>
      <c r="F39" s="136"/>
      <c r="K39" s="33" t="str">
        <f t="shared" si="1"/>
        <v/>
      </c>
      <c r="L39" s="33">
        <f t="shared" si="2"/>
        <v>116050.575</v>
      </c>
      <c r="M39" s="33" t="str">
        <f t="shared" si="3"/>
        <v/>
      </c>
      <c r="N39" s="33" t="str">
        <f t="shared" si="4"/>
        <v/>
      </c>
      <c r="O39" s="33" t="str">
        <f t="shared" si="5"/>
        <v/>
      </c>
      <c r="P39" s="33" t="str">
        <f t="shared" si="6"/>
        <v/>
      </c>
      <c r="Q39" s="134" t="str">
        <f t="shared" si="7"/>
        <v/>
      </c>
      <c r="R39" s="36" t="str">
        <f t="shared" si="8"/>
        <v/>
      </c>
      <c r="S39" s="36" t="str">
        <f t="shared" si="9"/>
        <v/>
      </c>
    </row>
    <row r="40" spans="1:19" x14ac:dyDescent="0.3">
      <c r="A40" s="132">
        <v>43601</v>
      </c>
      <c r="B40" s="133">
        <v>0.9256712962962963</v>
      </c>
      <c r="C40" t="s">
        <v>63</v>
      </c>
      <c r="D40" t="s">
        <v>64</v>
      </c>
      <c r="E40" s="53">
        <v>10</v>
      </c>
      <c r="F40" s="136"/>
      <c r="K40" s="33" t="str">
        <f t="shared" si="1"/>
        <v/>
      </c>
      <c r="L40" s="33" t="str">
        <f t="shared" si="2"/>
        <v/>
      </c>
      <c r="M40" s="33" t="str">
        <f t="shared" si="3"/>
        <v/>
      </c>
      <c r="N40" s="33" t="str">
        <f t="shared" si="4"/>
        <v/>
      </c>
      <c r="O40" s="33" t="str">
        <f t="shared" si="5"/>
        <v/>
      </c>
      <c r="P40" s="33">
        <f t="shared" si="6"/>
        <v>10</v>
      </c>
      <c r="Q40" s="134" t="str">
        <f t="shared" si="7"/>
        <v/>
      </c>
      <c r="R40" s="36" t="str">
        <f t="shared" si="8"/>
        <v/>
      </c>
      <c r="S40" s="36" t="str">
        <f t="shared" si="9"/>
        <v/>
      </c>
    </row>
    <row r="41" spans="1:19" x14ac:dyDescent="0.3">
      <c r="A41" s="132">
        <v>43601</v>
      </c>
      <c r="B41" s="133">
        <v>0.9256712962962963</v>
      </c>
      <c r="C41" t="s">
        <v>65</v>
      </c>
      <c r="D41" t="s">
        <v>66</v>
      </c>
      <c r="E41" s="53">
        <v>27301.447</v>
      </c>
      <c r="K41" s="33" t="str">
        <f t="shared" si="1"/>
        <v/>
      </c>
      <c r="L41" s="33" t="str">
        <f t="shared" si="2"/>
        <v/>
      </c>
      <c r="M41" s="33">
        <f t="shared" si="3"/>
        <v>27301.447</v>
      </c>
      <c r="N41" s="33" t="str">
        <f t="shared" si="4"/>
        <v/>
      </c>
      <c r="O41" s="33" t="str">
        <f t="shared" si="5"/>
        <v/>
      </c>
      <c r="P41" s="33" t="str">
        <f t="shared" si="6"/>
        <v/>
      </c>
      <c r="Q41" s="134" t="str">
        <f t="shared" si="7"/>
        <v/>
      </c>
      <c r="R41" s="36" t="str">
        <f t="shared" si="8"/>
        <v/>
      </c>
      <c r="S41" s="36" t="str">
        <f t="shared" si="9"/>
        <v/>
      </c>
    </row>
    <row r="42" spans="1:19" x14ac:dyDescent="0.3">
      <c r="A42" s="132">
        <v>43601</v>
      </c>
      <c r="B42" s="133">
        <v>0.9256712962962963</v>
      </c>
      <c r="C42" t="s">
        <v>65</v>
      </c>
      <c r="D42" t="s">
        <v>67</v>
      </c>
      <c r="E42" s="53" t="s">
        <v>68</v>
      </c>
      <c r="F42" s="66">
        <v>37846.036</v>
      </c>
      <c r="K42" s="33" t="str">
        <f t="shared" si="1"/>
        <v/>
      </c>
      <c r="L42" s="33" t="str">
        <f t="shared" si="2"/>
        <v/>
      </c>
      <c r="M42" s="33" t="str">
        <f t="shared" si="3"/>
        <v/>
      </c>
      <c r="N42" s="33">
        <f t="shared" si="4"/>
        <v>37846.036</v>
      </c>
      <c r="O42" s="33" t="str">
        <f t="shared" si="5"/>
        <v/>
      </c>
      <c r="P42" s="33" t="str">
        <f t="shared" si="6"/>
        <v/>
      </c>
      <c r="Q42" s="134" t="str">
        <f t="shared" si="7"/>
        <v/>
      </c>
      <c r="R42" s="36" t="str">
        <f t="shared" si="8"/>
        <v/>
      </c>
      <c r="S42" s="36" t="str">
        <f t="shared" si="9"/>
        <v/>
      </c>
    </row>
    <row r="43" spans="1:19" x14ac:dyDescent="0.3">
      <c r="A43" s="132">
        <v>43601</v>
      </c>
      <c r="B43" s="133">
        <v>0.9256712962962963</v>
      </c>
      <c r="C43" t="s">
        <v>65</v>
      </c>
      <c r="D43" t="s">
        <v>69</v>
      </c>
      <c r="E43" s="53">
        <v>28.527999999999999</v>
      </c>
      <c r="K43" s="33" t="str">
        <f t="shared" si="1"/>
        <v/>
      </c>
      <c r="L43" s="33" t="str">
        <f t="shared" si="2"/>
        <v/>
      </c>
      <c r="M43" s="33" t="str">
        <f t="shared" si="3"/>
        <v/>
      </c>
      <c r="N43" s="33" t="str">
        <f t="shared" si="4"/>
        <v/>
      </c>
      <c r="O43" s="33">
        <f t="shared" si="5"/>
        <v>28.527999999999999</v>
      </c>
      <c r="P43" s="33" t="str">
        <f t="shared" si="6"/>
        <v/>
      </c>
      <c r="Q43" s="134" t="str">
        <f t="shared" si="7"/>
        <v/>
      </c>
      <c r="R43" s="36" t="str">
        <f t="shared" si="8"/>
        <v/>
      </c>
      <c r="S43" s="36" t="str">
        <f t="shared" si="9"/>
        <v/>
      </c>
    </row>
    <row r="44" spans="1:19" x14ac:dyDescent="0.3">
      <c r="A44" s="132">
        <v>43601</v>
      </c>
      <c r="B44" s="133">
        <v>0.92633101851851851</v>
      </c>
      <c r="C44" t="s">
        <v>71</v>
      </c>
      <c r="D44" t="s">
        <v>72</v>
      </c>
      <c r="E44" s="53">
        <v>43602</v>
      </c>
      <c r="F44" s="136">
        <v>0.19212962962962962</v>
      </c>
      <c r="G44" t="s">
        <v>73</v>
      </c>
      <c r="H44" t="s">
        <v>74</v>
      </c>
      <c r="K44" s="33" t="str">
        <f t="shared" si="1"/>
        <v/>
      </c>
      <c r="L44" s="33" t="str">
        <f t="shared" si="2"/>
        <v/>
      </c>
      <c r="M44" s="33" t="str">
        <f t="shared" si="3"/>
        <v/>
      </c>
      <c r="N44" s="33" t="str">
        <f t="shared" si="4"/>
        <v/>
      </c>
      <c r="O44" s="33" t="str">
        <f t="shared" si="5"/>
        <v/>
      </c>
      <c r="P44" s="33" t="str">
        <f t="shared" si="6"/>
        <v/>
      </c>
      <c r="Q44" s="134">
        <f t="shared" si="7"/>
        <v>0.19212962962962962</v>
      </c>
      <c r="R44" s="36" t="str">
        <f t="shared" si="8"/>
        <v/>
      </c>
      <c r="S44" s="36" t="str">
        <f t="shared" si="9"/>
        <v/>
      </c>
    </row>
    <row r="45" spans="1:19" x14ac:dyDescent="0.3">
      <c r="A45" s="132">
        <v>43601</v>
      </c>
      <c r="B45" s="133">
        <v>0.92633101851851851</v>
      </c>
      <c r="C45" t="s">
        <v>75</v>
      </c>
      <c r="D45" t="s">
        <v>76</v>
      </c>
      <c r="E45" s="53">
        <v>40.4</v>
      </c>
      <c r="F45" s="66" t="s">
        <v>73</v>
      </c>
      <c r="G45" t="s">
        <v>74</v>
      </c>
      <c r="K45" s="33" t="str">
        <f t="shared" si="1"/>
        <v/>
      </c>
      <c r="L45" s="33" t="str">
        <f t="shared" si="2"/>
        <v/>
      </c>
      <c r="M45" s="33" t="str">
        <f t="shared" si="3"/>
        <v/>
      </c>
      <c r="N45" s="33" t="str">
        <f t="shared" si="4"/>
        <v/>
      </c>
      <c r="O45" s="33" t="str">
        <f t="shared" si="5"/>
        <v/>
      </c>
      <c r="P45" s="33" t="str">
        <f t="shared" si="6"/>
        <v/>
      </c>
      <c r="Q45" s="134" t="str">
        <f t="shared" si="7"/>
        <v/>
      </c>
      <c r="R45" s="36" t="str">
        <f t="shared" si="8"/>
        <v/>
      </c>
      <c r="S45" s="36">
        <f t="shared" si="9"/>
        <v>40.4</v>
      </c>
    </row>
    <row r="46" spans="1:19" x14ac:dyDescent="0.3">
      <c r="A46" s="132">
        <v>43601</v>
      </c>
      <c r="B46" s="133">
        <v>0.92633101851851851</v>
      </c>
      <c r="C46" t="s">
        <v>75</v>
      </c>
      <c r="D46" t="s">
        <v>77</v>
      </c>
      <c r="E46" s="53">
        <v>55.8</v>
      </c>
      <c r="F46" s="136" t="s">
        <v>73</v>
      </c>
      <c r="G46" t="s">
        <v>74</v>
      </c>
      <c r="K46" s="33" t="str">
        <f t="shared" si="1"/>
        <v/>
      </c>
      <c r="L46" s="33" t="str">
        <f t="shared" si="2"/>
        <v/>
      </c>
      <c r="M46" s="33" t="str">
        <f t="shared" si="3"/>
        <v/>
      </c>
      <c r="N46" s="33" t="str">
        <f t="shared" si="4"/>
        <v/>
      </c>
      <c r="O46" s="33" t="str">
        <f t="shared" si="5"/>
        <v/>
      </c>
      <c r="P46" s="33" t="str">
        <f t="shared" si="6"/>
        <v/>
      </c>
      <c r="R46" s="36">
        <f t="shared" si="8"/>
        <v>55.8</v>
      </c>
      <c r="S46" s="36" t="str">
        <f t="shared" si="9"/>
        <v/>
      </c>
    </row>
    <row r="47" spans="1:19" x14ac:dyDescent="0.3">
      <c r="A47" s="132">
        <v>43601</v>
      </c>
      <c r="B47" s="133">
        <v>0.92706018518518529</v>
      </c>
      <c r="C47" t="s">
        <v>60</v>
      </c>
      <c r="D47" t="s">
        <v>61</v>
      </c>
      <c r="E47" s="53">
        <v>15732.674000000001</v>
      </c>
      <c r="K47" s="33">
        <f t="shared" si="1"/>
        <v>15732.674000000001</v>
      </c>
      <c r="L47" s="33" t="str">
        <f t="shared" si="2"/>
        <v/>
      </c>
      <c r="M47" s="33" t="str">
        <f t="shared" si="3"/>
        <v/>
      </c>
      <c r="N47" s="33" t="str">
        <f t="shared" si="4"/>
        <v/>
      </c>
      <c r="O47" s="33" t="str">
        <f t="shared" si="5"/>
        <v/>
      </c>
      <c r="P47" s="33" t="str">
        <f t="shared" si="6"/>
        <v/>
      </c>
      <c r="R47" s="36" t="str">
        <f t="shared" si="8"/>
        <v/>
      </c>
      <c r="S47" s="36" t="str">
        <f t="shared" si="9"/>
        <v/>
      </c>
    </row>
    <row r="48" spans="1:19" x14ac:dyDescent="0.3">
      <c r="A48" s="132">
        <v>43601</v>
      </c>
      <c r="B48" s="133">
        <v>0.92706018518518529</v>
      </c>
      <c r="C48" t="s">
        <v>60</v>
      </c>
      <c r="D48" t="s">
        <v>62</v>
      </c>
      <c r="E48" s="53">
        <v>116050.575</v>
      </c>
      <c r="K48" s="33" t="str">
        <f t="shared" si="1"/>
        <v/>
      </c>
      <c r="L48" s="33">
        <f t="shared" si="2"/>
        <v>116050.575</v>
      </c>
      <c r="M48" s="33" t="str">
        <f t="shared" si="3"/>
        <v/>
      </c>
      <c r="N48" s="33" t="str">
        <f t="shared" si="4"/>
        <v/>
      </c>
      <c r="O48" s="33" t="str">
        <f t="shared" si="5"/>
        <v/>
      </c>
      <c r="P48" s="33" t="str">
        <f t="shared" si="6"/>
        <v/>
      </c>
      <c r="R48" s="36" t="str">
        <f t="shared" si="8"/>
        <v/>
      </c>
      <c r="S48" s="36" t="str">
        <f t="shared" si="9"/>
        <v/>
      </c>
    </row>
    <row r="49" spans="1:19" x14ac:dyDescent="0.3">
      <c r="A49" s="132">
        <v>43601</v>
      </c>
      <c r="B49" s="133">
        <v>0.92706018518518529</v>
      </c>
      <c r="C49" t="s">
        <v>63</v>
      </c>
      <c r="D49" t="s">
        <v>64</v>
      </c>
      <c r="E49" s="53">
        <v>10</v>
      </c>
      <c r="K49" s="33" t="str">
        <f t="shared" si="1"/>
        <v/>
      </c>
      <c r="L49" s="33" t="str">
        <f t="shared" si="2"/>
        <v/>
      </c>
      <c r="M49" s="33" t="str">
        <f t="shared" si="3"/>
        <v/>
      </c>
      <c r="N49" s="33" t="str">
        <f t="shared" si="4"/>
        <v/>
      </c>
      <c r="O49" s="33" t="str">
        <f t="shared" si="5"/>
        <v/>
      </c>
      <c r="P49" s="33">
        <f t="shared" si="6"/>
        <v>10</v>
      </c>
      <c r="R49" s="36" t="str">
        <f t="shared" si="8"/>
        <v/>
      </c>
      <c r="S49" s="36" t="str">
        <f t="shared" si="9"/>
        <v/>
      </c>
    </row>
    <row r="50" spans="1:19" x14ac:dyDescent="0.3">
      <c r="A50" s="132">
        <v>43601</v>
      </c>
      <c r="B50" s="133">
        <v>0.92706018518518529</v>
      </c>
      <c r="C50" t="s">
        <v>65</v>
      </c>
      <c r="D50" t="s">
        <v>66</v>
      </c>
      <c r="E50" s="53">
        <v>27301.447</v>
      </c>
      <c r="K50" s="33" t="str">
        <f t="shared" si="1"/>
        <v/>
      </c>
      <c r="L50" s="33" t="str">
        <f t="shared" si="2"/>
        <v/>
      </c>
      <c r="M50" s="33">
        <f t="shared" si="3"/>
        <v>27301.447</v>
      </c>
      <c r="N50" s="33" t="str">
        <f t="shared" si="4"/>
        <v/>
      </c>
      <c r="O50" s="33" t="str">
        <f t="shared" si="5"/>
        <v/>
      </c>
      <c r="P50" s="33" t="str">
        <f t="shared" si="6"/>
        <v/>
      </c>
      <c r="R50" s="36" t="str">
        <f t="shared" si="8"/>
        <v/>
      </c>
      <c r="S50" s="36" t="str">
        <f t="shared" si="9"/>
        <v/>
      </c>
    </row>
    <row r="51" spans="1:19" x14ac:dyDescent="0.3">
      <c r="A51" s="132">
        <v>43601</v>
      </c>
      <c r="B51" s="133">
        <v>0.92706018518518529</v>
      </c>
      <c r="C51" t="s">
        <v>65</v>
      </c>
      <c r="D51" t="s">
        <v>67</v>
      </c>
      <c r="E51" s="53" t="s">
        <v>68</v>
      </c>
      <c r="F51" s="66">
        <v>37846.036</v>
      </c>
      <c r="K51" s="33" t="str">
        <f t="shared" si="1"/>
        <v/>
      </c>
      <c r="L51" s="33" t="str">
        <f t="shared" si="2"/>
        <v/>
      </c>
      <c r="M51" s="33" t="str">
        <f t="shared" si="3"/>
        <v/>
      </c>
      <c r="N51" s="33">
        <f t="shared" si="4"/>
        <v>37846.036</v>
      </c>
      <c r="O51" s="33" t="str">
        <f t="shared" si="5"/>
        <v/>
      </c>
      <c r="P51" s="33" t="str">
        <f t="shared" si="6"/>
        <v/>
      </c>
      <c r="R51" s="36" t="str">
        <f t="shared" si="8"/>
        <v/>
      </c>
      <c r="S51" s="36" t="str">
        <f t="shared" si="9"/>
        <v/>
      </c>
    </row>
    <row r="52" spans="1:19" x14ac:dyDescent="0.3">
      <c r="A52" s="132">
        <v>43601</v>
      </c>
      <c r="B52" s="133">
        <v>0.92706018518518529</v>
      </c>
      <c r="C52" t="s">
        <v>65</v>
      </c>
      <c r="D52" t="s">
        <v>69</v>
      </c>
      <c r="E52" s="53">
        <v>28.527999999999999</v>
      </c>
      <c r="F52" s="136"/>
      <c r="K52" s="33" t="str">
        <f t="shared" si="1"/>
        <v/>
      </c>
      <c r="L52" s="33" t="str">
        <f t="shared" si="2"/>
        <v/>
      </c>
      <c r="M52" s="33" t="str">
        <f t="shared" si="3"/>
        <v/>
      </c>
      <c r="N52" s="33" t="str">
        <f t="shared" si="4"/>
        <v/>
      </c>
      <c r="O52" s="33">
        <f t="shared" si="5"/>
        <v>28.527999999999999</v>
      </c>
      <c r="P52" s="33" t="str">
        <f t="shared" si="6"/>
        <v/>
      </c>
      <c r="R52" s="36" t="str">
        <f t="shared" si="8"/>
        <v/>
      </c>
      <c r="S52" s="36" t="str">
        <f t="shared" si="9"/>
        <v/>
      </c>
    </row>
    <row r="53" spans="1:19" x14ac:dyDescent="0.3">
      <c r="A53" s="132">
        <v>43601</v>
      </c>
      <c r="B53" s="133">
        <v>0.92844907407407407</v>
      </c>
      <c r="C53" t="s">
        <v>60</v>
      </c>
      <c r="D53" t="s">
        <v>61</v>
      </c>
      <c r="E53" s="53">
        <v>15732.674000000001</v>
      </c>
      <c r="K53" s="33">
        <f t="shared" si="1"/>
        <v>15732.674000000001</v>
      </c>
      <c r="L53" s="33" t="str">
        <f t="shared" si="2"/>
        <v/>
      </c>
      <c r="M53" s="33" t="str">
        <f t="shared" si="3"/>
        <v/>
      </c>
      <c r="N53" s="33" t="str">
        <f t="shared" si="4"/>
        <v/>
      </c>
      <c r="O53" s="33" t="str">
        <f t="shared" si="5"/>
        <v/>
      </c>
      <c r="P53" s="33" t="str">
        <f t="shared" si="6"/>
        <v/>
      </c>
      <c r="R53" s="36" t="str">
        <f t="shared" si="8"/>
        <v/>
      </c>
      <c r="S53" s="36" t="str">
        <f t="shared" si="9"/>
        <v/>
      </c>
    </row>
    <row r="54" spans="1:19" x14ac:dyDescent="0.3">
      <c r="A54" s="132">
        <v>43601</v>
      </c>
      <c r="B54" s="133">
        <v>0.92844907407407407</v>
      </c>
      <c r="C54" t="s">
        <v>60</v>
      </c>
      <c r="D54" t="s">
        <v>62</v>
      </c>
      <c r="E54" s="53">
        <v>116050.99</v>
      </c>
      <c r="F54" s="136"/>
      <c r="K54" s="33" t="str">
        <f t="shared" si="1"/>
        <v/>
      </c>
      <c r="L54" s="33">
        <f t="shared" si="2"/>
        <v>116050.99</v>
      </c>
      <c r="M54" s="33" t="str">
        <f t="shared" si="3"/>
        <v/>
      </c>
      <c r="N54" s="33" t="str">
        <f t="shared" si="4"/>
        <v/>
      </c>
      <c r="O54" s="33" t="str">
        <f t="shared" si="5"/>
        <v/>
      </c>
      <c r="P54" s="33" t="str">
        <f t="shared" si="6"/>
        <v/>
      </c>
      <c r="R54" s="36" t="str">
        <f t="shared" si="8"/>
        <v/>
      </c>
      <c r="S54" s="36" t="str">
        <f t="shared" si="9"/>
        <v/>
      </c>
    </row>
    <row r="55" spans="1:19" x14ac:dyDescent="0.3">
      <c r="A55" s="132">
        <v>43601</v>
      </c>
      <c r="B55" s="133">
        <v>0.92844907407407407</v>
      </c>
      <c r="C55" t="s">
        <v>63</v>
      </c>
      <c r="D55" t="s">
        <v>64</v>
      </c>
      <c r="E55" s="53">
        <v>10</v>
      </c>
      <c r="K55" s="33" t="str">
        <f t="shared" si="1"/>
        <v/>
      </c>
      <c r="L55" s="33" t="str">
        <f t="shared" si="2"/>
        <v/>
      </c>
      <c r="M55" s="33" t="str">
        <f t="shared" si="3"/>
        <v/>
      </c>
      <c r="N55" s="33" t="str">
        <f t="shared" si="4"/>
        <v/>
      </c>
      <c r="O55" s="33" t="str">
        <f t="shared" si="5"/>
        <v/>
      </c>
      <c r="P55" s="33">
        <f t="shared" si="6"/>
        <v>10</v>
      </c>
      <c r="R55" s="36" t="str">
        <f t="shared" si="8"/>
        <v/>
      </c>
      <c r="S55" s="36" t="str">
        <f t="shared" si="9"/>
        <v/>
      </c>
    </row>
    <row r="56" spans="1:19" x14ac:dyDescent="0.3">
      <c r="A56" s="132">
        <v>43601</v>
      </c>
      <c r="B56" s="133">
        <v>0.92844907407407407</v>
      </c>
      <c r="C56" t="s">
        <v>65</v>
      </c>
      <c r="D56" t="s">
        <v>66</v>
      </c>
      <c r="E56" s="53">
        <v>27301.447</v>
      </c>
      <c r="K56" s="33" t="str">
        <f t="shared" si="1"/>
        <v/>
      </c>
      <c r="L56" s="33" t="str">
        <f t="shared" si="2"/>
        <v/>
      </c>
      <c r="M56" s="33">
        <f t="shared" si="3"/>
        <v>27301.447</v>
      </c>
      <c r="N56" s="33" t="str">
        <f t="shared" si="4"/>
        <v/>
      </c>
      <c r="O56" s="33" t="str">
        <f t="shared" si="5"/>
        <v/>
      </c>
      <c r="P56" s="33" t="str">
        <f t="shared" si="6"/>
        <v/>
      </c>
      <c r="R56" s="36" t="str">
        <f t="shared" si="8"/>
        <v/>
      </c>
      <c r="S56" s="36" t="str">
        <f t="shared" si="9"/>
        <v/>
      </c>
    </row>
    <row r="57" spans="1:19" x14ac:dyDescent="0.3">
      <c r="A57" s="132">
        <v>43601</v>
      </c>
      <c r="B57" s="133">
        <v>0.92844907407407407</v>
      </c>
      <c r="C57" t="s">
        <v>65</v>
      </c>
      <c r="D57" t="s">
        <v>67</v>
      </c>
      <c r="E57" s="53" t="s">
        <v>68</v>
      </c>
      <c r="F57" s="136">
        <v>37846.036</v>
      </c>
      <c r="K57" s="33" t="str">
        <f t="shared" si="1"/>
        <v/>
      </c>
      <c r="L57" s="33" t="str">
        <f t="shared" si="2"/>
        <v/>
      </c>
      <c r="M57" s="33" t="str">
        <f t="shared" si="3"/>
        <v/>
      </c>
      <c r="N57" s="33">
        <f t="shared" si="4"/>
        <v>37846.036</v>
      </c>
      <c r="O57" s="33" t="str">
        <f t="shared" si="5"/>
        <v/>
      </c>
      <c r="P57" s="33" t="str">
        <f t="shared" si="6"/>
        <v/>
      </c>
      <c r="R57" s="36" t="str">
        <f t="shared" si="8"/>
        <v/>
      </c>
      <c r="S57" s="36" t="str">
        <f t="shared" si="9"/>
        <v/>
      </c>
    </row>
    <row r="58" spans="1:19" x14ac:dyDescent="0.3">
      <c r="A58" s="132">
        <v>43601</v>
      </c>
      <c r="B58" s="133">
        <v>0.92844907407407407</v>
      </c>
      <c r="C58" t="s">
        <v>65</v>
      </c>
      <c r="D58" t="s">
        <v>69</v>
      </c>
      <c r="E58" s="53">
        <v>28.527999999999999</v>
      </c>
      <c r="K58" s="33" t="str">
        <f t="shared" si="1"/>
        <v/>
      </c>
      <c r="L58" s="33" t="str">
        <f t="shared" si="2"/>
        <v/>
      </c>
      <c r="M58" s="33" t="str">
        <f t="shared" si="3"/>
        <v/>
      </c>
      <c r="N58" s="33" t="str">
        <f t="shared" si="4"/>
        <v/>
      </c>
      <c r="O58" s="33">
        <f t="shared" si="5"/>
        <v>28.527999999999999</v>
      </c>
      <c r="P58" s="33" t="str">
        <f t="shared" si="6"/>
        <v/>
      </c>
      <c r="R58" s="36" t="str">
        <f t="shared" si="8"/>
        <v/>
      </c>
      <c r="S58" s="36" t="str">
        <f t="shared" si="9"/>
        <v/>
      </c>
    </row>
    <row r="59" spans="1:19" x14ac:dyDescent="0.3">
      <c r="A59" s="132">
        <v>43601</v>
      </c>
      <c r="B59" s="133">
        <v>0.92980324074074072</v>
      </c>
      <c r="C59" t="s">
        <v>71</v>
      </c>
      <c r="D59" t="s">
        <v>72</v>
      </c>
      <c r="E59" s="53">
        <v>43602</v>
      </c>
      <c r="F59" s="136">
        <v>0.19212962962962962</v>
      </c>
      <c r="G59" t="s">
        <v>73</v>
      </c>
      <c r="H59" t="s">
        <v>74</v>
      </c>
      <c r="K59" s="33" t="str">
        <f t="shared" si="1"/>
        <v/>
      </c>
      <c r="L59" s="33" t="str">
        <f t="shared" si="2"/>
        <v/>
      </c>
      <c r="M59" s="33" t="str">
        <f t="shared" si="3"/>
        <v/>
      </c>
      <c r="N59" s="33" t="str">
        <f t="shared" si="4"/>
        <v/>
      </c>
      <c r="O59" s="33" t="str">
        <f t="shared" si="5"/>
        <v/>
      </c>
      <c r="P59" s="33" t="str">
        <f t="shared" si="6"/>
        <v/>
      </c>
      <c r="R59" s="36" t="str">
        <f t="shared" si="8"/>
        <v/>
      </c>
      <c r="S59" s="36" t="str">
        <f t="shared" si="9"/>
        <v/>
      </c>
    </row>
    <row r="60" spans="1:19" x14ac:dyDescent="0.3">
      <c r="A60" s="132">
        <v>43601</v>
      </c>
      <c r="B60" s="133">
        <v>0.92980324074074072</v>
      </c>
      <c r="C60" t="s">
        <v>75</v>
      </c>
      <c r="D60" t="s">
        <v>76</v>
      </c>
      <c r="E60" s="53">
        <v>40.4</v>
      </c>
      <c r="F60" s="66" t="s">
        <v>73</v>
      </c>
      <c r="G60" t="s">
        <v>74</v>
      </c>
      <c r="K60" s="33" t="str">
        <f t="shared" si="1"/>
        <v/>
      </c>
      <c r="L60" s="33" t="str">
        <f t="shared" si="2"/>
        <v/>
      </c>
      <c r="M60" s="33" t="str">
        <f t="shared" si="3"/>
        <v/>
      </c>
      <c r="N60" s="33" t="str">
        <f t="shared" si="4"/>
        <v/>
      </c>
      <c r="O60" s="33" t="str">
        <f t="shared" si="5"/>
        <v/>
      </c>
      <c r="P60" s="33" t="str">
        <f t="shared" si="6"/>
        <v/>
      </c>
      <c r="R60" s="36" t="str">
        <f t="shared" si="8"/>
        <v/>
      </c>
      <c r="S60" s="36">
        <f t="shared" si="9"/>
        <v>40.4</v>
      </c>
    </row>
    <row r="61" spans="1:19" x14ac:dyDescent="0.3">
      <c r="A61" s="132">
        <v>43601</v>
      </c>
      <c r="B61" s="133">
        <v>0.92980324074074072</v>
      </c>
      <c r="C61" t="s">
        <v>75</v>
      </c>
      <c r="D61" t="s">
        <v>77</v>
      </c>
      <c r="E61" s="53">
        <v>55.8</v>
      </c>
      <c r="F61" s="136" t="s">
        <v>73</v>
      </c>
      <c r="G61" t="s">
        <v>74</v>
      </c>
      <c r="K61" s="33" t="str">
        <f t="shared" si="1"/>
        <v/>
      </c>
      <c r="L61" s="33" t="str">
        <f t="shared" si="2"/>
        <v/>
      </c>
      <c r="M61" s="33" t="str">
        <f t="shared" si="3"/>
        <v/>
      </c>
      <c r="N61" s="33" t="str">
        <f t="shared" si="4"/>
        <v/>
      </c>
      <c r="O61" s="33" t="str">
        <f t="shared" si="5"/>
        <v/>
      </c>
      <c r="P61" s="33" t="str">
        <f t="shared" si="6"/>
        <v/>
      </c>
      <c r="R61" s="36">
        <f t="shared" si="8"/>
        <v>55.8</v>
      </c>
      <c r="S61" s="36" t="str">
        <f t="shared" si="9"/>
        <v/>
      </c>
    </row>
    <row r="62" spans="1:19" x14ac:dyDescent="0.3">
      <c r="A62" s="132">
        <v>43601</v>
      </c>
      <c r="B62" s="133">
        <v>0.92983796296296306</v>
      </c>
      <c r="C62" t="s">
        <v>60</v>
      </c>
      <c r="D62" t="s">
        <v>62</v>
      </c>
      <c r="E62" s="53">
        <v>116050.99</v>
      </c>
      <c r="K62" s="33" t="str">
        <f t="shared" si="1"/>
        <v/>
      </c>
      <c r="L62" s="33">
        <f t="shared" si="2"/>
        <v>116050.99</v>
      </c>
      <c r="M62" s="33" t="str">
        <f t="shared" si="3"/>
        <v/>
      </c>
      <c r="N62" s="33" t="str">
        <f t="shared" si="4"/>
        <v/>
      </c>
      <c r="O62" s="33" t="str">
        <f t="shared" si="5"/>
        <v/>
      </c>
      <c r="P62" s="33" t="str">
        <f t="shared" si="6"/>
        <v/>
      </c>
      <c r="R62" s="36" t="str">
        <f t="shared" si="8"/>
        <v/>
      </c>
      <c r="S62" s="36" t="str">
        <f t="shared" si="9"/>
        <v/>
      </c>
    </row>
    <row r="63" spans="1:19" x14ac:dyDescent="0.3">
      <c r="A63" s="132">
        <v>43601</v>
      </c>
      <c r="B63" s="133">
        <v>0.92983796296296306</v>
      </c>
      <c r="C63" t="s">
        <v>63</v>
      </c>
      <c r="D63" t="s">
        <v>64</v>
      </c>
      <c r="E63" s="53">
        <v>10</v>
      </c>
      <c r="K63" s="33" t="str">
        <f t="shared" si="1"/>
        <v/>
      </c>
      <c r="L63" s="33" t="str">
        <f t="shared" si="2"/>
        <v/>
      </c>
      <c r="M63" s="33" t="str">
        <f t="shared" si="3"/>
        <v/>
      </c>
      <c r="N63" s="33" t="str">
        <f t="shared" si="4"/>
        <v/>
      </c>
      <c r="O63" s="33" t="str">
        <f t="shared" si="5"/>
        <v/>
      </c>
      <c r="P63" s="33">
        <f t="shared" si="6"/>
        <v>10</v>
      </c>
      <c r="R63" s="36" t="str">
        <f t="shared" si="8"/>
        <v/>
      </c>
      <c r="S63" s="36" t="str">
        <f t="shared" si="9"/>
        <v/>
      </c>
    </row>
    <row r="64" spans="1:19" x14ac:dyDescent="0.3">
      <c r="A64" s="132">
        <v>43601</v>
      </c>
      <c r="B64" s="133">
        <v>0.92983796296296306</v>
      </c>
      <c r="C64" t="s">
        <v>65</v>
      </c>
      <c r="D64" t="s">
        <v>66</v>
      </c>
      <c r="E64" s="53">
        <v>27301.447</v>
      </c>
      <c r="K64" s="33" t="str">
        <f t="shared" si="1"/>
        <v/>
      </c>
      <c r="L64" s="33" t="str">
        <f t="shared" si="2"/>
        <v/>
      </c>
      <c r="M64" s="33">
        <f t="shared" si="3"/>
        <v>27301.447</v>
      </c>
      <c r="N64" s="33" t="str">
        <f t="shared" si="4"/>
        <v/>
      </c>
      <c r="O64" s="33" t="str">
        <f t="shared" si="5"/>
        <v/>
      </c>
      <c r="P64" s="33" t="str">
        <f t="shared" si="6"/>
        <v/>
      </c>
      <c r="R64" s="36" t="str">
        <f t="shared" si="8"/>
        <v/>
      </c>
      <c r="S64" s="36" t="str">
        <f t="shared" si="9"/>
        <v/>
      </c>
    </row>
    <row r="65" spans="1:19" x14ac:dyDescent="0.3">
      <c r="A65" s="132">
        <v>43601</v>
      </c>
      <c r="B65" s="133">
        <v>0.92983796296296306</v>
      </c>
      <c r="C65" t="s">
        <v>65</v>
      </c>
      <c r="D65" t="s">
        <v>67</v>
      </c>
      <c r="E65" s="53" t="s">
        <v>68</v>
      </c>
      <c r="F65" s="66">
        <v>37846.036</v>
      </c>
      <c r="K65" s="33" t="str">
        <f t="shared" si="1"/>
        <v/>
      </c>
      <c r="L65" s="33" t="str">
        <f t="shared" si="2"/>
        <v/>
      </c>
      <c r="M65" s="33" t="str">
        <f t="shared" si="3"/>
        <v/>
      </c>
      <c r="N65" s="33">
        <f t="shared" si="4"/>
        <v>37846.036</v>
      </c>
      <c r="O65" s="33" t="str">
        <f t="shared" si="5"/>
        <v/>
      </c>
      <c r="P65" s="33" t="str">
        <f t="shared" si="6"/>
        <v/>
      </c>
      <c r="R65" s="36" t="str">
        <f t="shared" si="8"/>
        <v/>
      </c>
      <c r="S65" s="36" t="str">
        <f t="shared" si="9"/>
        <v/>
      </c>
    </row>
    <row r="66" spans="1:19" x14ac:dyDescent="0.3">
      <c r="A66" s="132">
        <v>43601</v>
      </c>
      <c r="B66" s="133">
        <v>0.92983796296296306</v>
      </c>
      <c r="C66" t="s">
        <v>65</v>
      </c>
      <c r="D66" t="s">
        <v>69</v>
      </c>
      <c r="E66" s="53">
        <v>28.527999999999999</v>
      </c>
      <c r="K66" s="33" t="str">
        <f t="shared" si="1"/>
        <v/>
      </c>
      <c r="L66" s="33" t="str">
        <f t="shared" si="2"/>
        <v/>
      </c>
      <c r="M66" s="33" t="str">
        <f t="shared" si="3"/>
        <v/>
      </c>
      <c r="N66" s="33" t="str">
        <f t="shared" si="4"/>
        <v/>
      </c>
      <c r="O66" s="33">
        <f t="shared" si="5"/>
        <v>28.527999999999999</v>
      </c>
      <c r="P66" s="33" t="str">
        <f t="shared" si="6"/>
        <v/>
      </c>
      <c r="R66" s="36" t="str">
        <f t="shared" si="8"/>
        <v/>
      </c>
      <c r="S66" s="36" t="str">
        <f t="shared" si="9"/>
        <v/>
      </c>
    </row>
    <row r="67" spans="1:19" x14ac:dyDescent="0.3">
      <c r="A67" s="132">
        <v>43601</v>
      </c>
      <c r="B67" s="133">
        <v>0.93122685185185183</v>
      </c>
      <c r="C67" t="s">
        <v>60</v>
      </c>
      <c r="D67" t="s">
        <v>62</v>
      </c>
      <c r="E67" s="53">
        <v>116050.99</v>
      </c>
      <c r="K67" s="33" t="str">
        <f t="shared" si="1"/>
        <v/>
      </c>
      <c r="L67" s="33">
        <f t="shared" si="2"/>
        <v>116050.99</v>
      </c>
      <c r="M67" s="33" t="str">
        <f t="shared" si="3"/>
        <v/>
      </c>
      <c r="N67" s="33" t="str">
        <f t="shared" si="4"/>
        <v/>
      </c>
      <c r="O67" s="33" t="str">
        <f t="shared" si="5"/>
        <v/>
      </c>
      <c r="P67" s="33" t="str">
        <f t="shared" si="6"/>
        <v/>
      </c>
      <c r="R67" s="36" t="str">
        <f t="shared" si="8"/>
        <v/>
      </c>
      <c r="S67" s="36" t="str">
        <f t="shared" si="9"/>
        <v/>
      </c>
    </row>
    <row r="68" spans="1:19" x14ac:dyDescent="0.3">
      <c r="A68" s="132">
        <v>43601</v>
      </c>
      <c r="B68" s="133">
        <v>0.93122685185185183</v>
      </c>
      <c r="C68" t="s">
        <v>63</v>
      </c>
      <c r="D68" t="s">
        <v>64</v>
      </c>
      <c r="E68" s="53">
        <v>10</v>
      </c>
      <c r="K68" s="33" t="str">
        <f t="shared" si="1"/>
        <v/>
      </c>
      <c r="L68" s="33" t="str">
        <f t="shared" si="2"/>
        <v/>
      </c>
      <c r="M68" s="33" t="str">
        <f t="shared" si="3"/>
        <v/>
      </c>
      <c r="N68" s="33" t="str">
        <f t="shared" si="4"/>
        <v/>
      </c>
      <c r="O68" s="33" t="str">
        <f t="shared" si="5"/>
        <v/>
      </c>
      <c r="P68" s="33">
        <f t="shared" si="6"/>
        <v>10</v>
      </c>
      <c r="R68" s="36" t="str">
        <f t="shared" si="8"/>
        <v/>
      </c>
      <c r="S68" s="36" t="str">
        <f t="shared" si="9"/>
        <v/>
      </c>
    </row>
    <row r="69" spans="1:19" x14ac:dyDescent="0.3">
      <c r="A69" s="132">
        <v>43601</v>
      </c>
      <c r="B69" s="133">
        <v>0.93122685185185183</v>
      </c>
      <c r="C69" t="s">
        <v>65</v>
      </c>
      <c r="D69" t="s">
        <v>66</v>
      </c>
      <c r="E69" s="53">
        <v>27301.447</v>
      </c>
      <c r="K69" s="33" t="str">
        <f t="shared" ref="K69:K132" si="10">IF($D69="ht",$E69,"")</f>
        <v/>
      </c>
      <c r="L69" s="33" t="str">
        <f t="shared" ref="L69:L132" si="11">IF($D69="nt",$E69,"")</f>
        <v/>
      </c>
      <c r="M69" s="33">
        <f t="shared" ref="M69:M132" si="12">IF($D69="esp",$E69,"")</f>
        <v>27301.447</v>
      </c>
      <c r="N69" s="33" t="str">
        <f t="shared" ref="N69:N132" si="13">IF($D69="Ges",$F69,"")</f>
        <v/>
      </c>
      <c r="O69" s="33" t="str">
        <f t="shared" ref="O69:O132" si="14">IF($D69="tag",$E69,"")</f>
        <v/>
      </c>
      <c r="P69" s="33" t="str">
        <f t="shared" ref="P69:P132" si="15">IF($D69="vhs",$E69,"")</f>
        <v/>
      </c>
      <c r="R69" s="36" t="str">
        <f t="shared" ref="R69:R132" si="16">IF(D69="v06",E69,"")</f>
        <v/>
      </c>
      <c r="S69" s="36" t="str">
        <f t="shared" ref="S69:S132" si="17">IF(D69="v22",E69,"")</f>
        <v/>
      </c>
    </row>
    <row r="70" spans="1:19" x14ac:dyDescent="0.3">
      <c r="A70" s="132">
        <v>43601</v>
      </c>
      <c r="B70" s="133">
        <v>0.93122685185185183</v>
      </c>
      <c r="C70" t="s">
        <v>65</v>
      </c>
      <c r="D70" t="s">
        <v>67</v>
      </c>
      <c r="E70" s="53" t="s">
        <v>68</v>
      </c>
      <c r="F70" s="66">
        <v>37846.036</v>
      </c>
      <c r="K70" s="33" t="str">
        <f t="shared" si="10"/>
        <v/>
      </c>
      <c r="L70" s="33" t="str">
        <f t="shared" si="11"/>
        <v/>
      </c>
      <c r="M70" s="33" t="str">
        <f t="shared" si="12"/>
        <v/>
      </c>
      <c r="N70" s="33">
        <f t="shared" si="13"/>
        <v>37846.036</v>
      </c>
      <c r="O70" s="33" t="str">
        <f t="shared" si="14"/>
        <v/>
      </c>
      <c r="P70" s="33" t="str">
        <f t="shared" si="15"/>
        <v/>
      </c>
      <c r="R70" s="36" t="str">
        <f t="shared" si="16"/>
        <v/>
      </c>
      <c r="S70" s="36" t="str">
        <f t="shared" si="17"/>
        <v/>
      </c>
    </row>
    <row r="71" spans="1:19" x14ac:dyDescent="0.3">
      <c r="A71" s="132">
        <v>43601</v>
      </c>
      <c r="B71" s="133">
        <v>0.93122685185185183</v>
      </c>
      <c r="C71" t="s">
        <v>65</v>
      </c>
      <c r="D71" t="s">
        <v>69</v>
      </c>
      <c r="E71" s="53">
        <v>28.527999999999999</v>
      </c>
      <c r="K71" s="33" t="str">
        <f t="shared" si="10"/>
        <v/>
      </c>
      <c r="L71" s="33" t="str">
        <f t="shared" si="11"/>
        <v/>
      </c>
      <c r="M71" s="33" t="str">
        <f t="shared" si="12"/>
        <v/>
      </c>
      <c r="N71" s="33" t="str">
        <f t="shared" si="13"/>
        <v/>
      </c>
      <c r="O71" s="33">
        <f t="shared" si="14"/>
        <v>28.527999999999999</v>
      </c>
      <c r="P71" s="33" t="str">
        <f t="shared" si="15"/>
        <v/>
      </c>
      <c r="R71" s="36" t="str">
        <f t="shared" si="16"/>
        <v/>
      </c>
      <c r="S71" s="36" t="str">
        <f t="shared" si="17"/>
        <v/>
      </c>
    </row>
    <row r="72" spans="1:19" x14ac:dyDescent="0.3">
      <c r="A72" s="132">
        <v>43601</v>
      </c>
      <c r="B72" s="133">
        <v>0.93261574074074083</v>
      </c>
      <c r="C72" t="s">
        <v>60</v>
      </c>
      <c r="D72" t="s">
        <v>62</v>
      </c>
      <c r="E72" s="53">
        <v>116050.99</v>
      </c>
      <c r="F72" s="136"/>
      <c r="K72" s="33" t="str">
        <f t="shared" si="10"/>
        <v/>
      </c>
      <c r="L72" s="33">
        <f t="shared" si="11"/>
        <v>116050.99</v>
      </c>
      <c r="M72" s="33" t="str">
        <f t="shared" si="12"/>
        <v/>
      </c>
      <c r="N72" s="33" t="str">
        <f t="shared" si="13"/>
        <v/>
      </c>
      <c r="O72" s="33" t="str">
        <f t="shared" si="14"/>
        <v/>
      </c>
      <c r="P72" s="33" t="str">
        <f t="shared" si="15"/>
        <v/>
      </c>
      <c r="R72" s="36" t="str">
        <f t="shared" si="16"/>
        <v/>
      </c>
      <c r="S72" s="36" t="str">
        <f t="shared" si="17"/>
        <v/>
      </c>
    </row>
    <row r="73" spans="1:19" x14ac:dyDescent="0.3">
      <c r="A73" s="132">
        <v>43601</v>
      </c>
      <c r="B73" s="133">
        <v>0.93261574074074083</v>
      </c>
      <c r="C73" t="s">
        <v>63</v>
      </c>
      <c r="D73" t="s">
        <v>64</v>
      </c>
      <c r="E73" s="53">
        <v>10</v>
      </c>
      <c r="K73" s="33" t="str">
        <f t="shared" si="10"/>
        <v/>
      </c>
      <c r="L73" s="33" t="str">
        <f t="shared" si="11"/>
        <v/>
      </c>
      <c r="M73" s="33" t="str">
        <f t="shared" si="12"/>
        <v/>
      </c>
      <c r="N73" s="33" t="str">
        <f t="shared" si="13"/>
        <v/>
      </c>
      <c r="O73" s="33" t="str">
        <f t="shared" si="14"/>
        <v/>
      </c>
      <c r="P73" s="33">
        <f t="shared" si="15"/>
        <v>10</v>
      </c>
      <c r="R73" s="36" t="str">
        <f t="shared" si="16"/>
        <v/>
      </c>
      <c r="S73" s="36" t="str">
        <f t="shared" si="17"/>
        <v/>
      </c>
    </row>
    <row r="74" spans="1:19" x14ac:dyDescent="0.3">
      <c r="A74" s="132">
        <v>43601</v>
      </c>
      <c r="B74" s="133">
        <v>0.93261574074074083</v>
      </c>
      <c r="C74" t="s">
        <v>65</v>
      </c>
      <c r="D74" t="s">
        <v>66</v>
      </c>
      <c r="E74" s="53">
        <v>27301.447</v>
      </c>
      <c r="F74" s="136"/>
      <c r="K74" s="33" t="str">
        <f t="shared" si="10"/>
        <v/>
      </c>
      <c r="L74" s="33" t="str">
        <f t="shared" si="11"/>
        <v/>
      </c>
      <c r="M74" s="33">
        <f t="shared" si="12"/>
        <v>27301.447</v>
      </c>
      <c r="N74" s="33" t="str">
        <f t="shared" si="13"/>
        <v/>
      </c>
      <c r="O74" s="33" t="str">
        <f t="shared" si="14"/>
        <v/>
      </c>
      <c r="P74" s="33" t="str">
        <f t="shared" si="15"/>
        <v/>
      </c>
      <c r="R74" s="36" t="str">
        <f t="shared" si="16"/>
        <v/>
      </c>
      <c r="S74" s="36" t="str">
        <f t="shared" si="17"/>
        <v/>
      </c>
    </row>
    <row r="75" spans="1:19" x14ac:dyDescent="0.3">
      <c r="A75" s="132">
        <v>43601</v>
      </c>
      <c r="B75" s="133">
        <v>0.93261574074074083</v>
      </c>
      <c r="C75" t="s">
        <v>65</v>
      </c>
      <c r="D75" t="s">
        <v>67</v>
      </c>
      <c r="E75" s="53" t="s">
        <v>68</v>
      </c>
      <c r="F75" s="66">
        <v>37846.036</v>
      </c>
      <c r="K75" s="33" t="str">
        <f t="shared" si="10"/>
        <v/>
      </c>
      <c r="L75" s="33" t="str">
        <f t="shared" si="11"/>
        <v/>
      </c>
      <c r="M75" s="33" t="str">
        <f t="shared" si="12"/>
        <v/>
      </c>
      <c r="N75" s="33">
        <f t="shared" si="13"/>
        <v>37846.036</v>
      </c>
      <c r="O75" s="33" t="str">
        <f t="shared" si="14"/>
        <v/>
      </c>
      <c r="P75" s="33" t="str">
        <f t="shared" si="15"/>
        <v/>
      </c>
      <c r="R75" s="36" t="str">
        <f t="shared" si="16"/>
        <v/>
      </c>
      <c r="S75" s="36" t="str">
        <f t="shared" si="17"/>
        <v/>
      </c>
    </row>
    <row r="76" spans="1:19" x14ac:dyDescent="0.3">
      <c r="A76" s="132">
        <v>43601</v>
      </c>
      <c r="B76" s="133">
        <v>0.93261574074074083</v>
      </c>
      <c r="C76" t="s">
        <v>65</v>
      </c>
      <c r="D76" t="s">
        <v>69</v>
      </c>
      <c r="E76" s="53">
        <v>28.527999999999999</v>
      </c>
      <c r="F76" s="136"/>
      <c r="K76" s="33" t="str">
        <f t="shared" si="10"/>
        <v/>
      </c>
      <c r="L76" s="33" t="str">
        <f t="shared" si="11"/>
        <v/>
      </c>
      <c r="M76" s="33" t="str">
        <f t="shared" si="12"/>
        <v/>
      </c>
      <c r="N76" s="33" t="str">
        <f t="shared" si="13"/>
        <v/>
      </c>
      <c r="O76" s="33">
        <f t="shared" si="14"/>
        <v>28.527999999999999</v>
      </c>
      <c r="P76" s="33" t="str">
        <f t="shared" si="15"/>
        <v/>
      </c>
      <c r="R76" s="36" t="str">
        <f t="shared" si="16"/>
        <v/>
      </c>
      <c r="S76" s="36" t="str">
        <f t="shared" si="17"/>
        <v/>
      </c>
    </row>
    <row r="77" spans="1:19" x14ac:dyDescent="0.3">
      <c r="A77" s="132">
        <v>43601</v>
      </c>
      <c r="B77" s="133">
        <v>0.93327546296296304</v>
      </c>
      <c r="C77" t="s">
        <v>71</v>
      </c>
      <c r="D77" t="s">
        <v>72</v>
      </c>
      <c r="E77" s="53">
        <v>43602</v>
      </c>
      <c r="F77" s="136">
        <v>0.19212962962962962</v>
      </c>
      <c r="G77" t="s">
        <v>73</v>
      </c>
      <c r="H77" t="s">
        <v>74</v>
      </c>
      <c r="K77" s="33" t="str">
        <f t="shared" si="10"/>
        <v/>
      </c>
      <c r="L77" s="33" t="str">
        <f t="shared" si="11"/>
        <v/>
      </c>
      <c r="M77" s="33" t="str">
        <f t="shared" si="12"/>
        <v/>
      </c>
      <c r="N77" s="33" t="str">
        <f t="shared" si="13"/>
        <v/>
      </c>
      <c r="O77" s="33" t="str">
        <f t="shared" si="14"/>
        <v/>
      </c>
      <c r="P77" s="33" t="str">
        <f t="shared" si="15"/>
        <v/>
      </c>
      <c r="R77" s="36" t="str">
        <f t="shared" si="16"/>
        <v/>
      </c>
      <c r="S77" s="36" t="str">
        <f t="shared" si="17"/>
        <v/>
      </c>
    </row>
    <row r="78" spans="1:19" x14ac:dyDescent="0.3">
      <c r="A78" s="132">
        <v>43601</v>
      </c>
      <c r="B78" s="133">
        <v>0.93327546296296304</v>
      </c>
      <c r="C78" t="s">
        <v>75</v>
      </c>
      <c r="D78" t="s">
        <v>76</v>
      </c>
      <c r="E78" s="53">
        <v>40.4</v>
      </c>
      <c r="F78" s="66" t="s">
        <v>73</v>
      </c>
      <c r="G78" t="s">
        <v>74</v>
      </c>
      <c r="K78" s="33" t="str">
        <f t="shared" si="10"/>
        <v/>
      </c>
      <c r="L78" s="33" t="str">
        <f t="shared" si="11"/>
        <v/>
      </c>
      <c r="M78" s="33" t="str">
        <f t="shared" si="12"/>
        <v/>
      </c>
      <c r="N78" s="33" t="str">
        <f t="shared" si="13"/>
        <v/>
      </c>
      <c r="O78" s="33" t="str">
        <f t="shared" si="14"/>
        <v/>
      </c>
      <c r="P78" s="33" t="str">
        <f t="shared" si="15"/>
        <v/>
      </c>
      <c r="R78" s="36" t="str">
        <f t="shared" si="16"/>
        <v/>
      </c>
      <c r="S78" s="36">
        <f t="shared" si="17"/>
        <v>40.4</v>
      </c>
    </row>
    <row r="79" spans="1:19" x14ac:dyDescent="0.3">
      <c r="A79" s="132">
        <v>43601</v>
      </c>
      <c r="B79" s="133">
        <v>0.93327546296296304</v>
      </c>
      <c r="C79" t="s">
        <v>75</v>
      </c>
      <c r="D79" t="s">
        <v>77</v>
      </c>
      <c r="E79" s="53">
        <v>55.8</v>
      </c>
      <c r="F79" s="66" t="s">
        <v>73</v>
      </c>
      <c r="G79" t="s">
        <v>74</v>
      </c>
      <c r="K79" s="33" t="str">
        <f t="shared" si="10"/>
        <v/>
      </c>
      <c r="L79" s="33" t="str">
        <f t="shared" si="11"/>
        <v/>
      </c>
      <c r="M79" s="33" t="str">
        <f t="shared" si="12"/>
        <v/>
      </c>
      <c r="N79" s="33" t="str">
        <f t="shared" si="13"/>
        <v/>
      </c>
      <c r="O79" s="33" t="str">
        <f t="shared" si="14"/>
        <v/>
      </c>
      <c r="P79" s="33" t="str">
        <f t="shared" si="15"/>
        <v/>
      </c>
      <c r="R79" s="36">
        <f t="shared" si="16"/>
        <v>55.8</v>
      </c>
      <c r="S79" s="36" t="str">
        <f t="shared" si="17"/>
        <v/>
      </c>
    </row>
    <row r="80" spans="1:19" x14ac:dyDescent="0.3">
      <c r="A80" s="132">
        <v>43601</v>
      </c>
      <c r="B80" s="133">
        <v>0.9340046296296296</v>
      </c>
      <c r="C80" t="s">
        <v>60</v>
      </c>
      <c r="D80" t="s">
        <v>62</v>
      </c>
      <c r="E80" s="53">
        <v>116050.99</v>
      </c>
      <c r="K80" s="33" t="str">
        <f t="shared" si="10"/>
        <v/>
      </c>
      <c r="L80" s="33">
        <f t="shared" si="11"/>
        <v>116050.99</v>
      </c>
      <c r="M80" s="33" t="str">
        <f t="shared" si="12"/>
        <v/>
      </c>
      <c r="N80" s="33" t="str">
        <f t="shared" si="13"/>
        <v/>
      </c>
      <c r="O80" s="33" t="str">
        <f t="shared" si="14"/>
        <v/>
      </c>
      <c r="P80" s="33" t="str">
        <f t="shared" si="15"/>
        <v/>
      </c>
      <c r="R80" s="36" t="str">
        <f t="shared" si="16"/>
        <v/>
      </c>
      <c r="S80" s="36" t="str">
        <f t="shared" si="17"/>
        <v/>
      </c>
    </row>
    <row r="81" spans="1:19" x14ac:dyDescent="0.3">
      <c r="A81" s="132">
        <v>43601</v>
      </c>
      <c r="B81" s="133">
        <v>0.9340046296296296</v>
      </c>
      <c r="C81" t="s">
        <v>63</v>
      </c>
      <c r="D81" t="s">
        <v>64</v>
      </c>
      <c r="E81" s="53">
        <v>10</v>
      </c>
      <c r="K81" s="33" t="str">
        <f t="shared" si="10"/>
        <v/>
      </c>
      <c r="L81" s="33" t="str">
        <f t="shared" si="11"/>
        <v/>
      </c>
      <c r="M81" s="33" t="str">
        <f t="shared" si="12"/>
        <v/>
      </c>
      <c r="N81" s="33" t="str">
        <f t="shared" si="13"/>
        <v/>
      </c>
      <c r="O81" s="33" t="str">
        <f t="shared" si="14"/>
        <v/>
      </c>
      <c r="P81" s="33">
        <f t="shared" si="15"/>
        <v>10</v>
      </c>
      <c r="R81" s="36" t="str">
        <f t="shared" si="16"/>
        <v/>
      </c>
      <c r="S81" s="36" t="str">
        <f t="shared" si="17"/>
        <v/>
      </c>
    </row>
    <row r="82" spans="1:19" x14ac:dyDescent="0.3">
      <c r="A82" s="132">
        <v>43601</v>
      </c>
      <c r="B82" s="133">
        <v>0.9340046296296296</v>
      </c>
      <c r="C82" t="s">
        <v>65</v>
      </c>
      <c r="D82" t="s">
        <v>66</v>
      </c>
      <c r="E82" s="53">
        <v>27301.447</v>
      </c>
      <c r="F82" s="136"/>
      <c r="K82" s="33" t="str">
        <f t="shared" si="10"/>
        <v/>
      </c>
      <c r="L82" s="33" t="str">
        <f t="shared" si="11"/>
        <v/>
      </c>
      <c r="M82" s="33">
        <f t="shared" si="12"/>
        <v>27301.447</v>
      </c>
      <c r="N82" s="33" t="str">
        <f t="shared" si="13"/>
        <v/>
      </c>
      <c r="O82" s="33" t="str">
        <f t="shared" si="14"/>
        <v/>
      </c>
      <c r="P82" s="33" t="str">
        <f t="shared" si="15"/>
        <v/>
      </c>
      <c r="R82" s="36" t="str">
        <f t="shared" si="16"/>
        <v/>
      </c>
      <c r="S82" s="36" t="str">
        <f t="shared" si="17"/>
        <v/>
      </c>
    </row>
    <row r="83" spans="1:19" x14ac:dyDescent="0.3">
      <c r="A83" s="132">
        <v>43601</v>
      </c>
      <c r="B83" s="133">
        <v>0.9340046296296296</v>
      </c>
      <c r="C83" t="s">
        <v>65</v>
      </c>
      <c r="D83" t="s">
        <v>67</v>
      </c>
      <c r="E83" s="53" t="s">
        <v>68</v>
      </c>
      <c r="F83" s="66">
        <v>37846.036</v>
      </c>
      <c r="K83" s="33" t="str">
        <f t="shared" si="10"/>
        <v/>
      </c>
      <c r="L83" s="33" t="str">
        <f t="shared" si="11"/>
        <v/>
      </c>
      <c r="M83" s="33" t="str">
        <f t="shared" si="12"/>
        <v/>
      </c>
      <c r="N83" s="33">
        <f t="shared" si="13"/>
        <v>37846.036</v>
      </c>
      <c r="O83" s="33" t="str">
        <f t="shared" si="14"/>
        <v/>
      </c>
      <c r="P83" s="33" t="str">
        <f t="shared" si="15"/>
        <v/>
      </c>
      <c r="R83" s="36" t="str">
        <f t="shared" si="16"/>
        <v/>
      </c>
      <c r="S83" s="36" t="str">
        <f t="shared" si="17"/>
        <v/>
      </c>
    </row>
    <row r="84" spans="1:19" x14ac:dyDescent="0.3">
      <c r="A84" s="132">
        <v>43601</v>
      </c>
      <c r="B84" s="133">
        <v>0.9340046296296296</v>
      </c>
      <c r="C84" t="s">
        <v>65</v>
      </c>
      <c r="D84" t="s">
        <v>69</v>
      </c>
      <c r="E84" s="53">
        <v>28.527999999999999</v>
      </c>
      <c r="K84" s="33" t="str">
        <f t="shared" si="10"/>
        <v/>
      </c>
      <c r="L84" s="33" t="str">
        <f t="shared" si="11"/>
        <v/>
      </c>
      <c r="M84" s="33" t="str">
        <f t="shared" si="12"/>
        <v/>
      </c>
      <c r="N84" s="33" t="str">
        <f t="shared" si="13"/>
        <v/>
      </c>
      <c r="O84" s="33">
        <f t="shared" si="14"/>
        <v>28.527999999999999</v>
      </c>
      <c r="P84" s="33" t="str">
        <f t="shared" si="15"/>
        <v/>
      </c>
      <c r="R84" s="36" t="str">
        <f t="shared" si="16"/>
        <v/>
      </c>
      <c r="S84" s="36" t="str">
        <f t="shared" si="17"/>
        <v/>
      </c>
    </row>
    <row r="85" spans="1:19" x14ac:dyDescent="0.3">
      <c r="A85" s="132">
        <v>43601</v>
      </c>
      <c r="B85" s="133">
        <v>0.9353935185185186</v>
      </c>
      <c r="C85" t="s">
        <v>60</v>
      </c>
      <c r="D85" t="s">
        <v>61</v>
      </c>
      <c r="E85" s="53">
        <v>15732.674000000001</v>
      </c>
      <c r="K85" s="33">
        <f t="shared" si="10"/>
        <v>15732.674000000001</v>
      </c>
      <c r="L85" s="33" t="str">
        <f t="shared" si="11"/>
        <v/>
      </c>
      <c r="M85" s="33" t="str">
        <f t="shared" si="12"/>
        <v/>
      </c>
      <c r="N85" s="33" t="str">
        <f t="shared" si="13"/>
        <v/>
      </c>
      <c r="O85" s="33" t="str">
        <f t="shared" si="14"/>
        <v/>
      </c>
      <c r="P85" s="33" t="str">
        <f t="shared" si="15"/>
        <v/>
      </c>
      <c r="R85" s="36" t="str">
        <f t="shared" si="16"/>
        <v/>
      </c>
      <c r="S85" s="36" t="str">
        <f t="shared" si="17"/>
        <v/>
      </c>
    </row>
    <row r="86" spans="1:19" x14ac:dyDescent="0.3">
      <c r="A86" s="132">
        <v>43601</v>
      </c>
      <c r="B86" s="133">
        <v>0.9353935185185186</v>
      </c>
      <c r="C86" t="s">
        <v>60</v>
      </c>
      <c r="D86" t="s">
        <v>62</v>
      </c>
      <c r="E86" s="53">
        <v>116051.819</v>
      </c>
      <c r="K86" s="33" t="str">
        <f t="shared" si="10"/>
        <v/>
      </c>
      <c r="L86" s="33">
        <f t="shared" si="11"/>
        <v>116051.819</v>
      </c>
      <c r="M86" s="33" t="str">
        <f t="shared" si="12"/>
        <v/>
      </c>
      <c r="N86" s="33" t="str">
        <f t="shared" si="13"/>
        <v/>
      </c>
      <c r="O86" s="33" t="str">
        <f t="shared" si="14"/>
        <v/>
      </c>
      <c r="P86" s="33" t="str">
        <f t="shared" si="15"/>
        <v/>
      </c>
      <c r="R86" s="36" t="str">
        <f t="shared" si="16"/>
        <v/>
      </c>
      <c r="S86" s="36" t="str">
        <f t="shared" si="17"/>
        <v/>
      </c>
    </row>
    <row r="87" spans="1:19" x14ac:dyDescent="0.3">
      <c r="A87" s="132">
        <v>43601</v>
      </c>
      <c r="B87" s="133">
        <v>0.9353935185185186</v>
      </c>
      <c r="C87" t="s">
        <v>63</v>
      </c>
      <c r="D87" t="s">
        <v>64</v>
      </c>
      <c r="E87" s="53">
        <v>10</v>
      </c>
      <c r="K87" s="33" t="str">
        <f t="shared" si="10"/>
        <v/>
      </c>
      <c r="L87" s="33" t="str">
        <f t="shared" si="11"/>
        <v/>
      </c>
      <c r="M87" s="33" t="str">
        <f t="shared" si="12"/>
        <v/>
      </c>
      <c r="N87" s="33" t="str">
        <f t="shared" si="13"/>
        <v/>
      </c>
      <c r="O87" s="33" t="str">
        <f t="shared" si="14"/>
        <v/>
      </c>
      <c r="P87" s="33">
        <f t="shared" si="15"/>
        <v>10</v>
      </c>
      <c r="R87" s="36" t="str">
        <f t="shared" si="16"/>
        <v/>
      </c>
      <c r="S87" s="36" t="str">
        <f t="shared" si="17"/>
        <v/>
      </c>
    </row>
    <row r="88" spans="1:19" x14ac:dyDescent="0.3">
      <c r="A88" s="132">
        <v>43601</v>
      </c>
      <c r="B88" s="133">
        <v>0.9353935185185186</v>
      </c>
      <c r="C88" t="s">
        <v>65</v>
      </c>
      <c r="D88" t="s">
        <v>66</v>
      </c>
      <c r="E88" s="53">
        <v>27301.447</v>
      </c>
      <c r="K88" s="33" t="str">
        <f t="shared" si="10"/>
        <v/>
      </c>
      <c r="L88" s="33" t="str">
        <f t="shared" si="11"/>
        <v/>
      </c>
      <c r="M88" s="33">
        <f t="shared" si="12"/>
        <v>27301.447</v>
      </c>
      <c r="N88" s="33" t="str">
        <f t="shared" si="13"/>
        <v/>
      </c>
      <c r="O88" s="33" t="str">
        <f t="shared" si="14"/>
        <v/>
      </c>
      <c r="P88" s="33" t="str">
        <f t="shared" si="15"/>
        <v/>
      </c>
      <c r="R88" s="36" t="str">
        <f t="shared" si="16"/>
        <v/>
      </c>
      <c r="S88" s="36" t="str">
        <f t="shared" si="17"/>
        <v/>
      </c>
    </row>
    <row r="89" spans="1:19" x14ac:dyDescent="0.3">
      <c r="A89" s="132">
        <v>43601</v>
      </c>
      <c r="B89" s="133">
        <v>0.9353935185185186</v>
      </c>
      <c r="C89" t="s">
        <v>65</v>
      </c>
      <c r="D89" t="s">
        <v>67</v>
      </c>
      <c r="E89" s="53" t="s">
        <v>68</v>
      </c>
      <c r="F89" s="66">
        <v>37846.036</v>
      </c>
      <c r="K89" s="33" t="str">
        <f t="shared" si="10"/>
        <v/>
      </c>
      <c r="L89" s="33" t="str">
        <f t="shared" si="11"/>
        <v/>
      </c>
      <c r="M89" s="33" t="str">
        <f t="shared" si="12"/>
        <v/>
      </c>
      <c r="N89" s="33">
        <f t="shared" si="13"/>
        <v>37846.036</v>
      </c>
      <c r="O89" s="33" t="str">
        <f t="shared" si="14"/>
        <v/>
      </c>
      <c r="P89" s="33" t="str">
        <f t="shared" si="15"/>
        <v/>
      </c>
      <c r="R89" s="36" t="str">
        <f t="shared" si="16"/>
        <v/>
      </c>
      <c r="S89" s="36" t="str">
        <f t="shared" si="17"/>
        <v/>
      </c>
    </row>
    <row r="90" spans="1:19" x14ac:dyDescent="0.3">
      <c r="A90" s="132">
        <v>43601</v>
      </c>
      <c r="B90" s="133">
        <v>0.9353935185185186</v>
      </c>
      <c r="C90" t="s">
        <v>65</v>
      </c>
      <c r="D90" t="s">
        <v>69</v>
      </c>
      <c r="E90" s="53">
        <v>28.527999999999999</v>
      </c>
      <c r="K90" s="33" t="str">
        <f t="shared" si="10"/>
        <v/>
      </c>
      <c r="L90" s="33" t="str">
        <f t="shared" si="11"/>
        <v/>
      </c>
      <c r="M90" s="33" t="str">
        <f t="shared" si="12"/>
        <v/>
      </c>
      <c r="N90" s="33" t="str">
        <f t="shared" si="13"/>
        <v/>
      </c>
      <c r="O90" s="33">
        <f t="shared" si="14"/>
        <v>28.527999999999999</v>
      </c>
      <c r="P90" s="33" t="str">
        <f t="shared" si="15"/>
        <v/>
      </c>
      <c r="R90" s="36" t="str">
        <f t="shared" si="16"/>
        <v/>
      </c>
      <c r="S90" s="36" t="str">
        <f t="shared" si="17"/>
        <v/>
      </c>
    </row>
    <row r="91" spans="1:19" x14ac:dyDescent="0.3">
      <c r="A91" s="132">
        <v>43601</v>
      </c>
      <c r="B91" s="133">
        <v>0.93674768518518514</v>
      </c>
      <c r="C91" t="s">
        <v>71</v>
      </c>
      <c r="D91" t="s">
        <v>72</v>
      </c>
      <c r="E91" s="53">
        <v>43602</v>
      </c>
      <c r="F91" s="136">
        <v>0.19212962962962962</v>
      </c>
      <c r="G91" t="s">
        <v>73</v>
      </c>
      <c r="H91" t="s">
        <v>74</v>
      </c>
      <c r="K91" s="33" t="str">
        <f t="shared" si="10"/>
        <v/>
      </c>
      <c r="L91" s="33" t="str">
        <f t="shared" si="11"/>
        <v/>
      </c>
      <c r="M91" s="33" t="str">
        <f t="shared" si="12"/>
        <v/>
      </c>
      <c r="N91" s="33" t="str">
        <f t="shared" si="13"/>
        <v/>
      </c>
      <c r="O91" s="33" t="str">
        <f t="shared" si="14"/>
        <v/>
      </c>
      <c r="P91" s="33" t="str">
        <f t="shared" si="15"/>
        <v/>
      </c>
      <c r="R91" s="36" t="str">
        <f t="shared" si="16"/>
        <v/>
      </c>
      <c r="S91" s="36" t="str">
        <f t="shared" si="17"/>
        <v/>
      </c>
    </row>
    <row r="92" spans="1:19" x14ac:dyDescent="0.3">
      <c r="A92" s="132">
        <v>43601</v>
      </c>
      <c r="B92" s="133">
        <v>0.93674768518518514</v>
      </c>
      <c r="C92" t="s">
        <v>75</v>
      </c>
      <c r="D92" t="s">
        <v>76</v>
      </c>
      <c r="E92" s="53">
        <v>40.4</v>
      </c>
      <c r="F92" s="66" t="s">
        <v>73</v>
      </c>
      <c r="G92" t="s">
        <v>74</v>
      </c>
      <c r="K92" s="33" t="str">
        <f t="shared" si="10"/>
        <v/>
      </c>
      <c r="L92" s="33" t="str">
        <f t="shared" si="11"/>
        <v/>
      </c>
      <c r="M92" s="33" t="str">
        <f t="shared" si="12"/>
        <v/>
      </c>
      <c r="N92" s="33" t="str">
        <f t="shared" si="13"/>
        <v/>
      </c>
      <c r="O92" s="33" t="str">
        <f t="shared" si="14"/>
        <v/>
      </c>
      <c r="P92" s="33" t="str">
        <f t="shared" si="15"/>
        <v/>
      </c>
      <c r="R92" s="36" t="str">
        <f t="shared" si="16"/>
        <v/>
      </c>
      <c r="S92" s="36">
        <f t="shared" si="17"/>
        <v>40.4</v>
      </c>
    </row>
    <row r="93" spans="1:19" x14ac:dyDescent="0.3">
      <c r="A93" s="132">
        <v>43601</v>
      </c>
      <c r="B93" s="133">
        <v>0.93674768518518514</v>
      </c>
      <c r="C93" t="s">
        <v>75</v>
      </c>
      <c r="D93" t="s">
        <v>77</v>
      </c>
      <c r="E93" s="53">
        <v>55.8</v>
      </c>
      <c r="F93" s="136" t="s">
        <v>73</v>
      </c>
      <c r="G93" t="s">
        <v>74</v>
      </c>
      <c r="K93" s="33" t="str">
        <f t="shared" si="10"/>
        <v/>
      </c>
      <c r="L93" s="33" t="str">
        <f t="shared" si="11"/>
        <v/>
      </c>
      <c r="M93" s="33" t="str">
        <f t="shared" si="12"/>
        <v/>
      </c>
      <c r="N93" s="33" t="str">
        <f t="shared" si="13"/>
        <v/>
      </c>
      <c r="O93" s="33" t="str">
        <f t="shared" si="14"/>
        <v/>
      </c>
      <c r="P93" s="33" t="str">
        <f t="shared" si="15"/>
        <v/>
      </c>
      <c r="R93" s="36">
        <f t="shared" si="16"/>
        <v>55.8</v>
      </c>
      <c r="S93" s="36" t="str">
        <f t="shared" si="17"/>
        <v/>
      </c>
    </row>
    <row r="94" spans="1:19" x14ac:dyDescent="0.3">
      <c r="A94" s="132">
        <v>43601</v>
      </c>
      <c r="B94" s="133">
        <v>0.93678240740740737</v>
      </c>
      <c r="C94" t="s">
        <v>60</v>
      </c>
      <c r="D94" t="s">
        <v>61</v>
      </c>
      <c r="E94" s="53">
        <v>15732.674000000001</v>
      </c>
      <c r="K94" s="33">
        <f t="shared" si="10"/>
        <v>15732.674000000001</v>
      </c>
      <c r="L94" s="33" t="str">
        <f t="shared" si="11"/>
        <v/>
      </c>
      <c r="M94" s="33" t="str">
        <f t="shared" si="12"/>
        <v/>
      </c>
      <c r="N94" s="33" t="str">
        <f t="shared" si="13"/>
        <v/>
      </c>
      <c r="O94" s="33" t="str">
        <f t="shared" si="14"/>
        <v/>
      </c>
      <c r="P94" s="33" t="str">
        <f t="shared" si="15"/>
        <v/>
      </c>
      <c r="R94" s="36" t="str">
        <f t="shared" si="16"/>
        <v/>
      </c>
      <c r="S94" s="36" t="str">
        <f t="shared" si="17"/>
        <v/>
      </c>
    </row>
    <row r="95" spans="1:19" x14ac:dyDescent="0.3">
      <c r="A95" s="132">
        <v>43601</v>
      </c>
      <c r="B95" s="133">
        <v>0.93678240740740737</v>
      </c>
      <c r="C95" t="s">
        <v>60</v>
      </c>
      <c r="D95" t="s">
        <v>62</v>
      </c>
      <c r="E95" s="53">
        <v>116051.819</v>
      </c>
      <c r="K95" s="33" t="str">
        <f t="shared" si="10"/>
        <v/>
      </c>
      <c r="L95" s="33">
        <f t="shared" si="11"/>
        <v>116051.819</v>
      </c>
      <c r="M95" s="33" t="str">
        <f t="shared" si="12"/>
        <v/>
      </c>
      <c r="N95" s="33" t="str">
        <f t="shared" si="13"/>
        <v/>
      </c>
      <c r="O95" s="33" t="str">
        <f t="shared" si="14"/>
        <v/>
      </c>
      <c r="P95" s="33" t="str">
        <f t="shared" si="15"/>
        <v/>
      </c>
      <c r="R95" s="36" t="str">
        <f t="shared" si="16"/>
        <v/>
      </c>
      <c r="S95" s="36" t="str">
        <f t="shared" si="17"/>
        <v/>
      </c>
    </row>
    <row r="96" spans="1:19" x14ac:dyDescent="0.3">
      <c r="A96" s="132">
        <v>43601</v>
      </c>
      <c r="B96" s="133">
        <v>0.93678240740740737</v>
      </c>
      <c r="C96" t="s">
        <v>63</v>
      </c>
      <c r="D96" t="s">
        <v>64</v>
      </c>
      <c r="E96" s="53">
        <v>10</v>
      </c>
      <c r="K96" s="33" t="str">
        <f t="shared" si="10"/>
        <v/>
      </c>
      <c r="L96" s="33" t="str">
        <f t="shared" si="11"/>
        <v/>
      </c>
      <c r="M96" s="33" t="str">
        <f t="shared" si="12"/>
        <v/>
      </c>
      <c r="N96" s="33" t="str">
        <f t="shared" si="13"/>
        <v/>
      </c>
      <c r="O96" s="33" t="str">
        <f t="shared" si="14"/>
        <v/>
      </c>
      <c r="P96" s="33">
        <f t="shared" si="15"/>
        <v>10</v>
      </c>
      <c r="R96" s="36" t="str">
        <f t="shared" si="16"/>
        <v/>
      </c>
      <c r="S96" s="36" t="str">
        <f t="shared" si="17"/>
        <v/>
      </c>
    </row>
    <row r="97" spans="1:19" x14ac:dyDescent="0.3">
      <c r="A97" s="132">
        <v>43601</v>
      </c>
      <c r="B97" s="133">
        <v>0.93678240740740737</v>
      </c>
      <c r="C97" t="s">
        <v>65</v>
      </c>
      <c r="D97" t="s">
        <v>66</v>
      </c>
      <c r="E97" s="53">
        <v>27301.447</v>
      </c>
      <c r="F97" s="136"/>
      <c r="K97" s="33" t="str">
        <f t="shared" si="10"/>
        <v/>
      </c>
      <c r="L97" s="33" t="str">
        <f t="shared" si="11"/>
        <v/>
      </c>
      <c r="M97" s="33">
        <f t="shared" si="12"/>
        <v>27301.447</v>
      </c>
      <c r="N97" s="33" t="str">
        <f t="shared" si="13"/>
        <v/>
      </c>
      <c r="O97" s="33" t="str">
        <f t="shared" si="14"/>
        <v/>
      </c>
      <c r="P97" s="33" t="str">
        <f t="shared" si="15"/>
        <v/>
      </c>
      <c r="R97" s="36" t="str">
        <f t="shared" si="16"/>
        <v/>
      </c>
      <c r="S97" s="36" t="str">
        <f t="shared" si="17"/>
        <v/>
      </c>
    </row>
    <row r="98" spans="1:19" x14ac:dyDescent="0.3">
      <c r="A98" s="132">
        <v>43601</v>
      </c>
      <c r="B98" s="133">
        <v>0.93678240740740737</v>
      </c>
      <c r="C98" t="s">
        <v>65</v>
      </c>
      <c r="D98" t="s">
        <v>67</v>
      </c>
      <c r="E98" s="53" t="s">
        <v>68</v>
      </c>
      <c r="F98" s="66">
        <v>37846.036</v>
      </c>
      <c r="K98" s="33" t="str">
        <f t="shared" si="10"/>
        <v/>
      </c>
      <c r="L98" s="33" t="str">
        <f t="shared" si="11"/>
        <v/>
      </c>
      <c r="M98" s="33" t="str">
        <f t="shared" si="12"/>
        <v/>
      </c>
      <c r="N98" s="33">
        <f t="shared" si="13"/>
        <v>37846.036</v>
      </c>
      <c r="O98" s="33" t="str">
        <f t="shared" si="14"/>
        <v/>
      </c>
      <c r="P98" s="33" t="str">
        <f t="shared" si="15"/>
        <v/>
      </c>
      <c r="R98" s="36" t="str">
        <f t="shared" si="16"/>
        <v/>
      </c>
      <c r="S98" s="36" t="str">
        <f t="shared" si="17"/>
        <v/>
      </c>
    </row>
    <row r="99" spans="1:19" x14ac:dyDescent="0.3">
      <c r="A99" s="132">
        <v>43601</v>
      </c>
      <c r="B99" s="133">
        <v>0.93678240740740737</v>
      </c>
      <c r="C99" t="s">
        <v>65</v>
      </c>
      <c r="D99" t="s">
        <v>69</v>
      </c>
      <c r="E99" s="53">
        <v>28.527999999999999</v>
      </c>
      <c r="K99" s="33" t="str">
        <f t="shared" si="10"/>
        <v/>
      </c>
      <c r="L99" s="33" t="str">
        <f t="shared" si="11"/>
        <v/>
      </c>
      <c r="M99" s="33" t="str">
        <f t="shared" si="12"/>
        <v/>
      </c>
      <c r="N99" s="33" t="str">
        <f t="shared" si="13"/>
        <v/>
      </c>
      <c r="O99" s="33">
        <f t="shared" si="14"/>
        <v>28.527999999999999</v>
      </c>
      <c r="P99" s="33" t="str">
        <f t="shared" si="15"/>
        <v/>
      </c>
      <c r="R99" s="36" t="str">
        <f t="shared" si="16"/>
        <v/>
      </c>
      <c r="S99" s="36" t="str">
        <f t="shared" si="17"/>
        <v/>
      </c>
    </row>
    <row r="100" spans="1:19" x14ac:dyDescent="0.3">
      <c r="A100" s="132">
        <v>43601</v>
      </c>
      <c r="B100" s="133">
        <v>0.93817129629629636</v>
      </c>
      <c r="C100" t="s">
        <v>60</v>
      </c>
      <c r="D100" t="s">
        <v>61</v>
      </c>
      <c r="E100" s="53">
        <v>15732.674000000001</v>
      </c>
      <c r="K100" s="33">
        <f t="shared" si="10"/>
        <v>15732.674000000001</v>
      </c>
      <c r="L100" s="33" t="str">
        <f t="shared" si="11"/>
        <v/>
      </c>
      <c r="M100" s="33" t="str">
        <f t="shared" si="12"/>
        <v/>
      </c>
      <c r="N100" s="33" t="str">
        <f t="shared" si="13"/>
        <v/>
      </c>
      <c r="O100" s="33" t="str">
        <f t="shared" si="14"/>
        <v/>
      </c>
      <c r="P100" s="33" t="str">
        <f t="shared" si="15"/>
        <v/>
      </c>
      <c r="R100" s="36" t="str">
        <f t="shared" si="16"/>
        <v/>
      </c>
      <c r="S100" s="36" t="str">
        <f t="shared" si="17"/>
        <v/>
      </c>
    </row>
    <row r="101" spans="1:19" x14ac:dyDescent="0.3">
      <c r="A101" s="132">
        <v>43601</v>
      </c>
      <c r="B101" s="133">
        <v>0.93817129629629636</v>
      </c>
      <c r="C101" t="s">
        <v>60</v>
      </c>
      <c r="D101" t="s">
        <v>62</v>
      </c>
      <c r="E101" s="53">
        <v>116051.819</v>
      </c>
      <c r="K101" s="33" t="str">
        <f t="shared" si="10"/>
        <v/>
      </c>
      <c r="L101" s="33">
        <f t="shared" si="11"/>
        <v>116051.819</v>
      </c>
      <c r="M101" s="33" t="str">
        <f t="shared" si="12"/>
        <v/>
      </c>
      <c r="N101" s="33" t="str">
        <f t="shared" si="13"/>
        <v/>
      </c>
      <c r="O101" s="33" t="str">
        <f t="shared" si="14"/>
        <v/>
      </c>
      <c r="P101" s="33" t="str">
        <f t="shared" si="15"/>
        <v/>
      </c>
      <c r="R101" s="36" t="str">
        <f t="shared" si="16"/>
        <v/>
      </c>
      <c r="S101" s="36" t="str">
        <f t="shared" si="17"/>
        <v/>
      </c>
    </row>
    <row r="102" spans="1:19" x14ac:dyDescent="0.3">
      <c r="A102" s="132">
        <v>43601</v>
      </c>
      <c r="B102" s="133">
        <v>0.93817129629629636</v>
      </c>
      <c r="C102" t="s">
        <v>63</v>
      </c>
      <c r="D102" t="s">
        <v>64</v>
      </c>
      <c r="E102" s="53">
        <v>10</v>
      </c>
      <c r="K102" s="33" t="str">
        <f t="shared" si="10"/>
        <v/>
      </c>
      <c r="L102" s="33" t="str">
        <f t="shared" si="11"/>
        <v/>
      </c>
      <c r="M102" s="33" t="str">
        <f t="shared" si="12"/>
        <v/>
      </c>
      <c r="N102" s="33" t="str">
        <f t="shared" si="13"/>
        <v/>
      </c>
      <c r="O102" s="33" t="str">
        <f t="shared" si="14"/>
        <v/>
      </c>
      <c r="P102" s="33">
        <f t="shared" si="15"/>
        <v>10</v>
      </c>
      <c r="R102" s="36" t="str">
        <f t="shared" si="16"/>
        <v/>
      </c>
      <c r="S102" s="36" t="str">
        <f t="shared" si="17"/>
        <v/>
      </c>
    </row>
    <row r="103" spans="1:19" x14ac:dyDescent="0.3">
      <c r="A103" s="132">
        <v>43601</v>
      </c>
      <c r="B103" s="133">
        <v>0.93817129629629636</v>
      </c>
      <c r="C103" t="s">
        <v>65</v>
      </c>
      <c r="D103" t="s">
        <v>66</v>
      </c>
      <c r="E103" s="53">
        <v>27301.447</v>
      </c>
      <c r="K103" s="33" t="str">
        <f t="shared" si="10"/>
        <v/>
      </c>
      <c r="L103" s="33" t="str">
        <f t="shared" si="11"/>
        <v/>
      </c>
      <c r="M103" s="33">
        <f t="shared" si="12"/>
        <v>27301.447</v>
      </c>
      <c r="N103" s="33" t="str">
        <f t="shared" si="13"/>
        <v/>
      </c>
      <c r="O103" s="33" t="str">
        <f t="shared" si="14"/>
        <v/>
      </c>
      <c r="P103" s="33" t="str">
        <f t="shared" si="15"/>
        <v/>
      </c>
      <c r="R103" s="36" t="str">
        <f t="shared" si="16"/>
        <v/>
      </c>
      <c r="S103" s="36" t="str">
        <f t="shared" si="17"/>
        <v/>
      </c>
    </row>
    <row r="104" spans="1:19" x14ac:dyDescent="0.3">
      <c r="A104" s="132">
        <v>43601</v>
      </c>
      <c r="B104" s="133">
        <v>0.93817129629629636</v>
      </c>
      <c r="C104" t="s">
        <v>65</v>
      </c>
      <c r="D104" t="s">
        <v>67</v>
      </c>
      <c r="E104" s="53" t="s">
        <v>68</v>
      </c>
      <c r="F104" s="66">
        <v>37846.036</v>
      </c>
      <c r="K104" s="33" t="str">
        <f t="shared" si="10"/>
        <v/>
      </c>
      <c r="L104" s="33" t="str">
        <f t="shared" si="11"/>
        <v/>
      </c>
      <c r="M104" s="33" t="str">
        <f t="shared" si="12"/>
        <v/>
      </c>
      <c r="N104" s="33">
        <f t="shared" si="13"/>
        <v>37846.036</v>
      </c>
      <c r="O104" s="33" t="str">
        <f t="shared" si="14"/>
        <v/>
      </c>
      <c r="P104" s="33" t="str">
        <f t="shared" si="15"/>
        <v/>
      </c>
      <c r="R104" s="36" t="str">
        <f t="shared" si="16"/>
        <v/>
      </c>
      <c r="S104" s="36" t="str">
        <f t="shared" si="17"/>
        <v/>
      </c>
    </row>
    <row r="105" spans="1:19" x14ac:dyDescent="0.3">
      <c r="A105" s="132">
        <v>43601</v>
      </c>
      <c r="B105" s="133">
        <v>0.93817129629629636</v>
      </c>
      <c r="C105" t="s">
        <v>65</v>
      </c>
      <c r="D105" t="s">
        <v>69</v>
      </c>
      <c r="E105" s="53">
        <v>28.527999999999999</v>
      </c>
      <c r="K105" s="33" t="str">
        <f t="shared" si="10"/>
        <v/>
      </c>
      <c r="L105" s="33" t="str">
        <f t="shared" si="11"/>
        <v/>
      </c>
      <c r="M105" s="33" t="str">
        <f t="shared" si="12"/>
        <v/>
      </c>
      <c r="N105" s="33" t="str">
        <f t="shared" si="13"/>
        <v/>
      </c>
      <c r="O105" s="33">
        <f t="shared" si="14"/>
        <v>28.527999999999999</v>
      </c>
      <c r="P105" s="33" t="str">
        <f t="shared" si="15"/>
        <v/>
      </c>
      <c r="R105" s="36" t="str">
        <f t="shared" si="16"/>
        <v/>
      </c>
      <c r="S105" s="36" t="str">
        <f t="shared" si="17"/>
        <v/>
      </c>
    </row>
    <row r="106" spans="1:19" x14ac:dyDescent="0.3">
      <c r="A106" s="132">
        <v>43601</v>
      </c>
      <c r="B106" s="133">
        <v>0.93956018518518514</v>
      </c>
      <c r="C106" t="s">
        <v>60</v>
      </c>
      <c r="D106" t="s">
        <v>61</v>
      </c>
      <c r="E106" s="53">
        <v>15732.674000000001</v>
      </c>
      <c r="K106" s="33">
        <f t="shared" si="10"/>
        <v>15732.674000000001</v>
      </c>
      <c r="L106" s="33" t="str">
        <f t="shared" si="11"/>
        <v/>
      </c>
      <c r="M106" s="33" t="str">
        <f t="shared" si="12"/>
        <v/>
      </c>
      <c r="N106" s="33" t="str">
        <f t="shared" si="13"/>
        <v/>
      </c>
      <c r="O106" s="33" t="str">
        <f t="shared" si="14"/>
        <v/>
      </c>
      <c r="P106" s="33" t="str">
        <f t="shared" si="15"/>
        <v/>
      </c>
      <c r="R106" s="36" t="str">
        <f t="shared" si="16"/>
        <v/>
      </c>
      <c r="S106" s="36" t="str">
        <f t="shared" si="17"/>
        <v/>
      </c>
    </row>
    <row r="107" spans="1:19" x14ac:dyDescent="0.3">
      <c r="A107" s="132">
        <v>43601</v>
      </c>
      <c r="B107" s="133">
        <v>0.93956018518518514</v>
      </c>
      <c r="C107" t="s">
        <v>60</v>
      </c>
      <c r="D107" t="s">
        <v>62</v>
      </c>
      <c r="E107" s="53">
        <v>116052.235</v>
      </c>
      <c r="K107" s="33" t="str">
        <f t="shared" si="10"/>
        <v/>
      </c>
      <c r="L107" s="33">
        <f t="shared" si="11"/>
        <v>116052.235</v>
      </c>
      <c r="M107" s="33" t="str">
        <f t="shared" si="12"/>
        <v/>
      </c>
      <c r="N107" s="33" t="str">
        <f t="shared" si="13"/>
        <v/>
      </c>
      <c r="O107" s="33" t="str">
        <f t="shared" si="14"/>
        <v/>
      </c>
      <c r="P107" s="33" t="str">
        <f t="shared" si="15"/>
        <v/>
      </c>
      <c r="R107" s="36" t="str">
        <f t="shared" si="16"/>
        <v/>
      </c>
      <c r="S107" s="36" t="str">
        <f t="shared" si="17"/>
        <v/>
      </c>
    </row>
    <row r="108" spans="1:19" x14ac:dyDescent="0.3">
      <c r="A108" s="132">
        <v>43601</v>
      </c>
      <c r="B108" s="133">
        <v>0.93956018518518514</v>
      </c>
      <c r="C108" t="s">
        <v>63</v>
      </c>
      <c r="D108" t="s">
        <v>64</v>
      </c>
      <c r="E108" s="53">
        <v>10</v>
      </c>
      <c r="F108" s="136"/>
      <c r="K108" s="33" t="str">
        <f t="shared" si="10"/>
        <v/>
      </c>
      <c r="L108" s="33" t="str">
        <f t="shared" si="11"/>
        <v/>
      </c>
      <c r="M108" s="33" t="str">
        <f t="shared" si="12"/>
        <v/>
      </c>
      <c r="N108" s="33" t="str">
        <f t="shared" si="13"/>
        <v/>
      </c>
      <c r="O108" s="33" t="str">
        <f t="shared" si="14"/>
        <v/>
      </c>
      <c r="P108" s="33">
        <f t="shared" si="15"/>
        <v>10</v>
      </c>
      <c r="R108" s="36" t="str">
        <f t="shared" si="16"/>
        <v/>
      </c>
      <c r="S108" s="36" t="str">
        <f t="shared" si="17"/>
        <v/>
      </c>
    </row>
    <row r="109" spans="1:19" x14ac:dyDescent="0.3">
      <c r="A109" s="132">
        <v>43601</v>
      </c>
      <c r="B109" s="133">
        <v>0.93956018518518514</v>
      </c>
      <c r="C109" t="s">
        <v>65</v>
      </c>
      <c r="D109" t="s">
        <v>66</v>
      </c>
      <c r="E109" s="53">
        <v>27301.447</v>
      </c>
      <c r="K109" s="33" t="str">
        <f t="shared" si="10"/>
        <v/>
      </c>
      <c r="L109" s="33" t="str">
        <f t="shared" si="11"/>
        <v/>
      </c>
      <c r="M109" s="33">
        <f t="shared" si="12"/>
        <v>27301.447</v>
      </c>
      <c r="N109" s="33" t="str">
        <f t="shared" si="13"/>
        <v/>
      </c>
      <c r="O109" s="33" t="str">
        <f t="shared" si="14"/>
        <v/>
      </c>
      <c r="P109" s="33" t="str">
        <f t="shared" si="15"/>
        <v/>
      </c>
      <c r="R109" s="36" t="str">
        <f t="shared" si="16"/>
        <v/>
      </c>
      <c r="S109" s="36" t="str">
        <f t="shared" si="17"/>
        <v/>
      </c>
    </row>
    <row r="110" spans="1:19" x14ac:dyDescent="0.3">
      <c r="A110" s="132">
        <v>43601</v>
      </c>
      <c r="B110" s="133">
        <v>0.93956018518518514</v>
      </c>
      <c r="C110" t="s">
        <v>65</v>
      </c>
      <c r="D110" t="s">
        <v>67</v>
      </c>
      <c r="E110" s="53" t="s">
        <v>68</v>
      </c>
      <c r="F110" s="66">
        <v>37846.036</v>
      </c>
      <c r="K110" s="33" t="str">
        <f t="shared" si="10"/>
        <v/>
      </c>
      <c r="L110" s="33" t="str">
        <f t="shared" si="11"/>
        <v/>
      </c>
      <c r="M110" s="33" t="str">
        <f t="shared" si="12"/>
        <v/>
      </c>
      <c r="N110" s="33">
        <f t="shared" si="13"/>
        <v>37846.036</v>
      </c>
      <c r="O110" s="33" t="str">
        <f t="shared" si="14"/>
        <v/>
      </c>
      <c r="P110" s="33" t="str">
        <f t="shared" si="15"/>
        <v/>
      </c>
      <c r="R110" s="36" t="str">
        <f t="shared" si="16"/>
        <v/>
      </c>
      <c r="S110" s="36" t="str">
        <f t="shared" si="17"/>
        <v/>
      </c>
    </row>
    <row r="111" spans="1:19" x14ac:dyDescent="0.3">
      <c r="A111" s="132">
        <v>43601</v>
      </c>
      <c r="B111" s="133">
        <v>0.93956018518518514</v>
      </c>
      <c r="C111" t="s">
        <v>65</v>
      </c>
      <c r="D111" t="s">
        <v>69</v>
      </c>
      <c r="E111" s="53">
        <v>28.527999999999999</v>
      </c>
      <c r="F111" s="136"/>
      <c r="K111" s="33" t="str">
        <f t="shared" si="10"/>
        <v/>
      </c>
      <c r="L111" s="33" t="str">
        <f t="shared" si="11"/>
        <v/>
      </c>
      <c r="M111" s="33" t="str">
        <f t="shared" si="12"/>
        <v/>
      </c>
      <c r="N111" s="33" t="str">
        <f t="shared" si="13"/>
        <v/>
      </c>
      <c r="O111" s="33">
        <f t="shared" si="14"/>
        <v>28.527999999999999</v>
      </c>
      <c r="P111" s="33" t="str">
        <f t="shared" si="15"/>
        <v/>
      </c>
      <c r="R111" s="36" t="str">
        <f t="shared" si="16"/>
        <v/>
      </c>
      <c r="S111" s="36" t="str">
        <f t="shared" si="17"/>
        <v/>
      </c>
    </row>
    <row r="112" spans="1:19" x14ac:dyDescent="0.3">
      <c r="A112" s="132">
        <v>43601</v>
      </c>
      <c r="B112" s="133">
        <v>0.94021990740740735</v>
      </c>
      <c r="C112" t="s">
        <v>71</v>
      </c>
      <c r="D112" t="s">
        <v>72</v>
      </c>
      <c r="E112" s="53">
        <v>43602</v>
      </c>
      <c r="F112" s="136">
        <v>0.19212962962962962</v>
      </c>
      <c r="G112" t="s">
        <v>73</v>
      </c>
      <c r="H112" t="s">
        <v>74</v>
      </c>
      <c r="K112" s="33" t="str">
        <f t="shared" si="10"/>
        <v/>
      </c>
      <c r="L112" s="33" t="str">
        <f t="shared" si="11"/>
        <v/>
      </c>
      <c r="M112" s="33" t="str">
        <f t="shared" si="12"/>
        <v/>
      </c>
      <c r="N112" s="33" t="str">
        <f t="shared" si="13"/>
        <v/>
      </c>
      <c r="O112" s="33" t="str">
        <f t="shared" si="14"/>
        <v/>
      </c>
      <c r="P112" s="33" t="str">
        <f t="shared" si="15"/>
        <v/>
      </c>
      <c r="R112" s="36" t="str">
        <f t="shared" si="16"/>
        <v/>
      </c>
      <c r="S112" s="36" t="str">
        <f t="shared" si="17"/>
        <v/>
      </c>
    </row>
    <row r="113" spans="1:19" x14ac:dyDescent="0.3">
      <c r="A113" s="132">
        <v>43601</v>
      </c>
      <c r="B113" s="133">
        <v>0.94021990740740735</v>
      </c>
      <c r="C113" t="s">
        <v>75</v>
      </c>
      <c r="D113" t="s">
        <v>76</v>
      </c>
      <c r="E113" s="53">
        <v>40.4</v>
      </c>
      <c r="F113" s="66" t="s">
        <v>73</v>
      </c>
      <c r="G113" t="s">
        <v>74</v>
      </c>
      <c r="K113" s="33" t="str">
        <f t="shared" si="10"/>
        <v/>
      </c>
      <c r="L113" s="33" t="str">
        <f t="shared" si="11"/>
        <v/>
      </c>
      <c r="M113" s="33" t="str">
        <f t="shared" si="12"/>
        <v/>
      </c>
      <c r="N113" s="33" t="str">
        <f t="shared" si="13"/>
        <v/>
      </c>
      <c r="O113" s="33" t="str">
        <f t="shared" si="14"/>
        <v/>
      </c>
      <c r="P113" s="33" t="str">
        <f t="shared" si="15"/>
        <v/>
      </c>
      <c r="R113" s="36" t="str">
        <f t="shared" si="16"/>
        <v/>
      </c>
      <c r="S113" s="36">
        <f t="shared" si="17"/>
        <v>40.4</v>
      </c>
    </row>
    <row r="114" spans="1:19" x14ac:dyDescent="0.3">
      <c r="A114" s="132">
        <v>43601</v>
      </c>
      <c r="B114" s="133">
        <v>0.94021990740740735</v>
      </c>
      <c r="C114" t="s">
        <v>75</v>
      </c>
      <c r="D114" t="s">
        <v>77</v>
      </c>
      <c r="E114" s="53">
        <v>55.8</v>
      </c>
      <c r="F114" s="66" t="s">
        <v>73</v>
      </c>
      <c r="G114" t="s">
        <v>74</v>
      </c>
      <c r="K114" s="33" t="str">
        <f t="shared" si="10"/>
        <v/>
      </c>
      <c r="L114" s="33" t="str">
        <f t="shared" si="11"/>
        <v/>
      </c>
      <c r="M114" s="33" t="str">
        <f t="shared" si="12"/>
        <v/>
      </c>
      <c r="N114" s="33" t="str">
        <f t="shared" si="13"/>
        <v/>
      </c>
      <c r="O114" s="33" t="str">
        <f t="shared" si="14"/>
        <v/>
      </c>
      <c r="P114" s="33" t="str">
        <f t="shared" si="15"/>
        <v/>
      </c>
      <c r="R114" s="36">
        <f t="shared" si="16"/>
        <v>55.8</v>
      </c>
      <c r="S114" s="36" t="str">
        <f t="shared" si="17"/>
        <v/>
      </c>
    </row>
    <row r="115" spans="1:19" x14ac:dyDescent="0.3">
      <c r="A115" s="132">
        <v>43601</v>
      </c>
      <c r="B115" s="133">
        <v>0.94094907407407413</v>
      </c>
      <c r="C115" t="s">
        <v>60</v>
      </c>
      <c r="D115" t="s">
        <v>61</v>
      </c>
      <c r="E115" s="53">
        <v>15732.674000000001</v>
      </c>
      <c r="K115" s="33">
        <f t="shared" si="10"/>
        <v>15732.674000000001</v>
      </c>
      <c r="L115" s="33" t="str">
        <f t="shared" si="11"/>
        <v/>
      </c>
      <c r="M115" s="33" t="str">
        <f t="shared" si="12"/>
        <v/>
      </c>
      <c r="N115" s="33" t="str">
        <f t="shared" si="13"/>
        <v/>
      </c>
      <c r="O115" s="33" t="str">
        <f t="shared" si="14"/>
        <v/>
      </c>
      <c r="P115" s="33" t="str">
        <f t="shared" si="15"/>
        <v/>
      </c>
      <c r="R115" s="36" t="str">
        <f t="shared" si="16"/>
        <v/>
      </c>
      <c r="S115" s="36" t="str">
        <f t="shared" si="17"/>
        <v/>
      </c>
    </row>
    <row r="116" spans="1:19" x14ac:dyDescent="0.3">
      <c r="A116" s="132">
        <v>43601</v>
      </c>
      <c r="B116" s="133">
        <v>0.94094907407407413</v>
      </c>
      <c r="C116" t="s">
        <v>60</v>
      </c>
      <c r="D116" t="s">
        <v>62</v>
      </c>
      <c r="E116" s="53">
        <v>116052.235</v>
      </c>
      <c r="K116" s="33" t="str">
        <f t="shared" si="10"/>
        <v/>
      </c>
      <c r="L116" s="33">
        <f t="shared" si="11"/>
        <v>116052.235</v>
      </c>
      <c r="M116" s="33" t="str">
        <f t="shared" si="12"/>
        <v/>
      </c>
      <c r="N116" s="33" t="str">
        <f t="shared" si="13"/>
        <v/>
      </c>
      <c r="O116" s="33" t="str">
        <f t="shared" si="14"/>
        <v/>
      </c>
      <c r="P116" s="33" t="str">
        <f t="shared" si="15"/>
        <v/>
      </c>
      <c r="R116" s="36" t="str">
        <f t="shared" si="16"/>
        <v/>
      </c>
      <c r="S116" s="36" t="str">
        <f t="shared" si="17"/>
        <v/>
      </c>
    </row>
    <row r="117" spans="1:19" x14ac:dyDescent="0.3">
      <c r="A117" s="132">
        <v>43601</v>
      </c>
      <c r="B117" s="133">
        <v>0.94094907407407413</v>
      </c>
      <c r="C117" t="s">
        <v>63</v>
      </c>
      <c r="D117" t="s">
        <v>64</v>
      </c>
      <c r="E117" s="53">
        <v>10</v>
      </c>
      <c r="K117" s="33" t="str">
        <f t="shared" si="10"/>
        <v/>
      </c>
      <c r="L117" s="33" t="str">
        <f t="shared" si="11"/>
        <v/>
      </c>
      <c r="M117" s="33" t="str">
        <f t="shared" si="12"/>
        <v/>
      </c>
      <c r="N117" s="33" t="str">
        <f t="shared" si="13"/>
        <v/>
      </c>
      <c r="O117" s="33" t="str">
        <f t="shared" si="14"/>
        <v/>
      </c>
      <c r="P117" s="33">
        <f t="shared" si="15"/>
        <v>10</v>
      </c>
      <c r="R117" s="36" t="str">
        <f t="shared" si="16"/>
        <v/>
      </c>
      <c r="S117" s="36" t="str">
        <f t="shared" si="17"/>
        <v/>
      </c>
    </row>
    <row r="118" spans="1:19" x14ac:dyDescent="0.3">
      <c r="A118" s="132">
        <v>43601</v>
      </c>
      <c r="B118" s="133">
        <v>0.94094907407407413</v>
      </c>
      <c r="C118" t="s">
        <v>65</v>
      </c>
      <c r="D118" t="s">
        <v>66</v>
      </c>
      <c r="E118" s="53">
        <v>27301.447</v>
      </c>
      <c r="F118" s="136"/>
      <c r="K118" s="33" t="str">
        <f t="shared" si="10"/>
        <v/>
      </c>
      <c r="L118" s="33" t="str">
        <f t="shared" si="11"/>
        <v/>
      </c>
      <c r="M118" s="33">
        <f t="shared" si="12"/>
        <v>27301.447</v>
      </c>
      <c r="N118" s="33" t="str">
        <f t="shared" si="13"/>
        <v/>
      </c>
      <c r="O118" s="33" t="str">
        <f t="shared" si="14"/>
        <v/>
      </c>
      <c r="P118" s="33" t="str">
        <f t="shared" si="15"/>
        <v/>
      </c>
      <c r="R118" s="36" t="str">
        <f t="shared" si="16"/>
        <v/>
      </c>
      <c r="S118" s="36" t="str">
        <f t="shared" si="17"/>
        <v/>
      </c>
    </row>
    <row r="119" spans="1:19" x14ac:dyDescent="0.3">
      <c r="A119" s="132">
        <v>43601</v>
      </c>
      <c r="B119" s="133">
        <v>0.94094907407407413</v>
      </c>
      <c r="C119" t="s">
        <v>65</v>
      </c>
      <c r="D119" t="s">
        <v>67</v>
      </c>
      <c r="E119" s="53" t="s">
        <v>68</v>
      </c>
      <c r="F119" s="66">
        <v>37846.036</v>
      </c>
      <c r="K119" s="33" t="str">
        <f t="shared" si="10"/>
        <v/>
      </c>
      <c r="L119" s="33" t="str">
        <f t="shared" si="11"/>
        <v/>
      </c>
      <c r="M119" s="33" t="str">
        <f t="shared" si="12"/>
        <v/>
      </c>
      <c r="N119" s="33">
        <f t="shared" si="13"/>
        <v>37846.036</v>
      </c>
      <c r="O119" s="33" t="str">
        <f t="shared" si="14"/>
        <v/>
      </c>
      <c r="P119" s="33" t="str">
        <f t="shared" si="15"/>
        <v/>
      </c>
      <c r="R119" s="36" t="str">
        <f t="shared" si="16"/>
        <v/>
      </c>
      <c r="S119" s="36" t="str">
        <f t="shared" si="17"/>
        <v/>
      </c>
    </row>
    <row r="120" spans="1:19" x14ac:dyDescent="0.3">
      <c r="A120" s="132">
        <v>43601</v>
      </c>
      <c r="B120" s="133">
        <v>0.94094907407407413</v>
      </c>
      <c r="C120" t="s">
        <v>65</v>
      </c>
      <c r="D120" t="s">
        <v>69</v>
      </c>
      <c r="E120" s="53">
        <v>28.527999999999999</v>
      </c>
      <c r="K120" s="33" t="str">
        <f t="shared" si="10"/>
        <v/>
      </c>
      <c r="L120" s="33" t="str">
        <f t="shared" si="11"/>
        <v/>
      </c>
      <c r="M120" s="33" t="str">
        <f t="shared" si="12"/>
        <v/>
      </c>
      <c r="N120" s="33" t="str">
        <f t="shared" si="13"/>
        <v/>
      </c>
      <c r="O120" s="33">
        <f t="shared" si="14"/>
        <v>28.527999999999999</v>
      </c>
      <c r="P120" s="33" t="str">
        <f t="shared" si="15"/>
        <v/>
      </c>
      <c r="R120" s="36" t="str">
        <f t="shared" si="16"/>
        <v/>
      </c>
      <c r="S120" s="36" t="str">
        <f t="shared" si="17"/>
        <v/>
      </c>
    </row>
    <row r="121" spans="1:19" x14ac:dyDescent="0.3">
      <c r="A121" s="132">
        <v>43601</v>
      </c>
      <c r="B121" s="133">
        <v>0.94233796296296291</v>
      </c>
      <c r="C121" t="s">
        <v>60</v>
      </c>
      <c r="D121" t="s">
        <v>61</v>
      </c>
      <c r="E121" s="53">
        <v>15732.674000000001</v>
      </c>
      <c r="K121" s="33">
        <f t="shared" si="10"/>
        <v>15732.674000000001</v>
      </c>
      <c r="L121" s="33" t="str">
        <f t="shared" si="11"/>
        <v/>
      </c>
      <c r="M121" s="33" t="str">
        <f t="shared" si="12"/>
        <v/>
      </c>
      <c r="N121" s="33" t="str">
        <f t="shared" si="13"/>
        <v/>
      </c>
      <c r="O121" s="33" t="str">
        <f t="shared" si="14"/>
        <v/>
      </c>
      <c r="P121" s="33" t="str">
        <f t="shared" si="15"/>
        <v/>
      </c>
      <c r="R121" s="36" t="str">
        <f t="shared" si="16"/>
        <v/>
      </c>
      <c r="S121" s="36" t="str">
        <f t="shared" si="17"/>
        <v/>
      </c>
    </row>
    <row r="122" spans="1:19" x14ac:dyDescent="0.3">
      <c r="A122" s="132">
        <v>43601</v>
      </c>
      <c r="B122" s="133">
        <v>0.94233796296296291</v>
      </c>
      <c r="C122" t="s">
        <v>60</v>
      </c>
      <c r="D122" t="s">
        <v>62</v>
      </c>
      <c r="E122" s="53">
        <v>116052.235</v>
      </c>
      <c r="K122" s="33" t="str">
        <f t="shared" si="10"/>
        <v/>
      </c>
      <c r="L122" s="33">
        <f t="shared" si="11"/>
        <v>116052.235</v>
      </c>
      <c r="M122" s="33" t="str">
        <f t="shared" si="12"/>
        <v/>
      </c>
      <c r="N122" s="33" t="str">
        <f t="shared" si="13"/>
        <v/>
      </c>
      <c r="O122" s="33" t="str">
        <f t="shared" si="14"/>
        <v/>
      </c>
      <c r="P122" s="33" t="str">
        <f t="shared" si="15"/>
        <v/>
      </c>
      <c r="R122" s="36" t="str">
        <f t="shared" si="16"/>
        <v/>
      </c>
      <c r="S122" s="36" t="str">
        <f t="shared" si="17"/>
        <v/>
      </c>
    </row>
    <row r="123" spans="1:19" x14ac:dyDescent="0.3">
      <c r="A123" s="132">
        <v>43601</v>
      </c>
      <c r="B123" s="133">
        <v>0.94233796296296291</v>
      </c>
      <c r="C123" t="s">
        <v>63</v>
      </c>
      <c r="D123" t="s">
        <v>64</v>
      </c>
      <c r="E123" s="53">
        <v>10</v>
      </c>
      <c r="K123" s="33" t="str">
        <f t="shared" si="10"/>
        <v/>
      </c>
      <c r="L123" s="33" t="str">
        <f t="shared" si="11"/>
        <v/>
      </c>
      <c r="M123" s="33" t="str">
        <f t="shared" si="12"/>
        <v/>
      </c>
      <c r="N123" s="33" t="str">
        <f t="shared" si="13"/>
        <v/>
      </c>
      <c r="O123" s="33" t="str">
        <f t="shared" si="14"/>
        <v/>
      </c>
      <c r="P123" s="33">
        <f t="shared" si="15"/>
        <v>10</v>
      </c>
      <c r="R123" s="36" t="str">
        <f t="shared" si="16"/>
        <v/>
      </c>
      <c r="S123" s="36" t="str">
        <f t="shared" si="17"/>
        <v/>
      </c>
    </row>
    <row r="124" spans="1:19" x14ac:dyDescent="0.3">
      <c r="A124" s="132">
        <v>43601</v>
      </c>
      <c r="B124" s="133">
        <v>0.94233796296296291</v>
      </c>
      <c r="C124" t="s">
        <v>65</v>
      </c>
      <c r="D124" t="s">
        <v>66</v>
      </c>
      <c r="E124" s="53">
        <v>27301.447</v>
      </c>
      <c r="K124" s="33" t="str">
        <f t="shared" si="10"/>
        <v/>
      </c>
      <c r="L124" s="33" t="str">
        <f t="shared" si="11"/>
        <v/>
      </c>
      <c r="M124" s="33">
        <f t="shared" si="12"/>
        <v>27301.447</v>
      </c>
      <c r="N124" s="33" t="str">
        <f t="shared" si="13"/>
        <v/>
      </c>
      <c r="O124" s="33" t="str">
        <f t="shared" si="14"/>
        <v/>
      </c>
      <c r="P124" s="33" t="str">
        <f t="shared" si="15"/>
        <v/>
      </c>
      <c r="R124" s="36" t="str">
        <f t="shared" si="16"/>
        <v/>
      </c>
      <c r="S124" s="36" t="str">
        <f t="shared" si="17"/>
        <v/>
      </c>
    </row>
    <row r="125" spans="1:19" x14ac:dyDescent="0.3">
      <c r="A125" s="132">
        <v>43601</v>
      </c>
      <c r="B125" s="133">
        <v>0.94233796296296291</v>
      </c>
      <c r="C125" t="s">
        <v>65</v>
      </c>
      <c r="D125" t="s">
        <v>67</v>
      </c>
      <c r="E125" s="53" t="s">
        <v>68</v>
      </c>
      <c r="F125" s="66">
        <v>37846.036</v>
      </c>
      <c r="K125" s="33" t="str">
        <f t="shared" si="10"/>
        <v/>
      </c>
      <c r="L125" s="33" t="str">
        <f t="shared" si="11"/>
        <v/>
      </c>
      <c r="M125" s="33" t="str">
        <f t="shared" si="12"/>
        <v/>
      </c>
      <c r="N125" s="33">
        <f t="shared" si="13"/>
        <v>37846.036</v>
      </c>
      <c r="O125" s="33" t="str">
        <f t="shared" si="14"/>
        <v/>
      </c>
      <c r="P125" s="33" t="str">
        <f t="shared" si="15"/>
        <v/>
      </c>
      <c r="R125" s="36" t="str">
        <f t="shared" si="16"/>
        <v/>
      </c>
      <c r="S125" s="36" t="str">
        <f t="shared" si="17"/>
        <v/>
      </c>
    </row>
    <row r="126" spans="1:19" x14ac:dyDescent="0.3">
      <c r="A126" s="132">
        <v>43601</v>
      </c>
      <c r="B126" s="133">
        <v>0.94233796296296291</v>
      </c>
      <c r="C126" t="s">
        <v>65</v>
      </c>
      <c r="D126" t="s">
        <v>69</v>
      </c>
      <c r="E126" s="53">
        <v>28.527999999999999</v>
      </c>
      <c r="K126" s="33" t="str">
        <f t="shared" si="10"/>
        <v/>
      </c>
      <c r="L126" s="33" t="str">
        <f t="shared" si="11"/>
        <v/>
      </c>
      <c r="M126" s="33" t="str">
        <f t="shared" si="12"/>
        <v/>
      </c>
      <c r="N126" s="33" t="str">
        <f t="shared" si="13"/>
        <v/>
      </c>
      <c r="O126" s="33">
        <f t="shared" si="14"/>
        <v>28.527999999999999</v>
      </c>
      <c r="P126" s="33" t="str">
        <f t="shared" si="15"/>
        <v/>
      </c>
      <c r="R126" s="36" t="str">
        <f t="shared" si="16"/>
        <v/>
      </c>
      <c r="S126" s="36" t="str">
        <f t="shared" si="17"/>
        <v/>
      </c>
    </row>
    <row r="127" spans="1:19" x14ac:dyDescent="0.3">
      <c r="A127" s="132">
        <v>43601</v>
      </c>
      <c r="B127" s="133">
        <v>0.94369212962962967</v>
      </c>
      <c r="C127" t="s">
        <v>71</v>
      </c>
      <c r="D127" t="s">
        <v>72</v>
      </c>
      <c r="E127" s="53">
        <v>43602</v>
      </c>
      <c r="F127" s="136">
        <v>0.19212962962962962</v>
      </c>
      <c r="G127" t="s">
        <v>73</v>
      </c>
      <c r="H127" t="s">
        <v>74</v>
      </c>
      <c r="K127" s="33" t="str">
        <f t="shared" si="10"/>
        <v/>
      </c>
      <c r="L127" s="33" t="str">
        <f t="shared" si="11"/>
        <v/>
      </c>
      <c r="M127" s="33" t="str">
        <f t="shared" si="12"/>
        <v/>
      </c>
      <c r="N127" s="33" t="str">
        <f t="shared" si="13"/>
        <v/>
      </c>
      <c r="O127" s="33" t="str">
        <f t="shared" si="14"/>
        <v/>
      </c>
      <c r="P127" s="33" t="str">
        <f t="shared" si="15"/>
        <v/>
      </c>
      <c r="R127" s="36" t="str">
        <f t="shared" si="16"/>
        <v/>
      </c>
      <c r="S127" s="36" t="str">
        <f t="shared" si="17"/>
        <v/>
      </c>
    </row>
    <row r="128" spans="1:19" x14ac:dyDescent="0.3">
      <c r="A128" s="132">
        <v>43601</v>
      </c>
      <c r="B128" s="133">
        <v>0.94369212962962967</v>
      </c>
      <c r="C128" t="s">
        <v>75</v>
      </c>
      <c r="D128" t="s">
        <v>76</v>
      </c>
      <c r="E128" s="53">
        <v>40.4</v>
      </c>
      <c r="F128" s="66" t="s">
        <v>73</v>
      </c>
      <c r="G128" t="s">
        <v>74</v>
      </c>
      <c r="K128" s="33" t="str">
        <f t="shared" si="10"/>
        <v/>
      </c>
      <c r="L128" s="33" t="str">
        <f t="shared" si="11"/>
        <v/>
      </c>
      <c r="M128" s="33" t="str">
        <f t="shared" si="12"/>
        <v/>
      </c>
      <c r="N128" s="33" t="str">
        <f t="shared" si="13"/>
        <v/>
      </c>
      <c r="O128" s="33" t="str">
        <f t="shared" si="14"/>
        <v/>
      </c>
      <c r="P128" s="33" t="str">
        <f t="shared" si="15"/>
        <v/>
      </c>
      <c r="R128" s="36" t="str">
        <f t="shared" si="16"/>
        <v/>
      </c>
      <c r="S128" s="36">
        <f t="shared" si="17"/>
        <v>40.4</v>
      </c>
    </row>
    <row r="129" spans="1:19" x14ac:dyDescent="0.3">
      <c r="A129" s="132">
        <v>43601</v>
      </c>
      <c r="B129" s="133">
        <v>0.94369212962962967</v>
      </c>
      <c r="C129" t="s">
        <v>75</v>
      </c>
      <c r="D129" t="s">
        <v>77</v>
      </c>
      <c r="E129" s="53">
        <v>55.8</v>
      </c>
      <c r="F129" s="136" t="s">
        <v>73</v>
      </c>
      <c r="G129" t="s">
        <v>74</v>
      </c>
      <c r="K129" s="33" t="str">
        <f t="shared" si="10"/>
        <v/>
      </c>
      <c r="L129" s="33" t="str">
        <f t="shared" si="11"/>
        <v/>
      </c>
      <c r="M129" s="33" t="str">
        <f t="shared" si="12"/>
        <v/>
      </c>
      <c r="N129" s="33" t="str">
        <f t="shared" si="13"/>
        <v/>
      </c>
      <c r="O129" s="33" t="str">
        <f t="shared" si="14"/>
        <v/>
      </c>
      <c r="P129" s="33" t="str">
        <f t="shared" si="15"/>
        <v/>
      </c>
      <c r="R129" s="36">
        <f t="shared" si="16"/>
        <v>55.8</v>
      </c>
      <c r="S129" s="36" t="str">
        <f t="shared" si="17"/>
        <v/>
      </c>
    </row>
    <row r="130" spans="1:19" x14ac:dyDescent="0.3">
      <c r="A130" s="132">
        <v>43601</v>
      </c>
      <c r="B130" s="133">
        <v>0.9437268518518519</v>
      </c>
      <c r="C130" t="s">
        <v>60</v>
      </c>
      <c r="D130" t="s">
        <v>61</v>
      </c>
      <c r="E130" s="53">
        <v>15732.674000000001</v>
      </c>
      <c r="K130" s="33">
        <f t="shared" si="10"/>
        <v>15732.674000000001</v>
      </c>
      <c r="L130" s="33" t="str">
        <f t="shared" si="11"/>
        <v/>
      </c>
      <c r="M130" s="33" t="str">
        <f t="shared" si="12"/>
        <v/>
      </c>
      <c r="N130" s="33" t="str">
        <f t="shared" si="13"/>
        <v/>
      </c>
      <c r="O130" s="33" t="str">
        <f t="shared" si="14"/>
        <v/>
      </c>
      <c r="P130" s="33" t="str">
        <f t="shared" si="15"/>
        <v/>
      </c>
      <c r="R130" s="36" t="str">
        <f t="shared" si="16"/>
        <v/>
      </c>
      <c r="S130" s="36" t="str">
        <f t="shared" si="17"/>
        <v/>
      </c>
    </row>
    <row r="131" spans="1:19" x14ac:dyDescent="0.3">
      <c r="A131" s="132">
        <v>43601</v>
      </c>
      <c r="B131" s="133">
        <v>0.9437268518518519</v>
      </c>
      <c r="C131" t="s">
        <v>60</v>
      </c>
      <c r="D131" t="s">
        <v>62</v>
      </c>
      <c r="E131" s="53">
        <v>116052.235</v>
      </c>
      <c r="K131" s="33" t="str">
        <f t="shared" si="10"/>
        <v/>
      </c>
      <c r="L131" s="33">
        <f t="shared" si="11"/>
        <v>116052.235</v>
      </c>
      <c r="M131" s="33" t="str">
        <f t="shared" si="12"/>
        <v/>
      </c>
      <c r="N131" s="33" t="str">
        <f t="shared" si="13"/>
        <v/>
      </c>
      <c r="O131" s="33" t="str">
        <f t="shared" si="14"/>
        <v/>
      </c>
      <c r="P131" s="33" t="str">
        <f t="shared" si="15"/>
        <v/>
      </c>
      <c r="R131" s="36" t="str">
        <f t="shared" si="16"/>
        <v/>
      </c>
      <c r="S131" s="36" t="str">
        <f t="shared" si="17"/>
        <v/>
      </c>
    </row>
    <row r="132" spans="1:19" x14ac:dyDescent="0.3">
      <c r="A132" s="132">
        <v>43601</v>
      </c>
      <c r="B132" s="133">
        <v>0.9437268518518519</v>
      </c>
      <c r="C132" t="s">
        <v>63</v>
      </c>
      <c r="D132" t="s">
        <v>64</v>
      </c>
      <c r="E132" s="53">
        <v>10</v>
      </c>
      <c r="F132" s="136"/>
      <c r="K132" s="33" t="str">
        <f t="shared" si="10"/>
        <v/>
      </c>
      <c r="L132" s="33" t="str">
        <f t="shared" si="11"/>
        <v/>
      </c>
      <c r="M132" s="33" t="str">
        <f t="shared" si="12"/>
        <v/>
      </c>
      <c r="N132" s="33" t="str">
        <f t="shared" si="13"/>
        <v/>
      </c>
      <c r="O132" s="33" t="str">
        <f t="shared" si="14"/>
        <v/>
      </c>
      <c r="P132" s="33">
        <f t="shared" si="15"/>
        <v>10</v>
      </c>
      <c r="R132" s="36" t="str">
        <f t="shared" si="16"/>
        <v/>
      </c>
      <c r="S132" s="36" t="str">
        <f t="shared" si="17"/>
        <v/>
      </c>
    </row>
    <row r="133" spans="1:19" x14ac:dyDescent="0.3">
      <c r="A133" s="132">
        <v>43601</v>
      </c>
      <c r="B133" s="133">
        <v>0.9437268518518519</v>
      </c>
      <c r="C133" t="s">
        <v>65</v>
      </c>
      <c r="D133" t="s">
        <v>66</v>
      </c>
      <c r="E133" s="53">
        <v>27301.447</v>
      </c>
      <c r="F133" s="136"/>
      <c r="K133" s="33" t="str">
        <f t="shared" ref="K133:K196" si="18">IF($D133="ht",$E133,"")</f>
        <v/>
      </c>
      <c r="L133" s="33" t="str">
        <f t="shared" ref="L133:L196" si="19">IF($D133="nt",$E133,"")</f>
        <v/>
      </c>
      <c r="M133" s="33">
        <f t="shared" ref="M133:M196" si="20">IF($D133="esp",$E133,"")</f>
        <v>27301.447</v>
      </c>
      <c r="N133" s="33" t="str">
        <f t="shared" ref="N133:N196" si="21">IF($D133="Ges",$F133,"")</f>
        <v/>
      </c>
      <c r="O133" s="33" t="str">
        <f t="shared" ref="O133:O196" si="22">IF($D133="tag",$E133,"")</f>
        <v/>
      </c>
      <c r="P133" s="33" t="str">
        <f t="shared" ref="P133:P196" si="23">IF($D133="vhs",$E133,"")</f>
        <v/>
      </c>
      <c r="R133" s="36" t="str">
        <f t="shared" ref="R133:R196" si="24">IF(D133="v06",E133,"")</f>
        <v/>
      </c>
      <c r="S133" s="36" t="str">
        <f t="shared" ref="S133:S196" si="25">IF(D133="v22",E133,"")</f>
        <v/>
      </c>
    </row>
    <row r="134" spans="1:19" x14ac:dyDescent="0.3">
      <c r="A134" s="132">
        <v>43601</v>
      </c>
      <c r="B134" s="133">
        <v>0.9437268518518519</v>
      </c>
      <c r="C134" t="s">
        <v>65</v>
      </c>
      <c r="D134" t="s">
        <v>67</v>
      </c>
      <c r="E134" s="53" t="s">
        <v>68</v>
      </c>
      <c r="F134" s="66">
        <v>37846.036</v>
      </c>
      <c r="K134" s="33" t="str">
        <f t="shared" si="18"/>
        <v/>
      </c>
      <c r="L134" s="33" t="str">
        <f t="shared" si="19"/>
        <v/>
      </c>
      <c r="M134" s="33" t="str">
        <f t="shared" si="20"/>
        <v/>
      </c>
      <c r="N134" s="33">
        <f t="shared" si="21"/>
        <v>37846.036</v>
      </c>
      <c r="O134" s="33" t="str">
        <f t="shared" si="22"/>
        <v/>
      </c>
      <c r="P134" s="33" t="str">
        <f t="shared" si="23"/>
        <v/>
      </c>
      <c r="R134" s="36" t="str">
        <f t="shared" si="24"/>
        <v/>
      </c>
      <c r="S134" s="36" t="str">
        <f t="shared" si="25"/>
        <v/>
      </c>
    </row>
    <row r="135" spans="1:19" x14ac:dyDescent="0.3">
      <c r="A135" s="132">
        <v>43601</v>
      </c>
      <c r="B135" s="133">
        <v>0.9437268518518519</v>
      </c>
      <c r="C135" t="s">
        <v>65</v>
      </c>
      <c r="D135" t="s">
        <v>69</v>
      </c>
      <c r="E135" s="53">
        <v>28.527999999999999</v>
      </c>
      <c r="K135" s="33" t="str">
        <f t="shared" si="18"/>
        <v/>
      </c>
      <c r="L135" s="33" t="str">
        <f t="shared" si="19"/>
        <v/>
      </c>
      <c r="M135" s="33" t="str">
        <f t="shared" si="20"/>
        <v/>
      </c>
      <c r="N135" s="33" t="str">
        <f t="shared" si="21"/>
        <v/>
      </c>
      <c r="O135" s="33">
        <f t="shared" si="22"/>
        <v>28.527999999999999</v>
      </c>
      <c r="P135" s="33" t="str">
        <f t="shared" si="23"/>
        <v/>
      </c>
      <c r="R135" s="36" t="str">
        <f t="shared" si="24"/>
        <v/>
      </c>
      <c r="S135" s="36" t="str">
        <f t="shared" si="25"/>
        <v/>
      </c>
    </row>
    <row r="136" spans="1:19" x14ac:dyDescent="0.3">
      <c r="A136" s="132">
        <v>43601</v>
      </c>
      <c r="B136" s="133">
        <v>0.94511574074074067</v>
      </c>
      <c r="C136" t="s">
        <v>60</v>
      </c>
      <c r="D136" t="s">
        <v>61</v>
      </c>
      <c r="E136" s="53">
        <v>15732.674000000001</v>
      </c>
      <c r="K136" s="33">
        <f t="shared" si="18"/>
        <v>15732.674000000001</v>
      </c>
      <c r="L136" s="33" t="str">
        <f t="shared" si="19"/>
        <v/>
      </c>
      <c r="M136" s="33" t="str">
        <f t="shared" si="20"/>
        <v/>
      </c>
      <c r="N136" s="33" t="str">
        <f t="shared" si="21"/>
        <v/>
      </c>
      <c r="O136" s="33" t="str">
        <f t="shared" si="22"/>
        <v/>
      </c>
      <c r="P136" s="33" t="str">
        <f t="shared" si="23"/>
        <v/>
      </c>
      <c r="R136" s="36" t="str">
        <f t="shared" si="24"/>
        <v/>
      </c>
      <c r="S136" s="36" t="str">
        <f t="shared" si="25"/>
        <v/>
      </c>
    </row>
    <row r="137" spans="1:19" x14ac:dyDescent="0.3">
      <c r="A137" s="132">
        <v>43601</v>
      </c>
      <c r="B137" s="133">
        <v>0.94511574074074067</v>
      </c>
      <c r="C137" t="s">
        <v>60</v>
      </c>
      <c r="D137" t="s">
        <v>62</v>
      </c>
      <c r="E137" s="53">
        <v>116052.235</v>
      </c>
      <c r="K137" s="33" t="str">
        <f t="shared" si="18"/>
        <v/>
      </c>
      <c r="L137" s="33">
        <f t="shared" si="19"/>
        <v>116052.235</v>
      </c>
      <c r="M137" s="33" t="str">
        <f t="shared" si="20"/>
        <v/>
      </c>
      <c r="N137" s="33" t="str">
        <f t="shared" si="21"/>
        <v/>
      </c>
      <c r="O137" s="33" t="str">
        <f t="shared" si="22"/>
        <v/>
      </c>
      <c r="P137" s="33" t="str">
        <f t="shared" si="23"/>
        <v/>
      </c>
      <c r="R137" s="36" t="str">
        <f t="shared" si="24"/>
        <v/>
      </c>
      <c r="S137" s="36" t="str">
        <f t="shared" si="25"/>
        <v/>
      </c>
    </row>
    <row r="138" spans="1:19" x14ac:dyDescent="0.3">
      <c r="A138" s="132">
        <v>43601</v>
      </c>
      <c r="B138" s="133">
        <v>0.94511574074074067</v>
      </c>
      <c r="C138" t="s">
        <v>63</v>
      </c>
      <c r="D138" t="s">
        <v>64</v>
      </c>
      <c r="E138" s="53">
        <v>10</v>
      </c>
      <c r="K138" s="33" t="str">
        <f t="shared" si="18"/>
        <v/>
      </c>
      <c r="L138" s="33" t="str">
        <f t="shared" si="19"/>
        <v/>
      </c>
      <c r="M138" s="33" t="str">
        <f t="shared" si="20"/>
        <v/>
      </c>
      <c r="N138" s="33" t="str">
        <f t="shared" si="21"/>
        <v/>
      </c>
      <c r="O138" s="33" t="str">
        <f t="shared" si="22"/>
        <v/>
      </c>
      <c r="P138" s="33">
        <f t="shared" si="23"/>
        <v>10</v>
      </c>
      <c r="R138" s="36" t="str">
        <f t="shared" si="24"/>
        <v/>
      </c>
      <c r="S138" s="36" t="str">
        <f t="shared" si="25"/>
        <v/>
      </c>
    </row>
    <row r="139" spans="1:19" x14ac:dyDescent="0.3">
      <c r="A139" s="132">
        <v>43601</v>
      </c>
      <c r="B139" s="133">
        <v>0.94511574074074067</v>
      </c>
      <c r="C139" t="s">
        <v>65</v>
      </c>
      <c r="D139" t="s">
        <v>66</v>
      </c>
      <c r="E139" s="53">
        <v>27301.447</v>
      </c>
      <c r="K139" s="33" t="str">
        <f t="shared" si="18"/>
        <v/>
      </c>
      <c r="L139" s="33" t="str">
        <f t="shared" si="19"/>
        <v/>
      </c>
      <c r="M139" s="33">
        <f t="shared" si="20"/>
        <v>27301.447</v>
      </c>
      <c r="N139" s="33" t="str">
        <f t="shared" si="21"/>
        <v/>
      </c>
      <c r="O139" s="33" t="str">
        <f t="shared" si="22"/>
        <v/>
      </c>
      <c r="P139" s="33" t="str">
        <f t="shared" si="23"/>
        <v/>
      </c>
      <c r="R139" s="36" t="str">
        <f t="shared" si="24"/>
        <v/>
      </c>
      <c r="S139" s="36" t="str">
        <f t="shared" si="25"/>
        <v/>
      </c>
    </row>
    <row r="140" spans="1:19" x14ac:dyDescent="0.3">
      <c r="A140" s="132">
        <v>43601</v>
      </c>
      <c r="B140" s="133">
        <v>0.94511574074074067</v>
      </c>
      <c r="C140" t="s">
        <v>65</v>
      </c>
      <c r="D140" t="s">
        <v>67</v>
      </c>
      <c r="E140" s="53" t="s">
        <v>68</v>
      </c>
      <c r="F140" s="66">
        <v>37846.036</v>
      </c>
      <c r="K140" s="33" t="str">
        <f t="shared" si="18"/>
        <v/>
      </c>
      <c r="L140" s="33" t="str">
        <f t="shared" si="19"/>
        <v/>
      </c>
      <c r="M140" s="33" t="str">
        <f t="shared" si="20"/>
        <v/>
      </c>
      <c r="N140" s="33">
        <f t="shared" si="21"/>
        <v>37846.036</v>
      </c>
      <c r="O140" s="33" t="str">
        <f t="shared" si="22"/>
        <v/>
      </c>
      <c r="P140" s="33" t="str">
        <f t="shared" si="23"/>
        <v/>
      </c>
      <c r="R140" s="36" t="str">
        <f t="shared" si="24"/>
        <v/>
      </c>
      <c r="S140" s="36" t="str">
        <f t="shared" si="25"/>
        <v/>
      </c>
    </row>
    <row r="141" spans="1:19" x14ac:dyDescent="0.3">
      <c r="A141" s="132">
        <v>43601</v>
      </c>
      <c r="B141" s="133">
        <v>0.94511574074074067</v>
      </c>
      <c r="C141" t="s">
        <v>65</v>
      </c>
      <c r="D141" t="s">
        <v>69</v>
      </c>
      <c r="E141" s="53">
        <v>28.527999999999999</v>
      </c>
      <c r="K141" s="33" t="str">
        <f t="shared" si="18"/>
        <v/>
      </c>
      <c r="L141" s="33" t="str">
        <f t="shared" si="19"/>
        <v/>
      </c>
      <c r="M141" s="33" t="str">
        <f t="shared" si="20"/>
        <v/>
      </c>
      <c r="N141" s="33" t="str">
        <f t="shared" si="21"/>
        <v/>
      </c>
      <c r="O141" s="33">
        <f t="shared" si="22"/>
        <v>28.527999999999999</v>
      </c>
      <c r="P141" s="33" t="str">
        <f t="shared" si="23"/>
        <v/>
      </c>
      <c r="R141" s="36" t="str">
        <f t="shared" si="24"/>
        <v/>
      </c>
      <c r="S141" s="36" t="str">
        <f t="shared" si="25"/>
        <v/>
      </c>
    </row>
    <row r="142" spans="1:19" x14ac:dyDescent="0.3">
      <c r="A142" s="132">
        <v>43601</v>
      </c>
      <c r="B142" s="133">
        <v>0.94650462962962967</v>
      </c>
      <c r="C142" t="s">
        <v>60</v>
      </c>
      <c r="D142" t="s">
        <v>61</v>
      </c>
      <c r="E142" s="53">
        <v>15732.674000000001</v>
      </c>
      <c r="K142" s="33">
        <f t="shared" si="18"/>
        <v>15732.674000000001</v>
      </c>
      <c r="L142" s="33" t="str">
        <f t="shared" si="19"/>
        <v/>
      </c>
      <c r="M142" s="33" t="str">
        <f t="shared" si="20"/>
        <v/>
      </c>
      <c r="N142" s="33" t="str">
        <f t="shared" si="21"/>
        <v/>
      </c>
      <c r="O142" s="33" t="str">
        <f t="shared" si="22"/>
        <v/>
      </c>
      <c r="P142" s="33" t="str">
        <f t="shared" si="23"/>
        <v/>
      </c>
      <c r="R142" s="36" t="str">
        <f t="shared" si="24"/>
        <v/>
      </c>
      <c r="S142" s="36" t="str">
        <f t="shared" si="25"/>
        <v/>
      </c>
    </row>
    <row r="143" spans="1:19" x14ac:dyDescent="0.3">
      <c r="A143" s="132">
        <v>43601</v>
      </c>
      <c r="B143" s="133">
        <v>0.94650462962962967</v>
      </c>
      <c r="C143" t="s">
        <v>60</v>
      </c>
      <c r="D143" t="s">
        <v>62</v>
      </c>
      <c r="E143" s="53">
        <v>116052.70699999999</v>
      </c>
      <c r="K143" s="33" t="str">
        <f t="shared" si="18"/>
        <v/>
      </c>
      <c r="L143" s="33">
        <f t="shared" si="19"/>
        <v>116052.70699999999</v>
      </c>
      <c r="M143" s="33" t="str">
        <f t="shared" si="20"/>
        <v/>
      </c>
      <c r="N143" s="33" t="str">
        <f t="shared" si="21"/>
        <v/>
      </c>
      <c r="O143" s="33" t="str">
        <f t="shared" si="22"/>
        <v/>
      </c>
      <c r="P143" s="33" t="str">
        <f t="shared" si="23"/>
        <v/>
      </c>
      <c r="R143" s="36" t="str">
        <f t="shared" si="24"/>
        <v/>
      </c>
      <c r="S143" s="36" t="str">
        <f t="shared" si="25"/>
        <v/>
      </c>
    </row>
    <row r="144" spans="1:19" x14ac:dyDescent="0.3">
      <c r="A144" s="132">
        <v>43601</v>
      </c>
      <c r="B144" s="133">
        <v>0.94650462962962967</v>
      </c>
      <c r="C144" t="s">
        <v>63</v>
      </c>
      <c r="D144" t="s">
        <v>64</v>
      </c>
      <c r="E144" s="53">
        <v>10</v>
      </c>
      <c r="F144" s="136"/>
      <c r="K144" s="33" t="str">
        <f t="shared" si="18"/>
        <v/>
      </c>
      <c r="L144" s="33" t="str">
        <f t="shared" si="19"/>
        <v/>
      </c>
      <c r="M144" s="33" t="str">
        <f t="shared" si="20"/>
        <v/>
      </c>
      <c r="N144" s="33" t="str">
        <f t="shared" si="21"/>
        <v/>
      </c>
      <c r="O144" s="33" t="str">
        <f t="shared" si="22"/>
        <v/>
      </c>
      <c r="P144" s="33">
        <f t="shared" si="23"/>
        <v>10</v>
      </c>
      <c r="R144" s="36" t="str">
        <f t="shared" si="24"/>
        <v/>
      </c>
      <c r="S144" s="36" t="str">
        <f t="shared" si="25"/>
        <v/>
      </c>
    </row>
    <row r="145" spans="1:19" x14ac:dyDescent="0.3">
      <c r="A145" s="132">
        <v>43601</v>
      </c>
      <c r="B145" s="133">
        <v>0.94650462962962967</v>
      </c>
      <c r="C145" t="s">
        <v>65</v>
      </c>
      <c r="D145" t="s">
        <v>66</v>
      </c>
      <c r="E145" s="53">
        <v>27301.447</v>
      </c>
      <c r="K145" s="33" t="str">
        <f t="shared" si="18"/>
        <v/>
      </c>
      <c r="L145" s="33" t="str">
        <f t="shared" si="19"/>
        <v/>
      </c>
      <c r="M145" s="33">
        <f t="shared" si="20"/>
        <v>27301.447</v>
      </c>
      <c r="N145" s="33" t="str">
        <f t="shared" si="21"/>
        <v/>
      </c>
      <c r="O145" s="33" t="str">
        <f t="shared" si="22"/>
        <v/>
      </c>
      <c r="P145" s="33" t="str">
        <f t="shared" si="23"/>
        <v/>
      </c>
      <c r="R145" s="36" t="str">
        <f t="shared" si="24"/>
        <v/>
      </c>
      <c r="S145" s="36" t="str">
        <f t="shared" si="25"/>
        <v/>
      </c>
    </row>
    <row r="146" spans="1:19" x14ac:dyDescent="0.3">
      <c r="A146" s="132">
        <v>43601</v>
      </c>
      <c r="B146" s="133">
        <v>0.94650462962962967</v>
      </c>
      <c r="C146" t="s">
        <v>65</v>
      </c>
      <c r="D146" t="s">
        <v>67</v>
      </c>
      <c r="E146" s="53" t="s">
        <v>68</v>
      </c>
      <c r="F146" s="66">
        <v>37846.036</v>
      </c>
      <c r="K146" s="33" t="str">
        <f t="shared" si="18"/>
        <v/>
      </c>
      <c r="L146" s="33" t="str">
        <f t="shared" si="19"/>
        <v/>
      </c>
      <c r="M146" s="33" t="str">
        <f t="shared" si="20"/>
        <v/>
      </c>
      <c r="N146" s="33">
        <f t="shared" si="21"/>
        <v>37846.036</v>
      </c>
      <c r="O146" s="33" t="str">
        <f t="shared" si="22"/>
        <v/>
      </c>
      <c r="P146" s="33" t="str">
        <f t="shared" si="23"/>
        <v/>
      </c>
      <c r="R146" s="36" t="str">
        <f t="shared" si="24"/>
        <v/>
      </c>
      <c r="S146" s="36" t="str">
        <f t="shared" si="25"/>
        <v/>
      </c>
    </row>
    <row r="147" spans="1:19" x14ac:dyDescent="0.3">
      <c r="A147" s="132">
        <v>43601</v>
      </c>
      <c r="B147" s="133">
        <v>0.94650462962962967</v>
      </c>
      <c r="C147" t="s">
        <v>65</v>
      </c>
      <c r="D147" t="s">
        <v>69</v>
      </c>
      <c r="E147" s="53">
        <v>28.527999999999999</v>
      </c>
      <c r="F147" s="136"/>
      <c r="K147" s="33" t="str">
        <f t="shared" si="18"/>
        <v/>
      </c>
      <c r="L147" s="33" t="str">
        <f t="shared" si="19"/>
        <v/>
      </c>
      <c r="M147" s="33" t="str">
        <f t="shared" si="20"/>
        <v/>
      </c>
      <c r="N147" s="33" t="str">
        <f t="shared" si="21"/>
        <v/>
      </c>
      <c r="O147" s="33">
        <f t="shared" si="22"/>
        <v>28.527999999999999</v>
      </c>
      <c r="P147" s="33" t="str">
        <f t="shared" si="23"/>
        <v/>
      </c>
      <c r="R147" s="36" t="str">
        <f t="shared" si="24"/>
        <v/>
      </c>
      <c r="S147" s="36" t="str">
        <f t="shared" si="25"/>
        <v/>
      </c>
    </row>
    <row r="148" spans="1:19" x14ac:dyDescent="0.3">
      <c r="A148" s="132">
        <v>43601</v>
      </c>
      <c r="B148" s="133">
        <v>0.94716435185185188</v>
      </c>
      <c r="C148" t="s">
        <v>71</v>
      </c>
      <c r="D148" t="s">
        <v>72</v>
      </c>
      <c r="E148" s="53">
        <v>43602</v>
      </c>
      <c r="F148" s="136">
        <v>0.19212962962962962</v>
      </c>
      <c r="G148" t="s">
        <v>73</v>
      </c>
      <c r="H148" t="s">
        <v>74</v>
      </c>
      <c r="K148" s="33" t="str">
        <f t="shared" si="18"/>
        <v/>
      </c>
      <c r="L148" s="33" t="str">
        <f t="shared" si="19"/>
        <v/>
      </c>
      <c r="M148" s="33" t="str">
        <f t="shared" si="20"/>
        <v/>
      </c>
      <c r="N148" s="33" t="str">
        <f t="shared" si="21"/>
        <v/>
      </c>
      <c r="O148" s="33" t="str">
        <f t="shared" si="22"/>
        <v/>
      </c>
      <c r="P148" s="33" t="str">
        <f t="shared" si="23"/>
        <v/>
      </c>
      <c r="R148" s="36" t="str">
        <f t="shared" si="24"/>
        <v/>
      </c>
      <c r="S148" s="36" t="str">
        <f t="shared" si="25"/>
        <v/>
      </c>
    </row>
    <row r="149" spans="1:19" x14ac:dyDescent="0.3">
      <c r="A149" s="132">
        <v>43601</v>
      </c>
      <c r="B149" s="133">
        <v>0.94716435185185188</v>
      </c>
      <c r="C149" t="s">
        <v>75</v>
      </c>
      <c r="D149" t="s">
        <v>76</v>
      </c>
      <c r="E149" s="53">
        <v>40.4</v>
      </c>
      <c r="F149" s="66" t="s">
        <v>73</v>
      </c>
      <c r="G149" t="s">
        <v>74</v>
      </c>
      <c r="K149" s="33" t="str">
        <f t="shared" si="18"/>
        <v/>
      </c>
      <c r="L149" s="33" t="str">
        <f t="shared" si="19"/>
        <v/>
      </c>
      <c r="M149" s="33" t="str">
        <f t="shared" si="20"/>
        <v/>
      </c>
      <c r="N149" s="33" t="str">
        <f t="shared" si="21"/>
        <v/>
      </c>
      <c r="O149" s="33" t="str">
        <f t="shared" si="22"/>
        <v/>
      </c>
      <c r="P149" s="33" t="str">
        <f t="shared" si="23"/>
        <v/>
      </c>
      <c r="R149" s="36" t="str">
        <f t="shared" si="24"/>
        <v/>
      </c>
      <c r="S149" s="36">
        <f t="shared" si="25"/>
        <v>40.4</v>
      </c>
    </row>
    <row r="150" spans="1:19" x14ac:dyDescent="0.3">
      <c r="A150" s="132">
        <v>43601</v>
      </c>
      <c r="B150" s="133">
        <v>0.94716435185185188</v>
      </c>
      <c r="C150" t="s">
        <v>75</v>
      </c>
      <c r="D150" t="s">
        <v>77</v>
      </c>
      <c r="E150" s="53">
        <v>55.8</v>
      </c>
      <c r="F150" s="66" t="s">
        <v>73</v>
      </c>
      <c r="G150" t="s">
        <v>74</v>
      </c>
      <c r="K150" s="33" t="str">
        <f t="shared" si="18"/>
        <v/>
      </c>
      <c r="L150" s="33" t="str">
        <f t="shared" si="19"/>
        <v/>
      </c>
      <c r="M150" s="33" t="str">
        <f t="shared" si="20"/>
        <v/>
      </c>
      <c r="N150" s="33" t="str">
        <f t="shared" si="21"/>
        <v/>
      </c>
      <c r="O150" s="33" t="str">
        <f t="shared" si="22"/>
        <v/>
      </c>
      <c r="P150" s="33" t="str">
        <f t="shared" si="23"/>
        <v/>
      </c>
      <c r="R150" s="36">
        <f t="shared" si="24"/>
        <v>55.8</v>
      </c>
      <c r="S150" s="36" t="str">
        <f t="shared" si="25"/>
        <v/>
      </c>
    </row>
    <row r="151" spans="1:19" x14ac:dyDescent="0.3">
      <c r="A151" s="132">
        <v>43601</v>
      </c>
      <c r="B151" s="133">
        <v>0.94789351851851855</v>
      </c>
      <c r="C151" t="s">
        <v>60</v>
      </c>
      <c r="D151" t="s">
        <v>61</v>
      </c>
      <c r="E151" s="53">
        <v>15730.674000000001</v>
      </c>
      <c r="K151" s="33">
        <f t="shared" si="18"/>
        <v>15730.674000000001</v>
      </c>
      <c r="L151" s="33" t="str">
        <f t="shared" si="19"/>
        <v/>
      </c>
      <c r="M151" s="33" t="str">
        <f t="shared" si="20"/>
        <v/>
      </c>
      <c r="N151" s="33" t="str">
        <f t="shared" si="21"/>
        <v/>
      </c>
      <c r="O151" s="33" t="str">
        <f t="shared" si="22"/>
        <v/>
      </c>
      <c r="P151" s="33" t="str">
        <f t="shared" si="23"/>
        <v/>
      </c>
      <c r="R151" s="36" t="str">
        <f t="shared" si="24"/>
        <v/>
      </c>
      <c r="S151" s="36" t="str">
        <f t="shared" si="25"/>
        <v/>
      </c>
    </row>
    <row r="152" spans="1:19" x14ac:dyDescent="0.3">
      <c r="A152" s="132">
        <v>43601</v>
      </c>
      <c r="B152" s="133">
        <v>0.94789351851851855</v>
      </c>
      <c r="C152" t="s">
        <v>60</v>
      </c>
      <c r="D152" t="s">
        <v>62</v>
      </c>
      <c r="E152" s="53">
        <v>116052.70699999999</v>
      </c>
      <c r="K152" s="33" t="str">
        <f t="shared" si="18"/>
        <v/>
      </c>
      <c r="L152" s="33">
        <f t="shared" si="19"/>
        <v>116052.70699999999</v>
      </c>
      <c r="M152" s="33" t="str">
        <f t="shared" si="20"/>
        <v/>
      </c>
      <c r="N152" s="33" t="str">
        <f t="shared" si="21"/>
        <v/>
      </c>
      <c r="O152" s="33" t="str">
        <f t="shared" si="22"/>
        <v/>
      </c>
      <c r="P152" s="33" t="str">
        <f t="shared" si="23"/>
        <v/>
      </c>
      <c r="R152" s="36" t="str">
        <f t="shared" si="24"/>
        <v/>
      </c>
      <c r="S152" s="36" t="str">
        <f t="shared" si="25"/>
        <v/>
      </c>
    </row>
    <row r="153" spans="1:19" x14ac:dyDescent="0.3">
      <c r="A153" s="132">
        <v>43601</v>
      </c>
      <c r="B153" s="133">
        <v>0.94789351851851855</v>
      </c>
      <c r="C153" t="s">
        <v>63</v>
      </c>
      <c r="D153" t="s">
        <v>64</v>
      </c>
      <c r="E153" s="53">
        <v>10</v>
      </c>
      <c r="F153" s="136"/>
      <c r="K153" s="33" t="str">
        <f t="shared" si="18"/>
        <v/>
      </c>
      <c r="L153" s="33" t="str">
        <f t="shared" si="19"/>
        <v/>
      </c>
      <c r="M153" s="33" t="str">
        <f t="shared" si="20"/>
        <v/>
      </c>
      <c r="N153" s="33" t="str">
        <f t="shared" si="21"/>
        <v/>
      </c>
      <c r="O153" s="33" t="str">
        <f t="shared" si="22"/>
        <v/>
      </c>
      <c r="P153" s="33">
        <f t="shared" si="23"/>
        <v>10</v>
      </c>
      <c r="R153" s="36" t="str">
        <f t="shared" si="24"/>
        <v/>
      </c>
      <c r="S153" s="36" t="str">
        <f t="shared" si="25"/>
        <v/>
      </c>
    </row>
    <row r="154" spans="1:19" x14ac:dyDescent="0.3">
      <c r="A154" s="132">
        <v>43601</v>
      </c>
      <c r="B154" s="133">
        <v>0.94789351851851855</v>
      </c>
      <c r="C154" t="s">
        <v>65</v>
      </c>
      <c r="D154" t="s">
        <v>66</v>
      </c>
      <c r="E154" s="53">
        <v>27301.447</v>
      </c>
      <c r="F154" s="136"/>
      <c r="K154" s="33" t="str">
        <f t="shared" si="18"/>
        <v/>
      </c>
      <c r="L154" s="33" t="str">
        <f t="shared" si="19"/>
        <v/>
      </c>
      <c r="M154" s="33">
        <f t="shared" si="20"/>
        <v>27301.447</v>
      </c>
      <c r="N154" s="33" t="str">
        <f t="shared" si="21"/>
        <v/>
      </c>
      <c r="O154" s="33" t="str">
        <f t="shared" si="22"/>
        <v/>
      </c>
      <c r="P154" s="33" t="str">
        <f t="shared" si="23"/>
        <v/>
      </c>
      <c r="R154" s="36" t="str">
        <f t="shared" si="24"/>
        <v/>
      </c>
      <c r="S154" s="36" t="str">
        <f t="shared" si="25"/>
        <v/>
      </c>
    </row>
    <row r="155" spans="1:19" x14ac:dyDescent="0.3">
      <c r="A155" s="132">
        <v>43601</v>
      </c>
      <c r="B155" s="133">
        <v>0.94789351851851855</v>
      </c>
      <c r="C155" t="s">
        <v>65</v>
      </c>
      <c r="D155" t="s">
        <v>67</v>
      </c>
      <c r="E155" s="53" t="s">
        <v>68</v>
      </c>
      <c r="F155" s="66">
        <v>37846.036</v>
      </c>
      <c r="K155" s="33" t="str">
        <f t="shared" si="18"/>
        <v/>
      </c>
      <c r="L155" s="33" t="str">
        <f t="shared" si="19"/>
        <v/>
      </c>
      <c r="M155" s="33" t="str">
        <f t="shared" si="20"/>
        <v/>
      </c>
      <c r="N155" s="33">
        <f t="shared" si="21"/>
        <v>37846.036</v>
      </c>
      <c r="O155" s="33" t="str">
        <f t="shared" si="22"/>
        <v/>
      </c>
      <c r="P155" s="33" t="str">
        <f t="shared" si="23"/>
        <v/>
      </c>
      <c r="R155" s="36" t="str">
        <f t="shared" si="24"/>
        <v/>
      </c>
      <c r="S155" s="36" t="str">
        <f t="shared" si="25"/>
        <v/>
      </c>
    </row>
    <row r="156" spans="1:19" x14ac:dyDescent="0.3">
      <c r="A156" s="132">
        <v>43601</v>
      </c>
      <c r="B156" s="133">
        <v>0.94789351851851855</v>
      </c>
      <c r="C156" t="s">
        <v>65</v>
      </c>
      <c r="D156" t="s">
        <v>69</v>
      </c>
      <c r="E156" s="53">
        <v>28.527999999999999</v>
      </c>
      <c r="K156" s="33" t="str">
        <f t="shared" si="18"/>
        <v/>
      </c>
      <c r="L156" s="33" t="str">
        <f t="shared" si="19"/>
        <v/>
      </c>
      <c r="M156" s="33" t="str">
        <f t="shared" si="20"/>
        <v/>
      </c>
      <c r="N156" s="33" t="str">
        <f t="shared" si="21"/>
        <v/>
      </c>
      <c r="O156" s="33">
        <f t="shared" si="22"/>
        <v>28.527999999999999</v>
      </c>
      <c r="P156" s="33" t="str">
        <f t="shared" si="23"/>
        <v/>
      </c>
      <c r="R156" s="36" t="str">
        <f t="shared" si="24"/>
        <v/>
      </c>
      <c r="S156" s="36" t="str">
        <f t="shared" si="25"/>
        <v/>
      </c>
    </row>
    <row r="157" spans="1:19" x14ac:dyDescent="0.3">
      <c r="A157" s="132">
        <v>43601</v>
      </c>
      <c r="B157" s="133">
        <v>0.94928240740740744</v>
      </c>
      <c r="C157" t="s">
        <v>60</v>
      </c>
      <c r="D157" t="s">
        <v>61</v>
      </c>
      <c r="E157" s="53">
        <v>15730.674000000001</v>
      </c>
      <c r="K157" s="33">
        <f t="shared" si="18"/>
        <v>15730.674000000001</v>
      </c>
      <c r="L157" s="33" t="str">
        <f t="shared" si="19"/>
        <v/>
      </c>
      <c r="M157" s="33" t="str">
        <f t="shared" si="20"/>
        <v/>
      </c>
      <c r="N157" s="33" t="str">
        <f t="shared" si="21"/>
        <v/>
      </c>
      <c r="O157" s="33" t="str">
        <f t="shared" si="22"/>
        <v/>
      </c>
      <c r="P157" s="33" t="str">
        <f t="shared" si="23"/>
        <v/>
      </c>
      <c r="R157" s="36" t="str">
        <f t="shared" si="24"/>
        <v/>
      </c>
      <c r="S157" s="36" t="str">
        <f t="shared" si="25"/>
        <v/>
      </c>
    </row>
    <row r="158" spans="1:19" x14ac:dyDescent="0.3">
      <c r="A158" s="132">
        <v>43601</v>
      </c>
      <c r="B158" s="133">
        <v>0.94928240740740744</v>
      </c>
      <c r="C158" t="s">
        <v>60</v>
      </c>
      <c r="D158" t="s">
        <v>62</v>
      </c>
      <c r="E158" s="53">
        <v>116052.70699999999</v>
      </c>
      <c r="K158" s="33" t="str">
        <f t="shared" si="18"/>
        <v/>
      </c>
      <c r="L158" s="33">
        <f t="shared" si="19"/>
        <v>116052.70699999999</v>
      </c>
      <c r="M158" s="33" t="str">
        <f t="shared" si="20"/>
        <v/>
      </c>
      <c r="N158" s="33" t="str">
        <f t="shared" si="21"/>
        <v/>
      </c>
      <c r="O158" s="33" t="str">
        <f t="shared" si="22"/>
        <v/>
      </c>
      <c r="P158" s="33" t="str">
        <f t="shared" si="23"/>
        <v/>
      </c>
      <c r="R158" s="36" t="str">
        <f t="shared" si="24"/>
        <v/>
      </c>
      <c r="S158" s="36" t="str">
        <f t="shared" si="25"/>
        <v/>
      </c>
    </row>
    <row r="159" spans="1:19" x14ac:dyDescent="0.3">
      <c r="A159" s="132">
        <v>43601</v>
      </c>
      <c r="B159" s="133">
        <v>0.94928240740740744</v>
      </c>
      <c r="C159" t="s">
        <v>63</v>
      </c>
      <c r="D159" t="s">
        <v>64</v>
      </c>
      <c r="E159" s="53">
        <v>10</v>
      </c>
      <c r="K159" s="33" t="str">
        <f t="shared" si="18"/>
        <v/>
      </c>
      <c r="L159" s="33" t="str">
        <f t="shared" si="19"/>
        <v/>
      </c>
      <c r="M159" s="33" t="str">
        <f t="shared" si="20"/>
        <v/>
      </c>
      <c r="N159" s="33" t="str">
        <f t="shared" si="21"/>
        <v/>
      </c>
      <c r="O159" s="33" t="str">
        <f t="shared" si="22"/>
        <v/>
      </c>
      <c r="P159" s="33">
        <f t="shared" si="23"/>
        <v>10</v>
      </c>
      <c r="R159" s="36" t="str">
        <f t="shared" si="24"/>
        <v/>
      </c>
      <c r="S159" s="36" t="str">
        <f t="shared" si="25"/>
        <v/>
      </c>
    </row>
    <row r="160" spans="1:19" x14ac:dyDescent="0.3">
      <c r="A160" s="132">
        <v>43601</v>
      </c>
      <c r="B160" s="133">
        <v>0.94928240740740744</v>
      </c>
      <c r="C160" t="s">
        <v>65</v>
      </c>
      <c r="D160" t="s">
        <v>66</v>
      </c>
      <c r="E160" s="53">
        <v>27301.447</v>
      </c>
      <c r="K160" s="33" t="str">
        <f t="shared" si="18"/>
        <v/>
      </c>
      <c r="L160" s="33" t="str">
        <f t="shared" si="19"/>
        <v/>
      </c>
      <c r="M160" s="33">
        <f t="shared" si="20"/>
        <v>27301.447</v>
      </c>
      <c r="N160" s="33" t="str">
        <f t="shared" si="21"/>
        <v/>
      </c>
      <c r="O160" s="33" t="str">
        <f t="shared" si="22"/>
        <v/>
      </c>
      <c r="P160" s="33" t="str">
        <f t="shared" si="23"/>
        <v/>
      </c>
      <c r="R160" s="36" t="str">
        <f t="shared" si="24"/>
        <v/>
      </c>
      <c r="S160" s="36" t="str">
        <f t="shared" si="25"/>
        <v/>
      </c>
    </row>
    <row r="161" spans="1:19" x14ac:dyDescent="0.3">
      <c r="A161" s="132">
        <v>43601</v>
      </c>
      <c r="B161" s="133">
        <v>0.94928240740740744</v>
      </c>
      <c r="C161" t="s">
        <v>65</v>
      </c>
      <c r="D161" t="s">
        <v>67</v>
      </c>
      <c r="E161" s="53" t="s">
        <v>68</v>
      </c>
      <c r="F161" s="66">
        <v>37846.036</v>
      </c>
      <c r="K161" s="33" t="str">
        <f t="shared" si="18"/>
        <v/>
      </c>
      <c r="L161" s="33" t="str">
        <f t="shared" si="19"/>
        <v/>
      </c>
      <c r="M161" s="33" t="str">
        <f t="shared" si="20"/>
        <v/>
      </c>
      <c r="N161" s="33">
        <f t="shared" si="21"/>
        <v>37846.036</v>
      </c>
      <c r="O161" s="33" t="str">
        <f t="shared" si="22"/>
        <v/>
      </c>
      <c r="P161" s="33" t="str">
        <f t="shared" si="23"/>
        <v/>
      </c>
      <c r="R161" s="36" t="str">
        <f t="shared" si="24"/>
        <v/>
      </c>
      <c r="S161" s="36" t="str">
        <f t="shared" si="25"/>
        <v/>
      </c>
    </row>
    <row r="162" spans="1:19" x14ac:dyDescent="0.3">
      <c r="A162" s="132">
        <v>43601</v>
      </c>
      <c r="B162" s="133">
        <v>0.94928240740740744</v>
      </c>
      <c r="C162" t="s">
        <v>65</v>
      </c>
      <c r="D162" t="s">
        <v>69</v>
      </c>
      <c r="E162" s="53">
        <v>28.527999999999999</v>
      </c>
      <c r="K162" s="33" t="str">
        <f t="shared" si="18"/>
        <v/>
      </c>
      <c r="L162" s="33" t="str">
        <f t="shared" si="19"/>
        <v/>
      </c>
      <c r="M162" s="33" t="str">
        <f t="shared" si="20"/>
        <v/>
      </c>
      <c r="N162" s="33" t="str">
        <f t="shared" si="21"/>
        <v/>
      </c>
      <c r="O162" s="33">
        <f t="shared" si="22"/>
        <v>28.527999999999999</v>
      </c>
      <c r="P162" s="33" t="str">
        <f t="shared" si="23"/>
        <v/>
      </c>
      <c r="R162" s="36" t="str">
        <f t="shared" si="24"/>
        <v/>
      </c>
      <c r="S162" s="36" t="str">
        <f t="shared" si="25"/>
        <v/>
      </c>
    </row>
    <row r="163" spans="1:19" x14ac:dyDescent="0.3">
      <c r="A163" s="132">
        <v>43601</v>
      </c>
      <c r="B163" s="133">
        <v>0.95063657407407398</v>
      </c>
      <c r="C163" t="s">
        <v>71</v>
      </c>
      <c r="D163" t="s">
        <v>72</v>
      </c>
      <c r="E163" s="53">
        <v>43602</v>
      </c>
      <c r="F163" s="136">
        <v>0.19212962962962962</v>
      </c>
      <c r="G163" t="s">
        <v>73</v>
      </c>
      <c r="H163" t="s">
        <v>74</v>
      </c>
      <c r="K163" s="33" t="str">
        <f t="shared" si="18"/>
        <v/>
      </c>
      <c r="L163" s="33" t="str">
        <f t="shared" si="19"/>
        <v/>
      </c>
      <c r="M163" s="33" t="str">
        <f t="shared" si="20"/>
        <v/>
      </c>
      <c r="N163" s="33" t="str">
        <f t="shared" si="21"/>
        <v/>
      </c>
      <c r="O163" s="33" t="str">
        <f t="shared" si="22"/>
        <v/>
      </c>
      <c r="P163" s="33" t="str">
        <f t="shared" si="23"/>
        <v/>
      </c>
      <c r="R163" s="36" t="str">
        <f t="shared" si="24"/>
        <v/>
      </c>
      <c r="S163" s="36" t="str">
        <f t="shared" si="25"/>
        <v/>
      </c>
    </row>
    <row r="164" spans="1:19" x14ac:dyDescent="0.3">
      <c r="A164" s="132">
        <v>43601</v>
      </c>
      <c r="B164" s="133">
        <v>0.95063657407407398</v>
      </c>
      <c r="C164" t="s">
        <v>75</v>
      </c>
      <c r="D164" t="s">
        <v>76</v>
      </c>
      <c r="E164" s="53">
        <v>40.4</v>
      </c>
      <c r="F164" s="66" t="s">
        <v>73</v>
      </c>
      <c r="G164" t="s">
        <v>74</v>
      </c>
      <c r="K164" s="33" t="str">
        <f t="shared" si="18"/>
        <v/>
      </c>
      <c r="L164" s="33" t="str">
        <f t="shared" si="19"/>
        <v/>
      </c>
      <c r="M164" s="33" t="str">
        <f t="shared" si="20"/>
        <v/>
      </c>
      <c r="N164" s="33" t="str">
        <f t="shared" si="21"/>
        <v/>
      </c>
      <c r="O164" s="33" t="str">
        <f t="shared" si="22"/>
        <v/>
      </c>
      <c r="P164" s="33" t="str">
        <f t="shared" si="23"/>
        <v/>
      </c>
      <c r="R164" s="36" t="str">
        <f t="shared" si="24"/>
        <v/>
      </c>
      <c r="S164" s="36">
        <f t="shared" si="25"/>
        <v>40.4</v>
      </c>
    </row>
    <row r="165" spans="1:19" x14ac:dyDescent="0.3">
      <c r="A165" s="132">
        <v>43601</v>
      </c>
      <c r="B165" s="133">
        <v>0.95063657407407398</v>
      </c>
      <c r="C165" t="s">
        <v>75</v>
      </c>
      <c r="D165" t="s">
        <v>77</v>
      </c>
      <c r="E165" s="53">
        <v>55.8</v>
      </c>
      <c r="F165" s="136" t="s">
        <v>73</v>
      </c>
      <c r="G165" t="s">
        <v>74</v>
      </c>
      <c r="K165" s="33" t="str">
        <f t="shared" si="18"/>
        <v/>
      </c>
      <c r="L165" s="33" t="str">
        <f t="shared" si="19"/>
        <v/>
      </c>
      <c r="M165" s="33" t="str">
        <f t="shared" si="20"/>
        <v/>
      </c>
      <c r="N165" s="33" t="str">
        <f t="shared" si="21"/>
        <v/>
      </c>
      <c r="O165" s="33" t="str">
        <f t="shared" si="22"/>
        <v/>
      </c>
      <c r="P165" s="33" t="str">
        <f t="shared" si="23"/>
        <v/>
      </c>
      <c r="R165" s="36">
        <f t="shared" si="24"/>
        <v>55.8</v>
      </c>
      <c r="S165" s="36" t="str">
        <f t="shared" si="25"/>
        <v/>
      </c>
    </row>
    <row r="166" spans="1:19" x14ac:dyDescent="0.3">
      <c r="A166" s="132">
        <v>43601</v>
      </c>
      <c r="B166" s="133">
        <v>0.95067129629629632</v>
      </c>
      <c r="C166" t="s">
        <v>60</v>
      </c>
      <c r="D166" t="s">
        <v>61</v>
      </c>
      <c r="E166" s="53">
        <v>15730.674000000001</v>
      </c>
      <c r="K166" s="33">
        <f t="shared" si="18"/>
        <v>15730.674000000001</v>
      </c>
      <c r="L166" s="33" t="str">
        <f t="shared" si="19"/>
        <v/>
      </c>
      <c r="M166" s="33" t="str">
        <f t="shared" si="20"/>
        <v/>
      </c>
      <c r="N166" s="33" t="str">
        <f t="shared" si="21"/>
        <v/>
      </c>
      <c r="O166" s="33" t="str">
        <f t="shared" si="22"/>
        <v/>
      </c>
      <c r="P166" s="33" t="str">
        <f t="shared" si="23"/>
        <v/>
      </c>
      <c r="R166" s="36" t="str">
        <f t="shared" si="24"/>
        <v/>
      </c>
      <c r="S166" s="36" t="str">
        <f t="shared" si="25"/>
        <v/>
      </c>
    </row>
    <row r="167" spans="1:19" x14ac:dyDescent="0.3">
      <c r="A167" s="132">
        <v>43601</v>
      </c>
      <c r="B167" s="133">
        <v>0.95067129629629632</v>
      </c>
      <c r="C167" t="s">
        <v>60</v>
      </c>
      <c r="D167" t="s">
        <v>62</v>
      </c>
      <c r="E167" s="53">
        <v>116052.70699999999</v>
      </c>
      <c r="K167" s="33" t="str">
        <f t="shared" si="18"/>
        <v/>
      </c>
      <c r="L167" s="33">
        <f t="shared" si="19"/>
        <v>116052.70699999999</v>
      </c>
      <c r="M167" s="33" t="str">
        <f t="shared" si="20"/>
        <v/>
      </c>
      <c r="N167" s="33" t="str">
        <f t="shared" si="21"/>
        <v/>
      </c>
      <c r="O167" s="33" t="str">
        <f t="shared" si="22"/>
        <v/>
      </c>
      <c r="P167" s="33" t="str">
        <f t="shared" si="23"/>
        <v/>
      </c>
      <c r="R167" s="36" t="str">
        <f t="shared" si="24"/>
        <v/>
      </c>
      <c r="S167" s="36" t="str">
        <f t="shared" si="25"/>
        <v/>
      </c>
    </row>
    <row r="168" spans="1:19" x14ac:dyDescent="0.3">
      <c r="A168" s="132">
        <v>43601</v>
      </c>
      <c r="B168" s="133">
        <v>0.95067129629629632</v>
      </c>
      <c r="C168" t="s">
        <v>63</v>
      </c>
      <c r="D168" t="s">
        <v>64</v>
      </c>
      <c r="E168" s="53">
        <v>10</v>
      </c>
      <c r="F168" s="136"/>
      <c r="K168" s="33" t="str">
        <f t="shared" si="18"/>
        <v/>
      </c>
      <c r="L168" s="33" t="str">
        <f t="shared" si="19"/>
        <v/>
      </c>
      <c r="M168" s="33" t="str">
        <f t="shared" si="20"/>
        <v/>
      </c>
      <c r="N168" s="33" t="str">
        <f t="shared" si="21"/>
        <v/>
      </c>
      <c r="O168" s="33" t="str">
        <f t="shared" si="22"/>
        <v/>
      </c>
      <c r="P168" s="33">
        <f t="shared" si="23"/>
        <v>10</v>
      </c>
      <c r="R168" s="36" t="str">
        <f t="shared" si="24"/>
        <v/>
      </c>
      <c r="S168" s="36" t="str">
        <f t="shared" si="25"/>
        <v/>
      </c>
    </row>
    <row r="169" spans="1:19" x14ac:dyDescent="0.3">
      <c r="A169" s="132">
        <v>43601</v>
      </c>
      <c r="B169" s="133">
        <v>0.95067129629629632</v>
      </c>
      <c r="C169" t="s">
        <v>65</v>
      </c>
      <c r="D169" t="s">
        <v>66</v>
      </c>
      <c r="E169" s="53">
        <v>27301.447</v>
      </c>
      <c r="F169" s="136"/>
      <c r="K169" s="33" t="str">
        <f t="shared" si="18"/>
        <v/>
      </c>
      <c r="L169" s="33" t="str">
        <f t="shared" si="19"/>
        <v/>
      </c>
      <c r="M169" s="33">
        <f t="shared" si="20"/>
        <v>27301.447</v>
      </c>
      <c r="N169" s="33" t="str">
        <f t="shared" si="21"/>
        <v/>
      </c>
      <c r="O169" s="33" t="str">
        <f t="shared" si="22"/>
        <v/>
      </c>
      <c r="P169" s="33" t="str">
        <f t="shared" si="23"/>
        <v/>
      </c>
      <c r="R169" s="36" t="str">
        <f t="shared" si="24"/>
        <v/>
      </c>
      <c r="S169" s="36" t="str">
        <f t="shared" si="25"/>
        <v/>
      </c>
    </row>
    <row r="170" spans="1:19" x14ac:dyDescent="0.3">
      <c r="A170" s="132">
        <v>43601</v>
      </c>
      <c r="B170" s="133">
        <v>0.95067129629629632</v>
      </c>
      <c r="C170" t="s">
        <v>65</v>
      </c>
      <c r="D170" t="s">
        <v>67</v>
      </c>
      <c r="E170" s="53" t="s">
        <v>68</v>
      </c>
      <c r="F170" s="66">
        <v>37846.036</v>
      </c>
      <c r="K170" s="33" t="str">
        <f t="shared" si="18"/>
        <v/>
      </c>
      <c r="L170" s="33" t="str">
        <f t="shared" si="19"/>
        <v/>
      </c>
      <c r="M170" s="33" t="str">
        <f t="shared" si="20"/>
        <v/>
      </c>
      <c r="N170" s="33">
        <f t="shared" si="21"/>
        <v>37846.036</v>
      </c>
      <c r="O170" s="33" t="str">
        <f t="shared" si="22"/>
        <v/>
      </c>
      <c r="P170" s="33" t="str">
        <f t="shared" si="23"/>
        <v/>
      </c>
      <c r="R170" s="36" t="str">
        <f t="shared" si="24"/>
        <v/>
      </c>
      <c r="S170" s="36" t="str">
        <f t="shared" si="25"/>
        <v/>
      </c>
    </row>
    <row r="171" spans="1:19" x14ac:dyDescent="0.3">
      <c r="A171" s="132">
        <v>43601</v>
      </c>
      <c r="B171" s="133">
        <v>0.95067129629629632</v>
      </c>
      <c r="C171" t="s">
        <v>65</v>
      </c>
      <c r="D171" t="s">
        <v>69</v>
      </c>
      <c r="E171" s="53">
        <v>28.527999999999999</v>
      </c>
      <c r="K171" s="33" t="str">
        <f t="shared" si="18"/>
        <v/>
      </c>
      <c r="L171" s="33" t="str">
        <f t="shared" si="19"/>
        <v/>
      </c>
      <c r="M171" s="33" t="str">
        <f t="shared" si="20"/>
        <v/>
      </c>
      <c r="N171" s="33" t="str">
        <f t="shared" si="21"/>
        <v/>
      </c>
      <c r="O171" s="33">
        <f t="shared" si="22"/>
        <v>28.527999999999999</v>
      </c>
      <c r="P171" s="33" t="str">
        <f t="shared" si="23"/>
        <v/>
      </c>
      <c r="R171" s="36" t="str">
        <f t="shared" si="24"/>
        <v/>
      </c>
      <c r="S171" s="36" t="str">
        <f t="shared" si="25"/>
        <v/>
      </c>
    </row>
    <row r="172" spans="1:19" x14ac:dyDescent="0.3">
      <c r="A172" s="132">
        <v>43601</v>
      </c>
      <c r="B172" s="133">
        <v>0.9520601851851852</v>
      </c>
      <c r="C172" t="s">
        <v>60</v>
      </c>
      <c r="D172" t="s">
        <v>61</v>
      </c>
      <c r="E172" s="53">
        <v>15730.674000000001</v>
      </c>
      <c r="K172" s="33">
        <f t="shared" si="18"/>
        <v>15730.674000000001</v>
      </c>
      <c r="L172" s="33" t="str">
        <f t="shared" si="19"/>
        <v/>
      </c>
      <c r="M172" s="33" t="str">
        <f t="shared" si="20"/>
        <v/>
      </c>
      <c r="N172" s="33" t="str">
        <f t="shared" si="21"/>
        <v/>
      </c>
      <c r="O172" s="33" t="str">
        <f t="shared" si="22"/>
        <v/>
      </c>
      <c r="P172" s="33" t="str">
        <f t="shared" si="23"/>
        <v/>
      </c>
      <c r="R172" s="36" t="str">
        <f t="shared" si="24"/>
        <v/>
      </c>
      <c r="S172" s="36" t="str">
        <f t="shared" si="25"/>
        <v/>
      </c>
    </row>
    <row r="173" spans="1:19" x14ac:dyDescent="0.3">
      <c r="A173" s="132">
        <v>43601</v>
      </c>
      <c r="B173" s="133">
        <v>0.9520601851851852</v>
      </c>
      <c r="C173" t="s">
        <v>60</v>
      </c>
      <c r="D173" t="s">
        <v>62</v>
      </c>
      <c r="E173" s="53">
        <v>116052.70699999999</v>
      </c>
      <c r="K173" s="33" t="str">
        <f t="shared" si="18"/>
        <v/>
      </c>
      <c r="L173" s="33">
        <f t="shared" si="19"/>
        <v>116052.70699999999</v>
      </c>
      <c r="M173" s="33" t="str">
        <f t="shared" si="20"/>
        <v/>
      </c>
      <c r="N173" s="33" t="str">
        <f t="shared" si="21"/>
        <v/>
      </c>
      <c r="O173" s="33" t="str">
        <f t="shared" si="22"/>
        <v/>
      </c>
      <c r="P173" s="33" t="str">
        <f t="shared" si="23"/>
        <v/>
      </c>
      <c r="R173" s="36" t="str">
        <f t="shared" si="24"/>
        <v/>
      </c>
      <c r="S173" s="36" t="str">
        <f t="shared" si="25"/>
        <v/>
      </c>
    </row>
    <row r="174" spans="1:19" x14ac:dyDescent="0.3">
      <c r="A174" s="132">
        <v>43601</v>
      </c>
      <c r="B174" s="133">
        <v>0.9520601851851852</v>
      </c>
      <c r="C174" t="s">
        <v>63</v>
      </c>
      <c r="D174" t="s">
        <v>64</v>
      </c>
      <c r="E174" s="53">
        <v>10</v>
      </c>
      <c r="K174" s="33" t="str">
        <f t="shared" si="18"/>
        <v/>
      </c>
      <c r="L174" s="33" t="str">
        <f t="shared" si="19"/>
        <v/>
      </c>
      <c r="M174" s="33" t="str">
        <f t="shared" si="20"/>
        <v/>
      </c>
      <c r="N174" s="33" t="str">
        <f t="shared" si="21"/>
        <v/>
      </c>
      <c r="O174" s="33" t="str">
        <f t="shared" si="22"/>
        <v/>
      </c>
      <c r="P174" s="33">
        <f t="shared" si="23"/>
        <v>10</v>
      </c>
      <c r="R174" s="36" t="str">
        <f t="shared" si="24"/>
        <v/>
      </c>
      <c r="S174" s="36" t="str">
        <f t="shared" si="25"/>
        <v/>
      </c>
    </row>
    <row r="175" spans="1:19" x14ac:dyDescent="0.3">
      <c r="A175" s="132">
        <v>43601</v>
      </c>
      <c r="B175" s="133">
        <v>0.9520601851851852</v>
      </c>
      <c r="C175" t="s">
        <v>65</v>
      </c>
      <c r="D175" t="s">
        <v>66</v>
      </c>
      <c r="E175" s="53">
        <v>27301.447</v>
      </c>
      <c r="K175" s="33" t="str">
        <f t="shared" si="18"/>
        <v/>
      </c>
      <c r="L175" s="33" t="str">
        <f t="shared" si="19"/>
        <v/>
      </c>
      <c r="M175" s="33">
        <f t="shared" si="20"/>
        <v>27301.447</v>
      </c>
      <c r="N175" s="33" t="str">
        <f t="shared" si="21"/>
        <v/>
      </c>
      <c r="O175" s="33" t="str">
        <f t="shared" si="22"/>
        <v/>
      </c>
      <c r="P175" s="33" t="str">
        <f t="shared" si="23"/>
        <v/>
      </c>
      <c r="R175" s="36" t="str">
        <f t="shared" si="24"/>
        <v/>
      </c>
      <c r="S175" s="36" t="str">
        <f t="shared" si="25"/>
        <v/>
      </c>
    </row>
    <row r="176" spans="1:19" x14ac:dyDescent="0.3">
      <c r="A176" s="132">
        <v>43601</v>
      </c>
      <c r="B176" s="133">
        <v>0.9520601851851852</v>
      </c>
      <c r="C176" t="s">
        <v>65</v>
      </c>
      <c r="D176" t="s">
        <v>67</v>
      </c>
      <c r="E176" s="53" t="s">
        <v>68</v>
      </c>
      <c r="F176" s="66">
        <v>37846.036</v>
      </c>
      <c r="K176" s="33" t="str">
        <f t="shared" si="18"/>
        <v/>
      </c>
      <c r="L176" s="33" t="str">
        <f t="shared" si="19"/>
        <v/>
      </c>
      <c r="M176" s="33" t="str">
        <f t="shared" si="20"/>
        <v/>
      </c>
      <c r="N176" s="33">
        <f t="shared" si="21"/>
        <v>37846.036</v>
      </c>
      <c r="O176" s="33" t="str">
        <f t="shared" si="22"/>
        <v/>
      </c>
      <c r="P176" s="33" t="str">
        <f t="shared" si="23"/>
        <v/>
      </c>
      <c r="R176" s="36" t="str">
        <f t="shared" si="24"/>
        <v/>
      </c>
      <c r="S176" s="36" t="str">
        <f t="shared" si="25"/>
        <v/>
      </c>
    </row>
    <row r="177" spans="1:19" x14ac:dyDescent="0.3">
      <c r="A177" s="132">
        <v>43601</v>
      </c>
      <c r="B177" s="133">
        <v>0.9520601851851852</v>
      </c>
      <c r="C177" t="s">
        <v>65</v>
      </c>
      <c r="D177" t="s">
        <v>69</v>
      </c>
      <c r="E177" s="53">
        <v>28.527999999999999</v>
      </c>
      <c r="K177" s="33" t="str">
        <f t="shared" si="18"/>
        <v/>
      </c>
      <c r="L177" s="33" t="str">
        <f t="shared" si="19"/>
        <v/>
      </c>
      <c r="M177" s="33" t="str">
        <f t="shared" si="20"/>
        <v/>
      </c>
      <c r="N177" s="33" t="str">
        <f t="shared" si="21"/>
        <v/>
      </c>
      <c r="O177" s="33">
        <f t="shared" si="22"/>
        <v>28.527999999999999</v>
      </c>
      <c r="P177" s="33" t="str">
        <f t="shared" si="23"/>
        <v/>
      </c>
      <c r="R177" s="36" t="str">
        <f t="shared" si="24"/>
        <v/>
      </c>
      <c r="S177" s="36" t="str">
        <f t="shared" si="25"/>
        <v/>
      </c>
    </row>
    <row r="178" spans="1:19" x14ac:dyDescent="0.3">
      <c r="A178" s="132">
        <v>43601</v>
      </c>
      <c r="B178" s="133">
        <v>0.95344907407407409</v>
      </c>
      <c r="C178" t="s">
        <v>60</v>
      </c>
      <c r="D178" t="s">
        <v>61</v>
      </c>
      <c r="E178" s="53">
        <v>15732.674000000001</v>
      </c>
      <c r="K178" s="33">
        <f t="shared" si="18"/>
        <v>15732.674000000001</v>
      </c>
      <c r="L178" s="33" t="str">
        <f t="shared" si="19"/>
        <v/>
      </c>
      <c r="M178" s="33" t="str">
        <f t="shared" si="20"/>
        <v/>
      </c>
      <c r="N178" s="33" t="str">
        <f t="shared" si="21"/>
        <v/>
      </c>
      <c r="O178" s="33" t="str">
        <f t="shared" si="22"/>
        <v/>
      </c>
      <c r="P178" s="33" t="str">
        <f t="shared" si="23"/>
        <v/>
      </c>
      <c r="R178" s="36" t="str">
        <f t="shared" si="24"/>
        <v/>
      </c>
      <c r="S178" s="36" t="str">
        <f t="shared" si="25"/>
        <v/>
      </c>
    </row>
    <row r="179" spans="1:19" x14ac:dyDescent="0.3">
      <c r="A179" s="132">
        <v>43601</v>
      </c>
      <c r="B179" s="133">
        <v>0.95344907407407409</v>
      </c>
      <c r="C179" t="s">
        <v>60</v>
      </c>
      <c r="D179" t="s">
        <v>62</v>
      </c>
      <c r="E179" s="53">
        <v>116052.8</v>
      </c>
      <c r="K179" s="33" t="str">
        <f t="shared" si="18"/>
        <v/>
      </c>
      <c r="L179" s="33">
        <f t="shared" si="19"/>
        <v>116052.8</v>
      </c>
      <c r="M179" s="33" t="str">
        <f t="shared" si="20"/>
        <v/>
      </c>
      <c r="N179" s="33" t="str">
        <f t="shared" si="21"/>
        <v/>
      </c>
      <c r="O179" s="33" t="str">
        <f t="shared" si="22"/>
        <v/>
      </c>
      <c r="P179" s="33" t="str">
        <f t="shared" si="23"/>
        <v/>
      </c>
      <c r="R179" s="36" t="str">
        <f t="shared" si="24"/>
        <v/>
      </c>
      <c r="S179" s="36" t="str">
        <f t="shared" si="25"/>
        <v/>
      </c>
    </row>
    <row r="180" spans="1:19" x14ac:dyDescent="0.3">
      <c r="A180" s="132">
        <v>43601</v>
      </c>
      <c r="B180" s="133">
        <v>0.95344907407407409</v>
      </c>
      <c r="C180" t="s">
        <v>63</v>
      </c>
      <c r="D180" t="s">
        <v>64</v>
      </c>
      <c r="E180" s="53">
        <v>10</v>
      </c>
      <c r="F180" s="136"/>
      <c r="K180" s="33" t="str">
        <f t="shared" si="18"/>
        <v/>
      </c>
      <c r="L180" s="33" t="str">
        <f t="shared" si="19"/>
        <v/>
      </c>
      <c r="M180" s="33" t="str">
        <f t="shared" si="20"/>
        <v/>
      </c>
      <c r="N180" s="33" t="str">
        <f t="shared" si="21"/>
        <v/>
      </c>
      <c r="O180" s="33" t="str">
        <f t="shared" si="22"/>
        <v/>
      </c>
      <c r="P180" s="33">
        <f t="shared" si="23"/>
        <v>10</v>
      </c>
      <c r="R180" s="36" t="str">
        <f t="shared" si="24"/>
        <v/>
      </c>
      <c r="S180" s="36" t="str">
        <f t="shared" si="25"/>
        <v/>
      </c>
    </row>
    <row r="181" spans="1:19" x14ac:dyDescent="0.3">
      <c r="A181" s="132">
        <v>43601</v>
      </c>
      <c r="B181" s="133">
        <v>0.95344907407407409</v>
      </c>
      <c r="C181" t="s">
        <v>65</v>
      </c>
      <c r="D181" t="s">
        <v>66</v>
      </c>
      <c r="E181" s="53">
        <v>27301.447</v>
      </c>
      <c r="K181" s="33" t="str">
        <f t="shared" si="18"/>
        <v/>
      </c>
      <c r="L181" s="33" t="str">
        <f t="shared" si="19"/>
        <v/>
      </c>
      <c r="M181" s="33">
        <f t="shared" si="20"/>
        <v>27301.447</v>
      </c>
      <c r="N181" s="33" t="str">
        <f t="shared" si="21"/>
        <v/>
      </c>
      <c r="O181" s="33" t="str">
        <f t="shared" si="22"/>
        <v/>
      </c>
      <c r="P181" s="33" t="str">
        <f t="shared" si="23"/>
        <v/>
      </c>
      <c r="R181" s="36" t="str">
        <f t="shared" si="24"/>
        <v/>
      </c>
      <c r="S181" s="36" t="str">
        <f t="shared" si="25"/>
        <v/>
      </c>
    </row>
    <row r="182" spans="1:19" x14ac:dyDescent="0.3">
      <c r="A182" s="132">
        <v>43601</v>
      </c>
      <c r="B182" s="133">
        <v>0.95344907407407409</v>
      </c>
      <c r="C182" t="s">
        <v>65</v>
      </c>
      <c r="D182" t="s">
        <v>67</v>
      </c>
      <c r="E182" s="53" t="s">
        <v>68</v>
      </c>
      <c r="F182" s="66">
        <v>37846.036</v>
      </c>
      <c r="K182" s="33" t="str">
        <f t="shared" si="18"/>
        <v/>
      </c>
      <c r="L182" s="33" t="str">
        <f t="shared" si="19"/>
        <v/>
      </c>
      <c r="M182" s="33" t="str">
        <f t="shared" si="20"/>
        <v/>
      </c>
      <c r="N182" s="33">
        <f t="shared" si="21"/>
        <v>37846.036</v>
      </c>
      <c r="O182" s="33" t="str">
        <f t="shared" si="22"/>
        <v/>
      </c>
      <c r="P182" s="33" t="str">
        <f t="shared" si="23"/>
        <v/>
      </c>
      <c r="R182" s="36" t="str">
        <f t="shared" si="24"/>
        <v/>
      </c>
      <c r="S182" s="36" t="str">
        <f t="shared" si="25"/>
        <v/>
      </c>
    </row>
    <row r="183" spans="1:19" x14ac:dyDescent="0.3">
      <c r="A183" s="132">
        <v>43601</v>
      </c>
      <c r="B183" s="133">
        <v>0.95344907407407409</v>
      </c>
      <c r="C183" t="s">
        <v>65</v>
      </c>
      <c r="D183" t="s">
        <v>69</v>
      </c>
      <c r="E183" s="53">
        <v>28.527999999999999</v>
      </c>
      <c r="F183" s="136"/>
      <c r="K183" s="33" t="str">
        <f t="shared" si="18"/>
        <v/>
      </c>
      <c r="L183" s="33" t="str">
        <f t="shared" si="19"/>
        <v/>
      </c>
      <c r="M183" s="33" t="str">
        <f t="shared" si="20"/>
        <v/>
      </c>
      <c r="N183" s="33" t="str">
        <f t="shared" si="21"/>
        <v/>
      </c>
      <c r="O183" s="33">
        <f t="shared" si="22"/>
        <v>28.527999999999999</v>
      </c>
      <c r="P183" s="33" t="str">
        <f t="shared" si="23"/>
        <v/>
      </c>
      <c r="R183" s="36" t="str">
        <f t="shared" si="24"/>
        <v/>
      </c>
      <c r="S183" s="36" t="str">
        <f t="shared" si="25"/>
        <v/>
      </c>
    </row>
    <row r="184" spans="1:19" x14ac:dyDescent="0.3">
      <c r="A184" s="132">
        <v>43601</v>
      </c>
      <c r="B184" s="133">
        <v>0.9541087962962963</v>
      </c>
      <c r="C184" t="s">
        <v>71</v>
      </c>
      <c r="D184" t="s">
        <v>72</v>
      </c>
      <c r="E184" s="53">
        <v>43602</v>
      </c>
      <c r="F184" s="136">
        <v>0.19212962962962962</v>
      </c>
      <c r="G184" t="s">
        <v>73</v>
      </c>
      <c r="H184" t="s">
        <v>74</v>
      </c>
      <c r="K184" s="33" t="str">
        <f t="shared" si="18"/>
        <v/>
      </c>
      <c r="L184" s="33" t="str">
        <f t="shared" si="19"/>
        <v/>
      </c>
      <c r="M184" s="33" t="str">
        <f t="shared" si="20"/>
        <v/>
      </c>
      <c r="N184" s="33" t="str">
        <f t="shared" si="21"/>
        <v/>
      </c>
      <c r="O184" s="33" t="str">
        <f t="shared" si="22"/>
        <v/>
      </c>
      <c r="P184" s="33" t="str">
        <f t="shared" si="23"/>
        <v/>
      </c>
      <c r="R184" s="36" t="str">
        <f t="shared" si="24"/>
        <v/>
      </c>
      <c r="S184" s="36" t="str">
        <f t="shared" si="25"/>
        <v/>
      </c>
    </row>
    <row r="185" spans="1:19" x14ac:dyDescent="0.3">
      <c r="A185" s="132">
        <v>43601</v>
      </c>
      <c r="B185" s="133">
        <v>0.9541087962962963</v>
      </c>
      <c r="C185" t="s">
        <v>75</v>
      </c>
      <c r="D185" t="s">
        <v>76</v>
      </c>
      <c r="E185" s="53">
        <v>40.4</v>
      </c>
      <c r="F185" s="66" t="s">
        <v>73</v>
      </c>
      <c r="G185" t="s">
        <v>74</v>
      </c>
      <c r="K185" s="33" t="str">
        <f t="shared" si="18"/>
        <v/>
      </c>
      <c r="L185" s="33" t="str">
        <f t="shared" si="19"/>
        <v/>
      </c>
      <c r="M185" s="33" t="str">
        <f t="shared" si="20"/>
        <v/>
      </c>
      <c r="N185" s="33" t="str">
        <f t="shared" si="21"/>
        <v/>
      </c>
      <c r="O185" s="33" t="str">
        <f t="shared" si="22"/>
        <v/>
      </c>
      <c r="P185" s="33" t="str">
        <f t="shared" si="23"/>
        <v/>
      </c>
      <c r="R185" s="36" t="str">
        <f t="shared" si="24"/>
        <v/>
      </c>
      <c r="S185" s="36">
        <f t="shared" si="25"/>
        <v>40.4</v>
      </c>
    </row>
    <row r="186" spans="1:19" x14ac:dyDescent="0.3">
      <c r="A186" s="132">
        <v>43601</v>
      </c>
      <c r="B186" s="133">
        <v>0.9541087962962963</v>
      </c>
      <c r="C186" t="s">
        <v>75</v>
      </c>
      <c r="D186" t="s">
        <v>77</v>
      </c>
      <c r="E186" s="53">
        <v>55.8</v>
      </c>
      <c r="F186" s="66" t="s">
        <v>73</v>
      </c>
      <c r="G186" t="s">
        <v>74</v>
      </c>
      <c r="K186" s="33" t="str">
        <f t="shared" si="18"/>
        <v/>
      </c>
      <c r="L186" s="33" t="str">
        <f t="shared" si="19"/>
        <v/>
      </c>
      <c r="M186" s="33" t="str">
        <f t="shared" si="20"/>
        <v/>
      </c>
      <c r="N186" s="33" t="str">
        <f t="shared" si="21"/>
        <v/>
      </c>
      <c r="O186" s="33" t="str">
        <f t="shared" si="22"/>
        <v/>
      </c>
      <c r="P186" s="33" t="str">
        <f t="shared" si="23"/>
        <v/>
      </c>
      <c r="R186" s="36">
        <f t="shared" si="24"/>
        <v>55.8</v>
      </c>
      <c r="S186" s="36" t="str">
        <f t="shared" si="25"/>
        <v/>
      </c>
    </row>
    <row r="187" spans="1:19" x14ac:dyDescent="0.3">
      <c r="A187" s="132">
        <v>43601</v>
      </c>
      <c r="B187" s="133">
        <v>0.95483796296296297</v>
      </c>
      <c r="C187" t="s">
        <v>60</v>
      </c>
      <c r="D187" t="s">
        <v>61</v>
      </c>
      <c r="E187" s="53">
        <v>15732.674000000001</v>
      </c>
      <c r="K187" s="33">
        <f t="shared" si="18"/>
        <v>15732.674000000001</v>
      </c>
      <c r="L187" s="33" t="str">
        <f t="shared" si="19"/>
        <v/>
      </c>
      <c r="M187" s="33" t="str">
        <f t="shared" si="20"/>
        <v/>
      </c>
      <c r="N187" s="33" t="str">
        <f t="shared" si="21"/>
        <v/>
      </c>
      <c r="O187" s="33" t="str">
        <f t="shared" si="22"/>
        <v/>
      </c>
      <c r="P187" s="33" t="str">
        <f t="shared" si="23"/>
        <v/>
      </c>
      <c r="R187" s="36" t="str">
        <f t="shared" si="24"/>
        <v/>
      </c>
      <c r="S187" s="36" t="str">
        <f t="shared" si="25"/>
        <v/>
      </c>
    </row>
    <row r="188" spans="1:19" x14ac:dyDescent="0.3">
      <c r="A188" s="132">
        <v>43601</v>
      </c>
      <c r="B188" s="133">
        <v>0.95483796296296297</v>
      </c>
      <c r="C188" t="s">
        <v>60</v>
      </c>
      <c r="D188" t="s">
        <v>62</v>
      </c>
      <c r="E188" s="53">
        <v>116052.8</v>
      </c>
      <c r="K188" s="33" t="str">
        <f t="shared" si="18"/>
        <v/>
      </c>
      <c r="L188" s="33">
        <f t="shared" si="19"/>
        <v>116052.8</v>
      </c>
      <c r="M188" s="33" t="str">
        <f t="shared" si="20"/>
        <v/>
      </c>
      <c r="N188" s="33" t="str">
        <f t="shared" si="21"/>
        <v/>
      </c>
      <c r="O188" s="33" t="str">
        <f t="shared" si="22"/>
        <v/>
      </c>
      <c r="P188" s="33" t="str">
        <f t="shared" si="23"/>
        <v/>
      </c>
      <c r="R188" s="36" t="str">
        <f t="shared" si="24"/>
        <v/>
      </c>
      <c r="S188" s="36" t="str">
        <f t="shared" si="25"/>
        <v/>
      </c>
    </row>
    <row r="189" spans="1:19" x14ac:dyDescent="0.3">
      <c r="A189" s="132">
        <v>43601</v>
      </c>
      <c r="B189" s="133">
        <v>0.95483796296296297</v>
      </c>
      <c r="C189" t="s">
        <v>63</v>
      </c>
      <c r="D189" t="s">
        <v>64</v>
      </c>
      <c r="E189" s="53">
        <v>10</v>
      </c>
      <c r="F189" s="136"/>
      <c r="K189" s="33" t="str">
        <f t="shared" si="18"/>
        <v/>
      </c>
      <c r="L189" s="33" t="str">
        <f t="shared" si="19"/>
        <v/>
      </c>
      <c r="M189" s="33" t="str">
        <f t="shared" si="20"/>
        <v/>
      </c>
      <c r="N189" s="33" t="str">
        <f t="shared" si="21"/>
        <v/>
      </c>
      <c r="O189" s="33" t="str">
        <f t="shared" si="22"/>
        <v/>
      </c>
      <c r="P189" s="33">
        <f t="shared" si="23"/>
        <v>10</v>
      </c>
      <c r="R189" s="36" t="str">
        <f t="shared" si="24"/>
        <v/>
      </c>
      <c r="S189" s="36" t="str">
        <f t="shared" si="25"/>
        <v/>
      </c>
    </row>
    <row r="190" spans="1:19" x14ac:dyDescent="0.3">
      <c r="A190" s="132">
        <v>43601</v>
      </c>
      <c r="B190" s="133">
        <v>0.95483796296296297</v>
      </c>
      <c r="C190" t="s">
        <v>65</v>
      </c>
      <c r="D190" t="s">
        <v>66</v>
      </c>
      <c r="E190" s="53">
        <v>27301.447</v>
      </c>
      <c r="F190" s="136"/>
      <c r="K190" s="33" t="str">
        <f t="shared" si="18"/>
        <v/>
      </c>
      <c r="L190" s="33" t="str">
        <f t="shared" si="19"/>
        <v/>
      </c>
      <c r="M190" s="33">
        <f t="shared" si="20"/>
        <v>27301.447</v>
      </c>
      <c r="N190" s="33" t="str">
        <f t="shared" si="21"/>
        <v/>
      </c>
      <c r="O190" s="33" t="str">
        <f t="shared" si="22"/>
        <v/>
      </c>
      <c r="P190" s="33" t="str">
        <f t="shared" si="23"/>
        <v/>
      </c>
      <c r="R190" s="36" t="str">
        <f t="shared" si="24"/>
        <v/>
      </c>
      <c r="S190" s="36" t="str">
        <f t="shared" si="25"/>
        <v/>
      </c>
    </row>
    <row r="191" spans="1:19" x14ac:dyDescent="0.3">
      <c r="A191" s="132">
        <v>43601</v>
      </c>
      <c r="B191" s="133">
        <v>0.95483796296296297</v>
      </c>
      <c r="C191" t="s">
        <v>65</v>
      </c>
      <c r="D191" t="s">
        <v>67</v>
      </c>
      <c r="E191" s="53" t="s">
        <v>68</v>
      </c>
      <c r="F191" s="66">
        <v>37846.036</v>
      </c>
      <c r="K191" s="33" t="str">
        <f t="shared" si="18"/>
        <v/>
      </c>
      <c r="L191" s="33" t="str">
        <f t="shared" si="19"/>
        <v/>
      </c>
      <c r="M191" s="33" t="str">
        <f t="shared" si="20"/>
        <v/>
      </c>
      <c r="N191" s="33">
        <f t="shared" si="21"/>
        <v>37846.036</v>
      </c>
      <c r="O191" s="33" t="str">
        <f t="shared" si="22"/>
        <v/>
      </c>
      <c r="P191" s="33" t="str">
        <f t="shared" si="23"/>
        <v/>
      </c>
      <c r="R191" s="36" t="str">
        <f t="shared" si="24"/>
        <v/>
      </c>
      <c r="S191" s="36" t="str">
        <f t="shared" si="25"/>
        <v/>
      </c>
    </row>
    <row r="192" spans="1:19" x14ac:dyDescent="0.3">
      <c r="A192" s="132">
        <v>43601</v>
      </c>
      <c r="B192" s="133">
        <v>0.95483796296296297</v>
      </c>
      <c r="C192" t="s">
        <v>65</v>
      </c>
      <c r="D192" t="s">
        <v>69</v>
      </c>
      <c r="E192" s="53">
        <v>28.527999999999999</v>
      </c>
      <c r="K192" s="33" t="str">
        <f t="shared" si="18"/>
        <v/>
      </c>
      <c r="L192" s="33" t="str">
        <f t="shared" si="19"/>
        <v/>
      </c>
      <c r="M192" s="33" t="str">
        <f t="shared" si="20"/>
        <v/>
      </c>
      <c r="N192" s="33" t="str">
        <f t="shared" si="21"/>
        <v/>
      </c>
      <c r="O192" s="33">
        <f t="shared" si="22"/>
        <v>28.527999999999999</v>
      </c>
      <c r="P192" s="33" t="str">
        <f t="shared" si="23"/>
        <v/>
      </c>
      <c r="R192" s="36" t="str">
        <f t="shared" si="24"/>
        <v/>
      </c>
      <c r="S192" s="36" t="str">
        <f t="shared" si="25"/>
        <v/>
      </c>
    </row>
    <row r="193" spans="1:19" x14ac:dyDescent="0.3">
      <c r="A193" s="132">
        <v>43601</v>
      </c>
      <c r="B193" s="133">
        <v>0.95622685185185186</v>
      </c>
      <c r="C193" t="s">
        <v>60</v>
      </c>
      <c r="D193" t="s">
        <v>61</v>
      </c>
      <c r="E193" s="53">
        <v>15732.674000000001</v>
      </c>
      <c r="K193" s="33">
        <f t="shared" si="18"/>
        <v>15732.674000000001</v>
      </c>
      <c r="L193" s="33" t="str">
        <f t="shared" si="19"/>
        <v/>
      </c>
      <c r="M193" s="33" t="str">
        <f t="shared" si="20"/>
        <v/>
      </c>
      <c r="N193" s="33" t="str">
        <f t="shared" si="21"/>
        <v/>
      </c>
      <c r="O193" s="33" t="str">
        <f t="shared" si="22"/>
        <v/>
      </c>
      <c r="P193" s="33" t="str">
        <f t="shared" si="23"/>
        <v/>
      </c>
      <c r="R193" s="36" t="str">
        <f t="shared" si="24"/>
        <v/>
      </c>
      <c r="S193" s="36" t="str">
        <f t="shared" si="25"/>
        <v/>
      </c>
    </row>
    <row r="194" spans="1:19" x14ac:dyDescent="0.3">
      <c r="A194" s="132">
        <v>43601</v>
      </c>
      <c r="B194" s="133">
        <v>0.95622685185185186</v>
      </c>
      <c r="C194" t="s">
        <v>60</v>
      </c>
      <c r="D194" t="s">
        <v>62</v>
      </c>
      <c r="E194" s="53">
        <v>116052.85</v>
      </c>
      <c r="K194" s="33" t="str">
        <f t="shared" si="18"/>
        <v/>
      </c>
      <c r="L194" s="33">
        <f t="shared" si="19"/>
        <v>116052.85</v>
      </c>
      <c r="M194" s="33" t="str">
        <f t="shared" si="20"/>
        <v/>
      </c>
      <c r="N194" s="33" t="str">
        <f t="shared" si="21"/>
        <v/>
      </c>
      <c r="O194" s="33" t="str">
        <f t="shared" si="22"/>
        <v/>
      </c>
      <c r="P194" s="33" t="str">
        <f t="shared" si="23"/>
        <v/>
      </c>
      <c r="R194" s="36" t="str">
        <f t="shared" si="24"/>
        <v/>
      </c>
      <c r="S194" s="36" t="str">
        <f t="shared" si="25"/>
        <v/>
      </c>
    </row>
    <row r="195" spans="1:19" x14ac:dyDescent="0.3">
      <c r="A195" s="132">
        <v>43601</v>
      </c>
      <c r="B195" s="133">
        <v>0.95622685185185186</v>
      </c>
      <c r="C195" t="s">
        <v>63</v>
      </c>
      <c r="D195" t="s">
        <v>64</v>
      </c>
      <c r="E195" s="53">
        <v>10</v>
      </c>
      <c r="K195" s="33" t="str">
        <f t="shared" si="18"/>
        <v/>
      </c>
      <c r="L195" s="33" t="str">
        <f t="shared" si="19"/>
        <v/>
      </c>
      <c r="M195" s="33" t="str">
        <f t="shared" si="20"/>
        <v/>
      </c>
      <c r="N195" s="33" t="str">
        <f t="shared" si="21"/>
        <v/>
      </c>
      <c r="O195" s="33" t="str">
        <f t="shared" si="22"/>
        <v/>
      </c>
      <c r="P195" s="33">
        <f t="shared" si="23"/>
        <v>10</v>
      </c>
      <c r="R195" s="36" t="str">
        <f t="shared" si="24"/>
        <v/>
      </c>
      <c r="S195" s="36" t="str">
        <f t="shared" si="25"/>
        <v/>
      </c>
    </row>
    <row r="196" spans="1:19" x14ac:dyDescent="0.3">
      <c r="A196" s="132">
        <v>43601</v>
      </c>
      <c r="B196" s="133">
        <v>0.95622685185185186</v>
      </c>
      <c r="C196" t="s">
        <v>65</v>
      </c>
      <c r="D196" t="s">
        <v>66</v>
      </c>
      <c r="E196" s="53">
        <v>27301.447</v>
      </c>
      <c r="K196" s="33" t="str">
        <f t="shared" si="18"/>
        <v/>
      </c>
      <c r="L196" s="33" t="str">
        <f t="shared" si="19"/>
        <v/>
      </c>
      <c r="M196" s="33">
        <f t="shared" si="20"/>
        <v>27301.447</v>
      </c>
      <c r="N196" s="33" t="str">
        <f t="shared" si="21"/>
        <v/>
      </c>
      <c r="O196" s="33" t="str">
        <f t="shared" si="22"/>
        <v/>
      </c>
      <c r="P196" s="33" t="str">
        <f t="shared" si="23"/>
        <v/>
      </c>
      <c r="R196" s="36" t="str">
        <f t="shared" si="24"/>
        <v/>
      </c>
      <c r="S196" s="36" t="str">
        <f t="shared" si="25"/>
        <v/>
      </c>
    </row>
    <row r="197" spans="1:19" x14ac:dyDescent="0.3">
      <c r="A197" s="132">
        <v>43601</v>
      </c>
      <c r="B197" s="133">
        <v>0.95622685185185186</v>
      </c>
      <c r="C197" t="s">
        <v>65</v>
      </c>
      <c r="D197" t="s">
        <v>67</v>
      </c>
      <c r="E197" s="53" t="s">
        <v>68</v>
      </c>
      <c r="F197" s="66">
        <v>37846.036</v>
      </c>
      <c r="K197" s="33" t="str">
        <f t="shared" ref="K197:K260" si="26">IF($D197="ht",$E197,"")</f>
        <v/>
      </c>
      <c r="L197" s="33" t="str">
        <f t="shared" ref="L197:L260" si="27">IF($D197="nt",$E197,"")</f>
        <v/>
      </c>
      <c r="M197" s="33" t="str">
        <f t="shared" ref="M197:M260" si="28">IF($D197="esp",$E197,"")</f>
        <v/>
      </c>
      <c r="N197" s="33">
        <f t="shared" ref="N197:N260" si="29">IF($D197="Ges",$F197,"")</f>
        <v>37846.036</v>
      </c>
      <c r="O197" s="33" t="str">
        <f t="shared" ref="O197:O260" si="30">IF($D197="tag",$E197,"")</f>
        <v/>
      </c>
      <c r="P197" s="33" t="str">
        <f t="shared" ref="P197:P260" si="31">IF($D197="vhs",$E197,"")</f>
        <v/>
      </c>
      <c r="R197" s="36" t="str">
        <f t="shared" ref="R197:R260" si="32">IF(D197="v06",E197,"")</f>
        <v/>
      </c>
      <c r="S197" s="36" t="str">
        <f t="shared" ref="S197:S260" si="33">IF(D197="v22",E197,"")</f>
        <v/>
      </c>
    </row>
    <row r="198" spans="1:19" x14ac:dyDescent="0.3">
      <c r="A198" s="132">
        <v>43601</v>
      </c>
      <c r="B198" s="133">
        <v>0.95622685185185186</v>
      </c>
      <c r="C198" t="s">
        <v>65</v>
      </c>
      <c r="D198" t="s">
        <v>69</v>
      </c>
      <c r="E198" s="53">
        <v>28.527999999999999</v>
      </c>
      <c r="K198" s="33" t="str">
        <f t="shared" si="26"/>
        <v/>
      </c>
      <c r="L198" s="33" t="str">
        <f t="shared" si="27"/>
        <v/>
      </c>
      <c r="M198" s="33" t="str">
        <f t="shared" si="28"/>
        <v/>
      </c>
      <c r="N198" s="33" t="str">
        <f t="shared" si="29"/>
        <v/>
      </c>
      <c r="O198" s="33">
        <f t="shared" si="30"/>
        <v>28.527999999999999</v>
      </c>
      <c r="P198" s="33" t="str">
        <f t="shared" si="31"/>
        <v/>
      </c>
      <c r="R198" s="36" t="str">
        <f t="shared" si="32"/>
        <v/>
      </c>
      <c r="S198" s="36" t="str">
        <f t="shared" si="33"/>
        <v/>
      </c>
    </row>
    <row r="199" spans="1:19" x14ac:dyDescent="0.3">
      <c r="A199" s="132">
        <v>43601</v>
      </c>
      <c r="B199" s="133">
        <v>0.95758101851851851</v>
      </c>
      <c r="C199" t="s">
        <v>71</v>
      </c>
      <c r="D199" t="s">
        <v>72</v>
      </c>
      <c r="E199" s="53">
        <v>43602</v>
      </c>
      <c r="F199" s="136">
        <v>0.19212962962962962</v>
      </c>
      <c r="G199" t="s">
        <v>73</v>
      </c>
      <c r="H199" t="s">
        <v>74</v>
      </c>
      <c r="K199" s="33" t="str">
        <f t="shared" si="26"/>
        <v/>
      </c>
      <c r="L199" s="33" t="str">
        <f t="shared" si="27"/>
        <v/>
      </c>
      <c r="M199" s="33" t="str">
        <f t="shared" si="28"/>
        <v/>
      </c>
      <c r="N199" s="33" t="str">
        <f t="shared" si="29"/>
        <v/>
      </c>
      <c r="O199" s="33" t="str">
        <f t="shared" si="30"/>
        <v/>
      </c>
      <c r="P199" s="33" t="str">
        <f t="shared" si="31"/>
        <v/>
      </c>
      <c r="R199" s="36" t="str">
        <f t="shared" si="32"/>
        <v/>
      </c>
      <c r="S199" s="36" t="str">
        <f t="shared" si="33"/>
        <v/>
      </c>
    </row>
    <row r="200" spans="1:19" x14ac:dyDescent="0.3">
      <c r="A200" s="132">
        <v>43601</v>
      </c>
      <c r="B200" s="133">
        <v>0.95758101851851851</v>
      </c>
      <c r="C200" t="s">
        <v>75</v>
      </c>
      <c r="D200" t="s">
        <v>76</v>
      </c>
      <c r="E200" s="53">
        <v>40.4</v>
      </c>
      <c r="F200" s="66" t="s">
        <v>73</v>
      </c>
      <c r="G200" t="s">
        <v>74</v>
      </c>
      <c r="K200" s="33" t="str">
        <f t="shared" si="26"/>
        <v/>
      </c>
      <c r="L200" s="33" t="str">
        <f t="shared" si="27"/>
        <v/>
      </c>
      <c r="M200" s="33" t="str">
        <f t="shared" si="28"/>
        <v/>
      </c>
      <c r="N200" s="33" t="str">
        <f t="shared" si="29"/>
        <v/>
      </c>
      <c r="O200" s="33" t="str">
        <f t="shared" si="30"/>
        <v/>
      </c>
      <c r="P200" s="33" t="str">
        <f t="shared" si="31"/>
        <v/>
      </c>
      <c r="R200" s="36" t="str">
        <f t="shared" si="32"/>
        <v/>
      </c>
      <c r="S200" s="36">
        <f t="shared" si="33"/>
        <v>40.4</v>
      </c>
    </row>
    <row r="201" spans="1:19" x14ac:dyDescent="0.3">
      <c r="A201" s="132">
        <v>43601</v>
      </c>
      <c r="B201" s="133">
        <v>0.95758101851851851</v>
      </c>
      <c r="C201" t="s">
        <v>75</v>
      </c>
      <c r="D201" t="s">
        <v>77</v>
      </c>
      <c r="E201" s="53">
        <v>55.8</v>
      </c>
      <c r="F201" s="136" t="s">
        <v>73</v>
      </c>
      <c r="G201" t="s">
        <v>74</v>
      </c>
      <c r="K201" s="33" t="str">
        <f t="shared" si="26"/>
        <v/>
      </c>
      <c r="L201" s="33" t="str">
        <f t="shared" si="27"/>
        <v/>
      </c>
      <c r="M201" s="33" t="str">
        <f t="shared" si="28"/>
        <v/>
      </c>
      <c r="N201" s="33" t="str">
        <f t="shared" si="29"/>
        <v/>
      </c>
      <c r="O201" s="33" t="str">
        <f t="shared" si="30"/>
        <v/>
      </c>
      <c r="P201" s="33" t="str">
        <f t="shared" si="31"/>
        <v/>
      </c>
      <c r="R201" s="36">
        <f t="shared" si="32"/>
        <v>55.8</v>
      </c>
      <c r="S201" s="36" t="str">
        <f t="shared" si="33"/>
        <v/>
      </c>
    </row>
    <row r="202" spans="1:19" x14ac:dyDescent="0.3">
      <c r="A202" s="132">
        <v>43601</v>
      </c>
      <c r="B202" s="133">
        <v>0.95761574074074074</v>
      </c>
      <c r="C202" t="s">
        <v>60</v>
      </c>
      <c r="D202" t="s">
        <v>61</v>
      </c>
      <c r="E202" s="53">
        <v>15732.674000000001</v>
      </c>
      <c r="K202" s="33">
        <f t="shared" si="26"/>
        <v>15732.674000000001</v>
      </c>
      <c r="L202" s="33" t="str">
        <f t="shared" si="27"/>
        <v/>
      </c>
      <c r="M202" s="33" t="str">
        <f t="shared" si="28"/>
        <v/>
      </c>
      <c r="N202" s="33" t="str">
        <f t="shared" si="29"/>
        <v/>
      </c>
      <c r="O202" s="33" t="str">
        <f t="shared" si="30"/>
        <v/>
      </c>
      <c r="P202" s="33" t="str">
        <f t="shared" si="31"/>
        <v/>
      </c>
      <c r="R202" s="36" t="str">
        <f t="shared" si="32"/>
        <v/>
      </c>
      <c r="S202" s="36" t="str">
        <f t="shared" si="33"/>
        <v/>
      </c>
    </row>
    <row r="203" spans="1:19" x14ac:dyDescent="0.3">
      <c r="A203" s="132">
        <v>43601</v>
      </c>
      <c r="B203" s="133">
        <v>0.95761574074074074</v>
      </c>
      <c r="C203" t="s">
        <v>60</v>
      </c>
      <c r="D203" t="s">
        <v>62</v>
      </c>
      <c r="E203" s="53">
        <v>116052.85</v>
      </c>
      <c r="K203" s="33" t="str">
        <f t="shared" si="26"/>
        <v/>
      </c>
      <c r="L203" s="33">
        <f t="shared" si="27"/>
        <v>116052.85</v>
      </c>
      <c r="M203" s="33" t="str">
        <f t="shared" si="28"/>
        <v/>
      </c>
      <c r="N203" s="33" t="str">
        <f t="shared" si="29"/>
        <v/>
      </c>
      <c r="O203" s="33" t="str">
        <f t="shared" si="30"/>
        <v/>
      </c>
      <c r="P203" s="33" t="str">
        <f t="shared" si="31"/>
        <v/>
      </c>
      <c r="R203" s="36" t="str">
        <f t="shared" si="32"/>
        <v/>
      </c>
      <c r="S203" s="36" t="str">
        <f t="shared" si="33"/>
        <v/>
      </c>
    </row>
    <row r="204" spans="1:19" x14ac:dyDescent="0.3">
      <c r="A204" s="132">
        <v>43601</v>
      </c>
      <c r="B204" s="133">
        <v>0.95761574074074074</v>
      </c>
      <c r="C204" t="s">
        <v>63</v>
      </c>
      <c r="D204" t="s">
        <v>64</v>
      </c>
      <c r="E204" s="53">
        <v>10</v>
      </c>
      <c r="F204" s="136"/>
      <c r="K204" s="33" t="str">
        <f t="shared" si="26"/>
        <v/>
      </c>
      <c r="L204" s="33" t="str">
        <f t="shared" si="27"/>
        <v/>
      </c>
      <c r="M204" s="33" t="str">
        <f t="shared" si="28"/>
        <v/>
      </c>
      <c r="N204" s="33" t="str">
        <f t="shared" si="29"/>
        <v/>
      </c>
      <c r="O204" s="33" t="str">
        <f t="shared" si="30"/>
        <v/>
      </c>
      <c r="P204" s="33">
        <f t="shared" si="31"/>
        <v>10</v>
      </c>
      <c r="R204" s="36" t="str">
        <f t="shared" si="32"/>
        <v/>
      </c>
      <c r="S204" s="36" t="str">
        <f t="shared" si="33"/>
        <v/>
      </c>
    </row>
    <row r="205" spans="1:19" x14ac:dyDescent="0.3">
      <c r="A205" s="132">
        <v>43601</v>
      </c>
      <c r="B205" s="133">
        <v>0.95761574074074074</v>
      </c>
      <c r="C205" t="s">
        <v>65</v>
      </c>
      <c r="D205" t="s">
        <v>66</v>
      </c>
      <c r="E205" s="53">
        <v>27301.447</v>
      </c>
      <c r="F205" s="136"/>
      <c r="K205" s="33" t="str">
        <f t="shared" si="26"/>
        <v/>
      </c>
      <c r="L205" s="33" t="str">
        <f t="shared" si="27"/>
        <v/>
      </c>
      <c r="M205" s="33">
        <f t="shared" si="28"/>
        <v>27301.447</v>
      </c>
      <c r="N205" s="33" t="str">
        <f t="shared" si="29"/>
        <v/>
      </c>
      <c r="O205" s="33" t="str">
        <f t="shared" si="30"/>
        <v/>
      </c>
      <c r="P205" s="33" t="str">
        <f t="shared" si="31"/>
        <v/>
      </c>
      <c r="R205" s="36" t="str">
        <f t="shared" si="32"/>
        <v/>
      </c>
      <c r="S205" s="36" t="str">
        <f t="shared" si="33"/>
        <v/>
      </c>
    </row>
    <row r="206" spans="1:19" x14ac:dyDescent="0.3">
      <c r="A206" s="132">
        <v>43601</v>
      </c>
      <c r="B206" s="133">
        <v>0.95761574074074074</v>
      </c>
      <c r="C206" t="s">
        <v>65</v>
      </c>
      <c r="D206" t="s">
        <v>67</v>
      </c>
      <c r="E206" s="53" t="s">
        <v>68</v>
      </c>
      <c r="F206" s="66">
        <v>37846.036</v>
      </c>
      <c r="K206" s="33" t="str">
        <f t="shared" si="26"/>
        <v/>
      </c>
      <c r="L206" s="33" t="str">
        <f t="shared" si="27"/>
        <v/>
      </c>
      <c r="M206" s="33" t="str">
        <f t="shared" si="28"/>
        <v/>
      </c>
      <c r="N206" s="33">
        <f t="shared" si="29"/>
        <v>37846.036</v>
      </c>
      <c r="O206" s="33" t="str">
        <f t="shared" si="30"/>
        <v/>
      </c>
      <c r="P206" s="33" t="str">
        <f t="shared" si="31"/>
        <v/>
      </c>
      <c r="R206" s="36" t="str">
        <f t="shared" si="32"/>
        <v/>
      </c>
      <c r="S206" s="36" t="str">
        <f t="shared" si="33"/>
        <v/>
      </c>
    </row>
    <row r="207" spans="1:19" x14ac:dyDescent="0.3">
      <c r="A207" s="132">
        <v>43601</v>
      </c>
      <c r="B207" s="133">
        <v>0.95761574074074074</v>
      </c>
      <c r="C207" t="s">
        <v>65</v>
      </c>
      <c r="D207" t="s">
        <v>69</v>
      </c>
      <c r="E207" s="53">
        <v>28.527999999999999</v>
      </c>
      <c r="K207" s="33" t="str">
        <f t="shared" si="26"/>
        <v/>
      </c>
      <c r="L207" s="33" t="str">
        <f t="shared" si="27"/>
        <v/>
      </c>
      <c r="M207" s="33" t="str">
        <f t="shared" si="28"/>
        <v/>
      </c>
      <c r="N207" s="33" t="str">
        <f t="shared" si="29"/>
        <v/>
      </c>
      <c r="O207" s="33">
        <f t="shared" si="30"/>
        <v>28.527999999999999</v>
      </c>
      <c r="P207" s="33" t="str">
        <f t="shared" si="31"/>
        <v/>
      </c>
      <c r="R207" s="36" t="str">
        <f t="shared" si="32"/>
        <v/>
      </c>
      <c r="S207" s="36" t="str">
        <f t="shared" si="33"/>
        <v/>
      </c>
    </row>
    <row r="208" spans="1:19" x14ac:dyDescent="0.3">
      <c r="A208" s="132">
        <v>43601</v>
      </c>
      <c r="B208" s="133">
        <v>0.95900462962962962</v>
      </c>
      <c r="C208" t="s">
        <v>60</v>
      </c>
      <c r="D208" t="s">
        <v>61</v>
      </c>
      <c r="E208" s="53">
        <v>15732.674000000001</v>
      </c>
      <c r="K208" s="33">
        <f t="shared" si="26"/>
        <v>15732.674000000001</v>
      </c>
      <c r="L208" s="33" t="str">
        <f t="shared" si="27"/>
        <v/>
      </c>
      <c r="M208" s="33" t="str">
        <f t="shared" si="28"/>
        <v/>
      </c>
      <c r="N208" s="33" t="str">
        <f t="shared" si="29"/>
        <v/>
      </c>
      <c r="O208" s="33" t="str">
        <f t="shared" si="30"/>
        <v/>
      </c>
      <c r="P208" s="33" t="str">
        <f t="shared" si="31"/>
        <v/>
      </c>
      <c r="R208" s="36" t="str">
        <f t="shared" si="32"/>
        <v/>
      </c>
      <c r="S208" s="36" t="str">
        <f t="shared" si="33"/>
        <v/>
      </c>
    </row>
    <row r="209" spans="1:19" x14ac:dyDescent="0.3">
      <c r="A209" s="132">
        <v>43601</v>
      </c>
      <c r="B209" s="133">
        <v>0.95900462962962962</v>
      </c>
      <c r="C209" t="s">
        <v>60</v>
      </c>
      <c r="D209" t="s">
        <v>62</v>
      </c>
      <c r="E209" s="53">
        <v>116052.85</v>
      </c>
      <c r="K209" s="33" t="str">
        <f t="shared" si="26"/>
        <v/>
      </c>
      <c r="L209" s="33">
        <f t="shared" si="27"/>
        <v>116052.85</v>
      </c>
      <c r="M209" s="33" t="str">
        <f t="shared" si="28"/>
        <v/>
      </c>
      <c r="N209" s="33" t="str">
        <f t="shared" si="29"/>
        <v/>
      </c>
      <c r="O209" s="33" t="str">
        <f t="shared" si="30"/>
        <v/>
      </c>
      <c r="P209" s="33" t="str">
        <f t="shared" si="31"/>
        <v/>
      </c>
      <c r="R209" s="36" t="str">
        <f t="shared" si="32"/>
        <v/>
      </c>
      <c r="S209" s="36" t="str">
        <f t="shared" si="33"/>
        <v/>
      </c>
    </row>
    <row r="210" spans="1:19" x14ac:dyDescent="0.3">
      <c r="A210" s="132">
        <v>43601</v>
      </c>
      <c r="B210" s="133">
        <v>0.95900462962962962</v>
      </c>
      <c r="C210" t="s">
        <v>63</v>
      </c>
      <c r="D210" t="s">
        <v>64</v>
      </c>
      <c r="E210" s="53">
        <v>10</v>
      </c>
      <c r="K210" s="33" t="str">
        <f t="shared" si="26"/>
        <v/>
      </c>
      <c r="L210" s="33" t="str">
        <f t="shared" si="27"/>
        <v/>
      </c>
      <c r="M210" s="33" t="str">
        <f t="shared" si="28"/>
        <v/>
      </c>
      <c r="N210" s="33" t="str">
        <f t="shared" si="29"/>
        <v/>
      </c>
      <c r="O210" s="33" t="str">
        <f t="shared" si="30"/>
        <v/>
      </c>
      <c r="P210" s="33">
        <f t="shared" si="31"/>
        <v>10</v>
      </c>
      <c r="R210" s="36" t="str">
        <f t="shared" si="32"/>
        <v/>
      </c>
      <c r="S210" s="36" t="str">
        <f t="shared" si="33"/>
        <v/>
      </c>
    </row>
    <row r="211" spans="1:19" x14ac:dyDescent="0.3">
      <c r="A211" s="132">
        <v>43601</v>
      </c>
      <c r="B211" s="133">
        <v>0.95900462962962962</v>
      </c>
      <c r="C211" t="s">
        <v>65</v>
      </c>
      <c r="D211" t="s">
        <v>66</v>
      </c>
      <c r="E211" s="53">
        <v>27301.447</v>
      </c>
      <c r="K211" s="33" t="str">
        <f t="shared" si="26"/>
        <v/>
      </c>
      <c r="L211" s="33" t="str">
        <f t="shared" si="27"/>
        <v/>
      </c>
      <c r="M211" s="33">
        <f t="shared" si="28"/>
        <v>27301.447</v>
      </c>
      <c r="N211" s="33" t="str">
        <f t="shared" si="29"/>
        <v/>
      </c>
      <c r="O211" s="33" t="str">
        <f t="shared" si="30"/>
        <v/>
      </c>
      <c r="P211" s="33" t="str">
        <f t="shared" si="31"/>
        <v/>
      </c>
      <c r="R211" s="36" t="str">
        <f t="shared" si="32"/>
        <v/>
      </c>
      <c r="S211" s="36" t="str">
        <f t="shared" si="33"/>
        <v/>
      </c>
    </row>
    <row r="212" spans="1:19" x14ac:dyDescent="0.3">
      <c r="A212" s="132">
        <v>43601</v>
      </c>
      <c r="B212" s="133">
        <v>0.95900462962962962</v>
      </c>
      <c r="C212" t="s">
        <v>65</v>
      </c>
      <c r="D212" t="s">
        <v>67</v>
      </c>
      <c r="E212" s="53" t="s">
        <v>68</v>
      </c>
      <c r="F212" s="66">
        <v>37846.036</v>
      </c>
      <c r="K212" s="33" t="str">
        <f t="shared" si="26"/>
        <v/>
      </c>
      <c r="L212" s="33" t="str">
        <f t="shared" si="27"/>
        <v/>
      </c>
      <c r="M212" s="33" t="str">
        <f t="shared" si="28"/>
        <v/>
      </c>
      <c r="N212" s="33">
        <f t="shared" si="29"/>
        <v>37846.036</v>
      </c>
      <c r="O212" s="33" t="str">
        <f t="shared" si="30"/>
        <v/>
      </c>
      <c r="P212" s="33" t="str">
        <f t="shared" si="31"/>
        <v/>
      </c>
      <c r="R212" s="36" t="str">
        <f t="shared" si="32"/>
        <v/>
      </c>
      <c r="S212" s="36" t="str">
        <f t="shared" si="33"/>
        <v/>
      </c>
    </row>
    <row r="213" spans="1:19" x14ac:dyDescent="0.3">
      <c r="A213" s="132">
        <v>43601</v>
      </c>
      <c r="B213" s="133">
        <v>0.95900462962962962</v>
      </c>
      <c r="C213" t="s">
        <v>65</v>
      </c>
      <c r="D213" t="s">
        <v>69</v>
      </c>
      <c r="E213" s="53">
        <v>28.527999999999999</v>
      </c>
      <c r="K213" s="33" t="str">
        <f t="shared" si="26"/>
        <v/>
      </c>
      <c r="L213" s="33" t="str">
        <f t="shared" si="27"/>
        <v/>
      </c>
      <c r="M213" s="33" t="str">
        <f t="shared" si="28"/>
        <v/>
      </c>
      <c r="N213" s="33" t="str">
        <f t="shared" si="29"/>
        <v/>
      </c>
      <c r="O213" s="33">
        <f t="shared" si="30"/>
        <v>28.527999999999999</v>
      </c>
      <c r="P213" s="33" t="str">
        <f t="shared" si="31"/>
        <v/>
      </c>
      <c r="R213" s="36" t="str">
        <f t="shared" si="32"/>
        <v/>
      </c>
      <c r="S213" s="36" t="str">
        <f t="shared" si="33"/>
        <v/>
      </c>
    </row>
    <row r="214" spans="1:19" x14ac:dyDescent="0.3">
      <c r="K214" s="33" t="str">
        <f t="shared" si="26"/>
        <v/>
      </c>
      <c r="L214" s="33" t="str">
        <f t="shared" si="27"/>
        <v/>
      </c>
      <c r="M214" s="33" t="str">
        <f t="shared" si="28"/>
        <v/>
      </c>
      <c r="N214" s="33" t="str">
        <f t="shared" si="29"/>
        <v/>
      </c>
      <c r="O214" s="33" t="str">
        <f t="shared" si="30"/>
        <v/>
      </c>
      <c r="P214" s="33" t="str">
        <f t="shared" si="31"/>
        <v/>
      </c>
      <c r="R214" s="36" t="str">
        <f t="shared" si="32"/>
        <v/>
      </c>
      <c r="S214" s="36" t="str">
        <f t="shared" si="33"/>
        <v/>
      </c>
    </row>
    <row r="215" spans="1:19" x14ac:dyDescent="0.3">
      <c r="K215" s="33" t="str">
        <f t="shared" si="26"/>
        <v/>
      </c>
      <c r="L215" s="33" t="str">
        <f t="shared" si="27"/>
        <v/>
      </c>
      <c r="M215" s="33" t="str">
        <f t="shared" si="28"/>
        <v/>
      </c>
      <c r="N215" s="33" t="str">
        <f t="shared" si="29"/>
        <v/>
      </c>
      <c r="O215" s="33" t="str">
        <f t="shared" si="30"/>
        <v/>
      </c>
      <c r="P215" s="33" t="str">
        <f t="shared" si="31"/>
        <v/>
      </c>
      <c r="R215" s="36" t="str">
        <f t="shared" si="32"/>
        <v/>
      </c>
      <c r="S215" s="36" t="str">
        <f t="shared" si="33"/>
        <v/>
      </c>
    </row>
    <row r="216" spans="1:19" x14ac:dyDescent="0.3">
      <c r="F216" s="136"/>
      <c r="K216" s="33" t="str">
        <f t="shared" si="26"/>
        <v/>
      </c>
      <c r="L216" s="33" t="str">
        <f t="shared" si="27"/>
        <v/>
      </c>
      <c r="M216" s="33" t="str">
        <f t="shared" si="28"/>
        <v/>
      </c>
      <c r="N216" s="33" t="str">
        <f t="shared" si="29"/>
        <v/>
      </c>
      <c r="O216" s="33" t="str">
        <f t="shared" si="30"/>
        <v/>
      </c>
      <c r="P216" s="33" t="str">
        <f t="shared" si="31"/>
        <v/>
      </c>
      <c r="R216" s="36" t="str">
        <f t="shared" si="32"/>
        <v/>
      </c>
      <c r="S216" s="36" t="str">
        <f t="shared" si="33"/>
        <v/>
      </c>
    </row>
    <row r="217" spans="1:19" x14ac:dyDescent="0.3">
      <c r="K217" s="33" t="str">
        <f t="shared" si="26"/>
        <v/>
      </c>
      <c r="L217" s="33" t="str">
        <f t="shared" si="27"/>
        <v/>
      </c>
      <c r="M217" s="33" t="str">
        <f t="shared" si="28"/>
        <v/>
      </c>
      <c r="N217" s="33" t="str">
        <f t="shared" si="29"/>
        <v/>
      </c>
      <c r="O217" s="33" t="str">
        <f t="shared" si="30"/>
        <v/>
      </c>
      <c r="P217" s="33" t="str">
        <f t="shared" si="31"/>
        <v/>
      </c>
      <c r="R217" s="36" t="str">
        <f t="shared" si="32"/>
        <v/>
      </c>
      <c r="S217" s="36" t="str">
        <f t="shared" si="33"/>
        <v/>
      </c>
    </row>
    <row r="218" spans="1:19" x14ac:dyDescent="0.3">
      <c r="K218" s="33" t="str">
        <f t="shared" si="26"/>
        <v/>
      </c>
      <c r="L218" s="33" t="str">
        <f t="shared" si="27"/>
        <v/>
      </c>
      <c r="M218" s="33" t="str">
        <f t="shared" si="28"/>
        <v/>
      </c>
      <c r="N218" s="33" t="str">
        <f t="shared" si="29"/>
        <v/>
      </c>
      <c r="O218" s="33" t="str">
        <f t="shared" si="30"/>
        <v/>
      </c>
      <c r="P218" s="33" t="str">
        <f t="shared" si="31"/>
        <v/>
      </c>
      <c r="R218" s="36" t="str">
        <f t="shared" si="32"/>
        <v/>
      </c>
      <c r="S218" s="36" t="str">
        <f t="shared" si="33"/>
        <v/>
      </c>
    </row>
    <row r="219" spans="1:19" x14ac:dyDescent="0.3">
      <c r="F219" s="136"/>
      <c r="K219" s="33" t="str">
        <f t="shared" si="26"/>
        <v/>
      </c>
      <c r="L219" s="33" t="str">
        <f t="shared" si="27"/>
        <v/>
      </c>
      <c r="M219" s="33" t="str">
        <f t="shared" si="28"/>
        <v/>
      </c>
      <c r="N219" s="33" t="str">
        <f t="shared" si="29"/>
        <v/>
      </c>
      <c r="O219" s="33" t="str">
        <f t="shared" si="30"/>
        <v/>
      </c>
      <c r="P219" s="33" t="str">
        <f t="shared" si="31"/>
        <v/>
      </c>
      <c r="R219" s="36" t="str">
        <f t="shared" si="32"/>
        <v/>
      </c>
      <c r="S219" s="36" t="str">
        <f t="shared" si="33"/>
        <v/>
      </c>
    </row>
    <row r="220" spans="1:19" x14ac:dyDescent="0.3">
      <c r="F220" s="136"/>
      <c r="K220" s="33" t="str">
        <f t="shared" si="26"/>
        <v/>
      </c>
      <c r="L220" s="33" t="str">
        <f t="shared" si="27"/>
        <v/>
      </c>
      <c r="M220" s="33" t="str">
        <f t="shared" si="28"/>
        <v/>
      </c>
      <c r="N220" s="33" t="str">
        <f t="shared" si="29"/>
        <v/>
      </c>
      <c r="O220" s="33" t="str">
        <f t="shared" si="30"/>
        <v/>
      </c>
      <c r="P220" s="33" t="str">
        <f t="shared" si="31"/>
        <v/>
      </c>
      <c r="R220" s="36" t="str">
        <f t="shared" si="32"/>
        <v/>
      </c>
      <c r="S220" s="36" t="str">
        <f t="shared" si="33"/>
        <v/>
      </c>
    </row>
    <row r="221" spans="1:19" x14ac:dyDescent="0.3">
      <c r="K221" s="33" t="str">
        <f t="shared" si="26"/>
        <v/>
      </c>
      <c r="L221" s="33" t="str">
        <f t="shared" si="27"/>
        <v/>
      </c>
      <c r="M221" s="33" t="str">
        <f t="shared" si="28"/>
        <v/>
      </c>
      <c r="N221" s="33" t="str">
        <f t="shared" si="29"/>
        <v/>
      </c>
      <c r="O221" s="33" t="str">
        <f t="shared" si="30"/>
        <v/>
      </c>
      <c r="P221" s="33" t="str">
        <f t="shared" si="31"/>
        <v/>
      </c>
      <c r="R221" s="36" t="str">
        <f t="shared" si="32"/>
        <v/>
      </c>
      <c r="S221" s="36" t="str">
        <f t="shared" si="33"/>
        <v/>
      </c>
    </row>
    <row r="222" spans="1:19" x14ac:dyDescent="0.3">
      <c r="K222" s="33" t="str">
        <f t="shared" si="26"/>
        <v/>
      </c>
      <c r="L222" s="33" t="str">
        <f t="shared" si="27"/>
        <v/>
      </c>
      <c r="M222" s="33" t="str">
        <f t="shared" si="28"/>
        <v/>
      </c>
      <c r="N222" s="33" t="str">
        <f t="shared" si="29"/>
        <v/>
      </c>
      <c r="O222" s="33" t="str">
        <f t="shared" si="30"/>
        <v/>
      </c>
      <c r="P222" s="33" t="str">
        <f t="shared" si="31"/>
        <v/>
      </c>
      <c r="R222" s="36" t="str">
        <f t="shared" si="32"/>
        <v/>
      </c>
      <c r="S222" s="36" t="str">
        <f t="shared" si="33"/>
        <v/>
      </c>
    </row>
    <row r="223" spans="1:19" x14ac:dyDescent="0.3">
      <c r="K223" s="33" t="str">
        <f t="shared" si="26"/>
        <v/>
      </c>
      <c r="L223" s="33" t="str">
        <f t="shared" si="27"/>
        <v/>
      </c>
      <c r="M223" s="33" t="str">
        <f t="shared" si="28"/>
        <v/>
      </c>
      <c r="N223" s="33" t="str">
        <f t="shared" si="29"/>
        <v/>
      </c>
      <c r="O223" s="33" t="str">
        <f t="shared" si="30"/>
        <v/>
      </c>
      <c r="P223" s="33" t="str">
        <f t="shared" si="31"/>
        <v/>
      </c>
      <c r="R223" s="36" t="str">
        <f t="shared" si="32"/>
        <v/>
      </c>
      <c r="S223" s="36" t="str">
        <f t="shared" si="33"/>
        <v/>
      </c>
    </row>
    <row r="224" spans="1:19" x14ac:dyDescent="0.3">
      <c r="K224" s="33" t="str">
        <f t="shared" si="26"/>
        <v/>
      </c>
      <c r="L224" s="33" t="str">
        <f t="shared" si="27"/>
        <v/>
      </c>
      <c r="M224" s="33" t="str">
        <f t="shared" si="28"/>
        <v/>
      </c>
      <c r="N224" s="33" t="str">
        <f t="shared" si="29"/>
        <v/>
      </c>
      <c r="O224" s="33" t="str">
        <f t="shared" si="30"/>
        <v/>
      </c>
      <c r="P224" s="33" t="str">
        <f t="shared" si="31"/>
        <v/>
      </c>
      <c r="R224" s="36" t="str">
        <f t="shared" si="32"/>
        <v/>
      </c>
      <c r="S224" s="36" t="str">
        <f t="shared" si="33"/>
        <v/>
      </c>
    </row>
    <row r="225" spans="6:19" x14ac:dyDescent="0.3">
      <c r="F225" s="136"/>
      <c r="K225" s="33" t="str">
        <f t="shared" si="26"/>
        <v/>
      </c>
      <c r="L225" s="33" t="str">
        <f t="shared" si="27"/>
        <v/>
      </c>
      <c r="M225" s="33" t="str">
        <f t="shared" si="28"/>
        <v/>
      </c>
      <c r="N225" s="33" t="str">
        <f t="shared" si="29"/>
        <v/>
      </c>
      <c r="O225" s="33" t="str">
        <f t="shared" si="30"/>
        <v/>
      </c>
      <c r="P225" s="33" t="str">
        <f t="shared" si="31"/>
        <v/>
      </c>
      <c r="R225" s="36" t="str">
        <f t="shared" si="32"/>
        <v/>
      </c>
      <c r="S225" s="36" t="str">
        <f t="shared" si="33"/>
        <v/>
      </c>
    </row>
    <row r="226" spans="6:19" x14ac:dyDescent="0.3">
      <c r="K226" s="33" t="str">
        <f t="shared" si="26"/>
        <v/>
      </c>
      <c r="L226" s="33" t="str">
        <f t="shared" si="27"/>
        <v/>
      </c>
      <c r="M226" s="33" t="str">
        <f t="shared" si="28"/>
        <v/>
      </c>
      <c r="N226" s="33" t="str">
        <f t="shared" si="29"/>
        <v/>
      </c>
      <c r="O226" s="33" t="str">
        <f t="shared" si="30"/>
        <v/>
      </c>
      <c r="P226" s="33" t="str">
        <f t="shared" si="31"/>
        <v/>
      </c>
      <c r="R226" s="36" t="str">
        <f t="shared" si="32"/>
        <v/>
      </c>
      <c r="S226" s="36" t="str">
        <f t="shared" si="33"/>
        <v/>
      </c>
    </row>
    <row r="227" spans="6:19" x14ac:dyDescent="0.3">
      <c r="K227" s="33" t="str">
        <f t="shared" si="26"/>
        <v/>
      </c>
      <c r="L227" s="33" t="str">
        <f t="shared" si="27"/>
        <v/>
      </c>
      <c r="M227" s="33" t="str">
        <f t="shared" si="28"/>
        <v/>
      </c>
      <c r="N227" s="33" t="str">
        <f t="shared" si="29"/>
        <v/>
      </c>
      <c r="O227" s="33" t="str">
        <f t="shared" si="30"/>
        <v/>
      </c>
      <c r="P227" s="33" t="str">
        <f t="shared" si="31"/>
        <v/>
      </c>
      <c r="R227" s="36" t="str">
        <f t="shared" si="32"/>
        <v/>
      </c>
      <c r="S227" s="36" t="str">
        <f t="shared" si="33"/>
        <v/>
      </c>
    </row>
    <row r="228" spans="6:19" x14ac:dyDescent="0.3">
      <c r="K228" s="33" t="str">
        <f t="shared" si="26"/>
        <v/>
      </c>
      <c r="L228" s="33" t="str">
        <f t="shared" si="27"/>
        <v/>
      </c>
      <c r="M228" s="33" t="str">
        <f t="shared" si="28"/>
        <v/>
      </c>
      <c r="N228" s="33" t="str">
        <f t="shared" si="29"/>
        <v/>
      </c>
      <c r="O228" s="33" t="str">
        <f t="shared" si="30"/>
        <v/>
      </c>
      <c r="P228" s="33" t="str">
        <f t="shared" si="31"/>
        <v/>
      </c>
      <c r="R228" s="36" t="str">
        <f t="shared" si="32"/>
        <v/>
      </c>
      <c r="S228" s="36" t="str">
        <f t="shared" si="33"/>
        <v/>
      </c>
    </row>
    <row r="229" spans="6:19" x14ac:dyDescent="0.3">
      <c r="K229" s="33" t="str">
        <f t="shared" si="26"/>
        <v/>
      </c>
      <c r="L229" s="33" t="str">
        <f t="shared" si="27"/>
        <v/>
      </c>
      <c r="M229" s="33" t="str">
        <f t="shared" si="28"/>
        <v/>
      </c>
      <c r="N229" s="33" t="str">
        <f t="shared" si="29"/>
        <v/>
      </c>
      <c r="O229" s="33" t="str">
        <f t="shared" si="30"/>
        <v/>
      </c>
      <c r="P229" s="33" t="str">
        <f t="shared" si="31"/>
        <v/>
      </c>
      <c r="R229" s="36" t="str">
        <f t="shared" si="32"/>
        <v/>
      </c>
      <c r="S229" s="36" t="str">
        <f t="shared" si="33"/>
        <v/>
      </c>
    </row>
    <row r="230" spans="6:19" x14ac:dyDescent="0.3">
      <c r="K230" s="33" t="str">
        <f t="shared" si="26"/>
        <v/>
      </c>
      <c r="L230" s="33" t="str">
        <f t="shared" si="27"/>
        <v/>
      </c>
      <c r="M230" s="33" t="str">
        <f t="shared" si="28"/>
        <v/>
      </c>
      <c r="N230" s="33" t="str">
        <f t="shared" si="29"/>
        <v/>
      </c>
      <c r="O230" s="33" t="str">
        <f t="shared" si="30"/>
        <v/>
      </c>
      <c r="P230" s="33" t="str">
        <f t="shared" si="31"/>
        <v/>
      </c>
      <c r="R230" s="36" t="str">
        <f t="shared" si="32"/>
        <v/>
      </c>
      <c r="S230" s="36" t="str">
        <f t="shared" si="33"/>
        <v/>
      </c>
    </row>
    <row r="231" spans="6:19" x14ac:dyDescent="0.3">
      <c r="K231" s="33" t="str">
        <f t="shared" si="26"/>
        <v/>
      </c>
      <c r="L231" s="33" t="str">
        <f t="shared" si="27"/>
        <v/>
      </c>
      <c r="M231" s="33" t="str">
        <f t="shared" si="28"/>
        <v/>
      </c>
      <c r="N231" s="33" t="str">
        <f t="shared" si="29"/>
        <v/>
      </c>
      <c r="O231" s="33" t="str">
        <f t="shared" si="30"/>
        <v/>
      </c>
      <c r="P231" s="33" t="str">
        <f t="shared" si="31"/>
        <v/>
      </c>
      <c r="R231" s="36" t="str">
        <f t="shared" si="32"/>
        <v/>
      </c>
      <c r="S231" s="36" t="str">
        <f t="shared" si="33"/>
        <v/>
      </c>
    </row>
    <row r="232" spans="6:19" x14ac:dyDescent="0.3">
      <c r="K232" s="33" t="str">
        <f t="shared" si="26"/>
        <v/>
      </c>
      <c r="L232" s="33" t="str">
        <f t="shared" si="27"/>
        <v/>
      </c>
      <c r="M232" s="33" t="str">
        <f t="shared" si="28"/>
        <v/>
      </c>
      <c r="N232" s="33" t="str">
        <f t="shared" si="29"/>
        <v/>
      </c>
      <c r="O232" s="33" t="str">
        <f t="shared" si="30"/>
        <v/>
      </c>
      <c r="P232" s="33" t="str">
        <f t="shared" si="31"/>
        <v/>
      </c>
      <c r="R232" s="36" t="str">
        <f t="shared" si="32"/>
        <v/>
      </c>
      <c r="S232" s="36" t="str">
        <f t="shared" si="33"/>
        <v/>
      </c>
    </row>
    <row r="233" spans="6:19" x14ac:dyDescent="0.3">
      <c r="K233" s="33" t="str">
        <f t="shared" si="26"/>
        <v/>
      </c>
      <c r="L233" s="33" t="str">
        <f t="shared" si="27"/>
        <v/>
      </c>
      <c r="M233" s="33" t="str">
        <f t="shared" si="28"/>
        <v/>
      </c>
      <c r="N233" s="33" t="str">
        <f t="shared" si="29"/>
        <v/>
      </c>
      <c r="O233" s="33" t="str">
        <f t="shared" si="30"/>
        <v/>
      </c>
      <c r="P233" s="33" t="str">
        <f t="shared" si="31"/>
        <v/>
      </c>
      <c r="R233" s="36" t="str">
        <f t="shared" si="32"/>
        <v/>
      </c>
      <c r="S233" s="36" t="str">
        <f t="shared" si="33"/>
        <v/>
      </c>
    </row>
    <row r="234" spans="6:19" x14ac:dyDescent="0.3">
      <c r="K234" s="33" t="str">
        <f t="shared" si="26"/>
        <v/>
      </c>
      <c r="L234" s="33" t="str">
        <f t="shared" si="27"/>
        <v/>
      </c>
      <c r="M234" s="33" t="str">
        <f t="shared" si="28"/>
        <v/>
      </c>
      <c r="N234" s="33" t="str">
        <f t="shared" si="29"/>
        <v/>
      </c>
      <c r="O234" s="33" t="str">
        <f t="shared" si="30"/>
        <v/>
      </c>
      <c r="P234" s="33" t="str">
        <f t="shared" si="31"/>
        <v/>
      </c>
      <c r="R234" s="36" t="str">
        <f t="shared" si="32"/>
        <v/>
      </c>
      <c r="S234" s="36" t="str">
        <f t="shared" si="33"/>
        <v/>
      </c>
    </row>
    <row r="235" spans="6:19" x14ac:dyDescent="0.3">
      <c r="K235" s="33" t="str">
        <f t="shared" si="26"/>
        <v/>
      </c>
      <c r="L235" s="33" t="str">
        <f t="shared" si="27"/>
        <v/>
      </c>
      <c r="M235" s="33" t="str">
        <f t="shared" si="28"/>
        <v/>
      </c>
      <c r="N235" s="33" t="str">
        <f t="shared" si="29"/>
        <v/>
      </c>
      <c r="O235" s="33" t="str">
        <f t="shared" si="30"/>
        <v/>
      </c>
      <c r="P235" s="33" t="str">
        <f t="shared" si="31"/>
        <v/>
      </c>
      <c r="R235" s="36" t="str">
        <f t="shared" si="32"/>
        <v/>
      </c>
      <c r="S235" s="36" t="str">
        <f t="shared" si="33"/>
        <v/>
      </c>
    </row>
    <row r="236" spans="6:19" x14ac:dyDescent="0.3">
      <c r="K236" s="33" t="str">
        <f t="shared" si="26"/>
        <v/>
      </c>
      <c r="L236" s="33" t="str">
        <f t="shared" si="27"/>
        <v/>
      </c>
      <c r="M236" s="33" t="str">
        <f t="shared" si="28"/>
        <v/>
      </c>
      <c r="N236" s="33" t="str">
        <f t="shared" si="29"/>
        <v/>
      </c>
      <c r="O236" s="33" t="str">
        <f t="shared" si="30"/>
        <v/>
      </c>
      <c r="P236" s="33" t="str">
        <f t="shared" si="31"/>
        <v/>
      </c>
      <c r="R236" s="36" t="str">
        <f t="shared" si="32"/>
        <v/>
      </c>
      <c r="S236" s="36" t="str">
        <f t="shared" si="33"/>
        <v/>
      </c>
    </row>
    <row r="237" spans="6:19" x14ac:dyDescent="0.3">
      <c r="F237" s="136"/>
      <c r="K237" s="33" t="str">
        <f t="shared" si="26"/>
        <v/>
      </c>
      <c r="L237" s="33" t="str">
        <f t="shared" si="27"/>
        <v/>
      </c>
      <c r="M237" s="33" t="str">
        <f t="shared" si="28"/>
        <v/>
      </c>
      <c r="N237" s="33" t="str">
        <f t="shared" si="29"/>
        <v/>
      </c>
      <c r="O237" s="33" t="str">
        <f t="shared" si="30"/>
        <v/>
      </c>
      <c r="P237" s="33" t="str">
        <f t="shared" si="31"/>
        <v/>
      </c>
      <c r="R237" s="36" t="str">
        <f t="shared" si="32"/>
        <v/>
      </c>
      <c r="S237" s="36" t="str">
        <f t="shared" si="33"/>
        <v/>
      </c>
    </row>
    <row r="238" spans="6:19" x14ac:dyDescent="0.3">
      <c r="K238" s="33" t="str">
        <f t="shared" si="26"/>
        <v/>
      </c>
      <c r="L238" s="33" t="str">
        <f t="shared" si="27"/>
        <v/>
      </c>
      <c r="M238" s="33" t="str">
        <f t="shared" si="28"/>
        <v/>
      </c>
      <c r="N238" s="33" t="str">
        <f t="shared" si="29"/>
        <v/>
      </c>
      <c r="O238" s="33" t="str">
        <f t="shared" si="30"/>
        <v/>
      </c>
      <c r="P238" s="33" t="str">
        <f t="shared" si="31"/>
        <v/>
      </c>
      <c r="R238" s="36" t="str">
        <f t="shared" si="32"/>
        <v/>
      </c>
      <c r="S238" s="36" t="str">
        <f t="shared" si="33"/>
        <v/>
      </c>
    </row>
    <row r="239" spans="6:19" x14ac:dyDescent="0.3">
      <c r="K239" s="33" t="str">
        <f t="shared" si="26"/>
        <v/>
      </c>
      <c r="L239" s="33" t="str">
        <f t="shared" si="27"/>
        <v/>
      </c>
      <c r="M239" s="33" t="str">
        <f t="shared" si="28"/>
        <v/>
      </c>
      <c r="N239" s="33" t="str">
        <f t="shared" si="29"/>
        <v/>
      </c>
      <c r="O239" s="33" t="str">
        <f t="shared" si="30"/>
        <v/>
      </c>
      <c r="P239" s="33" t="str">
        <f t="shared" si="31"/>
        <v/>
      </c>
      <c r="R239" s="36" t="str">
        <f t="shared" si="32"/>
        <v/>
      </c>
      <c r="S239" s="36" t="str">
        <f t="shared" si="33"/>
        <v/>
      </c>
    </row>
    <row r="240" spans="6:19" x14ac:dyDescent="0.3">
      <c r="F240" s="136"/>
      <c r="K240" s="33" t="str">
        <f t="shared" si="26"/>
        <v/>
      </c>
      <c r="L240" s="33" t="str">
        <f t="shared" si="27"/>
        <v/>
      </c>
      <c r="M240" s="33" t="str">
        <f t="shared" si="28"/>
        <v/>
      </c>
      <c r="N240" s="33" t="str">
        <f t="shared" si="29"/>
        <v/>
      </c>
      <c r="O240" s="33" t="str">
        <f t="shared" si="30"/>
        <v/>
      </c>
      <c r="P240" s="33" t="str">
        <f t="shared" si="31"/>
        <v/>
      </c>
      <c r="R240" s="36" t="str">
        <f t="shared" si="32"/>
        <v/>
      </c>
      <c r="S240" s="36" t="str">
        <f t="shared" si="33"/>
        <v/>
      </c>
    </row>
    <row r="241" spans="6:19" x14ac:dyDescent="0.3">
      <c r="F241" s="136"/>
      <c r="K241" s="33" t="str">
        <f t="shared" si="26"/>
        <v/>
      </c>
      <c r="L241" s="33" t="str">
        <f t="shared" si="27"/>
        <v/>
      </c>
      <c r="M241" s="33" t="str">
        <f t="shared" si="28"/>
        <v/>
      </c>
      <c r="N241" s="33" t="str">
        <f t="shared" si="29"/>
        <v/>
      </c>
      <c r="O241" s="33" t="str">
        <f t="shared" si="30"/>
        <v/>
      </c>
      <c r="P241" s="33" t="str">
        <f t="shared" si="31"/>
        <v/>
      </c>
      <c r="R241" s="36" t="str">
        <f t="shared" si="32"/>
        <v/>
      </c>
      <c r="S241" s="36" t="str">
        <f t="shared" si="33"/>
        <v/>
      </c>
    </row>
    <row r="242" spans="6:19" x14ac:dyDescent="0.3">
      <c r="K242" s="33" t="str">
        <f t="shared" si="26"/>
        <v/>
      </c>
      <c r="L242" s="33" t="str">
        <f t="shared" si="27"/>
        <v/>
      </c>
      <c r="M242" s="33" t="str">
        <f t="shared" si="28"/>
        <v/>
      </c>
      <c r="N242" s="33" t="str">
        <f t="shared" si="29"/>
        <v/>
      </c>
      <c r="O242" s="33" t="str">
        <f t="shared" si="30"/>
        <v/>
      </c>
      <c r="P242" s="33" t="str">
        <f t="shared" si="31"/>
        <v/>
      </c>
      <c r="R242" s="36" t="str">
        <f t="shared" si="32"/>
        <v/>
      </c>
      <c r="S242" s="36" t="str">
        <f t="shared" si="33"/>
        <v/>
      </c>
    </row>
    <row r="243" spans="6:19" x14ac:dyDescent="0.3">
      <c r="K243" s="33" t="str">
        <f t="shared" si="26"/>
        <v/>
      </c>
      <c r="L243" s="33" t="str">
        <f t="shared" si="27"/>
        <v/>
      </c>
      <c r="M243" s="33" t="str">
        <f t="shared" si="28"/>
        <v/>
      </c>
      <c r="N243" s="33" t="str">
        <f t="shared" si="29"/>
        <v/>
      </c>
      <c r="O243" s="33" t="str">
        <f t="shared" si="30"/>
        <v/>
      </c>
      <c r="P243" s="33" t="str">
        <f t="shared" si="31"/>
        <v/>
      </c>
      <c r="R243" s="36" t="str">
        <f t="shared" si="32"/>
        <v/>
      </c>
      <c r="S243" s="36" t="str">
        <f t="shared" si="33"/>
        <v/>
      </c>
    </row>
    <row r="244" spans="6:19" x14ac:dyDescent="0.3">
      <c r="K244" s="33" t="str">
        <f t="shared" si="26"/>
        <v/>
      </c>
      <c r="L244" s="33" t="str">
        <f t="shared" si="27"/>
        <v/>
      </c>
      <c r="M244" s="33" t="str">
        <f t="shared" si="28"/>
        <v/>
      </c>
      <c r="N244" s="33" t="str">
        <f t="shared" si="29"/>
        <v/>
      </c>
      <c r="O244" s="33" t="str">
        <f t="shared" si="30"/>
        <v/>
      </c>
      <c r="P244" s="33" t="str">
        <f t="shared" si="31"/>
        <v/>
      </c>
      <c r="R244" s="36" t="str">
        <f t="shared" si="32"/>
        <v/>
      </c>
      <c r="S244" s="36" t="str">
        <f t="shared" si="33"/>
        <v/>
      </c>
    </row>
    <row r="245" spans="6:19" x14ac:dyDescent="0.3">
      <c r="K245" s="33" t="str">
        <f t="shared" si="26"/>
        <v/>
      </c>
      <c r="L245" s="33" t="str">
        <f t="shared" si="27"/>
        <v/>
      </c>
      <c r="M245" s="33" t="str">
        <f t="shared" si="28"/>
        <v/>
      </c>
      <c r="N245" s="33" t="str">
        <f t="shared" si="29"/>
        <v/>
      </c>
      <c r="O245" s="33" t="str">
        <f t="shared" si="30"/>
        <v/>
      </c>
      <c r="P245" s="33" t="str">
        <f t="shared" si="31"/>
        <v/>
      </c>
      <c r="R245" s="36" t="str">
        <f t="shared" si="32"/>
        <v/>
      </c>
      <c r="S245" s="36" t="str">
        <f t="shared" si="33"/>
        <v/>
      </c>
    </row>
    <row r="246" spans="6:19" x14ac:dyDescent="0.3">
      <c r="K246" s="33" t="str">
        <f t="shared" si="26"/>
        <v/>
      </c>
      <c r="L246" s="33" t="str">
        <f t="shared" si="27"/>
        <v/>
      </c>
      <c r="M246" s="33" t="str">
        <f t="shared" si="28"/>
        <v/>
      </c>
      <c r="N246" s="33" t="str">
        <f t="shared" si="29"/>
        <v/>
      </c>
      <c r="O246" s="33" t="str">
        <f t="shared" si="30"/>
        <v/>
      </c>
      <c r="P246" s="33" t="str">
        <f t="shared" si="31"/>
        <v/>
      </c>
      <c r="R246" s="36" t="str">
        <f t="shared" si="32"/>
        <v/>
      </c>
      <c r="S246" s="36" t="str">
        <f t="shared" si="33"/>
        <v/>
      </c>
    </row>
    <row r="247" spans="6:19" x14ac:dyDescent="0.3">
      <c r="K247" s="33" t="str">
        <f t="shared" si="26"/>
        <v/>
      </c>
      <c r="L247" s="33" t="str">
        <f t="shared" si="27"/>
        <v/>
      </c>
      <c r="M247" s="33" t="str">
        <f t="shared" si="28"/>
        <v/>
      </c>
      <c r="N247" s="33" t="str">
        <f t="shared" si="29"/>
        <v/>
      </c>
      <c r="O247" s="33" t="str">
        <f t="shared" si="30"/>
        <v/>
      </c>
      <c r="P247" s="33" t="str">
        <f t="shared" si="31"/>
        <v/>
      </c>
      <c r="R247" s="36" t="str">
        <f t="shared" si="32"/>
        <v/>
      </c>
      <c r="S247" s="36" t="str">
        <f t="shared" si="33"/>
        <v/>
      </c>
    </row>
    <row r="248" spans="6:19" x14ac:dyDescent="0.3">
      <c r="K248" s="33" t="str">
        <f t="shared" si="26"/>
        <v/>
      </c>
      <c r="L248" s="33" t="str">
        <f t="shared" si="27"/>
        <v/>
      </c>
      <c r="M248" s="33" t="str">
        <f t="shared" si="28"/>
        <v/>
      </c>
      <c r="N248" s="33" t="str">
        <f t="shared" si="29"/>
        <v/>
      </c>
      <c r="O248" s="33" t="str">
        <f t="shared" si="30"/>
        <v/>
      </c>
      <c r="P248" s="33" t="str">
        <f t="shared" si="31"/>
        <v/>
      </c>
      <c r="R248" s="36" t="str">
        <f t="shared" si="32"/>
        <v/>
      </c>
      <c r="S248" s="36" t="str">
        <f t="shared" si="33"/>
        <v/>
      </c>
    </row>
    <row r="249" spans="6:19" x14ac:dyDescent="0.3">
      <c r="K249" s="33" t="str">
        <f t="shared" si="26"/>
        <v/>
      </c>
      <c r="L249" s="33" t="str">
        <f t="shared" si="27"/>
        <v/>
      </c>
      <c r="M249" s="33" t="str">
        <f t="shared" si="28"/>
        <v/>
      </c>
      <c r="N249" s="33" t="str">
        <f t="shared" si="29"/>
        <v/>
      </c>
      <c r="O249" s="33" t="str">
        <f t="shared" si="30"/>
        <v/>
      </c>
      <c r="P249" s="33" t="str">
        <f t="shared" si="31"/>
        <v/>
      </c>
      <c r="R249" s="36" t="str">
        <f t="shared" si="32"/>
        <v/>
      </c>
      <c r="S249" s="36" t="str">
        <f t="shared" si="33"/>
        <v/>
      </c>
    </row>
    <row r="250" spans="6:19" x14ac:dyDescent="0.3">
      <c r="K250" s="33" t="str">
        <f t="shared" si="26"/>
        <v/>
      </c>
      <c r="L250" s="33" t="str">
        <f t="shared" si="27"/>
        <v/>
      </c>
      <c r="M250" s="33" t="str">
        <f t="shared" si="28"/>
        <v/>
      </c>
      <c r="N250" s="33" t="str">
        <f t="shared" si="29"/>
        <v/>
      </c>
      <c r="O250" s="33" t="str">
        <f t="shared" si="30"/>
        <v/>
      </c>
      <c r="P250" s="33" t="str">
        <f t="shared" si="31"/>
        <v/>
      </c>
      <c r="R250" s="36" t="str">
        <f t="shared" si="32"/>
        <v/>
      </c>
      <c r="S250" s="36" t="str">
        <f t="shared" si="33"/>
        <v/>
      </c>
    </row>
    <row r="251" spans="6:19" x14ac:dyDescent="0.3">
      <c r="K251" s="33" t="str">
        <f t="shared" si="26"/>
        <v/>
      </c>
      <c r="L251" s="33" t="str">
        <f t="shared" si="27"/>
        <v/>
      </c>
      <c r="M251" s="33" t="str">
        <f t="shared" si="28"/>
        <v/>
      </c>
      <c r="N251" s="33" t="str">
        <f t="shared" si="29"/>
        <v/>
      </c>
      <c r="O251" s="33" t="str">
        <f t="shared" si="30"/>
        <v/>
      </c>
      <c r="P251" s="33" t="str">
        <f t="shared" si="31"/>
        <v/>
      </c>
      <c r="R251" s="36" t="str">
        <f t="shared" si="32"/>
        <v/>
      </c>
      <c r="S251" s="36" t="str">
        <f t="shared" si="33"/>
        <v/>
      </c>
    </row>
    <row r="252" spans="6:19" x14ac:dyDescent="0.3">
      <c r="F252" s="136"/>
      <c r="K252" s="33" t="str">
        <f t="shared" si="26"/>
        <v/>
      </c>
      <c r="L252" s="33" t="str">
        <f t="shared" si="27"/>
        <v/>
      </c>
      <c r="M252" s="33" t="str">
        <f t="shared" si="28"/>
        <v/>
      </c>
      <c r="N252" s="33" t="str">
        <f t="shared" si="29"/>
        <v/>
      </c>
      <c r="O252" s="33" t="str">
        <f t="shared" si="30"/>
        <v/>
      </c>
      <c r="P252" s="33" t="str">
        <f t="shared" si="31"/>
        <v/>
      </c>
      <c r="R252" s="36" t="str">
        <f t="shared" si="32"/>
        <v/>
      </c>
      <c r="S252" s="36" t="str">
        <f t="shared" si="33"/>
        <v/>
      </c>
    </row>
    <row r="253" spans="6:19" x14ac:dyDescent="0.3">
      <c r="K253" s="33" t="str">
        <f t="shared" si="26"/>
        <v/>
      </c>
      <c r="L253" s="33" t="str">
        <f t="shared" si="27"/>
        <v/>
      </c>
      <c r="M253" s="33" t="str">
        <f t="shared" si="28"/>
        <v/>
      </c>
      <c r="N253" s="33" t="str">
        <f t="shared" si="29"/>
        <v/>
      </c>
      <c r="O253" s="33" t="str">
        <f t="shared" si="30"/>
        <v/>
      </c>
      <c r="P253" s="33" t="str">
        <f t="shared" si="31"/>
        <v/>
      </c>
      <c r="R253" s="36" t="str">
        <f t="shared" si="32"/>
        <v/>
      </c>
      <c r="S253" s="36" t="str">
        <f t="shared" si="33"/>
        <v/>
      </c>
    </row>
    <row r="254" spans="6:19" x14ac:dyDescent="0.3">
      <c r="K254" s="33" t="str">
        <f t="shared" si="26"/>
        <v/>
      </c>
      <c r="L254" s="33" t="str">
        <f t="shared" si="27"/>
        <v/>
      </c>
      <c r="M254" s="33" t="str">
        <f t="shared" si="28"/>
        <v/>
      </c>
      <c r="N254" s="33" t="str">
        <f t="shared" si="29"/>
        <v/>
      </c>
      <c r="O254" s="33" t="str">
        <f t="shared" si="30"/>
        <v/>
      </c>
      <c r="P254" s="33" t="str">
        <f t="shared" si="31"/>
        <v/>
      </c>
      <c r="R254" s="36" t="str">
        <f t="shared" si="32"/>
        <v/>
      </c>
      <c r="S254" s="36" t="str">
        <f t="shared" si="33"/>
        <v/>
      </c>
    </row>
    <row r="255" spans="6:19" x14ac:dyDescent="0.3">
      <c r="F255" s="136"/>
      <c r="K255" s="33" t="str">
        <f t="shared" si="26"/>
        <v/>
      </c>
      <c r="L255" s="33" t="str">
        <f t="shared" si="27"/>
        <v/>
      </c>
      <c r="M255" s="33" t="str">
        <f t="shared" si="28"/>
        <v/>
      </c>
      <c r="N255" s="33" t="str">
        <f t="shared" si="29"/>
        <v/>
      </c>
      <c r="O255" s="33" t="str">
        <f t="shared" si="30"/>
        <v/>
      </c>
      <c r="P255" s="33" t="str">
        <f t="shared" si="31"/>
        <v/>
      </c>
      <c r="R255" s="36" t="str">
        <f t="shared" si="32"/>
        <v/>
      </c>
      <c r="S255" s="36" t="str">
        <f t="shared" si="33"/>
        <v/>
      </c>
    </row>
    <row r="256" spans="6:19" x14ac:dyDescent="0.3">
      <c r="F256" s="136"/>
      <c r="K256" s="33" t="str">
        <f t="shared" si="26"/>
        <v/>
      </c>
      <c r="L256" s="33" t="str">
        <f t="shared" si="27"/>
        <v/>
      </c>
      <c r="M256" s="33" t="str">
        <f t="shared" si="28"/>
        <v/>
      </c>
      <c r="N256" s="33" t="str">
        <f t="shared" si="29"/>
        <v/>
      </c>
      <c r="O256" s="33" t="str">
        <f t="shared" si="30"/>
        <v/>
      </c>
      <c r="P256" s="33" t="str">
        <f t="shared" si="31"/>
        <v/>
      </c>
      <c r="R256" s="36" t="str">
        <f t="shared" si="32"/>
        <v/>
      </c>
      <c r="S256" s="36" t="str">
        <f t="shared" si="33"/>
        <v/>
      </c>
    </row>
    <row r="257" spans="6:19" x14ac:dyDescent="0.3">
      <c r="K257" s="33" t="str">
        <f t="shared" si="26"/>
        <v/>
      </c>
      <c r="L257" s="33" t="str">
        <f t="shared" si="27"/>
        <v/>
      </c>
      <c r="M257" s="33" t="str">
        <f t="shared" si="28"/>
        <v/>
      </c>
      <c r="N257" s="33" t="str">
        <f t="shared" si="29"/>
        <v/>
      </c>
      <c r="O257" s="33" t="str">
        <f t="shared" si="30"/>
        <v/>
      </c>
      <c r="P257" s="33" t="str">
        <f t="shared" si="31"/>
        <v/>
      </c>
      <c r="R257" s="36" t="str">
        <f t="shared" si="32"/>
        <v/>
      </c>
      <c r="S257" s="36" t="str">
        <f t="shared" si="33"/>
        <v/>
      </c>
    </row>
    <row r="258" spans="6:19" x14ac:dyDescent="0.3">
      <c r="K258" s="33" t="str">
        <f t="shared" si="26"/>
        <v/>
      </c>
      <c r="L258" s="33" t="str">
        <f t="shared" si="27"/>
        <v/>
      </c>
      <c r="M258" s="33" t="str">
        <f t="shared" si="28"/>
        <v/>
      </c>
      <c r="N258" s="33" t="str">
        <f t="shared" si="29"/>
        <v/>
      </c>
      <c r="O258" s="33" t="str">
        <f t="shared" si="30"/>
        <v/>
      </c>
      <c r="P258" s="33" t="str">
        <f t="shared" si="31"/>
        <v/>
      </c>
      <c r="R258" s="36" t="str">
        <f t="shared" si="32"/>
        <v/>
      </c>
      <c r="S258" s="36" t="str">
        <f t="shared" si="33"/>
        <v/>
      </c>
    </row>
    <row r="259" spans="6:19" x14ac:dyDescent="0.3">
      <c r="K259" s="33" t="str">
        <f t="shared" si="26"/>
        <v/>
      </c>
      <c r="L259" s="33" t="str">
        <f t="shared" si="27"/>
        <v/>
      </c>
      <c r="M259" s="33" t="str">
        <f t="shared" si="28"/>
        <v/>
      </c>
      <c r="N259" s="33" t="str">
        <f t="shared" si="29"/>
        <v/>
      </c>
      <c r="O259" s="33" t="str">
        <f t="shared" si="30"/>
        <v/>
      </c>
      <c r="P259" s="33" t="str">
        <f t="shared" si="31"/>
        <v/>
      </c>
      <c r="R259" s="36" t="str">
        <f t="shared" si="32"/>
        <v/>
      </c>
      <c r="S259" s="36" t="str">
        <f t="shared" si="33"/>
        <v/>
      </c>
    </row>
    <row r="260" spans="6:19" x14ac:dyDescent="0.3">
      <c r="K260" s="33" t="str">
        <f t="shared" si="26"/>
        <v/>
      </c>
      <c r="L260" s="33" t="str">
        <f t="shared" si="27"/>
        <v/>
      </c>
      <c r="M260" s="33" t="str">
        <f t="shared" si="28"/>
        <v/>
      </c>
      <c r="N260" s="33" t="str">
        <f t="shared" si="29"/>
        <v/>
      </c>
      <c r="O260" s="33" t="str">
        <f t="shared" si="30"/>
        <v/>
      </c>
      <c r="P260" s="33" t="str">
        <f t="shared" si="31"/>
        <v/>
      </c>
      <c r="R260" s="36" t="str">
        <f t="shared" si="32"/>
        <v/>
      </c>
      <c r="S260" s="36" t="str">
        <f t="shared" si="33"/>
        <v/>
      </c>
    </row>
    <row r="261" spans="6:19" x14ac:dyDescent="0.3">
      <c r="F261" s="136"/>
      <c r="K261" s="33" t="str">
        <f t="shared" ref="K261:K324" si="34">IF($D261="ht",$E261,"")</f>
        <v/>
      </c>
      <c r="L261" s="33" t="str">
        <f t="shared" ref="L261:L324" si="35">IF($D261="nt",$E261,"")</f>
        <v/>
      </c>
      <c r="M261" s="33" t="str">
        <f t="shared" ref="M261:M324" si="36">IF($D261="esp",$E261,"")</f>
        <v/>
      </c>
      <c r="N261" s="33" t="str">
        <f t="shared" ref="N261:N324" si="37">IF($D261="Ges",$F261,"")</f>
        <v/>
      </c>
      <c r="O261" s="33" t="str">
        <f t="shared" ref="O261:O324" si="38">IF($D261="tag",$E261,"")</f>
        <v/>
      </c>
      <c r="P261" s="33" t="str">
        <f t="shared" ref="P261:P324" si="39">IF($D261="vhs",$E261,"")</f>
        <v/>
      </c>
      <c r="R261" s="36" t="str">
        <f t="shared" ref="R261:R324" si="40">IF(D261="v06",E261,"")</f>
        <v/>
      </c>
      <c r="S261" s="36" t="str">
        <f t="shared" ref="S261:S324" si="41">IF(D261="v22",E261,"")</f>
        <v/>
      </c>
    </row>
    <row r="262" spans="6:19" x14ac:dyDescent="0.3">
      <c r="K262" s="33" t="str">
        <f t="shared" si="34"/>
        <v/>
      </c>
      <c r="L262" s="33" t="str">
        <f t="shared" si="35"/>
        <v/>
      </c>
      <c r="M262" s="33" t="str">
        <f t="shared" si="36"/>
        <v/>
      </c>
      <c r="N262" s="33" t="str">
        <f t="shared" si="37"/>
        <v/>
      </c>
      <c r="O262" s="33" t="str">
        <f t="shared" si="38"/>
        <v/>
      </c>
      <c r="P262" s="33" t="str">
        <f t="shared" si="39"/>
        <v/>
      </c>
      <c r="R262" s="36" t="str">
        <f t="shared" si="40"/>
        <v/>
      </c>
      <c r="S262" s="36" t="str">
        <f t="shared" si="41"/>
        <v/>
      </c>
    </row>
    <row r="263" spans="6:19" x14ac:dyDescent="0.3">
      <c r="K263" s="33" t="str">
        <f t="shared" si="34"/>
        <v/>
      </c>
      <c r="L263" s="33" t="str">
        <f t="shared" si="35"/>
        <v/>
      </c>
      <c r="M263" s="33" t="str">
        <f t="shared" si="36"/>
        <v/>
      </c>
      <c r="N263" s="33" t="str">
        <f t="shared" si="37"/>
        <v/>
      </c>
      <c r="O263" s="33" t="str">
        <f t="shared" si="38"/>
        <v/>
      </c>
      <c r="P263" s="33" t="str">
        <f t="shared" si="39"/>
        <v/>
      </c>
      <c r="R263" s="36" t="str">
        <f t="shared" si="40"/>
        <v/>
      </c>
      <c r="S263" s="36" t="str">
        <f t="shared" si="41"/>
        <v/>
      </c>
    </row>
    <row r="264" spans="6:19" x14ac:dyDescent="0.3">
      <c r="K264" s="33" t="str">
        <f t="shared" si="34"/>
        <v/>
      </c>
      <c r="L264" s="33" t="str">
        <f t="shared" si="35"/>
        <v/>
      </c>
      <c r="M264" s="33" t="str">
        <f t="shared" si="36"/>
        <v/>
      </c>
      <c r="N264" s="33" t="str">
        <f t="shared" si="37"/>
        <v/>
      </c>
      <c r="O264" s="33" t="str">
        <f t="shared" si="38"/>
        <v/>
      </c>
      <c r="P264" s="33" t="str">
        <f t="shared" si="39"/>
        <v/>
      </c>
      <c r="R264" s="36" t="str">
        <f t="shared" si="40"/>
        <v/>
      </c>
      <c r="S264" s="36" t="str">
        <f t="shared" si="41"/>
        <v/>
      </c>
    </row>
    <row r="265" spans="6:19" x14ac:dyDescent="0.3">
      <c r="K265" s="33" t="str">
        <f t="shared" si="34"/>
        <v/>
      </c>
      <c r="L265" s="33" t="str">
        <f t="shared" si="35"/>
        <v/>
      </c>
      <c r="M265" s="33" t="str">
        <f t="shared" si="36"/>
        <v/>
      </c>
      <c r="N265" s="33" t="str">
        <f t="shared" si="37"/>
        <v/>
      </c>
      <c r="O265" s="33" t="str">
        <f t="shared" si="38"/>
        <v/>
      </c>
      <c r="P265" s="33" t="str">
        <f t="shared" si="39"/>
        <v/>
      </c>
      <c r="R265" s="36" t="str">
        <f t="shared" si="40"/>
        <v/>
      </c>
      <c r="S265" s="36" t="str">
        <f t="shared" si="41"/>
        <v/>
      </c>
    </row>
    <row r="266" spans="6:19" x14ac:dyDescent="0.3">
      <c r="K266" s="33" t="str">
        <f t="shared" si="34"/>
        <v/>
      </c>
      <c r="L266" s="33" t="str">
        <f t="shared" si="35"/>
        <v/>
      </c>
      <c r="M266" s="33" t="str">
        <f t="shared" si="36"/>
        <v/>
      </c>
      <c r="N266" s="33" t="str">
        <f t="shared" si="37"/>
        <v/>
      </c>
      <c r="O266" s="33" t="str">
        <f t="shared" si="38"/>
        <v/>
      </c>
      <c r="P266" s="33" t="str">
        <f t="shared" si="39"/>
        <v/>
      </c>
      <c r="R266" s="36" t="str">
        <f t="shared" si="40"/>
        <v/>
      </c>
      <c r="S266" s="36" t="str">
        <f t="shared" si="41"/>
        <v/>
      </c>
    </row>
    <row r="267" spans="6:19" x14ac:dyDescent="0.3">
      <c r="K267" s="33" t="str">
        <f t="shared" si="34"/>
        <v/>
      </c>
      <c r="L267" s="33" t="str">
        <f t="shared" si="35"/>
        <v/>
      </c>
      <c r="M267" s="33" t="str">
        <f t="shared" si="36"/>
        <v/>
      </c>
      <c r="N267" s="33" t="str">
        <f t="shared" si="37"/>
        <v/>
      </c>
      <c r="O267" s="33" t="str">
        <f t="shared" si="38"/>
        <v/>
      </c>
      <c r="P267" s="33" t="str">
        <f t="shared" si="39"/>
        <v/>
      </c>
      <c r="R267" s="36" t="str">
        <f t="shared" si="40"/>
        <v/>
      </c>
      <c r="S267" s="36" t="str">
        <f t="shared" si="41"/>
        <v/>
      </c>
    </row>
    <row r="268" spans="6:19" x14ac:dyDescent="0.3">
      <c r="K268" s="33" t="str">
        <f t="shared" si="34"/>
        <v/>
      </c>
      <c r="L268" s="33" t="str">
        <f t="shared" si="35"/>
        <v/>
      </c>
      <c r="M268" s="33" t="str">
        <f t="shared" si="36"/>
        <v/>
      </c>
      <c r="N268" s="33" t="str">
        <f t="shared" si="37"/>
        <v/>
      </c>
      <c r="O268" s="33" t="str">
        <f t="shared" si="38"/>
        <v/>
      </c>
      <c r="P268" s="33" t="str">
        <f t="shared" si="39"/>
        <v/>
      </c>
      <c r="R268" s="36" t="str">
        <f t="shared" si="40"/>
        <v/>
      </c>
      <c r="S268" s="36" t="str">
        <f t="shared" si="41"/>
        <v/>
      </c>
    </row>
    <row r="269" spans="6:19" x14ac:dyDescent="0.3">
      <c r="K269" s="33" t="str">
        <f t="shared" si="34"/>
        <v/>
      </c>
      <c r="L269" s="33" t="str">
        <f t="shared" si="35"/>
        <v/>
      </c>
      <c r="M269" s="33" t="str">
        <f t="shared" si="36"/>
        <v/>
      </c>
      <c r="N269" s="33" t="str">
        <f t="shared" si="37"/>
        <v/>
      </c>
      <c r="O269" s="33" t="str">
        <f t="shared" si="38"/>
        <v/>
      </c>
      <c r="P269" s="33" t="str">
        <f t="shared" si="39"/>
        <v/>
      </c>
      <c r="R269" s="36" t="str">
        <f t="shared" si="40"/>
        <v/>
      </c>
      <c r="S269" s="36" t="str">
        <f t="shared" si="41"/>
        <v/>
      </c>
    </row>
    <row r="270" spans="6:19" x14ac:dyDescent="0.3">
      <c r="K270" s="33" t="str">
        <f t="shared" si="34"/>
        <v/>
      </c>
      <c r="L270" s="33" t="str">
        <f t="shared" si="35"/>
        <v/>
      </c>
      <c r="M270" s="33" t="str">
        <f t="shared" si="36"/>
        <v/>
      </c>
      <c r="N270" s="33" t="str">
        <f t="shared" si="37"/>
        <v/>
      </c>
      <c r="O270" s="33" t="str">
        <f t="shared" si="38"/>
        <v/>
      </c>
      <c r="P270" s="33" t="str">
        <f t="shared" si="39"/>
        <v/>
      </c>
      <c r="R270" s="36" t="str">
        <f t="shared" si="40"/>
        <v/>
      </c>
      <c r="S270" s="36" t="str">
        <f t="shared" si="41"/>
        <v/>
      </c>
    </row>
    <row r="271" spans="6:19" x14ac:dyDescent="0.3">
      <c r="K271" s="33" t="str">
        <f t="shared" si="34"/>
        <v/>
      </c>
      <c r="L271" s="33" t="str">
        <f t="shared" si="35"/>
        <v/>
      </c>
      <c r="M271" s="33" t="str">
        <f t="shared" si="36"/>
        <v/>
      </c>
      <c r="N271" s="33" t="str">
        <f t="shared" si="37"/>
        <v/>
      </c>
      <c r="O271" s="33" t="str">
        <f t="shared" si="38"/>
        <v/>
      </c>
      <c r="P271" s="33" t="str">
        <f t="shared" si="39"/>
        <v/>
      </c>
      <c r="R271" s="36" t="str">
        <f t="shared" si="40"/>
        <v/>
      </c>
      <c r="S271" s="36" t="str">
        <f t="shared" si="41"/>
        <v/>
      </c>
    </row>
    <row r="272" spans="6:19" x14ac:dyDescent="0.3">
      <c r="K272" s="33" t="str">
        <f t="shared" si="34"/>
        <v/>
      </c>
      <c r="L272" s="33" t="str">
        <f t="shared" si="35"/>
        <v/>
      </c>
      <c r="M272" s="33" t="str">
        <f t="shared" si="36"/>
        <v/>
      </c>
      <c r="N272" s="33" t="str">
        <f t="shared" si="37"/>
        <v/>
      </c>
      <c r="O272" s="33" t="str">
        <f t="shared" si="38"/>
        <v/>
      </c>
      <c r="P272" s="33" t="str">
        <f t="shared" si="39"/>
        <v/>
      </c>
      <c r="R272" s="36" t="str">
        <f t="shared" si="40"/>
        <v/>
      </c>
      <c r="S272" s="36" t="str">
        <f t="shared" si="41"/>
        <v/>
      </c>
    </row>
    <row r="273" spans="6:19" x14ac:dyDescent="0.3">
      <c r="F273" s="136"/>
      <c r="K273" s="33" t="str">
        <f t="shared" si="34"/>
        <v/>
      </c>
      <c r="L273" s="33" t="str">
        <f t="shared" si="35"/>
        <v/>
      </c>
      <c r="M273" s="33" t="str">
        <f t="shared" si="36"/>
        <v/>
      </c>
      <c r="N273" s="33" t="str">
        <f t="shared" si="37"/>
        <v/>
      </c>
      <c r="O273" s="33" t="str">
        <f t="shared" si="38"/>
        <v/>
      </c>
      <c r="P273" s="33" t="str">
        <f t="shared" si="39"/>
        <v/>
      </c>
      <c r="R273" s="36" t="str">
        <f t="shared" si="40"/>
        <v/>
      </c>
      <c r="S273" s="36" t="str">
        <f t="shared" si="41"/>
        <v/>
      </c>
    </row>
    <row r="274" spans="6:19" x14ac:dyDescent="0.3">
      <c r="K274" s="33" t="str">
        <f t="shared" si="34"/>
        <v/>
      </c>
      <c r="L274" s="33" t="str">
        <f t="shared" si="35"/>
        <v/>
      </c>
      <c r="M274" s="33" t="str">
        <f t="shared" si="36"/>
        <v/>
      </c>
      <c r="N274" s="33" t="str">
        <f t="shared" si="37"/>
        <v/>
      </c>
      <c r="O274" s="33" t="str">
        <f t="shared" si="38"/>
        <v/>
      </c>
      <c r="P274" s="33" t="str">
        <f t="shared" si="39"/>
        <v/>
      </c>
      <c r="R274" s="36" t="str">
        <f t="shared" si="40"/>
        <v/>
      </c>
      <c r="S274" s="36" t="str">
        <f t="shared" si="41"/>
        <v/>
      </c>
    </row>
    <row r="275" spans="6:19" x14ac:dyDescent="0.3">
      <c r="F275" s="136"/>
      <c r="K275" s="33" t="str">
        <f t="shared" si="34"/>
        <v/>
      </c>
      <c r="L275" s="33" t="str">
        <f t="shared" si="35"/>
        <v/>
      </c>
      <c r="M275" s="33" t="str">
        <f t="shared" si="36"/>
        <v/>
      </c>
      <c r="N275" s="33" t="str">
        <f t="shared" si="37"/>
        <v/>
      </c>
      <c r="O275" s="33" t="str">
        <f t="shared" si="38"/>
        <v/>
      </c>
      <c r="P275" s="33" t="str">
        <f t="shared" si="39"/>
        <v/>
      </c>
      <c r="R275" s="36" t="str">
        <f t="shared" si="40"/>
        <v/>
      </c>
      <c r="S275" s="36" t="str">
        <f t="shared" si="41"/>
        <v/>
      </c>
    </row>
    <row r="276" spans="6:19" x14ac:dyDescent="0.3">
      <c r="F276" s="136"/>
      <c r="K276" s="33" t="str">
        <f t="shared" si="34"/>
        <v/>
      </c>
      <c r="L276" s="33" t="str">
        <f t="shared" si="35"/>
        <v/>
      </c>
      <c r="M276" s="33" t="str">
        <f t="shared" si="36"/>
        <v/>
      </c>
      <c r="N276" s="33" t="str">
        <f t="shared" si="37"/>
        <v/>
      </c>
      <c r="O276" s="33" t="str">
        <f t="shared" si="38"/>
        <v/>
      </c>
      <c r="P276" s="33" t="str">
        <f t="shared" si="39"/>
        <v/>
      </c>
      <c r="R276" s="36" t="str">
        <f t="shared" si="40"/>
        <v/>
      </c>
      <c r="S276" s="36" t="str">
        <f t="shared" si="41"/>
        <v/>
      </c>
    </row>
    <row r="277" spans="6:19" x14ac:dyDescent="0.3">
      <c r="F277" s="136"/>
      <c r="K277" s="33" t="str">
        <f t="shared" si="34"/>
        <v/>
      </c>
      <c r="L277" s="33" t="str">
        <f t="shared" si="35"/>
        <v/>
      </c>
      <c r="M277" s="33" t="str">
        <f t="shared" si="36"/>
        <v/>
      </c>
      <c r="N277" s="33" t="str">
        <f t="shared" si="37"/>
        <v/>
      </c>
      <c r="O277" s="33" t="str">
        <f t="shared" si="38"/>
        <v/>
      </c>
      <c r="P277" s="33" t="str">
        <f t="shared" si="39"/>
        <v/>
      </c>
      <c r="R277" s="36" t="str">
        <f t="shared" si="40"/>
        <v/>
      </c>
      <c r="S277" s="36" t="str">
        <f t="shared" si="41"/>
        <v/>
      </c>
    </row>
    <row r="278" spans="6:19" x14ac:dyDescent="0.3">
      <c r="K278" s="33" t="str">
        <f t="shared" si="34"/>
        <v/>
      </c>
      <c r="L278" s="33" t="str">
        <f t="shared" si="35"/>
        <v/>
      </c>
      <c r="M278" s="33" t="str">
        <f t="shared" si="36"/>
        <v/>
      </c>
      <c r="N278" s="33" t="str">
        <f t="shared" si="37"/>
        <v/>
      </c>
      <c r="O278" s="33" t="str">
        <f t="shared" si="38"/>
        <v/>
      </c>
      <c r="P278" s="33" t="str">
        <f t="shared" si="39"/>
        <v/>
      </c>
      <c r="R278" s="36" t="str">
        <f t="shared" si="40"/>
        <v/>
      </c>
      <c r="S278" s="36" t="str">
        <f t="shared" si="41"/>
        <v/>
      </c>
    </row>
    <row r="279" spans="6:19" x14ac:dyDescent="0.3">
      <c r="K279" s="33" t="str">
        <f t="shared" si="34"/>
        <v/>
      </c>
      <c r="L279" s="33" t="str">
        <f t="shared" si="35"/>
        <v/>
      </c>
      <c r="M279" s="33" t="str">
        <f t="shared" si="36"/>
        <v/>
      </c>
      <c r="N279" s="33" t="str">
        <f t="shared" si="37"/>
        <v/>
      </c>
      <c r="O279" s="33" t="str">
        <f t="shared" si="38"/>
        <v/>
      </c>
      <c r="P279" s="33" t="str">
        <f t="shared" si="39"/>
        <v/>
      </c>
      <c r="R279" s="36" t="str">
        <f t="shared" si="40"/>
        <v/>
      </c>
      <c r="S279" s="36" t="str">
        <f t="shared" si="41"/>
        <v/>
      </c>
    </row>
    <row r="280" spans="6:19" x14ac:dyDescent="0.3">
      <c r="K280" s="33" t="str">
        <f t="shared" si="34"/>
        <v/>
      </c>
      <c r="L280" s="33" t="str">
        <f t="shared" si="35"/>
        <v/>
      </c>
      <c r="M280" s="33" t="str">
        <f t="shared" si="36"/>
        <v/>
      </c>
      <c r="N280" s="33" t="str">
        <f t="shared" si="37"/>
        <v/>
      </c>
      <c r="O280" s="33" t="str">
        <f t="shared" si="38"/>
        <v/>
      </c>
      <c r="P280" s="33" t="str">
        <f t="shared" si="39"/>
        <v/>
      </c>
      <c r="R280" s="36" t="str">
        <f t="shared" si="40"/>
        <v/>
      </c>
      <c r="S280" s="36" t="str">
        <f t="shared" si="41"/>
        <v/>
      </c>
    </row>
    <row r="281" spans="6:19" x14ac:dyDescent="0.3">
      <c r="K281" s="33" t="str">
        <f t="shared" si="34"/>
        <v/>
      </c>
      <c r="L281" s="33" t="str">
        <f t="shared" si="35"/>
        <v/>
      </c>
      <c r="M281" s="33" t="str">
        <f t="shared" si="36"/>
        <v/>
      </c>
      <c r="N281" s="33" t="str">
        <f t="shared" si="37"/>
        <v/>
      </c>
      <c r="O281" s="33" t="str">
        <f t="shared" si="38"/>
        <v/>
      </c>
      <c r="P281" s="33" t="str">
        <f t="shared" si="39"/>
        <v/>
      </c>
      <c r="R281" s="36" t="str">
        <f t="shared" si="40"/>
        <v/>
      </c>
      <c r="S281" s="36" t="str">
        <f t="shared" si="41"/>
        <v/>
      </c>
    </row>
    <row r="282" spans="6:19" x14ac:dyDescent="0.3">
      <c r="K282" s="33" t="str">
        <f t="shared" si="34"/>
        <v/>
      </c>
      <c r="L282" s="33" t="str">
        <f t="shared" si="35"/>
        <v/>
      </c>
      <c r="M282" s="33" t="str">
        <f t="shared" si="36"/>
        <v/>
      </c>
      <c r="N282" s="33" t="str">
        <f t="shared" si="37"/>
        <v/>
      </c>
      <c r="O282" s="33" t="str">
        <f t="shared" si="38"/>
        <v/>
      </c>
      <c r="P282" s="33" t="str">
        <f t="shared" si="39"/>
        <v/>
      </c>
      <c r="R282" s="36" t="str">
        <f t="shared" si="40"/>
        <v/>
      </c>
      <c r="S282" s="36" t="str">
        <f t="shared" si="41"/>
        <v/>
      </c>
    </row>
    <row r="283" spans="6:19" x14ac:dyDescent="0.3">
      <c r="K283" s="33" t="str">
        <f t="shared" si="34"/>
        <v/>
      </c>
      <c r="L283" s="33" t="str">
        <f t="shared" si="35"/>
        <v/>
      </c>
      <c r="M283" s="33" t="str">
        <f t="shared" si="36"/>
        <v/>
      </c>
      <c r="N283" s="33" t="str">
        <f t="shared" si="37"/>
        <v/>
      </c>
      <c r="O283" s="33" t="str">
        <f t="shared" si="38"/>
        <v/>
      </c>
      <c r="P283" s="33" t="str">
        <f t="shared" si="39"/>
        <v/>
      </c>
      <c r="R283" s="36" t="str">
        <f t="shared" si="40"/>
        <v/>
      </c>
      <c r="S283" s="36" t="str">
        <f t="shared" si="41"/>
        <v/>
      </c>
    </row>
    <row r="284" spans="6:19" x14ac:dyDescent="0.3">
      <c r="K284" s="33" t="str">
        <f t="shared" si="34"/>
        <v/>
      </c>
      <c r="L284" s="33" t="str">
        <f t="shared" si="35"/>
        <v/>
      </c>
      <c r="M284" s="33" t="str">
        <f t="shared" si="36"/>
        <v/>
      </c>
      <c r="N284" s="33" t="str">
        <f t="shared" si="37"/>
        <v/>
      </c>
      <c r="O284" s="33" t="str">
        <f t="shared" si="38"/>
        <v/>
      </c>
      <c r="P284" s="33" t="str">
        <f t="shared" si="39"/>
        <v/>
      </c>
      <c r="R284" s="36" t="str">
        <f t="shared" si="40"/>
        <v/>
      </c>
      <c r="S284" s="36" t="str">
        <f t="shared" si="41"/>
        <v/>
      </c>
    </row>
    <row r="285" spans="6:19" x14ac:dyDescent="0.3">
      <c r="K285" s="33" t="str">
        <f t="shared" si="34"/>
        <v/>
      </c>
      <c r="L285" s="33" t="str">
        <f t="shared" si="35"/>
        <v/>
      </c>
      <c r="M285" s="33" t="str">
        <f t="shared" si="36"/>
        <v/>
      </c>
      <c r="N285" s="33" t="str">
        <f t="shared" si="37"/>
        <v/>
      </c>
      <c r="O285" s="33" t="str">
        <f t="shared" si="38"/>
        <v/>
      </c>
      <c r="P285" s="33" t="str">
        <f t="shared" si="39"/>
        <v/>
      </c>
      <c r="R285" s="36" t="str">
        <f t="shared" si="40"/>
        <v/>
      </c>
      <c r="S285" s="36" t="str">
        <f t="shared" si="41"/>
        <v/>
      </c>
    </row>
    <row r="286" spans="6:19" x14ac:dyDescent="0.3">
      <c r="K286" s="33" t="str">
        <f t="shared" si="34"/>
        <v/>
      </c>
      <c r="L286" s="33" t="str">
        <f t="shared" si="35"/>
        <v/>
      </c>
      <c r="M286" s="33" t="str">
        <f t="shared" si="36"/>
        <v/>
      </c>
      <c r="N286" s="33" t="str">
        <f t="shared" si="37"/>
        <v/>
      </c>
      <c r="O286" s="33" t="str">
        <f t="shared" si="38"/>
        <v/>
      </c>
      <c r="P286" s="33" t="str">
        <f t="shared" si="39"/>
        <v/>
      </c>
      <c r="R286" s="36" t="str">
        <f t="shared" si="40"/>
        <v/>
      </c>
      <c r="S286" s="36" t="str">
        <f t="shared" si="41"/>
        <v/>
      </c>
    </row>
    <row r="287" spans="6:19" x14ac:dyDescent="0.3">
      <c r="K287" s="33" t="str">
        <f t="shared" si="34"/>
        <v/>
      </c>
      <c r="L287" s="33" t="str">
        <f t="shared" si="35"/>
        <v/>
      </c>
      <c r="M287" s="33" t="str">
        <f t="shared" si="36"/>
        <v/>
      </c>
      <c r="N287" s="33" t="str">
        <f t="shared" si="37"/>
        <v/>
      </c>
      <c r="O287" s="33" t="str">
        <f t="shared" si="38"/>
        <v/>
      </c>
      <c r="P287" s="33" t="str">
        <f t="shared" si="39"/>
        <v/>
      </c>
      <c r="R287" s="36" t="str">
        <f t="shared" si="40"/>
        <v/>
      </c>
      <c r="S287" s="36" t="str">
        <f t="shared" si="41"/>
        <v/>
      </c>
    </row>
    <row r="288" spans="6:19" x14ac:dyDescent="0.3">
      <c r="F288" s="136"/>
      <c r="K288" s="33" t="str">
        <f t="shared" si="34"/>
        <v/>
      </c>
      <c r="L288" s="33" t="str">
        <f t="shared" si="35"/>
        <v/>
      </c>
      <c r="M288" s="33" t="str">
        <f t="shared" si="36"/>
        <v/>
      </c>
      <c r="N288" s="33" t="str">
        <f t="shared" si="37"/>
        <v/>
      </c>
      <c r="O288" s="33" t="str">
        <f t="shared" si="38"/>
        <v/>
      </c>
      <c r="P288" s="33" t="str">
        <f t="shared" si="39"/>
        <v/>
      </c>
      <c r="R288" s="36" t="str">
        <f t="shared" si="40"/>
        <v/>
      </c>
      <c r="S288" s="36" t="str">
        <f t="shared" si="41"/>
        <v/>
      </c>
    </row>
    <row r="289" spans="6:19" x14ac:dyDescent="0.3">
      <c r="K289" s="33" t="str">
        <f t="shared" si="34"/>
        <v/>
      </c>
      <c r="L289" s="33" t="str">
        <f t="shared" si="35"/>
        <v/>
      </c>
      <c r="M289" s="33" t="str">
        <f t="shared" si="36"/>
        <v/>
      </c>
      <c r="N289" s="33" t="str">
        <f t="shared" si="37"/>
        <v/>
      </c>
      <c r="O289" s="33" t="str">
        <f t="shared" si="38"/>
        <v/>
      </c>
      <c r="P289" s="33" t="str">
        <f t="shared" si="39"/>
        <v/>
      </c>
      <c r="R289" s="36" t="str">
        <f t="shared" si="40"/>
        <v/>
      </c>
      <c r="S289" s="36" t="str">
        <f t="shared" si="41"/>
        <v/>
      </c>
    </row>
    <row r="290" spans="6:19" x14ac:dyDescent="0.3">
      <c r="F290" s="136"/>
      <c r="K290" s="33" t="str">
        <f t="shared" si="34"/>
        <v/>
      </c>
      <c r="L290" s="33" t="str">
        <f t="shared" si="35"/>
        <v/>
      </c>
      <c r="M290" s="33" t="str">
        <f t="shared" si="36"/>
        <v/>
      </c>
      <c r="N290" s="33" t="str">
        <f t="shared" si="37"/>
        <v/>
      </c>
      <c r="O290" s="33" t="str">
        <f t="shared" si="38"/>
        <v/>
      </c>
      <c r="P290" s="33" t="str">
        <f t="shared" si="39"/>
        <v/>
      </c>
      <c r="R290" s="36" t="str">
        <f t="shared" si="40"/>
        <v/>
      </c>
      <c r="S290" s="36" t="str">
        <f t="shared" si="41"/>
        <v/>
      </c>
    </row>
    <row r="291" spans="6:19" x14ac:dyDescent="0.3">
      <c r="F291" s="136"/>
      <c r="K291" s="33" t="str">
        <f t="shared" si="34"/>
        <v/>
      </c>
      <c r="L291" s="33" t="str">
        <f t="shared" si="35"/>
        <v/>
      </c>
      <c r="M291" s="33" t="str">
        <f t="shared" si="36"/>
        <v/>
      </c>
      <c r="N291" s="33" t="str">
        <f t="shared" si="37"/>
        <v/>
      </c>
      <c r="O291" s="33" t="str">
        <f t="shared" si="38"/>
        <v/>
      </c>
      <c r="P291" s="33" t="str">
        <f t="shared" si="39"/>
        <v/>
      </c>
      <c r="R291" s="36" t="str">
        <f t="shared" si="40"/>
        <v/>
      </c>
      <c r="S291" s="36" t="str">
        <f t="shared" si="41"/>
        <v/>
      </c>
    </row>
    <row r="292" spans="6:19" x14ac:dyDescent="0.3">
      <c r="F292" s="136"/>
      <c r="K292" s="33" t="str">
        <f t="shared" si="34"/>
        <v/>
      </c>
      <c r="L292" s="33" t="str">
        <f t="shared" si="35"/>
        <v/>
      </c>
      <c r="M292" s="33" t="str">
        <f t="shared" si="36"/>
        <v/>
      </c>
      <c r="N292" s="33" t="str">
        <f t="shared" si="37"/>
        <v/>
      </c>
      <c r="O292" s="33" t="str">
        <f t="shared" si="38"/>
        <v/>
      </c>
      <c r="P292" s="33" t="str">
        <f t="shared" si="39"/>
        <v/>
      </c>
      <c r="R292" s="36" t="str">
        <f t="shared" si="40"/>
        <v/>
      </c>
      <c r="S292" s="36" t="str">
        <f t="shared" si="41"/>
        <v/>
      </c>
    </row>
    <row r="293" spans="6:19" x14ac:dyDescent="0.3">
      <c r="K293" s="33" t="str">
        <f t="shared" si="34"/>
        <v/>
      </c>
      <c r="L293" s="33" t="str">
        <f t="shared" si="35"/>
        <v/>
      </c>
      <c r="M293" s="33" t="str">
        <f t="shared" si="36"/>
        <v/>
      </c>
      <c r="N293" s="33" t="str">
        <f t="shared" si="37"/>
        <v/>
      </c>
      <c r="O293" s="33" t="str">
        <f t="shared" si="38"/>
        <v/>
      </c>
      <c r="P293" s="33" t="str">
        <f t="shared" si="39"/>
        <v/>
      </c>
      <c r="R293" s="36" t="str">
        <f t="shared" si="40"/>
        <v/>
      </c>
      <c r="S293" s="36" t="str">
        <f t="shared" si="41"/>
        <v/>
      </c>
    </row>
    <row r="294" spans="6:19" x14ac:dyDescent="0.3">
      <c r="K294" s="33" t="str">
        <f t="shared" si="34"/>
        <v/>
      </c>
      <c r="L294" s="33" t="str">
        <f t="shared" si="35"/>
        <v/>
      </c>
      <c r="M294" s="33" t="str">
        <f t="shared" si="36"/>
        <v/>
      </c>
      <c r="N294" s="33" t="str">
        <f t="shared" si="37"/>
        <v/>
      </c>
      <c r="O294" s="33" t="str">
        <f t="shared" si="38"/>
        <v/>
      </c>
      <c r="P294" s="33" t="str">
        <f t="shared" si="39"/>
        <v/>
      </c>
      <c r="R294" s="36" t="str">
        <f t="shared" si="40"/>
        <v/>
      </c>
      <c r="S294" s="36" t="str">
        <f t="shared" si="41"/>
        <v/>
      </c>
    </row>
    <row r="295" spans="6:19" x14ac:dyDescent="0.3">
      <c r="K295" s="33" t="str">
        <f t="shared" si="34"/>
        <v/>
      </c>
      <c r="L295" s="33" t="str">
        <f t="shared" si="35"/>
        <v/>
      </c>
      <c r="M295" s="33" t="str">
        <f t="shared" si="36"/>
        <v/>
      </c>
      <c r="N295" s="33" t="str">
        <f t="shared" si="37"/>
        <v/>
      </c>
      <c r="O295" s="33" t="str">
        <f t="shared" si="38"/>
        <v/>
      </c>
      <c r="P295" s="33" t="str">
        <f t="shared" si="39"/>
        <v/>
      </c>
      <c r="R295" s="36" t="str">
        <f t="shared" si="40"/>
        <v/>
      </c>
      <c r="S295" s="36" t="str">
        <f t="shared" si="41"/>
        <v/>
      </c>
    </row>
    <row r="296" spans="6:19" x14ac:dyDescent="0.3">
      <c r="K296" s="33" t="str">
        <f t="shared" si="34"/>
        <v/>
      </c>
      <c r="L296" s="33" t="str">
        <f t="shared" si="35"/>
        <v/>
      </c>
      <c r="M296" s="33" t="str">
        <f t="shared" si="36"/>
        <v/>
      </c>
      <c r="N296" s="33" t="str">
        <f t="shared" si="37"/>
        <v/>
      </c>
      <c r="O296" s="33" t="str">
        <f t="shared" si="38"/>
        <v/>
      </c>
      <c r="P296" s="33" t="str">
        <f t="shared" si="39"/>
        <v/>
      </c>
      <c r="R296" s="36" t="str">
        <f t="shared" si="40"/>
        <v/>
      </c>
      <c r="S296" s="36" t="str">
        <f t="shared" si="41"/>
        <v/>
      </c>
    </row>
    <row r="297" spans="6:19" x14ac:dyDescent="0.3">
      <c r="F297" s="136"/>
      <c r="K297" s="33" t="str">
        <f t="shared" si="34"/>
        <v/>
      </c>
      <c r="L297" s="33" t="str">
        <f t="shared" si="35"/>
        <v/>
      </c>
      <c r="M297" s="33" t="str">
        <f t="shared" si="36"/>
        <v/>
      </c>
      <c r="N297" s="33" t="str">
        <f t="shared" si="37"/>
        <v/>
      </c>
      <c r="O297" s="33" t="str">
        <f t="shared" si="38"/>
        <v/>
      </c>
      <c r="P297" s="33" t="str">
        <f t="shared" si="39"/>
        <v/>
      </c>
      <c r="R297" s="36" t="str">
        <f t="shared" si="40"/>
        <v/>
      </c>
      <c r="S297" s="36" t="str">
        <f t="shared" si="41"/>
        <v/>
      </c>
    </row>
    <row r="298" spans="6:19" x14ac:dyDescent="0.3">
      <c r="K298" s="33" t="str">
        <f t="shared" si="34"/>
        <v/>
      </c>
      <c r="L298" s="33" t="str">
        <f t="shared" si="35"/>
        <v/>
      </c>
      <c r="M298" s="33" t="str">
        <f t="shared" si="36"/>
        <v/>
      </c>
      <c r="N298" s="33" t="str">
        <f t="shared" si="37"/>
        <v/>
      </c>
      <c r="O298" s="33" t="str">
        <f t="shared" si="38"/>
        <v/>
      </c>
      <c r="P298" s="33" t="str">
        <f t="shared" si="39"/>
        <v/>
      </c>
      <c r="R298" s="36" t="str">
        <f t="shared" si="40"/>
        <v/>
      </c>
      <c r="S298" s="36" t="str">
        <f t="shared" si="41"/>
        <v/>
      </c>
    </row>
    <row r="299" spans="6:19" x14ac:dyDescent="0.3">
      <c r="K299" s="33" t="str">
        <f t="shared" si="34"/>
        <v/>
      </c>
      <c r="L299" s="33" t="str">
        <f t="shared" si="35"/>
        <v/>
      </c>
      <c r="M299" s="33" t="str">
        <f t="shared" si="36"/>
        <v/>
      </c>
      <c r="N299" s="33" t="str">
        <f t="shared" si="37"/>
        <v/>
      </c>
      <c r="O299" s="33" t="str">
        <f t="shared" si="38"/>
        <v/>
      </c>
      <c r="P299" s="33" t="str">
        <f t="shared" si="39"/>
        <v/>
      </c>
      <c r="R299" s="36" t="str">
        <f t="shared" si="40"/>
        <v/>
      </c>
      <c r="S299" s="36" t="str">
        <f t="shared" si="41"/>
        <v/>
      </c>
    </row>
    <row r="300" spans="6:19" x14ac:dyDescent="0.3">
      <c r="K300" s="33" t="str">
        <f t="shared" si="34"/>
        <v/>
      </c>
      <c r="L300" s="33" t="str">
        <f t="shared" si="35"/>
        <v/>
      </c>
      <c r="M300" s="33" t="str">
        <f t="shared" si="36"/>
        <v/>
      </c>
      <c r="N300" s="33" t="str">
        <f t="shared" si="37"/>
        <v/>
      </c>
      <c r="O300" s="33" t="str">
        <f t="shared" si="38"/>
        <v/>
      </c>
      <c r="P300" s="33" t="str">
        <f t="shared" si="39"/>
        <v/>
      </c>
      <c r="R300" s="36" t="str">
        <f t="shared" si="40"/>
        <v/>
      </c>
      <c r="S300" s="36" t="str">
        <f t="shared" si="41"/>
        <v/>
      </c>
    </row>
    <row r="301" spans="6:19" x14ac:dyDescent="0.3">
      <c r="K301" s="33" t="str">
        <f t="shared" si="34"/>
        <v/>
      </c>
      <c r="L301" s="33" t="str">
        <f t="shared" si="35"/>
        <v/>
      </c>
      <c r="M301" s="33" t="str">
        <f t="shared" si="36"/>
        <v/>
      </c>
      <c r="N301" s="33" t="str">
        <f t="shared" si="37"/>
        <v/>
      </c>
      <c r="O301" s="33" t="str">
        <f t="shared" si="38"/>
        <v/>
      </c>
      <c r="P301" s="33" t="str">
        <f t="shared" si="39"/>
        <v/>
      </c>
      <c r="R301" s="36" t="str">
        <f t="shared" si="40"/>
        <v/>
      </c>
      <c r="S301" s="36" t="str">
        <f t="shared" si="41"/>
        <v/>
      </c>
    </row>
    <row r="302" spans="6:19" x14ac:dyDescent="0.3">
      <c r="K302" s="33" t="str">
        <f t="shared" si="34"/>
        <v/>
      </c>
      <c r="L302" s="33" t="str">
        <f t="shared" si="35"/>
        <v/>
      </c>
      <c r="M302" s="33" t="str">
        <f t="shared" si="36"/>
        <v/>
      </c>
      <c r="N302" s="33" t="str">
        <f t="shared" si="37"/>
        <v/>
      </c>
      <c r="O302" s="33" t="str">
        <f t="shared" si="38"/>
        <v/>
      </c>
      <c r="P302" s="33" t="str">
        <f t="shared" si="39"/>
        <v/>
      </c>
      <c r="R302" s="36" t="str">
        <f t="shared" si="40"/>
        <v/>
      </c>
      <c r="S302" s="36" t="str">
        <f t="shared" si="41"/>
        <v/>
      </c>
    </row>
    <row r="303" spans="6:19" x14ac:dyDescent="0.3">
      <c r="K303" s="33" t="str">
        <f t="shared" si="34"/>
        <v/>
      </c>
      <c r="L303" s="33" t="str">
        <f t="shared" si="35"/>
        <v/>
      </c>
      <c r="M303" s="33" t="str">
        <f t="shared" si="36"/>
        <v/>
      </c>
      <c r="N303" s="33" t="str">
        <f t="shared" si="37"/>
        <v/>
      </c>
      <c r="O303" s="33" t="str">
        <f t="shared" si="38"/>
        <v/>
      </c>
      <c r="P303" s="33" t="str">
        <f t="shared" si="39"/>
        <v/>
      </c>
      <c r="R303" s="36" t="str">
        <f t="shared" si="40"/>
        <v/>
      </c>
      <c r="S303" s="36" t="str">
        <f t="shared" si="41"/>
        <v/>
      </c>
    </row>
    <row r="304" spans="6:19" x14ac:dyDescent="0.3">
      <c r="K304" s="33" t="str">
        <f t="shared" si="34"/>
        <v/>
      </c>
      <c r="L304" s="33" t="str">
        <f t="shared" si="35"/>
        <v/>
      </c>
      <c r="M304" s="33" t="str">
        <f t="shared" si="36"/>
        <v/>
      </c>
      <c r="N304" s="33" t="str">
        <f t="shared" si="37"/>
        <v/>
      </c>
      <c r="O304" s="33" t="str">
        <f t="shared" si="38"/>
        <v/>
      </c>
      <c r="P304" s="33" t="str">
        <f t="shared" si="39"/>
        <v/>
      </c>
      <c r="R304" s="36" t="str">
        <f t="shared" si="40"/>
        <v/>
      </c>
      <c r="S304" s="36" t="str">
        <f t="shared" si="41"/>
        <v/>
      </c>
    </row>
    <row r="305" spans="6:19" x14ac:dyDescent="0.3">
      <c r="K305" s="33" t="str">
        <f t="shared" si="34"/>
        <v/>
      </c>
      <c r="L305" s="33" t="str">
        <f t="shared" si="35"/>
        <v/>
      </c>
      <c r="M305" s="33" t="str">
        <f t="shared" si="36"/>
        <v/>
      </c>
      <c r="N305" s="33" t="str">
        <f t="shared" si="37"/>
        <v/>
      </c>
      <c r="O305" s="33" t="str">
        <f t="shared" si="38"/>
        <v/>
      </c>
      <c r="P305" s="33" t="str">
        <f t="shared" si="39"/>
        <v/>
      </c>
      <c r="R305" s="36" t="str">
        <f t="shared" si="40"/>
        <v/>
      </c>
      <c r="S305" s="36" t="str">
        <f t="shared" si="41"/>
        <v/>
      </c>
    </row>
    <row r="306" spans="6:19" x14ac:dyDescent="0.3">
      <c r="K306" s="33" t="str">
        <f t="shared" si="34"/>
        <v/>
      </c>
      <c r="L306" s="33" t="str">
        <f t="shared" si="35"/>
        <v/>
      </c>
      <c r="M306" s="33" t="str">
        <f t="shared" si="36"/>
        <v/>
      </c>
      <c r="N306" s="33" t="str">
        <f t="shared" si="37"/>
        <v/>
      </c>
      <c r="O306" s="33" t="str">
        <f t="shared" si="38"/>
        <v/>
      </c>
      <c r="P306" s="33" t="str">
        <f t="shared" si="39"/>
        <v/>
      </c>
      <c r="R306" s="36" t="str">
        <f t="shared" si="40"/>
        <v/>
      </c>
      <c r="S306" s="36" t="str">
        <f t="shared" si="41"/>
        <v/>
      </c>
    </row>
    <row r="307" spans="6:19" x14ac:dyDescent="0.3">
      <c r="K307" s="33" t="str">
        <f t="shared" si="34"/>
        <v/>
      </c>
      <c r="L307" s="33" t="str">
        <f t="shared" si="35"/>
        <v/>
      </c>
      <c r="M307" s="33" t="str">
        <f t="shared" si="36"/>
        <v/>
      </c>
      <c r="N307" s="33" t="str">
        <f t="shared" si="37"/>
        <v/>
      </c>
      <c r="O307" s="33" t="str">
        <f t="shared" si="38"/>
        <v/>
      </c>
      <c r="P307" s="33" t="str">
        <f t="shared" si="39"/>
        <v/>
      </c>
      <c r="R307" s="36" t="str">
        <f t="shared" si="40"/>
        <v/>
      </c>
      <c r="S307" s="36" t="str">
        <f t="shared" si="41"/>
        <v/>
      </c>
    </row>
    <row r="308" spans="6:19" x14ac:dyDescent="0.3">
      <c r="F308" s="136"/>
      <c r="K308" s="33" t="str">
        <f t="shared" si="34"/>
        <v/>
      </c>
      <c r="L308" s="33" t="str">
        <f t="shared" si="35"/>
        <v/>
      </c>
      <c r="M308" s="33" t="str">
        <f t="shared" si="36"/>
        <v/>
      </c>
      <c r="N308" s="33" t="str">
        <f t="shared" si="37"/>
        <v/>
      </c>
      <c r="O308" s="33" t="str">
        <f t="shared" si="38"/>
        <v/>
      </c>
      <c r="P308" s="33" t="str">
        <f t="shared" si="39"/>
        <v/>
      </c>
      <c r="R308" s="36" t="str">
        <f t="shared" si="40"/>
        <v/>
      </c>
      <c r="S308" s="36" t="str">
        <f t="shared" si="41"/>
        <v/>
      </c>
    </row>
    <row r="309" spans="6:19" x14ac:dyDescent="0.3">
      <c r="F309" s="136"/>
      <c r="K309" s="33" t="str">
        <f t="shared" si="34"/>
        <v/>
      </c>
      <c r="L309" s="33" t="str">
        <f t="shared" si="35"/>
        <v/>
      </c>
      <c r="M309" s="33" t="str">
        <f t="shared" si="36"/>
        <v/>
      </c>
      <c r="N309" s="33" t="str">
        <f t="shared" si="37"/>
        <v/>
      </c>
      <c r="O309" s="33" t="str">
        <f t="shared" si="38"/>
        <v/>
      </c>
      <c r="P309" s="33" t="str">
        <f t="shared" si="39"/>
        <v/>
      </c>
      <c r="R309" s="36" t="str">
        <f t="shared" si="40"/>
        <v/>
      </c>
      <c r="S309" s="36" t="str">
        <f t="shared" si="41"/>
        <v/>
      </c>
    </row>
    <row r="310" spans="6:19" x14ac:dyDescent="0.3">
      <c r="K310" s="33" t="str">
        <f t="shared" si="34"/>
        <v/>
      </c>
      <c r="L310" s="33" t="str">
        <f t="shared" si="35"/>
        <v/>
      </c>
      <c r="M310" s="33" t="str">
        <f t="shared" si="36"/>
        <v/>
      </c>
      <c r="N310" s="33" t="str">
        <f t="shared" si="37"/>
        <v/>
      </c>
      <c r="O310" s="33" t="str">
        <f t="shared" si="38"/>
        <v/>
      </c>
      <c r="P310" s="33" t="str">
        <f t="shared" si="39"/>
        <v/>
      </c>
      <c r="R310" s="36" t="str">
        <f t="shared" si="40"/>
        <v/>
      </c>
      <c r="S310" s="36" t="str">
        <f t="shared" si="41"/>
        <v/>
      </c>
    </row>
    <row r="311" spans="6:19" x14ac:dyDescent="0.3">
      <c r="F311" s="136"/>
      <c r="K311" s="33" t="str">
        <f t="shared" si="34"/>
        <v/>
      </c>
      <c r="L311" s="33" t="str">
        <f t="shared" si="35"/>
        <v/>
      </c>
      <c r="M311" s="33" t="str">
        <f t="shared" si="36"/>
        <v/>
      </c>
      <c r="N311" s="33" t="str">
        <f t="shared" si="37"/>
        <v/>
      </c>
      <c r="O311" s="33" t="str">
        <f t="shared" si="38"/>
        <v/>
      </c>
      <c r="P311" s="33" t="str">
        <f t="shared" si="39"/>
        <v/>
      </c>
      <c r="R311" s="36" t="str">
        <f t="shared" si="40"/>
        <v/>
      </c>
      <c r="S311" s="36" t="str">
        <f t="shared" si="41"/>
        <v/>
      </c>
    </row>
    <row r="312" spans="6:19" x14ac:dyDescent="0.3">
      <c r="F312" s="136"/>
      <c r="K312" s="33" t="str">
        <f t="shared" si="34"/>
        <v/>
      </c>
      <c r="L312" s="33" t="str">
        <f t="shared" si="35"/>
        <v/>
      </c>
      <c r="M312" s="33" t="str">
        <f t="shared" si="36"/>
        <v/>
      </c>
      <c r="N312" s="33" t="str">
        <f t="shared" si="37"/>
        <v/>
      </c>
      <c r="O312" s="33" t="str">
        <f t="shared" si="38"/>
        <v/>
      </c>
      <c r="P312" s="33" t="str">
        <f t="shared" si="39"/>
        <v/>
      </c>
      <c r="R312" s="36" t="str">
        <f t="shared" si="40"/>
        <v/>
      </c>
      <c r="S312" s="36" t="str">
        <f t="shared" si="41"/>
        <v/>
      </c>
    </row>
    <row r="313" spans="6:19" x14ac:dyDescent="0.3">
      <c r="K313" s="33" t="str">
        <f t="shared" si="34"/>
        <v/>
      </c>
      <c r="L313" s="33" t="str">
        <f t="shared" si="35"/>
        <v/>
      </c>
      <c r="M313" s="33" t="str">
        <f t="shared" si="36"/>
        <v/>
      </c>
      <c r="N313" s="33" t="str">
        <f t="shared" si="37"/>
        <v/>
      </c>
      <c r="O313" s="33" t="str">
        <f t="shared" si="38"/>
        <v/>
      </c>
      <c r="P313" s="33" t="str">
        <f t="shared" si="39"/>
        <v/>
      </c>
      <c r="R313" s="36" t="str">
        <f t="shared" si="40"/>
        <v/>
      </c>
      <c r="S313" s="36" t="str">
        <f t="shared" si="41"/>
        <v/>
      </c>
    </row>
    <row r="314" spans="6:19" x14ac:dyDescent="0.3">
      <c r="K314" s="33" t="str">
        <f t="shared" si="34"/>
        <v/>
      </c>
      <c r="L314" s="33" t="str">
        <f t="shared" si="35"/>
        <v/>
      </c>
      <c r="M314" s="33" t="str">
        <f t="shared" si="36"/>
        <v/>
      </c>
      <c r="N314" s="33" t="str">
        <f t="shared" si="37"/>
        <v/>
      </c>
      <c r="O314" s="33" t="str">
        <f t="shared" si="38"/>
        <v/>
      </c>
      <c r="P314" s="33" t="str">
        <f t="shared" si="39"/>
        <v/>
      </c>
      <c r="R314" s="36" t="str">
        <f t="shared" si="40"/>
        <v/>
      </c>
      <c r="S314" s="36" t="str">
        <f t="shared" si="41"/>
        <v/>
      </c>
    </row>
    <row r="315" spans="6:19" x14ac:dyDescent="0.3">
      <c r="K315" s="33" t="str">
        <f t="shared" si="34"/>
        <v/>
      </c>
      <c r="L315" s="33" t="str">
        <f t="shared" si="35"/>
        <v/>
      </c>
      <c r="M315" s="33" t="str">
        <f t="shared" si="36"/>
        <v/>
      </c>
      <c r="N315" s="33" t="str">
        <f t="shared" si="37"/>
        <v/>
      </c>
      <c r="O315" s="33" t="str">
        <f t="shared" si="38"/>
        <v/>
      </c>
      <c r="P315" s="33" t="str">
        <f t="shared" si="39"/>
        <v/>
      </c>
      <c r="R315" s="36" t="str">
        <f t="shared" si="40"/>
        <v/>
      </c>
      <c r="S315" s="36" t="str">
        <f t="shared" si="41"/>
        <v/>
      </c>
    </row>
    <row r="316" spans="6:19" x14ac:dyDescent="0.3">
      <c r="K316" s="33" t="str">
        <f t="shared" si="34"/>
        <v/>
      </c>
      <c r="L316" s="33" t="str">
        <f t="shared" si="35"/>
        <v/>
      </c>
      <c r="M316" s="33" t="str">
        <f t="shared" si="36"/>
        <v/>
      </c>
      <c r="N316" s="33" t="str">
        <f t="shared" si="37"/>
        <v/>
      </c>
      <c r="O316" s="33" t="str">
        <f t="shared" si="38"/>
        <v/>
      </c>
      <c r="P316" s="33" t="str">
        <f t="shared" si="39"/>
        <v/>
      </c>
      <c r="R316" s="36" t="str">
        <f t="shared" si="40"/>
        <v/>
      </c>
      <c r="S316" s="36" t="str">
        <f t="shared" si="41"/>
        <v/>
      </c>
    </row>
    <row r="317" spans="6:19" x14ac:dyDescent="0.3">
      <c r="K317" s="33" t="str">
        <f t="shared" si="34"/>
        <v/>
      </c>
      <c r="L317" s="33" t="str">
        <f t="shared" si="35"/>
        <v/>
      </c>
      <c r="M317" s="33" t="str">
        <f t="shared" si="36"/>
        <v/>
      </c>
      <c r="N317" s="33" t="str">
        <f t="shared" si="37"/>
        <v/>
      </c>
      <c r="O317" s="33" t="str">
        <f t="shared" si="38"/>
        <v/>
      </c>
      <c r="P317" s="33" t="str">
        <f t="shared" si="39"/>
        <v/>
      </c>
      <c r="R317" s="36" t="str">
        <f t="shared" si="40"/>
        <v/>
      </c>
      <c r="S317" s="36" t="str">
        <f t="shared" si="41"/>
        <v/>
      </c>
    </row>
    <row r="318" spans="6:19" x14ac:dyDescent="0.3">
      <c r="K318" s="33" t="str">
        <f t="shared" si="34"/>
        <v/>
      </c>
      <c r="L318" s="33" t="str">
        <f t="shared" si="35"/>
        <v/>
      </c>
      <c r="M318" s="33" t="str">
        <f t="shared" si="36"/>
        <v/>
      </c>
      <c r="N318" s="33" t="str">
        <f t="shared" si="37"/>
        <v/>
      </c>
      <c r="O318" s="33" t="str">
        <f t="shared" si="38"/>
        <v/>
      </c>
      <c r="P318" s="33" t="str">
        <f t="shared" si="39"/>
        <v/>
      </c>
      <c r="R318" s="36" t="str">
        <f t="shared" si="40"/>
        <v/>
      </c>
      <c r="S318" s="36" t="str">
        <f t="shared" si="41"/>
        <v/>
      </c>
    </row>
    <row r="319" spans="6:19" x14ac:dyDescent="0.3">
      <c r="K319" s="33" t="str">
        <f t="shared" si="34"/>
        <v/>
      </c>
      <c r="L319" s="33" t="str">
        <f t="shared" si="35"/>
        <v/>
      </c>
      <c r="M319" s="33" t="str">
        <f t="shared" si="36"/>
        <v/>
      </c>
      <c r="N319" s="33" t="str">
        <f t="shared" si="37"/>
        <v/>
      </c>
      <c r="O319" s="33" t="str">
        <f t="shared" si="38"/>
        <v/>
      </c>
      <c r="P319" s="33" t="str">
        <f t="shared" si="39"/>
        <v/>
      </c>
      <c r="R319" s="36" t="str">
        <f t="shared" si="40"/>
        <v/>
      </c>
      <c r="S319" s="36" t="str">
        <f t="shared" si="41"/>
        <v/>
      </c>
    </row>
    <row r="320" spans="6:19" x14ac:dyDescent="0.3">
      <c r="K320" s="33" t="str">
        <f t="shared" si="34"/>
        <v/>
      </c>
      <c r="L320" s="33" t="str">
        <f t="shared" si="35"/>
        <v/>
      </c>
      <c r="M320" s="33" t="str">
        <f t="shared" si="36"/>
        <v/>
      </c>
      <c r="N320" s="33" t="str">
        <f t="shared" si="37"/>
        <v/>
      </c>
      <c r="O320" s="33" t="str">
        <f t="shared" si="38"/>
        <v/>
      </c>
      <c r="P320" s="33" t="str">
        <f t="shared" si="39"/>
        <v/>
      </c>
      <c r="R320" s="36" t="str">
        <f t="shared" si="40"/>
        <v/>
      </c>
      <c r="S320" s="36" t="str">
        <f t="shared" si="41"/>
        <v/>
      </c>
    </row>
    <row r="321" spans="6:19" x14ac:dyDescent="0.3">
      <c r="K321" s="33" t="str">
        <f t="shared" si="34"/>
        <v/>
      </c>
      <c r="L321" s="33" t="str">
        <f t="shared" si="35"/>
        <v/>
      </c>
      <c r="M321" s="33" t="str">
        <f t="shared" si="36"/>
        <v/>
      </c>
      <c r="N321" s="33" t="str">
        <f t="shared" si="37"/>
        <v/>
      </c>
      <c r="O321" s="33" t="str">
        <f t="shared" si="38"/>
        <v/>
      </c>
      <c r="P321" s="33" t="str">
        <f t="shared" si="39"/>
        <v/>
      </c>
      <c r="R321" s="36" t="str">
        <f t="shared" si="40"/>
        <v/>
      </c>
      <c r="S321" s="36" t="str">
        <f t="shared" si="41"/>
        <v/>
      </c>
    </row>
    <row r="322" spans="6:19" x14ac:dyDescent="0.3">
      <c r="K322" s="33" t="str">
        <f t="shared" si="34"/>
        <v/>
      </c>
      <c r="L322" s="33" t="str">
        <f t="shared" si="35"/>
        <v/>
      </c>
      <c r="M322" s="33" t="str">
        <f t="shared" si="36"/>
        <v/>
      </c>
      <c r="N322" s="33" t="str">
        <f t="shared" si="37"/>
        <v/>
      </c>
      <c r="O322" s="33" t="str">
        <f t="shared" si="38"/>
        <v/>
      </c>
      <c r="P322" s="33" t="str">
        <f t="shared" si="39"/>
        <v/>
      </c>
      <c r="R322" s="36" t="str">
        <f t="shared" si="40"/>
        <v/>
      </c>
      <c r="S322" s="36" t="str">
        <f t="shared" si="41"/>
        <v/>
      </c>
    </row>
    <row r="323" spans="6:19" x14ac:dyDescent="0.3">
      <c r="F323" s="136"/>
      <c r="K323" s="33" t="str">
        <f t="shared" si="34"/>
        <v/>
      </c>
      <c r="L323" s="33" t="str">
        <f t="shared" si="35"/>
        <v/>
      </c>
      <c r="M323" s="33" t="str">
        <f t="shared" si="36"/>
        <v/>
      </c>
      <c r="N323" s="33" t="str">
        <f t="shared" si="37"/>
        <v/>
      </c>
      <c r="O323" s="33" t="str">
        <f t="shared" si="38"/>
        <v/>
      </c>
      <c r="P323" s="33" t="str">
        <f t="shared" si="39"/>
        <v/>
      </c>
      <c r="R323" s="36" t="str">
        <f t="shared" si="40"/>
        <v/>
      </c>
      <c r="S323" s="36" t="str">
        <f t="shared" si="41"/>
        <v/>
      </c>
    </row>
    <row r="324" spans="6:19" x14ac:dyDescent="0.3">
      <c r="F324" s="136"/>
      <c r="K324" s="33" t="str">
        <f t="shared" si="34"/>
        <v/>
      </c>
      <c r="L324" s="33" t="str">
        <f t="shared" si="35"/>
        <v/>
      </c>
      <c r="M324" s="33" t="str">
        <f t="shared" si="36"/>
        <v/>
      </c>
      <c r="N324" s="33" t="str">
        <f t="shared" si="37"/>
        <v/>
      </c>
      <c r="O324" s="33" t="str">
        <f t="shared" si="38"/>
        <v/>
      </c>
      <c r="P324" s="33" t="str">
        <f t="shared" si="39"/>
        <v/>
      </c>
      <c r="R324" s="36" t="str">
        <f t="shared" si="40"/>
        <v/>
      </c>
      <c r="S324" s="36" t="str">
        <f t="shared" si="41"/>
        <v/>
      </c>
    </row>
    <row r="325" spans="6:19" x14ac:dyDescent="0.3">
      <c r="K325" s="33" t="str">
        <f t="shared" ref="K325:K388" si="42">IF($D325="ht",$E325,"")</f>
        <v/>
      </c>
      <c r="L325" s="33" t="str">
        <f t="shared" ref="L325:L388" si="43">IF($D325="nt",$E325,"")</f>
        <v/>
      </c>
      <c r="M325" s="33" t="str">
        <f t="shared" ref="M325:M388" si="44">IF($D325="esp",$E325,"")</f>
        <v/>
      </c>
      <c r="N325" s="33" t="str">
        <f t="shared" ref="N325:N388" si="45">IF($D325="Ges",$F325,"")</f>
        <v/>
      </c>
      <c r="O325" s="33" t="str">
        <f t="shared" ref="O325:O388" si="46">IF($D325="tag",$E325,"")</f>
        <v/>
      </c>
      <c r="P325" s="33" t="str">
        <f t="shared" ref="P325:P388" si="47">IF($D325="vhs",$E325,"")</f>
        <v/>
      </c>
      <c r="R325" s="36" t="str">
        <f t="shared" ref="R325:R388" si="48">IF(D325="v06",E325,"")</f>
        <v/>
      </c>
      <c r="S325" s="36" t="str">
        <f t="shared" ref="S325:S388" si="49">IF(D325="v22",E325,"")</f>
        <v/>
      </c>
    </row>
    <row r="326" spans="6:19" x14ac:dyDescent="0.3">
      <c r="F326" s="136"/>
      <c r="K326" s="33" t="str">
        <f t="shared" si="42"/>
        <v/>
      </c>
      <c r="L326" s="33" t="str">
        <f t="shared" si="43"/>
        <v/>
      </c>
      <c r="M326" s="33" t="str">
        <f t="shared" si="44"/>
        <v/>
      </c>
      <c r="N326" s="33" t="str">
        <f t="shared" si="45"/>
        <v/>
      </c>
      <c r="O326" s="33" t="str">
        <f t="shared" si="46"/>
        <v/>
      </c>
      <c r="P326" s="33" t="str">
        <f t="shared" si="47"/>
        <v/>
      </c>
      <c r="R326" s="36" t="str">
        <f t="shared" si="48"/>
        <v/>
      </c>
      <c r="S326" s="36" t="str">
        <f t="shared" si="49"/>
        <v/>
      </c>
    </row>
    <row r="327" spans="6:19" x14ac:dyDescent="0.3">
      <c r="F327" s="136"/>
      <c r="K327" s="33" t="str">
        <f t="shared" si="42"/>
        <v/>
      </c>
      <c r="L327" s="33" t="str">
        <f t="shared" si="43"/>
        <v/>
      </c>
      <c r="M327" s="33" t="str">
        <f t="shared" si="44"/>
        <v/>
      </c>
      <c r="N327" s="33" t="str">
        <f t="shared" si="45"/>
        <v/>
      </c>
      <c r="O327" s="33" t="str">
        <f t="shared" si="46"/>
        <v/>
      </c>
      <c r="P327" s="33" t="str">
        <f t="shared" si="47"/>
        <v/>
      </c>
      <c r="R327" s="36" t="str">
        <f t="shared" si="48"/>
        <v/>
      </c>
      <c r="S327" s="36" t="str">
        <f t="shared" si="49"/>
        <v/>
      </c>
    </row>
    <row r="328" spans="6:19" x14ac:dyDescent="0.3">
      <c r="K328" s="33" t="str">
        <f t="shared" si="42"/>
        <v/>
      </c>
      <c r="L328" s="33" t="str">
        <f t="shared" si="43"/>
        <v/>
      </c>
      <c r="M328" s="33" t="str">
        <f t="shared" si="44"/>
        <v/>
      </c>
      <c r="N328" s="33" t="str">
        <f t="shared" si="45"/>
        <v/>
      </c>
      <c r="O328" s="33" t="str">
        <f t="shared" si="46"/>
        <v/>
      </c>
      <c r="P328" s="33" t="str">
        <f t="shared" si="47"/>
        <v/>
      </c>
      <c r="R328" s="36" t="str">
        <f t="shared" si="48"/>
        <v/>
      </c>
      <c r="S328" s="36" t="str">
        <f t="shared" si="49"/>
        <v/>
      </c>
    </row>
    <row r="329" spans="6:19" x14ac:dyDescent="0.3">
      <c r="K329" s="33" t="str">
        <f t="shared" si="42"/>
        <v/>
      </c>
      <c r="L329" s="33" t="str">
        <f t="shared" si="43"/>
        <v/>
      </c>
      <c r="M329" s="33" t="str">
        <f t="shared" si="44"/>
        <v/>
      </c>
      <c r="N329" s="33" t="str">
        <f t="shared" si="45"/>
        <v/>
      </c>
      <c r="O329" s="33" t="str">
        <f t="shared" si="46"/>
        <v/>
      </c>
      <c r="P329" s="33" t="str">
        <f t="shared" si="47"/>
        <v/>
      </c>
      <c r="R329" s="36" t="str">
        <f t="shared" si="48"/>
        <v/>
      </c>
      <c r="S329" s="36" t="str">
        <f t="shared" si="49"/>
        <v/>
      </c>
    </row>
    <row r="330" spans="6:19" x14ac:dyDescent="0.3">
      <c r="K330" s="33" t="str">
        <f t="shared" si="42"/>
        <v/>
      </c>
      <c r="L330" s="33" t="str">
        <f t="shared" si="43"/>
        <v/>
      </c>
      <c r="M330" s="33" t="str">
        <f t="shared" si="44"/>
        <v/>
      </c>
      <c r="N330" s="33" t="str">
        <f t="shared" si="45"/>
        <v/>
      </c>
      <c r="O330" s="33" t="str">
        <f t="shared" si="46"/>
        <v/>
      </c>
      <c r="P330" s="33" t="str">
        <f t="shared" si="47"/>
        <v/>
      </c>
      <c r="R330" s="36" t="str">
        <f t="shared" si="48"/>
        <v/>
      </c>
      <c r="S330" s="36" t="str">
        <f t="shared" si="49"/>
        <v/>
      </c>
    </row>
    <row r="331" spans="6:19" x14ac:dyDescent="0.3">
      <c r="K331" s="33" t="str">
        <f t="shared" si="42"/>
        <v/>
      </c>
      <c r="L331" s="33" t="str">
        <f t="shared" si="43"/>
        <v/>
      </c>
      <c r="M331" s="33" t="str">
        <f t="shared" si="44"/>
        <v/>
      </c>
      <c r="N331" s="33" t="str">
        <f t="shared" si="45"/>
        <v/>
      </c>
      <c r="O331" s="33" t="str">
        <f t="shared" si="46"/>
        <v/>
      </c>
      <c r="P331" s="33" t="str">
        <f t="shared" si="47"/>
        <v/>
      </c>
      <c r="R331" s="36" t="str">
        <f t="shared" si="48"/>
        <v/>
      </c>
      <c r="S331" s="36" t="str">
        <f t="shared" si="49"/>
        <v/>
      </c>
    </row>
    <row r="332" spans="6:19" x14ac:dyDescent="0.3">
      <c r="K332" s="33" t="str">
        <f t="shared" si="42"/>
        <v/>
      </c>
      <c r="L332" s="33" t="str">
        <f t="shared" si="43"/>
        <v/>
      </c>
      <c r="M332" s="33" t="str">
        <f t="shared" si="44"/>
        <v/>
      </c>
      <c r="N332" s="33" t="str">
        <f t="shared" si="45"/>
        <v/>
      </c>
      <c r="O332" s="33" t="str">
        <f t="shared" si="46"/>
        <v/>
      </c>
      <c r="P332" s="33" t="str">
        <f t="shared" si="47"/>
        <v/>
      </c>
      <c r="R332" s="36" t="str">
        <f t="shared" si="48"/>
        <v/>
      </c>
      <c r="S332" s="36" t="str">
        <f t="shared" si="49"/>
        <v/>
      </c>
    </row>
    <row r="333" spans="6:19" x14ac:dyDescent="0.3">
      <c r="K333" s="33" t="str">
        <f t="shared" si="42"/>
        <v/>
      </c>
      <c r="L333" s="33" t="str">
        <f t="shared" si="43"/>
        <v/>
      </c>
      <c r="M333" s="33" t="str">
        <f t="shared" si="44"/>
        <v/>
      </c>
      <c r="N333" s="33" t="str">
        <f t="shared" si="45"/>
        <v/>
      </c>
      <c r="O333" s="33" t="str">
        <f t="shared" si="46"/>
        <v/>
      </c>
      <c r="P333" s="33" t="str">
        <f t="shared" si="47"/>
        <v/>
      </c>
      <c r="R333" s="36" t="str">
        <f t="shared" si="48"/>
        <v/>
      </c>
      <c r="S333" s="36" t="str">
        <f t="shared" si="49"/>
        <v/>
      </c>
    </row>
    <row r="334" spans="6:19" x14ac:dyDescent="0.3">
      <c r="K334" s="33" t="str">
        <f t="shared" si="42"/>
        <v/>
      </c>
      <c r="L334" s="33" t="str">
        <f t="shared" si="43"/>
        <v/>
      </c>
      <c r="M334" s="33" t="str">
        <f t="shared" si="44"/>
        <v/>
      </c>
      <c r="N334" s="33" t="str">
        <f t="shared" si="45"/>
        <v/>
      </c>
      <c r="O334" s="33" t="str">
        <f t="shared" si="46"/>
        <v/>
      </c>
      <c r="P334" s="33" t="str">
        <f t="shared" si="47"/>
        <v/>
      </c>
      <c r="R334" s="36" t="str">
        <f t="shared" si="48"/>
        <v/>
      </c>
      <c r="S334" s="36" t="str">
        <f t="shared" si="49"/>
        <v/>
      </c>
    </row>
    <row r="335" spans="6:19" x14ac:dyDescent="0.3">
      <c r="K335" s="33" t="str">
        <f t="shared" si="42"/>
        <v/>
      </c>
      <c r="L335" s="33" t="str">
        <f t="shared" si="43"/>
        <v/>
      </c>
      <c r="M335" s="33" t="str">
        <f t="shared" si="44"/>
        <v/>
      </c>
      <c r="N335" s="33" t="str">
        <f t="shared" si="45"/>
        <v/>
      </c>
      <c r="O335" s="33" t="str">
        <f t="shared" si="46"/>
        <v/>
      </c>
      <c r="P335" s="33" t="str">
        <f t="shared" si="47"/>
        <v/>
      </c>
      <c r="R335" s="36" t="str">
        <f t="shared" si="48"/>
        <v/>
      </c>
      <c r="S335" s="36" t="str">
        <f t="shared" si="49"/>
        <v/>
      </c>
    </row>
    <row r="336" spans="6:19" x14ac:dyDescent="0.3">
      <c r="K336" s="33" t="str">
        <f t="shared" si="42"/>
        <v/>
      </c>
      <c r="L336" s="33" t="str">
        <f t="shared" si="43"/>
        <v/>
      </c>
      <c r="M336" s="33" t="str">
        <f t="shared" si="44"/>
        <v/>
      </c>
      <c r="N336" s="33" t="str">
        <f t="shared" si="45"/>
        <v/>
      </c>
      <c r="O336" s="33" t="str">
        <f t="shared" si="46"/>
        <v/>
      </c>
      <c r="P336" s="33" t="str">
        <f t="shared" si="47"/>
        <v/>
      </c>
      <c r="R336" s="36" t="str">
        <f t="shared" si="48"/>
        <v/>
      </c>
      <c r="S336" s="36" t="str">
        <f t="shared" si="49"/>
        <v/>
      </c>
    </row>
    <row r="337" spans="6:19" x14ac:dyDescent="0.3">
      <c r="K337" s="33" t="str">
        <f t="shared" si="42"/>
        <v/>
      </c>
      <c r="L337" s="33" t="str">
        <f t="shared" si="43"/>
        <v/>
      </c>
      <c r="M337" s="33" t="str">
        <f t="shared" si="44"/>
        <v/>
      </c>
      <c r="N337" s="33" t="str">
        <f t="shared" si="45"/>
        <v/>
      </c>
      <c r="O337" s="33" t="str">
        <f t="shared" si="46"/>
        <v/>
      </c>
      <c r="P337" s="33" t="str">
        <f t="shared" si="47"/>
        <v/>
      </c>
      <c r="R337" s="36" t="str">
        <f t="shared" si="48"/>
        <v/>
      </c>
      <c r="S337" s="36" t="str">
        <f t="shared" si="49"/>
        <v/>
      </c>
    </row>
    <row r="338" spans="6:19" x14ac:dyDescent="0.3">
      <c r="K338" s="33" t="str">
        <f t="shared" si="42"/>
        <v/>
      </c>
      <c r="L338" s="33" t="str">
        <f t="shared" si="43"/>
        <v/>
      </c>
      <c r="M338" s="33" t="str">
        <f t="shared" si="44"/>
        <v/>
      </c>
      <c r="N338" s="33" t="str">
        <f t="shared" si="45"/>
        <v/>
      </c>
      <c r="O338" s="33" t="str">
        <f t="shared" si="46"/>
        <v/>
      </c>
      <c r="P338" s="33" t="str">
        <f t="shared" si="47"/>
        <v/>
      </c>
      <c r="R338" s="36" t="str">
        <f t="shared" si="48"/>
        <v/>
      </c>
      <c r="S338" s="36" t="str">
        <f t="shared" si="49"/>
        <v/>
      </c>
    </row>
    <row r="339" spans="6:19" x14ac:dyDescent="0.3">
      <c r="K339" s="33" t="str">
        <f t="shared" si="42"/>
        <v/>
      </c>
      <c r="L339" s="33" t="str">
        <f t="shared" si="43"/>
        <v/>
      </c>
      <c r="M339" s="33" t="str">
        <f t="shared" si="44"/>
        <v/>
      </c>
      <c r="N339" s="33" t="str">
        <f t="shared" si="45"/>
        <v/>
      </c>
      <c r="O339" s="33" t="str">
        <f t="shared" si="46"/>
        <v/>
      </c>
      <c r="P339" s="33" t="str">
        <f t="shared" si="47"/>
        <v/>
      </c>
      <c r="R339" s="36" t="str">
        <f t="shared" si="48"/>
        <v/>
      </c>
      <c r="S339" s="36" t="str">
        <f t="shared" si="49"/>
        <v/>
      </c>
    </row>
    <row r="340" spans="6:19" x14ac:dyDescent="0.3">
      <c r="K340" s="33" t="str">
        <f t="shared" si="42"/>
        <v/>
      </c>
      <c r="L340" s="33" t="str">
        <f t="shared" si="43"/>
        <v/>
      </c>
      <c r="M340" s="33" t="str">
        <f t="shared" si="44"/>
        <v/>
      </c>
      <c r="N340" s="33" t="str">
        <f t="shared" si="45"/>
        <v/>
      </c>
      <c r="O340" s="33" t="str">
        <f t="shared" si="46"/>
        <v/>
      </c>
      <c r="P340" s="33" t="str">
        <f t="shared" si="47"/>
        <v/>
      </c>
      <c r="R340" s="36" t="str">
        <f t="shared" si="48"/>
        <v/>
      </c>
      <c r="S340" s="36" t="str">
        <f t="shared" si="49"/>
        <v/>
      </c>
    </row>
    <row r="341" spans="6:19" x14ac:dyDescent="0.3">
      <c r="K341" s="33" t="str">
        <f t="shared" si="42"/>
        <v/>
      </c>
      <c r="L341" s="33" t="str">
        <f t="shared" si="43"/>
        <v/>
      </c>
      <c r="M341" s="33" t="str">
        <f t="shared" si="44"/>
        <v/>
      </c>
      <c r="N341" s="33" t="str">
        <f t="shared" si="45"/>
        <v/>
      </c>
      <c r="O341" s="33" t="str">
        <f t="shared" si="46"/>
        <v/>
      </c>
      <c r="P341" s="33" t="str">
        <f t="shared" si="47"/>
        <v/>
      </c>
      <c r="R341" s="36" t="str">
        <f t="shared" si="48"/>
        <v/>
      </c>
      <c r="S341" s="36" t="str">
        <f t="shared" si="49"/>
        <v/>
      </c>
    </row>
    <row r="342" spans="6:19" x14ac:dyDescent="0.3">
      <c r="K342" s="33" t="str">
        <f t="shared" si="42"/>
        <v/>
      </c>
      <c r="L342" s="33" t="str">
        <f t="shared" si="43"/>
        <v/>
      </c>
      <c r="M342" s="33" t="str">
        <f t="shared" si="44"/>
        <v/>
      </c>
      <c r="N342" s="33" t="str">
        <f t="shared" si="45"/>
        <v/>
      </c>
      <c r="O342" s="33" t="str">
        <f t="shared" si="46"/>
        <v/>
      </c>
      <c r="P342" s="33" t="str">
        <f t="shared" si="47"/>
        <v/>
      </c>
      <c r="R342" s="36" t="str">
        <f t="shared" si="48"/>
        <v/>
      </c>
      <c r="S342" s="36" t="str">
        <f t="shared" si="49"/>
        <v/>
      </c>
    </row>
    <row r="343" spans="6:19" x14ac:dyDescent="0.3">
      <c r="K343" s="33" t="str">
        <f t="shared" si="42"/>
        <v/>
      </c>
      <c r="L343" s="33" t="str">
        <f t="shared" si="43"/>
        <v/>
      </c>
      <c r="M343" s="33" t="str">
        <f t="shared" si="44"/>
        <v/>
      </c>
      <c r="N343" s="33" t="str">
        <f t="shared" si="45"/>
        <v/>
      </c>
      <c r="O343" s="33" t="str">
        <f t="shared" si="46"/>
        <v/>
      </c>
      <c r="P343" s="33" t="str">
        <f t="shared" si="47"/>
        <v/>
      </c>
      <c r="R343" s="36" t="str">
        <f t="shared" si="48"/>
        <v/>
      </c>
      <c r="S343" s="36" t="str">
        <f t="shared" si="49"/>
        <v/>
      </c>
    </row>
    <row r="344" spans="6:19" x14ac:dyDescent="0.3">
      <c r="F344" s="136"/>
      <c r="K344" s="33" t="str">
        <f t="shared" si="42"/>
        <v/>
      </c>
      <c r="L344" s="33" t="str">
        <f t="shared" si="43"/>
        <v/>
      </c>
      <c r="M344" s="33" t="str">
        <f t="shared" si="44"/>
        <v/>
      </c>
      <c r="N344" s="33" t="str">
        <f t="shared" si="45"/>
        <v/>
      </c>
      <c r="O344" s="33" t="str">
        <f t="shared" si="46"/>
        <v/>
      </c>
      <c r="P344" s="33" t="str">
        <f t="shared" si="47"/>
        <v/>
      </c>
      <c r="R344" s="36" t="str">
        <f t="shared" si="48"/>
        <v/>
      </c>
      <c r="S344" s="36" t="str">
        <f t="shared" si="49"/>
        <v/>
      </c>
    </row>
    <row r="345" spans="6:19" x14ac:dyDescent="0.3">
      <c r="F345" s="136"/>
      <c r="K345" s="33" t="str">
        <f t="shared" si="42"/>
        <v/>
      </c>
      <c r="L345" s="33" t="str">
        <f t="shared" si="43"/>
        <v/>
      </c>
      <c r="M345" s="33" t="str">
        <f t="shared" si="44"/>
        <v/>
      </c>
      <c r="N345" s="33" t="str">
        <f t="shared" si="45"/>
        <v/>
      </c>
      <c r="O345" s="33" t="str">
        <f t="shared" si="46"/>
        <v/>
      </c>
      <c r="P345" s="33" t="str">
        <f t="shared" si="47"/>
        <v/>
      </c>
      <c r="R345" s="36" t="str">
        <f t="shared" si="48"/>
        <v/>
      </c>
      <c r="S345" s="36" t="str">
        <f t="shared" si="49"/>
        <v/>
      </c>
    </row>
    <row r="346" spans="6:19" x14ac:dyDescent="0.3">
      <c r="K346" s="33" t="str">
        <f t="shared" si="42"/>
        <v/>
      </c>
      <c r="L346" s="33" t="str">
        <f t="shared" si="43"/>
        <v/>
      </c>
      <c r="M346" s="33" t="str">
        <f t="shared" si="44"/>
        <v/>
      </c>
      <c r="N346" s="33" t="str">
        <f t="shared" si="45"/>
        <v/>
      </c>
      <c r="O346" s="33" t="str">
        <f t="shared" si="46"/>
        <v/>
      </c>
      <c r="P346" s="33" t="str">
        <f t="shared" si="47"/>
        <v/>
      </c>
      <c r="R346" s="36" t="str">
        <f t="shared" si="48"/>
        <v/>
      </c>
      <c r="S346" s="36" t="str">
        <f t="shared" si="49"/>
        <v/>
      </c>
    </row>
    <row r="347" spans="6:19" x14ac:dyDescent="0.3">
      <c r="F347" s="136"/>
      <c r="K347" s="33" t="str">
        <f t="shared" si="42"/>
        <v/>
      </c>
      <c r="L347" s="33" t="str">
        <f t="shared" si="43"/>
        <v/>
      </c>
      <c r="M347" s="33" t="str">
        <f t="shared" si="44"/>
        <v/>
      </c>
      <c r="N347" s="33" t="str">
        <f t="shared" si="45"/>
        <v/>
      </c>
      <c r="O347" s="33" t="str">
        <f t="shared" si="46"/>
        <v/>
      </c>
      <c r="P347" s="33" t="str">
        <f t="shared" si="47"/>
        <v/>
      </c>
      <c r="R347" s="36" t="str">
        <f t="shared" si="48"/>
        <v/>
      </c>
      <c r="S347" s="36" t="str">
        <f t="shared" si="49"/>
        <v/>
      </c>
    </row>
    <row r="348" spans="6:19" x14ac:dyDescent="0.3">
      <c r="F348" s="136"/>
      <c r="K348" s="33" t="str">
        <f t="shared" si="42"/>
        <v/>
      </c>
      <c r="L348" s="33" t="str">
        <f t="shared" si="43"/>
        <v/>
      </c>
      <c r="M348" s="33" t="str">
        <f t="shared" si="44"/>
        <v/>
      </c>
      <c r="N348" s="33" t="str">
        <f t="shared" si="45"/>
        <v/>
      </c>
      <c r="O348" s="33" t="str">
        <f t="shared" si="46"/>
        <v/>
      </c>
      <c r="P348" s="33" t="str">
        <f t="shared" si="47"/>
        <v/>
      </c>
      <c r="R348" s="36" t="str">
        <f t="shared" si="48"/>
        <v/>
      </c>
      <c r="S348" s="36" t="str">
        <f t="shared" si="49"/>
        <v/>
      </c>
    </row>
    <row r="349" spans="6:19" x14ac:dyDescent="0.3">
      <c r="K349" s="33" t="str">
        <f t="shared" si="42"/>
        <v/>
      </c>
      <c r="L349" s="33" t="str">
        <f t="shared" si="43"/>
        <v/>
      </c>
      <c r="M349" s="33" t="str">
        <f t="shared" si="44"/>
        <v/>
      </c>
      <c r="N349" s="33" t="str">
        <f t="shared" si="45"/>
        <v/>
      </c>
      <c r="O349" s="33" t="str">
        <f t="shared" si="46"/>
        <v/>
      </c>
      <c r="P349" s="33" t="str">
        <f t="shared" si="47"/>
        <v/>
      </c>
      <c r="R349" s="36" t="str">
        <f t="shared" si="48"/>
        <v/>
      </c>
      <c r="S349" s="36" t="str">
        <f t="shared" si="49"/>
        <v/>
      </c>
    </row>
    <row r="350" spans="6:19" x14ac:dyDescent="0.3">
      <c r="K350" s="33" t="str">
        <f t="shared" si="42"/>
        <v/>
      </c>
      <c r="L350" s="33" t="str">
        <f t="shared" si="43"/>
        <v/>
      </c>
      <c r="M350" s="33" t="str">
        <f t="shared" si="44"/>
        <v/>
      </c>
      <c r="N350" s="33" t="str">
        <f t="shared" si="45"/>
        <v/>
      </c>
      <c r="O350" s="33" t="str">
        <f t="shared" si="46"/>
        <v/>
      </c>
      <c r="P350" s="33" t="str">
        <f t="shared" si="47"/>
        <v/>
      </c>
      <c r="R350" s="36" t="str">
        <f t="shared" si="48"/>
        <v/>
      </c>
      <c r="S350" s="36" t="str">
        <f t="shared" si="49"/>
        <v/>
      </c>
    </row>
    <row r="351" spans="6:19" x14ac:dyDescent="0.3">
      <c r="K351" s="33" t="str">
        <f t="shared" si="42"/>
        <v/>
      </c>
      <c r="L351" s="33" t="str">
        <f t="shared" si="43"/>
        <v/>
      </c>
      <c r="M351" s="33" t="str">
        <f t="shared" si="44"/>
        <v/>
      </c>
      <c r="N351" s="33" t="str">
        <f t="shared" si="45"/>
        <v/>
      </c>
      <c r="O351" s="33" t="str">
        <f t="shared" si="46"/>
        <v/>
      </c>
      <c r="P351" s="33" t="str">
        <f t="shared" si="47"/>
        <v/>
      </c>
      <c r="R351" s="36" t="str">
        <f t="shared" si="48"/>
        <v/>
      </c>
      <c r="S351" s="36" t="str">
        <f t="shared" si="49"/>
        <v/>
      </c>
    </row>
    <row r="352" spans="6:19" x14ac:dyDescent="0.3">
      <c r="K352" s="33" t="str">
        <f t="shared" si="42"/>
        <v/>
      </c>
      <c r="L352" s="33" t="str">
        <f t="shared" si="43"/>
        <v/>
      </c>
      <c r="M352" s="33" t="str">
        <f t="shared" si="44"/>
        <v/>
      </c>
      <c r="N352" s="33" t="str">
        <f t="shared" si="45"/>
        <v/>
      </c>
      <c r="O352" s="33" t="str">
        <f t="shared" si="46"/>
        <v/>
      </c>
      <c r="P352" s="33" t="str">
        <f t="shared" si="47"/>
        <v/>
      </c>
      <c r="R352" s="36" t="str">
        <f t="shared" si="48"/>
        <v/>
      </c>
      <c r="S352" s="36" t="str">
        <f t="shared" si="49"/>
        <v/>
      </c>
    </row>
    <row r="353" spans="6:19" x14ac:dyDescent="0.3">
      <c r="K353" s="33" t="str">
        <f t="shared" si="42"/>
        <v/>
      </c>
      <c r="L353" s="33" t="str">
        <f t="shared" si="43"/>
        <v/>
      </c>
      <c r="M353" s="33" t="str">
        <f t="shared" si="44"/>
        <v/>
      </c>
      <c r="N353" s="33" t="str">
        <f t="shared" si="45"/>
        <v/>
      </c>
      <c r="O353" s="33" t="str">
        <f t="shared" si="46"/>
        <v/>
      </c>
      <c r="P353" s="33" t="str">
        <f t="shared" si="47"/>
        <v/>
      </c>
      <c r="R353" s="36" t="str">
        <f t="shared" si="48"/>
        <v/>
      </c>
      <c r="S353" s="36" t="str">
        <f t="shared" si="49"/>
        <v/>
      </c>
    </row>
    <row r="354" spans="6:19" x14ac:dyDescent="0.3">
      <c r="K354" s="33" t="str">
        <f t="shared" si="42"/>
        <v/>
      </c>
      <c r="L354" s="33" t="str">
        <f t="shared" si="43"/>
        <v/>
      </c>
      <c r="M354" s="33" t="str">
        <f t="shared" si="44"/>
        <v/>
      </c>
      <c r="N354" s="33" t="str">
        <f t="shared" si="45"/>
        <v/>
      </c>
      <c r="O354" s="33" t="str">
        <f t="shared" si="46"/>
        <v/>
      </c>
      <c r="P354" s="33" t="str">
        <f t="shared" si="47"/>
        <v/>
      </c>
      <c r="R354" s="36" t="str">
        <f t="shared" si="48"/>
        <v/>
      </c>
      <c r="S354" s="36" t="str">
        <f t="shared" si="49"/>
        <v/>
      </c>
    </row>
    <row r="355" spans="6:19" x14ac:dyDescent="0.3">
      <c r="K355" s="33" t="str">
        <f t="shared" si="42"/>
        <v/>
      </c>
      <c r="L355" s="33" t="str">
        <f t="shared" si="43"/>
        <v/>
      </c>
      <c r="M355" s="33" t="str">
        <f t="shared" si="44"/>
        <v/>
      </c>
      <c r="N355" s="33" t="str">
        <f t="shared" si="45"/>
        <v/>
      </c>
      <c r="O355" s="33" t="str">
        <f t="shared" si="46"/>
        <v/>
      </c>
      <c r="P355" s="33" t="str">
        <f t="shared" si="47"/>
        <v/>
      </c>
      <c r="R355" s="36" t="str">
        <f t="shared" si="48"/>
        <v/>
      </c>
      <c r="S355" s="36" t="str">
        <f t="shared" si="49"/>
        <v/>
      </c>
    </row>
    <row r="356" spans="6:19" x14ac:dyDescent="0.3">
      <c r="K356" s="33" t="str">
        <f t="shared" si="42"/>
        <v/>
      </c>
      <c r="L356" s="33" t="str">
        <f t="shared" si="43"/>
        <v/>
      </c>
      <c r="M356" s="33" t="str">
        <f t="shared" si="44"/>
        <v/>
      </c>
      <c r="N356" s="33" t="str">
        <f t="shared" si="45"/>
        <v/>
      </c>
      <c r="O356" s="33" t="str">
        <f t="shared" si="46"/>
        <v/>
      </c>
      <c r="P356" s="33" t="str">
        <f t="shared" si="47"/>
        <v/>
      </c>
      <c r="R356" s="36" t="str">
        <f t="shared" si="48"/>
        <v/>
      </c>
      <c r="S356" s="36" t="str">
        <f t="shared" si="49"/>
        <v/>
      </c>
    </row>
    <row r="357" spans="6:19" x14ac:dyDescent="0.3">
      <c r="K357" s="33" t="str">
        <f t="shared" si="42"/>
        <v/>
      </c>
      <c r="L357" s="33" t="str">
        <f t="shared" si="43"/>
        <v/>
      </c>
      <c r="M357" s="33" t="str">
        <f t="shared" si="44"/>
        <v/>
      </c>
      <c r="N357" s="33" t="str">
        <f t="shared" si="45"/>
        <v/>
      </c>
      <c r="O357" s="33" t="str">
        <f t="shared" si="46"/>
        <v/>
      </c>
      <c r="P357" s="33" t="str">
        <f t="shared" si="47"/>
        <v/>
      </c>
      <c r="R357" s="36" t="str">
        <f t="shared" si="48"/>
        <v/>
      </c>
      <c r="S357" s="36" t="str">
        <f t="shared" si="49"/>
        <v/>
      </c>
    </row>
    <row r="358" spans="6:19" x14ac:dyDescent="0.3">
      <c r="K358" s="33" t="str">
        <f t="shared" si="42"/>
        <v/>
      </c>
      <c r="L358" s="33" t="str">
        <f t="shared" si="43"/>
        <v/>
      </c>
      <c r="M358" s="33" t="str">
        <f t="shared" si="44"/>
        <v/>
      </c>
      <c r="N358" s="33" t="str">
        <f t="shared" si="45"/>
        <v/>
      </c>
      <c r="O358" s="33" t="str">
        <f t="shared" si="46"/>
        <v/>
      </c>
      <c r="P358" s="33" t="str">
        <f t="shared" si="47"/>
        <v/>
      </c>
      <c r="R358" s="36" t="str">
        <f t="shared" si="48"/>
        <v/>
      </c>
      <c r="S358" s="36" t="str">
        <f t="shared" si="49"/>
        <v/>
      </c>
    </row>
    <row r="359" spans="6:19" x14ac:dyDescent="0.3">
      <c r="F359" s="136"/>
      <c r="K359" s="33" t="str">
        <f t="shared" si="42"/>
        <v/>
      </c>
      <c r="L359" s="33" t="str">
        <f t="shared" si="43"/>
        <v/>
      </c>
      <c r="M359" s="33" t="str">
        <f t="shared" si="44"/>
        <v/>
      </c>
      <c r="N359" s="33" t="str">
        <f t="shared" si="45"/>
        <v/>
      </c>
      <c r="O359" s="33" t="str">
        <f t="shared" si="46"/>
        <v/>
      </c>
      <c r="P359" s="33" t="str">
        <f t="shared" si="47"/>
        <v/>
      </c>
      <c r="R359" s="36" t="str">
        <f t="shared" si="48"/>
        <v/>
      </c>
      <c r="S359" s="36" t="str">
        <f t="shared" si="49"/>
        <v/>
      </c>
    </row>
    <row r="360" spans="6:19" x14ac:dyDescent="0.3">
      <c r="F360" s="136"/>
      <c r="K360" s="33" t="str">
        <f t="shared" si="42"/>
        <v/>
      </c>
      <c r="L360" s="33" t="str">
        <f t="shared" si="43"/>
        <v/>
      </c>
      <c r="M360" s="33" t="str">
        <f t="shared" si="44"/>
        <v/>
      </c>
      <c r="N360" s="33" t="str">
        <f t="shared" si="45"/>
        <v/>
      </c>
      <c r="O360" s="33" t="str">
        <f t="shared" si="46"/>
        <v/>
      </c>
      <c r="P360" s="33" t="str">
        <f t="shared" si="47"/>
        <v/>
      </c>
      <c r="R360" s="36" t="str">
        <f t="shared" si="48"/>
        <v/>
      </c>
      <c r="S360" s="36" t="str">
        <f t="shared" si="49"/>
        <v/>
      </c>
    </row>
    <row r="361" spans="6:19" x14ac:dyDescent="0.3">
      <c r="K361" s="33" t="str">
        <f t="shared" si="42"/>
        <v/>
      </c>
      <c r="L361" s="33" t="str">
        <f t="shared" si="43"/>
        <v/>
      </c>
      <c r="M361" s="33" t="str">
        <f t="shared" si="44"/>
        <v/>
      </c>
      <c r="N361" s="33" t="str">
        <f t="shared" si="45"/>
        <v/>
      </c>
      <c r="O361" s="33" t="str">
        <f t="shared" si="46"/>
        <v/>
      </c>
      <c r="P361" s="33" t="str">
        <f t="shared" si="47"/>
        <v/>
      </c>
      <c r="R361" s="36" t="str">
        <f t="shared" si="48"/>
        <v/>
      </c>
      <c r="S361" s="36" t="str">
        <f t="shared" si="49"/>
        <v/>
      </c>
    </row>
    <row r="362" spans="6:19" x14ac:dyDescent="0.3">
      <c r="F362" s="136"/>
      <c r="K362" s="33" t="str">
        <f t="shared" si="42"/>
        <v/>
      </c>
      <c r="L362" s="33" t="str">
        <f t="shared" si="43"/>
        <v/>
      </c>
      <c r="M362" s="33" t="str">
        <f t="shared" si="44"/>
        <v/>
      </c>
      <c r="N362" s="33" t="str">
        <f t="shared" si="45"/>
        <v/>
      </c>
      <c r="O362" s="33" t="str">
        <f t="shared" si="46"/>
        <v/>
      </c>
      <c r="P362" s="33" t="str">
        <f t="shared" si="47"/>
        <v/>
      </c>
      <c r="R362" s="36" t="str">
        <f t="shared" si="48"/>
        <v/>
      </c>
      <c r="S362" s="36" t="str">
        <f t="shared" si="49"/>
        <v/>
      </c>
    </row>
    <row r="363" spans="6:19" x14ac:dyDescent="0.3">
      <c r="F363" s="136"/>
      <c r="K363" s="33" t="str">
        <f t="shared" si="42"/>
        <v/>
      </c>
      <c r="L363" s="33" t="str">
        <f t="shared" si="43"/>
        <v/>
      </c>
      <c r="M363" s="33" t="str">
        <f t="shared" si="44"/>
        <v/>
      </c>
      <c r="N363" s="33" t="str">
        <f t="shared" si="45"/>
        <v/>
      </c>
      <c r="O363" s="33" t="str">
        <f t="shared" si="46"/>
        <v/>
      </c>
      <c r="P363" s="33" t="str">
        <f t="shared" si="47"/>
        <v/>
      </c>
      <c r="R363" s="36" t="str">
        <f t="shared" si="48"/>
        <v/>
      </c>
      <c r="S363" s="36" t="str">
        <f t="shared" si="49"/>
        <v/>
      </c>
    </row>
    <row r="364" spans="6:19" x14ac:dyDescent="0.3">
      <c r="K364" s="33" t="str">
        <f t="shared" si="42"/>
        <v/>
      </c>
      <c r="L364" s="33" t="str">
        <f t="shared" si="43"/>
        <v/>
      </c>
      <c r="M364" s="33" t="str">
        <f t="shared" si="44"/>
        <v/>
      </c>
      <c r="N364" s="33" t="str">
        <f t="shared" si="45"/>
        <v/>
      </c>
      <c r="O364" s="33" t="str">
        <f t="shared" si="46"/>
        <v/>
      </c>
      <c r="P364" s="33" t="str">
        <f t="shared" si="47"/>
        <v/>
      </c>
      <c r="R364" s="36" t="str">
        <f t="shared" si="48"/>
        <v/>
      </c>
      <c r="S364" s="36" t="str">
        <f t="shared" si="49"/>
        <v/>
      </c>
    </row>
    <row r="365" spans="6:19" x14ac:dyDescent="0.3">
      <c r="K365" s="33" t="str">
        <f t="shared" si="42"/>
        <v/>
      </c>
      <c r="L365" s="33" t="str">
        <f t="shared" si="43"/>
        <v/>
      </c>
      <c r="M365" s="33" t="str">
        <f t="shared" si="44"/>
        <v/>
      </c>
      <c r="N365" s="33" t="str">
        <f t="shared" si="45"/>
        <v/>
      </c>
      <c r="O365" s="33" t="str">
        <f t="shared" si="46"/>
        <v/>
      </c>
      <c r="P365" s="33" t="str">
        <f t="shared" si="47"/>
        <v/>
      </c>
      <c r="R365" s="36" t="str">
        <f t="shared" si="48"/>
        <v/>
      </c>
      <c r="S365" s="36" t="str">
        <f t="shared" si="49"/>
        <v/>
      </c>
    </row>
    <row r="366" spans="6:19" x14ac:dyDescent="0.3">
      <c r="K366" s="33" t="str">
        <f t="shared" si="42"/>
        <v/>
      </c>
      <c r="L366" s="33" t="str">
        <f t="shared" si="43"/>
        <v/>
      </c>
      <c r="M366" s="33" t="str">
        <f t="shared" si="44"/>
        <v/>
      </c>
      <c r="N366" s="33" t="str">
        <f t="shared" si="45"/>
        <v/>
      </c>
      <c r="O366" s="33" t="str">
        <f t="shared" si="46"/>
        <v/>
      </c>
      <c r="P366" s="33" t="str">
        <f t="shared" si="47"/>
        <v/>
      </c>
      <c r="R366" s="36" t="str">
        <f t="shared" si="48"/>
        <v/>
      </c>
      <c r="S366" s="36" t="str">
        <f t="shared" si="49"/>
        <v/>
      </c>
    </row>
    <row r="367" spans="6:19" x14ac:dyDescent="0.3">
      <c r="K367" s="33" t="str">
        <f t="shared" si="42"/>
        <v/>
      </c>
      <c r="L367" s="33" t="str">
        <f t="shared" si="43"/>
        <v/>
      </c>
      <c r="M367" s="33" t="str">
        <f t="shared" si="44"/>
        <v/>
      </c>
      <c r="N367" s="33" t="str">
        <f t="shared" si="45"/>
        <v/>
      </c>
      <c r="O367" s="33" t="str">
        <f t="shared" si="46"/>
        <v/>
      </c>
      <c r="P367" s="33" t="str">
        <f t="shared" si="47"/>
        <v/>
      </c>
      <c r="R367" s="36" t="str">
        <f t="shared" si="48"/>
        <v/>
      </c>
      <c r="S367" s="36" t="str">
        <f t="shared" si="49"/>
        <v/>
      </c>
    </row>
    <row r="368" spans="6:19" x14ac:dyDescent="0.3">
      <c r="K368" s="33" t="str">
        <f t="shared" si="42"/>
        <v/>
      </c>
      <c r="L368" s="33" t="str">
        <f t="shared" si="43"/>
        <v/>
      </c>
      <c r="M368" s="33" t="str">
        <f t="shared" si="44"/>
        <v/>
      </c>
      <c r="N368" s="33" t="str">
        <f t="shared" si="45"/>
        <v/>
      </c>
      <c r="O368" s="33" t="str">
        <f t="shared" si="46"/>
        <v/>
      </c>
      <c r="P368" s="33" t="str">
        <f t="shared" si="47"/>
        <v/>
      </c>
      <c r="R368" s="36" t="str">
        <f t="shared" si="48"/>
        <v/>
      </c>
      <c r="S368" s="36" t="str">
        <f t="shared" si="49"/>
        <v/>
      </c>
    </row>
    <row r="369" spans="6:19" x14ac:dyDescent="0.3">
      <c r="K369" s="33" t="str">
        <f t="shared" si="42"/>
        <v/>
      </c>
      <c r="L369" s="33" t="str">
        <f t="shared" si="43"/>
        <v/>
      </c>
      <c r="M369" s="33" t="str">
        <f t="shared" si="44"/>
        <v/>
      </c>
      <c r="N369" s="33" t="str">
        <f t="shared" si="45"/>
        <v/>
      </c>
      <c r="O369" s="33" t="str">
        <f t="shared" si="46"/>
        <v/>
      </c>
      <c r="P369" s="33" t="str">
        <f t="shared" si="47"/>
        <v/>
      </c>
      <c r="R369" s="36" t="str">
        <f t="shared" si="48"/>
        <v/>
      </c>
      <c r="S369" s="36" t="str">
        <f t="shared" si="49"/>
        <v/>
      </c>
    </row>
    <row r="370" spans="6:19" x14ac:dyDescent="0.3">
      <c r="K370" s="33" t="str">
        <f t="shared" si="42"/>
        <v/>
      </c>
      <c r="L370" s="33" t="str">
        <f t="shared" si="43"/>
        <v/>
      </c>
      <c r="M370" s="33" t="str">
        <f t="shared" si="44"/>
        <v/>
      </c>
      <c r="N370" s="33" t="str">
        <f t="shared" si="45"/>
        <v/>
      </c>
      <c r="O370" s="33" t="str">
        <f t="shared" si="46"/>
        <v/>
      </c>
      <c r="P370" s="33" t="str">
        <f t="shared" si="47"/>
        <v/>
      </c>
      <c r="R370" s="36" t="str">
        <f t="shared" si="48"/>
        <v/>
      </c>
      <c r="S370" s="36" t="str">
        <f t="shared" si="49"/>
        <v/>
      </c>
    </row>
    <row r="371" spans="6:19" x14ac:dyDescent="0.3">
      <c r="K371" s="33" t="str">
        <f t="shared" si="42"/>
        <v/>
      </c>
      <c r="L371" s="33" t="str">
        <f t="shared" si="43"/>
        <v/>
      </c>
      <c r="M371" s="33" t="str">
        <f t="shared" si="44"/>
        <v/>
      </c>
      <c r="N371" s="33" t="str">
        <f t="shared" si="45"/>
        <v/>
      </c>
      <c r="O371" s="33" t="str">
        <f t="shared" si="46"/>
        <v/>
      </c>
      <c r="P371" s="33" t="str">
        <f t="shared" si="47"/>
        <v/>
      </c>
      <c r="R371" s="36" t="str">
        <f t="shared" si="48"/>
        <v/>
      </c>
      <c r="S371" s="36" t="str">
        <f t="shared" si="49"/>
        <v/>
      </c>
    </row>
    <row r="372" spans="6:19" x14ac:dyDescent="0.3">
      <c r="K372" s="33" t="str">
        <f t="shared" si="42"/>
        <v/>
      </c>
      <c r="L372" s="33" t="str">
        <f t="shared" si="43"/>
        <v/>
      </c>
      <c r="M372" s="33" t="str">
        <f t="shared" si="44"/>
        <v/>
      </c>
      <c r="N372" s="33" t="str">
        <f t="shared" si="45"/>
        <v/>
      </c>
      <c r="O372" s="33" t="str">
        <f t="shared" si="46"/>
        <v/>
      </c>
      <c r="P372" s="33" t="str">
        <f t="shared" si="47"/>
        <v/>
      </c>
      <c r="R372" s="36" t="str">
        <f t="shared" si="48"/>
        <v/>
      </c>
      <c r="S372" s="36" t="str">
        <f t="shared" si="49"/>
        <v/>
      </c>
    </row>
    <row r="373" spans="6:19" x14ac:dyDescent="0.3">
      <c r="K373" s="33" t="str">
        <f t="shared" si="42"/>
        <v/>
      </c>
      <c r="L373" s="33" t="str">
        <f t="shared" si="43"/>
        <v/>
      </c>
      <c r="M373" s="33" t="str">
        <f t="shared" si="44"/>
        <v/>
      </c>
      <c r="N373" s="33" t="str">
        <f t="shared" si="45"/>
        <v/>
      </c>
      <c r="O373" s="33" t="str">
        <f t="shared" si="46"/>
        <v/>
      </c>
      <c r="P373" s="33" t="str">
        <f t="shared" si="47"/>
        <v/>
      </c>
      <c r="R373" s="36" t="str">
        <f t="shared" si="48"/>
        <v/>
      </c>
      <c r="S373" s="36" t="str">
        <f t="shared" si="49"/>
        <v/>
      </c>
    </row>
    <row r="374" spans="6:19" x14ac:dyDescent="0.3">
      <c r="K374" s="33" t="str">
        <f t="shared" si="42"/>
        <v/>
      </c>
      <c r="L374" s="33" t="str">
        <f t="shared" si="43"/>
        <v/>
      </c>
      <c r="M374" s="33" t="str">
        <f t="shared" si="44"/>
        <v/>
      </c>
      <c r="N374" s="33" t="str">
        <f t="shared" si="45"/>
        <v/>
      </c>
      <c r="O374" s="33" t="str">
        <f t="shared" si="46"/>
        <v/>
      </c>
      <c r="P374" s="33" t="str">
        <f t="shared" si="47"/>
        <v/>
      </c>
      <c r="R374" s="36" t="str">
        <f t="shared" si="48"/>
        <v/>
      </c>
      <c r="S374" s="36" t="str">
        <f t="shared" si="49"/>
        <v/>
      </c>
    </row>
    <row r="375" spans="6:19" x14ac:dyDescent="0.3">
      <c r="K375" s="33" t="str">
        <f t="shared" si="42"/>
        <v/>
      </c>
      <c r="L375" s="33" t="str">
        <f t="shared" si="43"/>
        <v/>
      </c>
      <c r="M375" s="33" t="str">
        <f t="shared" si="44"/>
        <v/>
      </c>
      <c r="N375" s="33" t="str">
        <f t="shared" si="45"/>
        <v/>
      </c>
      <c r="O375" s="33" t="str">
        <f t="shared" si="46"/>
        <v/>
      </c>
      <c r="P375" s="33" t="str">
        <f t="shared" si="47"/>
        <v/>
      </c>
      <c r="R375" s="36" t="str">
        <f t="shared" si="48"/>
        <v/>
      </c>
      <c r="S375" s="36" t="str">
        <f t="shared" si="49"/>
        <v/>
      </c>
    </row>
    <row r="376" spans="6:19" x14ac:dyDescent="0.3">
      <c r="K376" s="33" t="str">
        <f t="shared" si="42"/>
        <v/>
      </c>
      <c r="L376" s="33" t="str">
        <f t="shared" si="43"/>
        <v/>
      </c>
      <c r="M376" s="33" t="str">
        <f t="shared" si="44"/>
        <v/>
      </c>
      <c r="N376" s="33" t="str">
        <f t="shared" si="45"/>
        <v/>
      </c>
      <c r="O376" s="33" t="str">
        <f t="shared" si="46"/>
        <v/>
      </c>
      <c r="P376" s="33" t="str">
        <f t="shared" si="47"/>
        <v/>
      </c>
      <c r="R376" s="36" t="str">
        <f t="shared" si="48"/>
        <v/>
      </c>
      <c r="S376" s="36" t="str">
        <f t="shared" si="49"/>
        <v/>
      </c>
    </row>
    <row r="377" spans="6:19" x14ac:dyDescent="0.3">
      <c r="K377" s="33" t="str">
        <f t="shared" si="42"/>
        <v/>
      </c>
      <c r="L377" s="33" t="str">
        <f t="shared" si="43"/>
        <v/>
      </c>
      <c r="M377" s="33" t="str">
        <f t="shared" si="44"/>
        <v/>
      </c>
      <c r="N377" s="33" t="str">
        <f t="shared" si="45"/>
        <v/>
      </c>
      <c r="O377" s="33" t="str">
        <f t="shared" si="46"/>
        <v/>
      </c>
      <c r="P377" s="33" t="str">
        <f t="shared" si="47"/>
        <v/>
      </c>
      <c r="R377" s="36" t="str">
        <f t="shared" si="48"/>
        <v/>
      </c>
      <c r="S377" s="36" t="str">
        <f t="shared" si="49"/>
        <v/>
      </c>
    </row>
    <row r="378" spans="6:19" x14ac:dyDescent="0.3">
      <c r="K378" s="33" t="str">
        <f t="shared" si="42"/>
        <v/>
      </c>
      <c r="L378" s="33" t="str">
        <f t="shared" si="43"/>
        <v/>
      </c>
      <c r="M378" s="33" t="str">
        <f t="shared" si="44"/>
        <v/>
      </c>
      <c r="N378" s="33" t="str">
        <f t="shared" si="45"/>
        <v/>
      </c>
      <c r="O378" s="33" t="str">
        <f t="shared" si="46"/>
        <v/>
      </c>
      <c r="P378" s="33" t="str">
        <f t="shared" si="47"/>
        <v/>
      </c>
      <c r="R378" s="36" t="str">
        <f t="shared" si="48"/>
        <v/>
      </c>
      <c r="S378" s="36" t="str">
        <f t="shared" si="49"/>
        <v/>
      </c>
    </row>
    <row r="379" spans="6:19" x14ac:dyDescent="0.3">
      <c r="F379" s="136"/>
      <c r="K379" s="33" t="str">
        <f t="shared" si="42"/>
        <v/>
      </c>
      <c r="L379" s="33" t="str">
        <f t="shared" si="43"/>
        <v/>
      </c>
      <c r="M379" s="33" t="str">
        <f t="shared" si="44"/>
        <v/>
      </c>
      <c r="N379" s="33" t="str">
        <f t="shared" si="45"/>
        <v/>
      </c>
      <c r="O379" s="33" t="str">
        <f t="shared" si="46"/>
        <v/>
      </c>
      <c r="P379" s="33" t="str">
        <f t="shared" si="47"/>
        <v/>
      </c>
      <c r="R379" s="36" t="str">
        <f t="shared" si="48"/>
        <v/>
      </c>
      <c r="S379" s="36" t="str">
        <f t="shared" si="49"/>
        <v/>
      </c>
    </row>
    <row r="380" spans="6:19" x14ac:dyDescent="0.3">
      <c r="F380" s="136"/>
      <c r="K380" s="33" t="str">
        <f t="shared" si="42"/>
        <v/>
      </c>
      <c r="L380" s="33" t="str">
        <f t="shared" si="43"/>
        <v/>
      </c>
      <c r="M380" s="33" t="str">
        <f t="shared" si="44"/>
        <v/>
      </c>
      <c r="N380" s="33" t="str">
        <f t="shared" si="45"/>
        <v/>
      </c>
      <c r="O380" s="33" t="str">
        <f t="shared" si="46"/>
        <v/>
      </c>
      <c r="P380" s="33" t="str">
        <f t="shared" si="47"/>
        <v/>
      </c>
      <c r="R380" s="36" t="str">
        <f t="shared" si="48"/>
        <v/>
      </c>
      <c r="S380" s="36" t="str">
        <f t="shared" si="49"/>
        <v/>
      </c>
    </row>
    <row r="381" spans="6:19" x14ac:dyDescent="0.3">
      <c r="F381" s="136"/>
      <c r="K381" s="33" t="str">
        <f t="shared" si="42"/>
        <v/>
      </c>
      <c r="L381" s="33" t="str">
        <f t="shared" si="43"/>
        <v/>
      </c>
      <c r="M381" s="33" t="str">
        <f t="shared" si="44"/>
        <v/>
      </c>
      <c r="N381" s="33" t="str">
        <f t="shared" si="45"/>
        <v/>
      </c>
      <c r="O381" s="33" t="str">
        <f t="shared" si="46"/>
        <v/>
      </c>
      <c r="P381" s="33" t="str">
        <f t="shared" si="47"/>
        <v/>
      </c>
      <c r="R381" s="36" t="str">
        <f t="shared" si="48"/>
        <v/>
      </c>
      <c r="S381" s="36" t="str">
        <f t="shared" si="49"/>
        <v/>
      </c>
    </row>
    <row r="382" spans="6:19" x14ac:dyDescent="0.3">
      <c r="K382" s="33" t="str">
        <f t="shared" si="42"/>
        <v/>
      </c>
      <c r="L382" s="33" t="str">
        <f t="shared" si="43"/>
        <v/>
      </c>
      <c r="M382" s="33" t="str">
        <f t="shared" si="44"/>
        <v/>
      </c>
      <c r="N382" s="33" t="str">
        <f t="shared" si="45"/>
        <v/>
      </c>
      <c r="O382" s="33" t="str">
        <f t="shared" si="46"/>
        <v/>
      </c>
      <c r="P382" s="33" t="str">
        <f t="shared" si="47"/>
        <v/>
      </c>
      <c r="R382" s="36" t="str">
        <f t="shared" si="48"/>
        <v/>
      </c>
      <c r="S382" s="36" t="str">
        <f t="shared" si="49"/>
        <v/>
      </c>
    </row>
    <row r="383" spans="6:19" x14ac:dyDescent="0.3">
      <c r="F383" s="136"/>
      <c r="K383" s="33" t="str">
        <f t="shared" si="42"/>
        <v/>
      </c>
      <c r="L383" s="33" t="str">
        <f t="shared" si="43"/>
        <v/>
      </c>
      <c r="M383" s="33" t="str">
        <f t="shared" si="44"/>
        <v/>
      </c>
      <c r="N383" s="33" t="str">
        <f t="shared" si="45"/>
        <v/>
      </c>
      <c r="O383" s="33" t="str">
        <f t="shared" si="46"/>
        <v/>
      </c>
      <c r="P383" s="33" t="str">
        <f t="shared" si="47"/>
        <v/>
      </c>
      <c r="R383" s="36" t="str">
        <f t="shared" si="48"/>
        <v/>
      </c>
      <c r="S383" s="36" t="str">
        <f t="shared" si="49"/>
        <v/>
      </c>
    </row>
    <row r="384" spans="6:19" x14ac:dyDescent="0.3">
      <c r="F384" s="136"/>
      <c r="K384" s="33" t="str">
        <f t="shared" si="42"/>
        <v/>
      </c>
      <c r="L384" s="33" t="str">
        <f t="shared" si="43"/>
        <v/>
      </c>
      <c r="M384" s="33" t="str">
        <f t="shared" si="44"/>
        <v/>
      </c>
      <c r="N384" s="33" t="str">
        <f t="shared" si="45"/>
        <v/>
      </c>
      <c r="O384" s="33" t="str">
        <f t="shared" si="46"/>
        <v/>
      </c>
      <c r="P384" s="33" t="str">
        <f t="shared" si="47"/>
        <v/>
      </c>
      <c r="R384" s="36" t="str">
        <f t="shared" si="48"/>
        <v/>
      </c>
      <c r="S384" s="36" t="str">
        <f t="shared" si="49"/>
        <v/>
      </c>
    </row>
    <row r="385" spans="6:19" x14ac:dyDescent="0.3">
      <c r="K385" s="33" t="str">
        <f t="shared" si="42"/>
        <v/>
      </c>
      <c r="L385" s="33" t="str">
        <f t="shared" si="43"/>
        <v/>
      </c>
      <c r="M385" s="33" t="str">
        <f t="shared" si="44"/>
        <v/>
      </c>
      <c r="N385" s="33" t="str">
        <f t="shared" si="45"/>
        <v/>
      </c>
      <c r="O385" s="33" t="str">
        <f t="shared" si="46"/>
        <v/>
      </c>
      <c r="P385" s="33" t="str">
        <f t="shared" si="47"/>
        <v/>
      </c>
      <c r="R385" s="36" t="str">
        <f t="shared" si="48"/>
        <v/>
      </c>
      <c r="S385" s="36" t="str">
        <f t="shared" si="49"/>
        <v/>
      </c>
    </row>
    <row r="386" spans="6:19" x14ac:dyDescent="0.3">
      <c r="K386" s="33" t="str">
        <f t="shared" si="42"/>
        <v/>
      </c>
      <c r="L386" s="33" t="str">
        <f t="shared" si="43"/>
        <v/>
      </c>
      <c r="M386" s="33" t="str">
        <f t="shared" si="44"/>
        <v/>
      </c>
      <c r="N386" s="33" t="str">
        <f t="shared" si="45"/>
        <v/>
      </c>
      <c r="O386" s="33" t="str">
        <f t="shared" si="46"/>
        <v/>
      </c>
      <c r="P386" s="33" t="str">
        <f t="shared" si="47"/>
        <v/>
      </c>
      <c r="R386" s="36" t="str">
        <f t="shared" si="48"/>
        <v/>
      </c>
      <c r="S386" s="36" t="str">
        <f t="shared" si="49"/>
        <v/>
      </c>
    </row>
    <row r="387" spans="6:19" x14ac:dyDescent="0.3">
      <c r="K387" s="33" t="str">
        <f t="shared" si="42"/>
        <v/>
      </c>
      <c r="L387" s="33" t="str">
        <f t="shared" si="43"/>
        <v/>
      </c>
      <c r="M387" s="33" t="str">
        <f t="shared" si="44"/>
        <v/>
      </c>
      <c r="N387" s="33" t="str">
        <f t="shared" si="45"/>
        <v/>
      </c>
      <c r="O387" s="33" t="str">
        <f t="shared" si="46"/>
        <v/>
      </c>
      <c r="P387" s="33" t="str">
        <f t="shared" si="47"/>
        <v/>
      </c>
      <c r="R387" s="36" t="str">
        <f t="shared" si="48"/>
        <v/>
      </c>
      <c r="S387" s="36" t="str">
        <f t="shared" si="49"/>
        <v/>
      </c>
    </row>
    <row r="388" spans="6:19" x14ac:dyDescent="0.3">
      <c r="K388" s="33" t="str">
        <f t="shared" si="42"/>
        <v/>
      </c>
      <c r="L388" s="33" t="str">
        <f t="shared" si="43"/>
        <v/>
      </c>
      <c r="M388" s="33" t="str">
        <f t="shared" si="44"/>
        <v/>
      </c>
      <c r="N388" s="33" t="str">
        <f t="shared" si="45"/>
        <v/>
      </c>
      <c r="O388" s="33" t="str">
        <f t="shared" si="46"/>
        <v/>
      </c>
      <c r="P388" s="33" t="str">
        <f t="shared" si="47"/>
        <v/>
      </c>
      <c r="R388" s="36" t="str">
        <f t="shared" si="48"/>
        <v/>
      </c>
      <c r="S388" s="36" t="str">
        <f t="shared" si="49"/>
        <v/>
      </c>
    </row>
    <row r="389" spans="6:19" x14ac:dyDescent="0.3">
      <c r="K389" s="33" t="str">
        <f t="shared" ref="K389:K452" si="50">IF($D389="ht",$E389,"")</f>
        <v/>
      </c>
      <c r="L389" s="33" t="str">
        <f t="shared" ref="L389:L452" si="51">IF($D389="nt",$E389,"")</f>
        <v/>
      </c>
      <c r="M389" s="33" t="str">
        <f t="shared" ref="M389:M452" si="52">IF($D389="esp",$E389,"")</f>
        <v/>
      </c>
      <c r="N389" s="33" t="str">
        <f t="shared" ref="N389:N452" si="53">IF($D389="Ges",$F389,"")</f>
        <v/>
      </c>
      <c r="O389" s="33" t="str">
        <f t="shared" ref="O389:O452" si="54">IF($D389="tag",$E389,"")</f>
        <v/>
      </c>
      <c r="P389" s="33" t="str">
        <f t="shared" ref="P389:P452" si="55">IF($D389="vhs",$E389,"")</f>
        <v/>
      </c>
      <c r="R389" s="36" t="str">
        <f t="shared" ref="R389:R452" si="56">IF(D389="v06",E389,"")</f>
        <v/>
      </c>
      <c r="S389" s="36" t="str">
        <f t="shared" ref="S389:S452" si="57">IF(D389="v22",E389,"")</f>
        <v/>
      </c>
    </row>
    <row r="390" spans="6:19" x14ac:dyDescent="0.3">
      <c r="K390" s="33" t="str">
        <f t="shared" si="50"/>
        <v/>
      </c>
      <c r="L390" s="33" t="str">
        <f t="shared" si="51"/>
        <v/>
      </c>
      <c r="M390" s="33" t="str">
        <f t="shared" si="52"/>
        <v/>
      </c>
      <c r="N390" s="33" t="str">
        <f t="shared" si="53"/>
        <v/>
      </c>
      <c r="O390" s="33" t="str">
        <f t="shared" si="54"/>
        <v/>
      </c>
      <c r="P390" s="33" t="str">
        <f t="shared" si="55"/>
        <v/>
      </c>
      <c r="R390" s="36" t="str">
        <f t="shared" si="56"/>
        <v/>
      </c>
      <c r="S390" s="36" t="str">
        <f t="shared" si="57"/>
        <v/>
      </c>
    </row>
    <row r="391" spans="6:19" x14ac:dyDescent="0.3">
      <c r="K391" s="33" t="str">
        <f t="shared" si="50"/>
        <v/>
      </c>
      <c r="L391" s="33" t="str">
        <f t="shared" si="51"/>
        <v/>
      </c>
      <c r="M391" s="33" t="str">
        <f t="shared" si="52"/>
        <v/>
      </c>
      <c r="N391" s="33" t="str">
        <f t="shared" si="53"/>
        <v/>
      </c>
      <c r="O391" s="33" t="str">
        <f t="shared" si="54"/>
        <v/>
      </c>
      <c r="P391" s="33" t="str">
        <f t="shared" si="55"/>
        <v/>
      </c>
      <c r="R391" s="36" t="str">
        <f t="shared" si="56"/>
        <v/>
      </c>
      <c r="S391" s="36" t="str">
        <f t="shared" si="57"/>
        <v/>
      </c>
    </row>
    <row r="392" spans="6:19" x14ac:dyDescent="0.3">
      <c r="K392" s="33" t="str">
        <f t="shared" si="50"/>
        <v/>
      </c>
      <c r="L392" s="33" t="str">
        <f t="shared" si="51"/>
        <v/>
      </c>
      <c r="M392" s="33" t="str">
        <f t="shared" si="52"/>
        <v/>
      </c>
      <c r="N392" s="33" t="str">
        <f t="shared" si="53"/>
        <v/>
      </c>
      <c r="O392" s="33" t="str">
        <f t="shared" si="54"/>
        <v/>
      </c>
      <c r="P392" s="33" t="str">
        <f t="shared" si="55"/>
        <v/>
      </c>
      <c r="R392" s="36" t="str">
        <f t="shared" si="56"/>
        <v/>
      </c>
      <c r="S392" s="36" t="str">
        <f t="shared" si="57"/>
        <v/>
      </c>
    </row>
    <row r="393" spans="6:19" x14ac:dyDescent="0.3">
      <c r="K393" s="33" t="str">
        <f t="shared" si="50"/>
        <v/>
      </c>
      <c r="L393" s="33" t="str">
        <f t="shared" si="51"/>
        <v/>
      </c>
      <c r="M393" s="33" t="str">
        <f t="shared" si="52"/>
        <v/>
      </c>
      <c r="N393" s="33" t="str">
        <f t="shared" si="53"/>
        <v/>
      </c>
      <c r="O393" s="33" t="str">
        <f t="shared" si="54"/>
        <v/>
      </c>
      <c r="P393" s="33" t="str">
        <f t="shared" si="55"/>
        <v/>
      </c>
      <c r="R393" s="36" t="str">
        <f t="shared" si="56"/>
        <v/>
      </c>
      <c r="S393" s="36" t="str">
        <f t="shared" si="57"/>
        <v/>
      </c>
    </row>
    <row r="394" spans="6:19" x14ac:dyDescent="0.3">
      <c r="F394" s="136"/>
      <c r="K394" s="33" t="str">
        <f t="shared" si="50"/>
        <v/>
      </c>
      <c r="L394" s="33" t="str">
        <f t="shared" si="51"/>
        <v/>
      </c>
      <c r="M394" s="33" t="str">
        <f t="shared" si="52"/>
        <v/>
      </c>
      <c r="N394" s="33" t="str">
        <f t="shared" si="53"/>
        <v/>
      </c>
      <c r="O394" s="33" t="str">
        <f t="shared" si="54"/>
        <v/>
      </c>
      <c r="P394" s="33" t="str">
        <f t="shared" si="55"/>
        <v/>
      </c>
      <c r="R394" s="36" t="str">
        <f t="shared" si="56"/>
        <v/>
      </c>
      <c r="S394" s="36" t="str">
        <f t="shared" si="57"/>
        <v/>
      </c>
    </row>
    <row r="395" spans="6:19" x14ac:dyDescent="0.3">
      <c r="F395" s="136"/>
      <c r="K395" s="33" t="str">
        <f t="shared" si="50"/>
        <v/>
      </c>
      <c r="L395" s="33" t="str">
        <f t="shared" si="51"/>
        <v/>
      </c>
      <c r="M395" s="33" t="str">
        <f t="shared" si="52"/>
        <v/>
      </c>
      <c r="N395" s="33" t="str">
        <f t="shared" si="53"/>
        <v/>
      </c>
      <c r="O395" s="33" t="str">
        <f t="shared" si="54"/>
        <v/>
      </c>
      <c r="P395" s="33" t="str">
        <f t="shared" si="55"/>
        <v/>
      </c>
      <c r="R395" s="36" t="str">
        <f t="shared" si="56"/>
        <v/>
      </c>
      <c r="S395" s="36" t="str">
        <f t="shared" si="57"/>
        <v/>
      </c>
    </row>
    <row r="396" spans="6:19" x14ac:dyDescent="0.3">
      <c r="F396" s="136"/>
      <c r="K396" s="33" t="str">
        <f t="shared" si="50"/>
        <v/>
      </c>
      <c r="L396" s="33" t="str">
        <f t="shared" si="51"/>
        <v/>
      </c>
      <c r="M396" s="33" t="str">
        <f t="shared" si="52"/>
        <v/>
      </c>
      <c r="N396" s="33" t="str">
        <f t="shared" si="53"/>
        <v/>
      </c>
      <c r="O396" s="33" t="str">
        <f t="shared" si="54"/>
        <v/>
      </c>
      <c r="P396" s="33" t="str">
        <f t="shared" si="55"/>
        <v/>
      </c>
      <c r="R396" s="36" t="str">
        <f t="shared" si="56"/>
        <v/>
      </c>
      <c r="S396" s="36" t="str">
        <f t="shared" si="57"/>
        <v/>
      </c>
    </row>
    <row r="397" spans="6:19" x14ac:dyDescent="0.3">
      <c r="K397" s="33" t="str">
        <f t="shared" si="50"/>
        <v/>
      </c>
      <c r="L397" s="33" t="str">
        <f t="shared" si="51"/>
        <v/>
      </c>
      <c r="M397" s="33" t="str">
        <f t="shared" si="52"/>
        <v/>
      </c>
      <c r="N397" s="33" t="str">
        <f t="shared" si="53"/>
        <v/>
      </c>
      <c r="O397" s="33" t="str">
        <f t="shared" si="54"/>
        <v/>
      </c>
      <c r="P397" s="33" t="str">
        <f t="shared" si="55"/>
        <v/>
      </c>
      <c r="R397" s="36" t="str">
        <f t="shared" si="56"/>
        <v/>
      </c>
      <c r="S397" s="36" t="str">
        <f t="shared" si="57"/>
        <v/>
      </c>
    </row>
    <row r="398" spans="6:19" x14ac:dyDescent="0.3">
      <c r="F398" s="136"/>
      <c r="K398" s="33" t="str">
        <f t="shared" si="50"/>
        <v/>
      </c>
      <c r="L398" s="33" t="str">
        <f t="shared" si="51"/>
        <v/>
      </c>
      <c r="M398" s="33" t="str">
        <f t="shared" si="52"/>
        <v/>
      </c>
      <c r="N398" s="33" t="str">
        <f t="shared" si="53"/>
        <v/>
      </c>
      <c r="O398" s="33" t="str">
        <f t="shared" si="54"/>
        <v/>
      </c>
      <c r="P398" s="33" t="str">
        <f t="shared" si="55"/>
        <v/>
      </c>
      <c r="R398" s="36" t="str">
        <f t="shared" si="56"/>
        <v/>
      </c>
      <c r="S398" s="36" t="str">
        <f t="shared" si="57"/>
        <v/>
      </c>
    </row>
    <row r="399" spans="6:19" x14ac:dyDescent="0.3">
      <c r="F399" s="136"/>
      <c r="K399" s="33" t="str">
        <f t="shared" si="50"/>
        <v/>
      </c>
      <c r="L399" s="33" t="str">
        <f t="shared" si="51"/>
        <v/>
      </c>
      <c r="M399" s="33" t="str">
        <f t="shared" si="52"/>
        <v/>
      </c>
      <c r="N399" s="33" t="str">
        <f t="shared" si="53"/>
        <v/>
      </c>
      <c r="O399" s="33" t="str">
        <f t="shared" si="54"/>
        <v/>
      </c>
      <c r="P399" s="33" t="str">
        <f t="shared" si="55"/>
        <v/>
      </c>
      <c r="R399" s="36" t="str">
        <f t="shared" si="56"/>
        <v/>
      </c>
      <c r="S399" s="36" t="str">
        <f t="shared" si="57"/>
        <v/>
      </c>
    </row>
    <row r="400" spans="6:19" x14ac:dyDescent="0.3">
      <c r="K400" s="33" t="str">
        <f t="shared" si="50"/>
        <v/>
      </c>
      <c r="L400" s="33" t="str">
        <f t="shared" si="51"/>
        <v/>
      </c>
      <c r="M400" s="33" t="str">
        <f t="shared" si="52"/>
        <v/>
      </c>
      <c r="N400" s="33" t="str">
        <f t="shared" si="53"/>
        <v/>
      </c>
      <c r="O400" s="33" t="str">
        <f t="shared" si="54"/>
        <v/>
      </c>
      <c r="P400" s="33" t="str">
        <f t="shared" si="55"/>
        <v/>
      </c>
      <c r="R400" s="36" t="str">
        <f t="shared" si="56"/>
        <v/>
      </c>
      <c r="S400" s="36" t="str">
        <f t="shared" si="57"/>
        <v/>
      </c>
    </row>
    <row r="401" spans="6:19" x14ac:dyDescent="0.3">
      <c r="K401" s="33" t="str">
        <f t="shared" si="50"/>
        <v/>
      </c>
      <c r="L401" s="33" t="str">
        <f t="shared" si="51"/>
        <v/>
      </c>
      <c r="M401" s="33" t="str">
        <f t="shared" si="52"/>
        <v/>
      </c>
      <c r="N401" s="33" t="str">
        <f t="shared" si="53"/>
        <v/>
      </c>
      <c r="O401" s="33" t="str">
        <f t="shared" si="54"/>
        <v/>
      </c>
      <c r="P401" s="33" t="str">
        <f t="shared" si="55"/>
        <v/>
      </c>
      <c r="R401" s="36" t="str">
        <f t="shared" si="56"/>
        <v/>
      </c>
      <c r="S401" s="36" t="str">
        <f t="shared" si="57"/>
        <v/>
      </c>
    </row>
    <row r="402" spans="6:19" x14ac:dyDescent="0.3">
      <c r="K402" s="33" t="str">
        <f t="shared" si="50"/>
        <v/>
      </c>
      <c r="L402" s="33" t="str">
        <f t="shared" si="51"/>
        <v/>
      </c>
      <c r="M402" s="33" t="str">
        <f t="shared" si="52"/>
        <v/>
      </c>
      <c r="N402" s="33" t="str">
        <f t="shared" si="53"/>
        <v/>
      </c>
      <c r="O402" s="33" t="str">
        <f t="shared" si="54"/>
        <v/>
      </c>
      <c r="P402" s="33" t="str">
        <f t="shared" si="55"/>
        <v/>
      </c>
      <c r="R402" s="36" t="str">
        <f t="shared" si="56"/>
        <v/>
      </c>
      <c r="S402" s="36" t="str">
        <f t="shared" si="57"/>
        <v/>
      </c>
    </row>
    <row r="403" spans="6:19" x14ac:dyDescent="0.3">
      <c r="K403" s="33" t="str">
        <f t="shared" si="50"/>
        <v/>
      </c>
      <c r="L403" s="33" t="str">
        <f t="shared" si="51"/>
        <v/>
      </c>
      <c r="M403" s="33" t="str">
        <f t="shared" si="52"/>
        <v/>
      </c>
      <c r="N403" s="33" t="str">
        <f t="shared" si="53"/>
        <v/>
      </c>
      <c r="O403" s="33" t="str">
        <f t="shared" si="54"/>
        <v/>
      </c>
      <c r="P403" s="33" t="str">
        <f t="shared" si="55"/>
        <v/>
      </c>
      <c r="R403" s="36" t="str">
        <f t="shared" si="56"/>
        <v/>
      </c>
      <c r="S403" s="36" t="str">
        <f t="shared" si="57"/>
        <v/>
      </c>
    </row>
    <row r="404" spans="6:19" x14ac:dyDescent="0.3">
      <c r="K404" s="33" t="str">
        <f t="shared" si="50"/>
        <v/>
      </c>
      <c r="L404" s="33" t="str">
        <f t="shared" si="51"/>
        <v/>
      </c>
      <c r="M404" s="33" t="str">
        <f t="shared" si="52"/>
        <v/>
      </c>
      <c r="N404" s="33" t="str">
        <f t="shared" si="53"/>
        <v/>
      </c>
      <c r="O404" s="33" t="str">
        <f t="shared" si="54"/>
        <v/>
      </c>
      <c r="P404" s="33" t="str">
        <f t="shared" si="55"/>
        <v/>
      </c>
      <c r="R404" s="36" t="str">
        <f t="shared" si="56"/>
        <v/>
      </c>
      <c r="S404" s="36" t="str">
        <f t="shared" si="57"/>
        <v/>
      </c>
    </row>
    <row r="405" spans="6:19" x14ac:dyDescent="0.3">
      <c r="K405" s="33" t="str">
        <f t="shared" si="50"/>
        <v/>
      </c>
      <c r="L405" s="33" t="str">
        <f t="shared" si="51"/>
        <v/>
      </c>
      <c r="M405" s="33" t="str">
        <f t="shared" si="52"/>
        <v/>
      </c>
      <c r="N405" s="33" t="str">
        <f t="shared" si="53"/>
        <v/>
      </c>
      <c r="O405" s="33" t="str">
        <f t="shared" si="54"/>
        <v/>
      </c>
      <c r="P405" s="33" t="str">
        <f t="shared" si="55"/>
        <v/>
      </c>
      <c r="R405" s="36" t="str">
        <f t="shared" si="56"/>
        <v/>
      </c>
      <c r="S405" s="36" t="str">
        <f t="shared" si="57"/>
        <v/>
      </c>
    </row>
    <row r="406" spans="6:19" x14ac:dyDescent="0.3">
      <c r="K406" s="33" t="str">
        <f t="shared" si="50"/>
        <v/>
      </c>
      <c r="L406" s="33" t="str">
        <f t="shared" si="51"/>
        <v/>
      </c>
      <c r="M406" s="33" t="str">
        <f t="shared" si="52"/>
        <v/>
      </c>
      <c r="N406" s="33" t="str">
        <f t="shared" si="53"/>
        <v/>
      </c>
      <c r="O406" s="33" t="str">
        <f t="shared" si="54"/>
        <v/>
      </c>
      <c r="P406" s="33" t="str">
        <f t="shared" si="55"/>
        <v/>
      </c>
      <c r="R406" s="36" t="str">
        <f t="shared" si="56"/>
        <v/>
      </c>
      <c r="S406" s="36" t="str">
        <f t="shared" si="57"/>
        <v/>
      </c>
    </row>
    <row r="407" spans="6:19" x14ac:dyDescent="0.3">
      <c r="K407" s="33" t="str">
        <f t="shared" si="50"/>
        <v/>
      </c>
      <c r="L407" s="33" t="str">
        <f t="shared" si="51"/>
        <v/>
      </c>
      <c r="M407" s="33" t="str">
        <f t="shared" si="52"/>
        <v/>
      </c>
      <c r="N407" s="33" t="str">
        <f t="shared" si="53"/>
        <v/>
      </c>
      <c r="O407" s="33" t="str">
        <f t="shared" si="54"/>
        <v/>
      </c>
      <c r="P407" s="33" t="str">
        <f t="shared" si="55"/>
        <v/>
      </c>
      <c r="R407" s="36" t="str">
        <f t="shared" si="56"/>
        <v/>
      </c>
      <c r="S407" s="36" t="str">
        <f t="shared" si="57"/>
        <v/>
      </c>
    </row>
    <row r="408" spans="6:19" x14ac:dyDescent="0.3">
      <c r="K408" s="33" t="str">
        <f t="shared" si="50"/>
        <v/>
      </c>
      <c r="L408" s="33" t="str">
        <f t="shared" si="51"/>
        <v/>
      </c>
      <c r="M408" s="33" t="str">
        <f t="shared" si="52"/>
        <v/>
      </c>
      <c r="N408" s="33" t="str">
        <f t="shared" si="53"/>
        <v/>
      </c>
      <c r="O408" s="33" t="str">
        <f t="shared" si="54"/>
        <v/>
      </c>
      <c r="P408" s="33" t="str">
        <f t="shared" si="55"/>
        <v/>
      </c>
      <c r="R408" s="36" t="str">
        <f t="shared" si="56"/>
        <v/>
      </c>
      <c r="S408" s="36" t="str">
        <f t="shared" si="57"/>
        <v/>
      </c>
    </row>
    <row r="409" spans="6:19" x14ac:dyDescent="0.3">
      <c r="K409" s="33" t="str">
        <f t="shared" si="50"/>
        <v/>
      </c>
      <c r="L409" s="33" t="str">
        <f t="shared" si="51"/>
        <v/>
      </c>
      <c r="M409" s="33" t="str">
        <f t="shared" si="52"/>
        <v/>
      </c>
      <c r="N409" s="33" t="str">
        <f t="shared" si="53"/>
        <v/>
      </c>
      <c r="O409" s="33" t="str">
        <f t="shared" si="54"/>
        <v/>
      </c>
      <c r="P409" s="33" t="str">
        <f t="shared" si="55"/>
        <v/>
      </c>
      <c r="R409" s="36" t="str">
        <f t="shared" si="56"/>
        <v/>
      </c>
      <c r="S409" s="36" t="str">
        <f t="shared" si="57"/>
        <v/>
      </c>
    </row>
    <row r="410" spans="6:19" x14ac:dyDescent="0.3">
      <c r="K410" s="33" t="str">
        <f t="shared" si="50"/>
        <v/>
      </c>
      <c r="L410" s="33" t="str">
        <f t="shared" si="51"/>
        <v/>
      </c>
      <c r="M410" s="33" t="str">
        <f t="shared" si="52"/>
        <v/>
      </c>
      <c r="N410" s="33" t="str">
        <f t="shared" si="53"/>
        <v/>
      </c>
      <c r="O410" s="33" t="str">
        <f t="shared" si="54"/>
        <v/>
      </c>
      <c r="P410" s="33" t="str">
        <f t="shared" si="55"/>
        <v/>
      </c>
      <c r="R410" s="36" t="str">
        <f t="shared" si="56"/>
        <v/>
      </c>
      <c r="S410" s="36" t="str">
        <f t="shared" si="57"/>
        <v/>
      </c>
    </row>
    <row r="411" spans="6:19" x14ac:dyDescent="0.3">
      <c r="K411" s="33" t="str">
        <f t="shared" si="50"/>
        <v/>
      </c>
      <c r="L411" s="33" t="str">
        <f t="shared" si="51"/>
        <v/>
      </c>
      <c r="M411" s="33" t="str">
        <f t="shared" si="52"/>
        <v/>
      </c>
      <c r="N411" s="33" t="str">
        <f t="shared" si="53"/>
        <v/>
      </c>
      <c r="O411" s="33" t="str">
        <f t="shared" si="54"/>
        <v/>
      </c>
      <c r="P411" s="33" t="str">
        <f t="shared" si="55"/>
        <v/>
      </c>
      <c r="R411" s="36" t="str">
        <f t="shared" si="56"/>
        <v/>
      </c>
      <c r="S411" s="36" t="str">
        <f t="shared" si="57"/>
        <v/>
      </c>
    </row>
    <row r="412" spans="6:19" x14ac:dyDescent="0.3">
      <c r="K412" s="33" t="str">
        <f t="shared" si="50"/>
        <v/>
      </c>
      <c r="L412" s="33" t="str">
        <f t="shared" si="51"/>
        <v/>
      </c>
      <c r="M412" s="33" t="str">
        <f t="shared" si="52"/>
        <v/>
      </c>
      <c r="N412" s="33" t="str">
        <f t="shared" si="53"/>
        <v/>
      </c>
      <c r="O412" s="33" t="str">
        <f t="shared" si="54"/>
        <v/>
      </c>
      <c r="P412" s="33" t="str">
        <f t="shared" si="55"/>
        <v/>
      </c>
      <c r="R412" s="36" t="str">
        <f t="shared" si="56"/>
        <v/>
      </c>
      <c r="S412" s="36" t="str">
        <f t="shared" si="57"/>
        <v/>
      </c>
    </row>
    <row r="413" spans="6:19" x14ac:dyDescent="0.3">
      <c r="K413" s="33" t="str">
        <f t="shared" si="50"/>
        <v/>
      </c>
      <c r="L413" s="33" t="str">
        <f t="shared" si="51"/>
        <v/>
      </c>
      <c r="M413" s="33" t="str">
        <f t="shared" si="52"/>
        <v/>
      </c>
      <c r="N413" s="33" t="str">
        <f t="shared" si="53"/>
        <v/>
      </c>
      <c r="O413" s="33" t="str">
        <f t="shared" si="54"/>
        <v/>
      </c>
      <c r="P413" s="33" t="str">
        <f t="shared" si="55"/>
        <v/>
      </c>
      <c r="R413" s="36" t="str">
        <f t="shared" si="56"/>
        <v/>
      </c>
      <c r="S413" s="36" t="str">
        <f t="shared" si="57"/>
        <v/>
      </c>
    </row>
    <row r="414" spans="6:19" x14ac:dyDescent="0.3">
      <c r="K414" s="33" t="str">
        <f t="shared" si="50"/>
        <v/>
      </c>
      <c r="L414" s="33" t="str">
        <f t="shared" si="51"/>
        <v/>
      </c>
      <c r="M414" s="33" t="str">
        <f t="shared" si="52"/>
        <v/>
      </c>
      <c r="N414" s="33" t="str">
        <f t="shared" si="53"/>
        <v/>
      </c>
      <c r="O414" s="33" t="str">
        <f t="shared" si="54"/>
        <v/>
      </c>
      <c r="P414" s="33" t="str">
        <f t="shared" si="55"/>
        <v/>
      </c>
      <c r="R414" s="36" t="str">
        <f t="shared" si="56"/>
        <v/>
      </c>
      <c r="S414" s="36" t="str">
        <f t="shared" si="57"/>
        <v/>
      </c>
    </row>
    <row r="415" spans="6:19" x14ac:dyDescent="0.3">
      <c r="F415" s="136"/>
      <c r="K415" s="33" t="str">
        <f t="shared" si="50"/>
        <v/>
      </c>
      <c r="L415" s="33" t="str">
        <f t="shared" si="51"/>
        <v/>
      </c>
      <c r="M415" s="33" t="str">
        <f t="shared" si="52"/>
        <v/>
      </c>
      <c r="N415" s="33" t="str">
        <f t="shared" si="53"/>
        <v/>
      </c>
      <c r="O415" s="33" t="str">
        <f t="shared" si="54"/>
        <v/>
      </c>
      <c r="P415" s="33" t="str">
        <f t="shared" si="55"/>
        <v/>
      </c>
      <c r="R415" s="36" t="str">
        <f t="shared" si="56"/>
        <v/>
      </c>
      <c r="S415" s="36" t="str">
        <f t="shared" si="57"/>
        <v/>
      </c>
    </row>
    <row r="416" spans="6:19" x14ac:dyDescent="0.3">
      <c r="F416" s="136"/>
      <c r="K416" s="33" t="str">
        <f t="shared" si="50"/>
        <v/>
      </c>
      <c r="L416" s="33" t="str">
        <f t="shared" si="51"/>
        <v/>
      </c>
      <c r="M416" s="33" t="str">
        <f t="shared" si="52"/>
        <v/>
      </c>
      <c r="N416" s="33" t="str">
        <f t="shared" si="53"/>
        <v/>
      </c>
      <c r="O416" s="33" t="str">
        <f t="shared" si="54"/>
        <v/>
      </c>
      <c r="P416" s="33" t="str">
        <f t="shared" si="55"/>
        <v/>
      </c>
      <c r="R416" s="36" t="str">
        <f t="shared" si="56"/>
        <v/>
      </c>
      <c r="S416" s="36" t="str">
        <f t="shared" si="57"/>
        <v/>
      </c>
    </row>
    <row r="417" spans="6:19" x14ac:dyDescent="0.3">
      <c r="F417" s="136"/>
      <c r="K417" s="33" t="str">
        <f t="shared" si="50"/>
        <v/>
      </c>
      <c r="L417" s="33" t="str">
        <f t="shared" si="51"/>
        <v/>
      </c>
      <c r="M417" s="33" t="str">
        <f t="shared" si="52"/>
        <v/>
      </c>
      <c r="N417" s="33" t="str">
        <f t="shared" si="53"/>
        <v/>
      </c>
      <c r="O417" s="33" t="str">
        <f t="shared" si="54"/>
        <v/>
      </c>
      <c r="P417" s="33" t="str">
        <f t="shared" si="55"/>
        <v/>
      </c>
      <c r="R417" s="36" t="str">
        <f t="shared" si="56"/>
        <v/>
      </c>
      <c r="S417" s="36" t="str">
        <f t="shared" si="57"/>
        <v/>
      </c>
    </row>
    <row r="418" spans="6:19" x14ac:dyDescent="0.3">
      <c r="K418" s="33" t="str">
        <f t="shared" si="50"/>
        <v/>
      </c>
      <c r="L418" s="33" t="str">
        <f t="shared" si="51"/>
        <v/>
      </c>
      <c r="M418" s="33" t="str">
        <f t="shared" si="52"/>
        <v/>
      </c>
      <c r="N418" s="33" t="str">
        <f t="shared" si="53"/>
        <v/>
      </c>
      <c r="O418" s="33" t="str">
        <f t="shared" si="54"/>
        <v/>
      </c>
      <c r="P418" s="33" t="str">
        <f t="shared" si="55"/>
        <v/>
      </c>
      <c r="R418" s="36" t="str">
        <f t="shared" si="56"/>
        <v/>
      </c>
      <c r="S418" s="36" t="str">
        <f t="shared" si="57"/>
        <v/>
      </c>
    </row>
    <row r="419" spans="6:19" x14ac:dyDescent="0.3">
      <c r="F419" s="136"/>
      <c r="K419" s="33" t="str">
        <f t="shared" si="50"/>
        <v/>
      </c>
      <c r="L419" s="33" t="str">
        <f t="shared" si="51"/>
        <v/>
      </c>
      <c r="M419" s="33" t="str">
        <f t="shared" si="52"/>
        <v/>
      </c>
      <c r="N419" s="33" t="str">
        <f t="shared" si="53"/>
        <v/>
      </c>
      <c r="O419" s="33" t="str">
        <f t="shared" si="54"/>
        <v/>
      </c>
      <c r="P419" s="33" t="str">
        <f t="shared" si="55"/>
        <v/>
      </c>
      <c r="R419" s="36" t="str">
        <f t="shared" si="56"/>
        <v/>
      </c>
      <c r="S419" s="36" t="str">
        <f t="shared" si="57"/>
        <v/>
      </c>
    </row>
    <row r="420" spans="6:19" x14ac:dyDescent="0.3">
      <c r="F420" s="136"/>
      <c r="K420" s="33" t="str">
        <f t="shared" si="50"/>
        <v/>
      </c>
      <c r="L420" s="33" t="str">
        <f t="shared" si="51"/>
        <v/>
      </c>
      <c r="M420" s="33" t="str">
        <f t="shared" si="52"/>
        <v/>
      </c>
      <c r="N420" s="33" t="str">
        <f t="shared" si="53"/>
        <v/>
      </c>
      <c r="O420" s="33" t="str">
        <f t="shared" si="54"/>
        <v/>
      </c>
      <c r="P420" s="33" t="str">
        <f t="shared" si="55"/>
        <v/>
      </c>
      <c r="R420" s="36" t="str">
        <f t="shared" si="56"/>
        <v/>
      </c>
      <c r="S420" s="36" t="str">
        <f t="shared" si="57"/>
        <v/>
      </c>
    </row>
    <row r="421" spans="6:19" x14ac:dyDescent="0.3">
      <c r="K421" s="33" t="str">
        <f t="shared" si="50"/>
        <v/>
      </c>
      <c r="L421" s="33" t="str">
        <f t="shared" si="51"/>
        <v/>
      </c>
      <c r="M421" s="33" t="str">
        <f t="shared" si="52"/>
        <v/>
      </c>
      <c r="N421" s="33" t="str">
        <f t="shared" si="53"/>
        <v/>
      </c>
      <c r="O421" s="33" t="str">
        <f t="shared" si="54"/>
        <v/>
      </c>
      <c r="P421" s="33" t="str">
        <f t="shared" si="55"/>
        <v/>
      </c>
      <c r="R421" s="36" t="str">
        <f t="shared" si="56"/>
        <v/>
      </c>
      <c r="S421" s="36" t="str">
        <f t="shared" si="57"/>
        <v/>
      </c>
    </row>
    <row r="422" spans="6:19" x14ac:dyDescent="0.3">
      <c r="K422" s="33" t="str">
        <f t="shared" si="50"/>
        <v/>
      </c>
      <c r="L422" s="33" t="str">
        <f t="shared" si="51"/>
        <v/>
      </c>
      <c r="M422" s="33" t="str">
        <f t="shared" si="52"/>
        <v/>
      </c>
      <c r="N422" s="33" t="str">
        <f t="shared" si="53"/>
        <v/>
      </c>
      <c r="O422" s="33" t="str">
        <f t="shared" si="54"/>
        <v/>
      </c>
      <c r="P422" s="33" t="str">
        <f t="shared" si="55"/>
        <v/>
      </c>
      <c r="R422" s="36" t="str">
        <f t="shared" si="56"/>
        <v/>
      </c>
      <c r="S422" s="36" t="str">
        <f t="shared" si="57"/>
        <v/>
      </c>
    </row>
    <row r="423" spans="6:19" x14ac:dyDescent="0.3">
      <c r="K423" s="33" t="str">
        <f t="shared" si="50"/>
        <v/>
      </c>
      <c r="L423" s="33" t="str">
        <f t="shared" si="51"/>
        <v/>
      </c>
      <c r="M423" s="33" t="str">
        <f t="shared" si="52"/>
        <v/>
      </c>
      <c r="N423" s="33" t="str">
        <f t="shared" si="53"/>
        <v/>
      </c>
      <c r="O423" s="33" t="str">
        <f t="shared" si="54"/>
        <v/>
      </c>
      <c r="P423" s="33" t="str">
        <f t="shared" si="55"/>
        <v/>
      </c>
      <c r="R423" s="36" t="str">
        <f t="shared" si="56"/>
        <v/>
      </c>
      <c r="S423" s="36" t="str">
        <f t="shared" si="57"/>
        <v/>
      </c>
    </row>
    <row r="424" spans="6:19" x14ac:dyDescent="0.3">
      <c r="K424" s="33" t="str">
        <f t="shared" si="50"/>
        <v/>
      </c>
      <c r="L424" s="33" t="str">
        <f t="shared" si="51"/>
        <v/>
      </c>
      <c r="M424" s="33" t="str">
        <f t="shared" si="52"/>
        <v/>
      </c>
      <c r="N424" s="33" t="str">
        <f t="shared" si="53"/>
        <v/>
      </c>
      <c r="O424" s="33" t="str">
        <f t="shared" si="54"/>
        <v/>
      </c>
      <c r="P424" s="33" t="str">
        <f t="shared" si="55"/>
        <v/>
      </c>
      <c r="R424" s="36" t="str">
        <f t="shared" si="56"/>
        <v/>
      </c>
      <c r="S424" s="36" t="str">
        <f t="shared" si="57"/>
        <v/>
      </c>
    </row>
    <row r="425" spans="6:19" x14ac:dyDescent="0.3">
      <c r="K425" s="33" t="str">
        <f t="shared" si="50"/>
        <v/>
      </c>
      <c r="L425" s="33" t="str">
        <f t="shared" si="51"/>
        <v/>
      </c>
      <c r="M425" s="33" t="str">
        <f t="shared" si="52"/>
        <v/>
      </c>
      <c r="N425" s="33" t="str">
        <f t="shared" si="53"/>
        <v/>
      </c>
      <c r="O425" s="33" t="str">
        <f t="shared" si="54"/>
        <v/>
      </c>
      <c r="P425" s="33" t="str">
        <f t="shared" si="55"/>
        <v/>
      </c>
      <c r="R425" s="36" t="str">
        <f t="shared" si="56"/>
        <v/>
      </c>
      <c r="S425" s="36" t="str">
        <f t="shared" si="57"/>
        <v/>
      </c>
    </row>
    <row r="426" spans="6:19" x14ac:dyDescent="0.3">
      <c r="K426" s="33" t="str">
        <f t="shared" si="50"/>
        <v/>
      </c>
      <c r="L426" s="33" t="str">
        <f t="shared" si="51"/>
        <v/>
      </c>
      <c r="M426" s="33" t="str">
        <f t="shared" si="52"/>
        <v/>
      </c>
      <c r="N426" s="33" t="str">
        <f t="shared" si="53"/>
        <v/>
      </c>
      <c r="O426" s="33" t="str">
        <f t="shared" si="54"/>
        <v/>
      </c>
      <c r="P426" s="33" t="str">
        <f t="shared" si="55"/>
        <v/>
      </c>
      <c r="R426" s="36" t="str">
        <f t="shared" si="56"/>
        <v/>
      </c>
      <c r="S426" s="36" t="str">
        <f t="shared" si="57"/>
        <v/>
      </c>
    </row>
    <row r="427" spans="6:19" x14ac:dyDescent="0.3">
      <c r="K427" s="33" t="str">
        <f t="shared" si="50"/>
        <v/>
      </c>
      <c r="L427" s="33" t="str">
        <f t="shared" si="51"/>
        <v/>
      </c>
      <c r="M427" s="33" t="str">
        <f t="shared" si="52"/>
        <v/>
      </c>
      <c r="N427" s="33" t="str">
        <f t="shared" si="53"/>
        <v/>
      </c>
      <c r="O427" s="33" t="str">
        <f t="shared" si="54"/>
        <v/>
      </c>
      <c r="P427" s="33" t="str">
        <f t="shared" si="55"/>
        <v/>
      </c>
      <c r="R427" s="36" t="str">
        <f t="shared" si="56"/>
        <v/>
      </c>
      <c r="S427" s="36" t="str">
        <f t="shared" si="57"/>
        <v/>
      </c>
    </row>
    <row r="428" spans="6:19" x14ac:dyDescent="0.3">
      <c r="K428" s="33" t="str">
        <f t="shared" si="50"/>
        <v/>
      </c>
      <c r="L428" s="33" t="str">
        <f t="shared" si="51"/>
        <v/>
      </c>
      <c r="M428" s="33" t="str">
        <f t="shared" si="52"/>
        <v/>
      </c>
      <c r="N428" s="33" t="str">
        <f t="shared" si="53"/>
        <v/>
      </c>
      <c r="O428" s="33" t="str">
        <f t="shared" si="54"/>
        <v/>
      </c>
      <c r="P428" s="33" t="str">
        <f t="shared" si="55"/>
        <v/>
      </c>
      <c r="R428" s="36" t="str">
        <f t="shared" si="56"/>
        <v/>
      </c>
      <c r="S428" s="36" t="str">
        <f t="shared" si="57"/>
        <v/>
      </c>
    </row>
    <row r="429" spans="6:19" x14ac:dyDescent="0.3">
      <c r="K429" s="33" t="str">
        <f t="shared" si="50"/>
        <v/>
      </c>
      <c r="L429" s="33" t="str">
        <f t="shared" si="51"/>
        <v/>
      </c>
      <c r="M429" s="33" t="str">
        <f t="shared" si="52"/>
        <v/>
      </c>
      <c r="N429" s="33" t="str">
        <f t="shared" si="53"/>
        <v/>
      </c>
      <c r="O429" s="33" t="str">
        <f t="shared" si="54"/>
        <v/>
      </c>
      <c r="P429" s="33" t="str">
        <f t="shared" si="55"/>
        <v/>
      </c>
      <c r="R429" s="36" t="str">
        <f t="shared" si="56"/>
        <v/>
      </c>
      <c r="S429" s="36" t="str">
        <f t="shared" si="57"/>
        <v/>
      </c>
    </row>
    <row r="430" spans="6:19" x14ac:dyDescent="0.3">
      <c r="F430" s="136"/>
      <c r="K430" s="33" t="str">
        <f t="shared" si="50"/>
        <v/>
      </c>
      <c r="L430" s="33" t="str">
        <f t="shared" si="51"/>
        <v/>
      </c>
      <c r="M430" s="33" t="str">
        <f t="shared" si="52"/>
        <v/>
      </c>
      <c r="N430" s="33" t="str">
        <f t="shared" si="53"/>
        <v/>
      </c>
      <c r="O430" s="33" t="str">
        <f t="shared" si="54"/>
        <v/>
      </c>
      <c r="P430" s="33" t="str">
        <f t="shared" si="55"/>
        <v/>
      </c>
      <c r="R430" s="36" t="str">
        <f t="shared" si="56"/>
        <v/>
      </c>
      <c r="S430" s="36" t="str">
        <f t="shared" si="57"/>
        <v/>
      </c>
    </row>
    <row r="431" spans="6:19" x14ac:dyDescent="0.3">
      <c r="F431" s="136"/>
      <c r="K431" s="33" t="str">
        <f t="shared" si="50"/>
        <v/>
      </c>
      <c r="L431" s="33" t="str">
        <f t="shared" si="51"/>
        <v/>
      </c>
      <c r="M431" s="33" t="str">
        <f t="shared" si="52"/>
        <v/>
      </c>
      <c r="N431" s="33" t="str">
        <f t="shared" si="53"/>
        <v/>
      </c>
      <c r="O431" s="33" t="str">
        <f t="shared" si="54"/>
        <v/>
      </c>
      <c r="P431" s="33" t="str">
        <f t="shared" si="55"/>
        <v/>
      </c>
      <c r="R431" s="36" t="str">
        <f t="shared" si="56"/>
        <v/>
      </c>
      <c r="S431" s="36" t="str">
        <f t="shared" si="57"/>
        <v/>
      </c>
    </row>
    <row r="432" spans="6:19" x14ac:dyDescent="0.3">
      <c r="F432" s="136"/>
      <c r="K432" s="33" t="str">
        <f t="shared" si="50"/>
        <v/>
      </c>
      <c r="L432" s="33" t="str">
        <f t="shared" si="51"/>
        <v/>
      </c>
      <c r="M432" s="33" t="str">
        <f t="shared" si="52"/>
        <v/>
      </c>
      <c r="N432" s="33" t="str">
        <f t="shared" si="53"/>
        <v/>
      </c>
      <c r="O432" s="33" t="str">
        <f t="shared" si="54"/>
        <v/>
      </c>
      <c r="P432" s="33" t="str">
        <f t="shared" si="55"/>
        <v/>
      </c>
      <c r="R432" s="36" t="str">
        <f t="shared" si="56"/>
        <v/>
      </c>
      <c r="S432" s="36" t="str">
        <f t="shared" si="57"/>
        <v/>
      </c>
    </row>
    <row r="433" spans="6:19" x14ac:dyDescent="0.3">
      <c r="K433" s="33" t="str">
        <f t="shared" si="50"/>
        <v/>
      </c>
      <c r="L433" s="33" t="str">
        <f t="shared" si="51"/>
        <v/>
      </c>
      <c r="M433" s="33" t="str">
        <f t="shared" si="52"/>
        <v/>
      </c>
      <c r="N433" s="33" t="str">
        <f t="shared" si="53"/>
        <v/>
      </c>
      <c r="O433" s="33" t="str">
        <f t="shared" si="54"/>
        <v/>
      </c>
      <c r="P433" s="33" t="str">
        <f t="shared" si="55"/>
        <v/>
      </c>
      <c r="R433" s="36" t="str">
        <f t="shared" si="56"/>
        <v/>
      </c>
      <c r="S433" s="36" t="str">
        <f t="shared" si="57"/>
        <v/>
      </c>
    </row>
    <row r="434" spans="6:19" x14ac:dyDescent="0.3">
      <c r="F434" s="136"/>
      <c r="K434" s="33" t="str">
        <f t="shared" si="50"/>
        <v/>
      </c>
      <c r="L434" s="33" t="str">
        <f t="shared" si="51"/>
        <v/>
      </c>
      <c r="M434" s="33" t="str">
        <f t="shared" si="52"/>
        <v/>
      </c>
      <c r="N434" s="33" t="str">
        <f t="shared" si="53"/>
        <v/>
      </c>
      <c r="O434" s="33" t="str">
        <f t="shared" si="54"/>
        <v/>
      </c>
      <c r="P434" s="33" t="str">
        <f t="shared" si="55"/>
        <v/>
      </c>
      <c r="R434" s="36" t="str">
        <f t="shared" si="56"/>
        <v/>
      </c>
      <c r="S434" s="36" t="str">
        <f t="shared" si="57"/>
        <v/>
      </c>
    </row>
    <row r="435" spans="6:19" x14ac:dyDescent="0.3">
      <c r="F435" s="136"/>
      <c r="K435" s="33" t="str">
        <f t="shared" si="50"/>
        <v/>
      </c>
      <c r="L435" s="33" t="str">
        <f t="shared" si="51"/>
        <v/>
      </c>
      <c r="M435" s="33" t="str">
        <f t="shared" si="52"/>
        <v/>
      </c>
      <c r="N435" s="33" t="str">
        <f t="shared" si="53"/>
        <v/>
      </c>
      <c r="O435" s="33" t="str">
        <f t="shared" si="54"/>
        <v/>
      </c>
      <c r="P435" s="33" t="str">
        <f t="shared" si="55"/>
        <v/>
      </c>
      <c r="R435" s="36" t="str">
        <f t="shared" si="56"/>
        <v/>
      </c>
      <c r="S435" s="36" t="str">
        <f t="shared" si="57"/>
        <v/>
      </c>
    </row>
    <row r="436" spans="6:19" x14ac:dyDescent="0.3">
      <c r="K436" s="33" t="str">
        <f t="shared" si="50"/>
        <v/>
      </c>
      <c r="L436" s="33" t="str">
        <f t="shared" si="51"/>
        <v/>
      </c>
      <c r="M436" s="33" t="str">
        <f t="shared" si="52"/>
        <v/>
      </c>
      <c r="N436" s="33" t="str">
        <f t="shared" si="53"/>
        <v/>
      </c>
      <c r="O436" s="33" t="str">
        <f t="shared" si="54"/>
        <v/>
      </c>
      <c r="P436" s="33" t="str">
        <f t="shared" si="55"/>
        <v/>
      </c>
      <c r="R436" s="36" t="str">
        <f t="shared" si="56"/>
        <v/>
      </c>
      <c r="S436" s="36" t="str">
        <f t="shared" si="57"/>
        <v/>
      </c>
    </row>
    <row r="437" spans="6:19" x14ac:dyDescent="0.3">
      <c r="K437" s="33" t="str">
        <f t="shared" si="50"/>
        <v/>
      </c>
      <c r="L437" s="33" t="str">
        <f t="shared" si="51"/>
        <v/>
      </c>
      <c r="M437" s="33" t="str">
        <f t="shared" si="52"/>
        <v/>
      </c>
      <c r="N437" s="33" t="str">
        <f t="shared" si="53"/>
        <v/>
      </c>
      <c r="O437" s="33" t="str">
        <f t="shared" si="54"/>
        <v/>
      </c>
      <c r="P437" s="33" t="str">
        <f t="shared" si="55"/>
        <v/>
      </c>
      <c r="R437" s="36" t="str">
        <f t="shared" si="56"/>
        <v/>
      </c>
      <c r="S437" s="36" t="str">
        <f t="shared" si="57"/>
        <v/>
      </c>
    </row>
    <row r="438" spans="6:19" x14ac:dyDescent="0.3">
      <c r="K438" s="33" t="str">
        <f t="shared" si="50"/>
        <v/>
      </c>
      <c r="L438" s="33" t="str">
        <f t="shared" si="51"/>
        <v/>
      </c>
      <c r="M438" s="33" t="str">
        <f t="shared" si="52"/>
        <v/>
      </c>
      <c r="N438" s="33" t="str">
        <f t="shared" si="53"/>
        <v/>
      </c>
      <c r="O438" s="33" t="str">
        <f t="shared" si="54"/>
        <v/>
      </c>
      <c r="P438" s="33" t="str">
        <f t="shared" si="55"/>
        <v/>
      </c>
      <c r="R438" s="36" t="str">
        <f t="shared" si="56"/>
        <v/>
      </c>
      <c r="S438" s="36" t="str">
        <f t="shared" si="57"/>
        <v/>
      </c>
    </row>
    <row r="439" spans="6:19" x14ac:dyDescent="0.3">
      <c r="K439" s="33" t="str">
        <f t="shared" si="50"/>
        <v/>
      </c>
      <c r="L439" s="33" t="str">
        <f t="shared" si="51"/>
        <v/>
      </c>
      <c r="M439" s="33" t="str">
        <f t="shared" si="52"/>
        <v/>
      </c>
      <c r="N439" s="33" t="str">
        <f t="shared" si="53"/>
        <v/>
      </c>
      <c r="O439" s="33" t="str">
        <f t="shared" si="54"/>
        <v/>
      </c>
      <c r="P439" s="33" t="str">
        <f t="shared" si="55"/>
        <v/>
      </c>
      <c r="R439" s="36" t="str">
        <f t="shared" si="56"/>
        <v/>
      </c>
      <c r="S439" s="36" t="str">
        <f t="shared" si="57"/>
        <v/>
      </c>
    </row>
    <row r="440" spans="6:19" x14ac:dyDescent="0.3">
      <c r="K440" s="33" t="str">
        <f t="shared" si="50"/>
        <v/>
      </c>
      <c r="L440" s="33" t="str">
        <f t="shared" si="51"/>
        <v/>
      </c>
      <c r="M440" s="33" t="str">
        <f t="shared" si="52"/>
        <v/>
      </c>
      <c r="N440" s="33" t="str">
        <f t="shared" si="53"/>
        <v/>
      </c>
      <c r="O440" s="33" t="str">
        <f t="shared" si="54"/>
        <v/>
      </c>
      <c r="P440" s="33" t="str">
        <f t="shared" si="55"/>
        <v/>
      </c>
      <c r="R440" s="36" t="str">
        <f t="shared" si="56"/>
        <v/>
      </c>
      <c r="S440" s="36" t="str">
        <f t="shared" si="57"/>
        <v/>
      </c>
    </row>
    <row r="441" spans="6:19" x14ac:dyDescent="0.3">
      <c r="K441" s="33" t="str">
        <f t="shared" si="50"/>
        <v/>
      </c>
      <c r="L441" s="33" t="str">
        <f t="shared" si="51"/>
        <v/>
      </c>
      <c r="M441" s="33" t="str">
        <f t="shared" si="52"/>
        <v/>
      </c>
      <c r="N441" s="33" t="str">
        <f t="shared" si="53"/>
        <v/>
      </c>
      <c r="O441" s="33" t="str">
        <f t="shared" si="54"/>
        <v/>
      </c>
      <c r="P441" s="33" t="str">
        <f t="shared" si="55"/>
        <v/>
      </c>
      <c r="R441" s="36" t="str">
        <f t="shared" si="56"/>
        <v/>
      </c>
      <c r="S441" s="36" t="str">
        <f t="shared" si="57"/>
        <v/>
      </c>
    </row>
    <row r="442" spans="6:19" x14ac:dyDescent="0.3">
      <c r="K442" s="33" t="str">
        <f t="shared" si="50"/>
        <v/>
      </c>
      <c r="L442" s="33" t="str">
        <f t="shared" si="51"/>
        <v/>
      </c>
      <c r="M442" s="33" t="str">
        <f t="shared" si="52"/>
        <v/>
      </c>
      <c r="N442" s="33" t="str">
        <f t="shared" si="53"/>
        <v/>
      </c>
      <c r="O442" s="33" t="str">
        <f t="shared" si="54"/>
        <v/>
      </c>
      <c r="P442" s="33" t="str">
        <f t="shared" si="55"/>
        <v/>
      </c>
      <c r="R442" s="36" t="str">
        <f t="shared" si="56"/>
        <v/>
      </c>
      <c r="S442" s="36" t="str">
        <f t="shared" si="57"/>
        <v/>
      </c>
    </row>
    <row r="443" spans="6:19" x14ac:dyDescent="0.3">
      <c r="K443" s="33" t="str">
        <f t="shared" si="50"/>
        <v/>
      </c>
      <c r="L443" s="33" t="str">
        <f t="shared" si="51"/>
        <v/>
      </c>
      <c r="M443" s="33" t="str">
        <f t="shared" si="52"/>
        <v/>
      </c>
      <c r="N443" s="33" t="str">
        <f t="shared" si="53"/>
        <v/>
      </c>
      <c r="O443" s="33" t="str">
        <f t="shared" si="54"/>
        <v/>
      </c>
      <c r="P443" s="33" t="str">
        <f t="shared" si="55"/>
        <v/>
      </c>
      <c r="R443" s="36" t="str">
        <f t="shared" si="56"/>
        <v/>
      </c>
      <c r="S443" s="36" t="str">
        <f t="shared" si="57"/>
        <v/>
      </c>
    </row>
    <row r="444" spans="6:19" x14ac:dyDescent="0.3">
      <c r="K444" s="33" t="str">
        <f t="shared" si="50"/>
        <v/>
      </c>
      <c r="L444" s="33" t="str">
        <f t="shared" si="51"/>
        <v/>
      </c>
      <c r="M444" s="33" t="str">
        <f t="shared" si="52"/>
        <v/>
      </c>
      <c r="N444" s="33" t="str">
        <f t="shared" si="53"/>
        <v/>
      </c>
      <c r="O444" s="33" t="str">
        <f t="shared" si="54"/>
        <v/>
      </c>
      <c r="P444" s="33" t="str">
        <f t="shared" si="55"/>
        <v/>
      </c>
      <c r="R444" s="36" t="str">
        <f t="shared" si="56"/>
        <v/>
      </c>
      <c r="S444" s="36" t="str">
        <f t="shared" si="57"/>
        <v/>
      </c>
    </row>
    <row r="445" spans="6:19" x14ac:dyDescent="0.3">
      <c r="K445" s="33" t="str">
        <f t="shared" si="50"/>
        <v/>
      </c>
      <c r="L445" s="33" t="str">
        <f t="shared" si="51"/>
        <v/>
      </c>
      <c r="M445" s="33" t="str">
        <f t="shared" si="52"/>
        <v/>
      </c>
      <c r="N445" s="33" t="str">
        <f t="shared" si="53"/>
        <v/>
      </c>
      <c r="O445" s="33" t="str">
        <f t="shared" si="54"/>
        <v/>
      </c>
      <c r="P445" s="33" t="str">
        <f t="shared" si="55"/>
        <v/>
      </c>
      <c r="R445" s="36" t="str">
        <f t="shared" si="56"/>
        <v/>
      </c>
      <c r="S445" s="36" t="str">
        <f t="shared" si="57"/>
        <v/>
      </c>
    </row>
    <row r="446" spans="6:19" x14ac:dyDescent="0.3">
      <c r="K446" s="33" t="str">
        <f t="shared" si="50"/>
        <v/>
      </c>
      <c r="L446" s="33" t="str">
        <f t="shared" si="51"/>
        <v/>
      </c>
      <c r="M446" s="33" t="str">
        <f t="shared" si="52"/>
        <v/>
      </c>
      <c r="N446" s="33" t="str">
        <f t="shared" si="53"/>
        <v/>
      </c>
      <c r="O446" s="33" t="str">
        <f t="shared" si="54"/>
        <v/>
      </c>
      <c r="P446" s="33" t="str">
        <f t="shared" si="55"/>
        <v/>
      </c>
      <c r="R446" s="36" t="str">
        <f t="shared" si="56"/>
        <v/>
      </c>
      <c r="S446" s="36" t="str">
        <f t="shared" si="57"/>
        <v/>
      </c>
    </row>
    <row r="447" spans="6:19" x14ac:dyDescent="0.3">
      <c r="K447" s="33" t="str">
        <f t="shared" si="50"/>
        <v/>
      </c>
      <c r="L447" s="33" t="str">
        <f t="shared" si="51"/>
        <v/>
      </c>
      <c r="M447" s="33" t="str">
        <f t="shared" si="52"/>
        <v/>
      </c>
      <c r="N447" s="33" t="str">
        <f t="shared" si="53"/>
        <v/>
      </c>
      <c r="O447" s="33" t="str">
        <f t="shared" si="54"/>
        <v/>
      </c>
      <c r="P447" s="33" t="str">
        <f t="shared" si="55"/>
        <v/>
      </c>
      <c r="R447" s="36" t="str">
        <f t="shared" si="56"/>
        <v/>
      </c>
      <c r="S447" s="36" t="str">
        <f t="shared" si="57"/>
        <v/>
      </c>
    </row>
    <row r="448" spans="6:19" x14ac:dyDescent="0.3">
      <c r="K448" s="33" t="str">
        <f t="shared" si="50"/>
        <v/>
      </c>
      <c r="L448" s="33" t="str">
        <f t="shared" si="51"/>
        <v/>
      </c>
      <c r="M448" s="33" t="str">
        <f t="shared" si="52"/>
        <v/>
      </c>
      <c r="N448" s="33" t="str">
        <f t="shared" si="53"/>
        <v/>
      </c>
      <c r="O448" s="33" t="str">
        <f t="shared" si="54"/>
        <v/>
      </c>
      <c r="P448" s="33" t="str">
        <f t="shared" si="55"/>
        <v/>
      </c>
      <c r="R448" s="36" t="str">
        <f t="shared" si="56"/>
        <v/>
      </c>
      <c r="S448" s="36" t="str">
        <f t="shared" si="57"/>
        <v/>
      </c>
    </row>
    <row r="449" spans="6:19" x14ac:dyDescent="0.3">
      <c r="K449" s="33" t="str">
        <f t="shared" si="50"/>
        <v/>
      </c>
      <c r="L449" s="33" t="str">
        <f t="shared" si="51"/>
        <v/>
      </c>
      <c r="M449" s="33" t="str">
        <f t="shared" si="52"/>
        <v/>
      </c>
      <c r="N449" s="33" t="str">
        <f t="shared" si="53"/>
        <v/>
      </c>
      <c r="O449" s="33" t="str">
        <f t="shared" si="54"/>
        <v/>
      </c>
      <c r="P449" s="33" t="str">
        <f t="shared" si="55"/>
        <v/>
      </c>
      <c r="R449" s="36" t="str">
        <f t="shared" si="56"/>
        <v/>
      </c>
      <c r="S449" s="36" t="str">
        <f t="shared" si="57"/>
        <v/>
      </c>
    </row>
    <row r="450" spans="6:19" x14ac:dyDescent="0.3">
      <c r="K450" s="33" t="str">
        <f t="shared" si="50"/>
        <v/>
      </c>
      <c r="L450" s="33" t="str">
        <f t="shared" si="51"/>
        <v/>
      </c>
      <c r="M450" s="33" t="str">
        <f t="shared" si="52"/>
        <v/>
      </c>
      <c r="N450" s="33" t="str">
        <f t="shared" si="53"/>
        <v/>
      </c>
      <c r="O450" s="33" t="str">
        <f t="shared" si="54"/>
        <v/>
      </c>
      <c r="P450" s="33" t="str">
        <f t="shared" si="55"/>
        <v/>
      </c>
      <c r="R450" s="36" t="str">
        <f t="shared" si="56"/>
        <v/>
      </c>
      <c r="S450" s="36" t="str">
        <f t="shared" si="57"/>
        <v/>
      </c>
    </row>
    <row r="451" spans="6:19" x14ac:dyDescent="0.3">
      <c r="F451" s="136"/>
      <c r="K451" s="33" t="str">
        <f t="shared" si="50"/>
        <v/>
      </c>
      <c r="L451" s="33" t="str">
        <f t="shared" si="51"/>
        <v/>
      </c>
      <c r="M451" s="33" t="str">
        <f t="shared" si="52"/>
        <v/>
      </c>
      <c r="N451" s="33" t="str">
        <f t="shared" si="53"/>
        <v/>
      </c>
      <c r="O451" s="33" t="str">
        <f t="shared" si="54"/>
        <v/>
      </c>
      <c r="P451" s="33" t="str">
        <f t="shared" si="55"/>
        <v/>
      </c>
      <c r="R451" s="36" t="str">
        <f t="shared" si="56"/>
        <v/>
      </c>
      <c r="S451" s="36" t="str">
        <f t="shared" si="57"/>
        <v/>
      </c>
    </row>
    <row r="452" spans="6:19" x14ac:dyDescent="0.3">
      <c r="F452" s="136"/>
      <c r="K452" s="33" t="str">
        <f t="shared" si="50"/>
        <v/>
      </c>
      <c r="L452" s="33" t="str">
        <f t="shared" si="51"/>
        <v/>
      </c>
      <c r="M452" s="33" t="str">
        <f t="shared" si="52"/>
        <v/>
      </c>
      <c r="N452" s="33" t="str">
        <f t="shared" si="53"/>
        <v/>
      </c>
      <c r="O452" s="33" t="str">
        <f t="shared" si="54"/>
        <v/>
      </c>
      <c r="P452" s="33" t="str">
        <f t="shared" si="55"/>
        <v/>
      </c>
      <c r="R452" s="36" t="str">
        <f t="shared" si="56"/>
        <v/>
      </c>
      <c r="S452" s="36" t="str">
        <f t="shared" si="57"/>
        <v/>
      </c>
    </row>
    <row r="453" spans="6:19" x14ac:dyDescent="0.3">
      <c r="F453" s="136"/>
      <c r="K453" s="33" t="str">
        <f t="shared" ref="K453:K516" si="58">IF($D453="ht",$E453,"")</f>
        <v/>
      </c>
      <c r="L453" s="33" t="str">
        <f t="shared" ref="L453:L516" si="59">IF($D453="nt",$E453,"")</f>
        <v/>
      </c>
      <c r="M453" s="33" t="str">
        <f t="shared" ref="M453:M516" si="60">IF($D453="esp",$E453,"")</f>
        <v/>
      </c>
      <c r="N453" s="33" t="str">
        <f t="shared" ref="N453:N516" si="61">IF($D453="Ges",$F453,"")</f>
        <v/>
      </c>
      <c r="O453" s="33" t="str">
        <f t="shared" ref="O453:O516" si="62">IF($D453="tag",$E453,"")</f>
        <v/>
      </c>
      <c r="P453" s="33" t="str">
        <f t="shared" ref="P453:P516" si="63">IF($D453="vhs",$E453,"")</f>
        <v/>
      </c>
      <c r="R453" s="36" t="str">
        <f t="shared" ref="R453:R516" si="64">IF(D453="v06",E453,"")</f>
        <v/>
      </c>
      <c r="S453" s="36" t="str">
        <f t="shared" ref="S453:S516" si="65">IF(D453="v22",E453,"")</f>
        <v/>
      </c>
    </row>
    <row r="454" spans="6:19" x14ac:dyDescent="0.3">
      <c r="K454" s="33" t="str">
        <f t="shared" si="58"/>
        <v/>
      </c>
      <c r="L454" s="33" t="str">
        <f t="shared" si="59"/>
        <v/>
      </c>
      <c r="M454" s="33" t="str">
        <f t="shared" si="60"/>
        <v/>
      </c>
      <c r="N454" s="33" t="str">
        <f t="shared" si="61"/>
        <v/>
      </c>
      <c r="O454" s="33" t="str">
        <f t="shared" si="62"/>
        <v/>
      </c>
      <c r="P454" s="33" t="str">
        <f t="shared" si="63"/>
        <v/>
      </c>
      <c r="R454" s="36" t="str">
        <f t="shared" si="64"/>
        <v/>
      </c>
      <c r="S454" s="36" t="str">
        <f t="shared" si="65"/>
        <v/>
      </c>
    </row>
    <row r="455" spans="6:19" x14ac:dyDescent="0.3">
      <c r="F455" s="136"/>
      <c r="K455" s="33" t="str">
        <f t="shared" si="58"/>
        <v/>
      </c>
      <c r="L455" s="33" t="str">
        <f t="shared" si="59"/>
        <v/>
      </c>
      <c r="M455" s="33" t="str">
        <f t="shared" si="60"/>
        <v/>
      </c>
      <c r="N455" s="33" t="str">
        <f t="shared" si="61"/>
        <v/>
      </c>
      <c r="O455" s="33" t="str">
        <f t="shared" si="62"/>
        <v/>
      </c>
      <c r="P455" s="33" t="str">
        <f t="shared" si="63"/>
        <v/>
      </c>
      <c r="R455" s="36" t="str">
        <f t="shared" si="64"/>
        <v/>
      </c>
      <c r="S455" s="36" t="str">
        <f t="shared" si="65"/>
        <v/>
      </c>
    </row>
    <row r="456" spans="6:19" x14ac:dyDescent="0.3">
      <c r="F456" s="136"/>
      <c r="K456" s="33" t="str">
        <f t="shared" si="58"/>
        <v/>
      </c>
      <c r="L456" s="33" t="str">
        <f t="shared" si="59"/>
        <v/>
      </c>
      <c r="M456" s="33" t="str">
        <f t="shared" si="60"/>
        <v/>
      </c>
      <c r="N456" s="33" t="str">
        <f t="shared" si="61"/>
        <v/>
      </c>
      <c r="O456" s="33" t="str">
        <f t="shared" si="62"/>
        <v/>
      </c>
      <c r="P456" s="33" t="str">
        <f t="shared" si="63"/>
        <v/>
      </c>
      <c r="R456" s="36" t="str">
        <f t="shared" si="64"/>
        <v/>
      </c>
      <c r="S456" s="36" t="str">
        <f t="shared" si="65"/>
        <v/>
      </c>
    </row>
    <row r="457" spans="6:19" x14ac:dyDescent="0.3">
      <c r="K457" s="33" t="str">
        <f t="shared" si="58"/>
        <v/>
      </c>
      <c r="L457" s="33" t="str">
        <f t="shared" si="59"/>
        <v/>
      </c>
      <c r="M457" s="33" t="str">
        <f t="shared" si="60"/>
        <v/>
      </c>
      <c r="N457" s="33" t="str">
        <f t="shared" si="61"/>
        <v/>
      </c>
      <c r="O457" s="33" t="str">
        <f t="shared" si="62"/>
        <v/>
      </c>
      <c r="P457" s="33" t="str">
        <f t="shared" si="63"/>
        <v/>
      </c>
      <c r="R457" s="36" t="str">
        <f t="shared" si="64"/>
        <v/>
      </c>
      <c r="S457" s="36" t="str">
        <f t="shared" si="65"/>
        <v/>
      </c>
    </row>
    <row r="458" spans="6:19" x14ac:dyDescent="0.3">
      <c r="K458" s="33" t="str">
        <f t="shared" si="58"/>
        <v/>
      </c>
      <c r="L458" s="33" t="str">
        <f t="shared" si="59"/>
        <v/>
      </c>
      <c r="M458" s="33" t="str">
        <f t="shared" si="60"/>
        <v/>
      </c>
      <c r="N458" s="33" t="str">
        <f t="shared" si="61"/>
        <v/>
      </c>
      <c r="O458" s="33" t="str">
        <f t="shared" si="62"/>
        <v/>
      </c>
      <c r="P458" s="33" t="str">
        <f t="shared" si="63"/>
        <v/>
      </c>
      <c r="R458" s="36" t="str">
        <f t="shared" si="64"/>
        <v/>
      </c>
      <c r="S458" s="36" t="str">
        <f t="shared" si="65"/>
        <v/>
      </c>
    </row>
    <row r="459" spans="6:19" x14ac:dyDescent="0.3">
      <c r="K459" s="33" t="str">
        <f t="shared" si="58"/>
        <v/>
      </c>
      <c r="L459" s="33" t="str">
        <f t="shared" si="59"/>
        <v/>
      </c>
      <c r="M459" s="33" t="str">
        <f t="shared" si="60"/>
        <v/>
      </c>
      <c r="N459" s="33" t="str">
        <f t="shared" si="61"/>
        <v/>
      </c>
      <c r="O459" s="33" t="str">
        <f t="shared" si="62"/>
        <v/>
      </c>
      <c r="P459" s="33" t="str">
        <f t="shared" si="63"/>
        <v/>
      </c>
      <c r="R459" s="36" t="str">
        <f t="shared" si="64"/>
        <v/>
      </c>
      <c r="S459" s="36" t="str">
        <f t="shared" si="65"/>
        <v/>
      </c>
    </row>
    <row r="460" spans="6:19" x14ac:dyDescent="0.3">
      <c r="K460" s="33" t="str">
        <f t="shared" si="58"/>
        <v/>
      </c>
      <c r="L460" s="33" t="str">
        <f t="shared" si="59"/>
        <v/>
      </c>
      <c r="M460" s="33" t="str">
        <f t="shared" si="60"/>
        <v/>
      </c>
      <c r="N460" s="33" t="str">
        <f t="shared" si="61"/>
        <v/>
      </c>
      <c r="O460" s="33" t="str">
        <f t="shared" si="62"/>
        <v/>
      </c>
      <c r="P460" s="33" t="str">
        <f t="shared" si="63"/>
        <v/>
      </c>
      <c r="R460" s="36" t="str">
        <f t="shared" si="64"/>
        <v/>
      </c>
      <c r="S460" s="36" t="str">
        <f t="shared" si="65"/>
        <v/>
      </c>
    </row>
    <row r="461" spans="6:19" x14ac:dyDescent="0.3">
      <c r="K461" s="33" t="str">
        <f t="shared" si="58"/>
        <v/>
      </c>
      <c r="L461" s="33" t="str">
        <f t="shared" si="59"/>
        <v/>
      </c>
      <c r="M461" s="33" t="str">
        <f t="shared" si="60"/>
        <v/>
      </c>
      <c r="N461" s="33" t="str">
        <f t="shared" si="61"/>
        <v/>
      </c>
      <c r="O461" s="33" t="str">
        <f t="shared" si="62"/>
        <v/>
      </c>
      <c r="P461" s="33" t="str">
        <f t="shared" si="63"/>
        <v/>
      </c>
      <c r="R461" s="36" t="str">
        <f t="shared" si="64"/>
        <v/>
      </c>
      <c r="S461" s="36" t="str">
        <f t="shared" si="65"/>
        <v/>
      </c>
    </row>
    <row r="462" spans="6:19" x14ac:dyDescent="0.3">
      <c r="K462" s="33" t="str">
        <f t="shared" si="58"/>
        <v/>
      </c>
      <c r="L462" s="33" t="str">
        <f t="shared" si="59"/>
        <v/>
      </c>
      <c r="M462" s="33" t="str">
        <f t="shared" si="60"/>
        <v/>
      </c>
      <c r="N462" s="33" t="str">
        <f t="shared" si="61"/>
        <v/>
      </c>
      <c r="O462" s="33" t="str">
        <f t="shared" si="62"/>
        <v/>
      </c>
      <c r="P462" s="33" t="str">
        <f t="shared" si="63"/>
        <v/>
      </c>
      <c r="R462" s="36" t="str">
        <f t="shared" si="64"/>
        <v/>
      </c>
      <c r="S462" s="36" t="str">
        <f t="shared" si="65"/>
        <v/>
      </c>
    </row>
    <row r="463" spans="6:19" x14ac:dyDescent="0.3">
      <c r="K463" s="33" t="str">
        <f t="shared" si="58"/>
        <v/>
      </c>
      <c r="L463" s="33" t="str">
        <f t="shared" si="59"/>
        <v/>
      </c>
      <c r="M463" s="33" t="str">
        <f t="shared" si="60"/>
        <v/>
      </c>
      <c r="N463" s="33" t="str">
        <f t="shared" si="61"/>
        <v/>
      </c>
      <c r="O463" s="33" t="str">
        <f t="shared" si="62"/>
        <v/>
      </c>
      <c r="P463" s="33" t="str">
        <f t="shared" si="63"/>
        <v/>
      </c>
      <c r="R463" s="36" t="str">
        <f t="shared" si="64"/>
        <v/>
      </c>
      <c r="S463" s="36" t="str">
        <f t="shared" si="65"/>
        <v/>
      </c>
    </row>
    <row r="464" spans="6:19" x14ac:dyDescent="0.3">
      <c r="K464" s="33" t="str">
        <f t="shared" si="58"/>
        <v/>
      </c>
      <c r="L464" s="33" t="str">
        <f t="shared" si="59"/>
        <v/>
      </c>
      <c r="M464" s="33" t="str">
        <f t="shared" si="60"/>
        <v/>
      </c>
      <c r="N464" s="33" t="str">
        <f t="shared" si="61"/>
        <v/>
      </c>
      <c r="O464" s="33" t="str">
        <f t="shared" si="62"/>
        <v/>
      </c>
      <c r="P464" s="33" t="str">
        <f t="shared" si="63"/>
        <v/>
      </c>
      <c r="R464" s="36" t="str">
        <f t="shared" si="64"/>
        <v/>
      </c>
      <c r="S464" s="36" t="str">
        <f t="shared" si="65"/>
        <v/>
      </c>
    </row>
    <row r="465" spans="6:19" x14ac:dyDescent="0.3">
      <c r="K465" s="33" t="str">
        <f t="shared" si="58"/>
        <v/>
      </c>
      <c r="L465" s="33" t="str">
        <f t="shared" si="59"/>
        <v/>
      </c>
      <c r="M465" s="33" t="str">
        <f t="shared" si="60"/>
        <v/>
      </c>
      <c r="N465" s="33" t="str">
        <f t="shared" si="61"/>
        <v/>
      </c>
      <c r="O465" s="33" t="str">
        <f t="shared" si="62"/>
        <v/>
      </c>
      <c r="P465" s="33" t="str">
        <f t="shared" si="63"/>
        <v/>
      </c>
      <c r="R465" s="36" t="str">
        <f t="shared" si="64"/>
        <v/>
      </c>
      <c r="S465" s="36" t="str">
        <f t="shared" si="65"/>
        <v/>
      </c>
    </row>
    <row r="466" spans="6:19" x14ac:dyDescent="0.3">
      <c r="F466" s="136"/>
      <c r="K466" s="33" t="str">
        <f t="shared" si="58"/>
        <v/>
      </c>
      <c r="L466" s="33" t="str">
        <f t="shared" si="59"/>
        <v/>
      </c>
      <c r="M466" s="33" t="str">
        <f t="shared" si="60"/>
        <v/>
      </c>
      <c r="N466" s="33" t="str">
        <f t="shared" si="61"/>
        <v/>
      </c>
      <c r="O466" s="33" t="str">
        <f t="shared" si="62"/>
        <v/>
      </c>
      <c r="P466" s="33" t="str">
        <f t="shared" si="63"/>
        <v/>
      </c>
      <c r="R466" s="36" t="str">
        <f t="shared" si="64"/>
        <v/>
      </c>
      <c r="S466" s="36" t="str">
        <f t="shared" si="65"/>
        <v/>
      </c>
    </row>
    <row r="467" spans="6:19" x14ac:dyDescent="0.3">
      <c r="F467" s="136"/>
      <c r="K467" s="33" t="str">
        <f t="shared" si="58"/>
        <v/>
      </c>
      <c r="L467" s="33" t="str">
        <f t="shared" si="59"/>
        <v/>
      </c>
      <c r="M467" s="33" t="str">
        <f t="shared" si="60"/>
        <v/>
      </c>
      <c r="N467" s="33" t="str">
        <f t="shared" si="61"/>
        <v/>
      </c>
      <c r="O467" s="33" t="str">
        <f t="shared" si="62"/>
        <v/>
      </c>
      <c r="P467" s="33" t="str">
        <f t="shared" si="63"/>
        <v/>
      </c>
      <c r="R467" s="36" t="str">
        <f t="shared" si="64"/>
        <v/>
      </c>
      <c r="S467" s="36" t="str">
        <f t="shared" si="65"/>
        <v/>
      </c>
    </row>
    <row r="468" spans="6:19" x14ac:dyDescent="0.3">
      <c r="K468" s="33" t="str">
        <f t="shared" si="58"/>
        <v/>
      </c>
      <c r="L468" s="33" t="str">
        <f t="shared" si="59"/>
        <v/>
      </c>
      <c r="M468" s="33" t="str">
        <f t="shared" si="60"/>
        <v/>
      </c>
      <c r="N468" s="33" t="str">
        <f t="shared" si="61"/>
        <v/>
      </c>
      <c r="O468" s="33" t="str">
        <f t="shared" si="62"/>
        <v/>
      </c>
      <c r="P468" s="33" t="str">
        <f t="shared" si="63"/>
        <v/>
      </c>
      <c r="R468" s="36" t="str">
        <f t="shared" si="64"/>
        <v/>
      </c>
      <c r="S468" s="36" t="str">
        <f t="shared" si="65"/>
        <v/>
      </c>
    </row>
    <row r="469" spans="6:19" x14ac:dyDescent="0.3">
      <c r="K469" s="33" t="str">
        <f t="shared" si="58"/>
        <v/>
      </c>
      <c r="L469" s="33" t="str">
        <f t="shared" si="59"/>
        <v/>
      </c>
      <c r="M469" s="33" t="str">
        <f t="shared" si="60"/>
        <v/>
      </c>
      <c r="N469" s="33" t="str">
        <f t="shared" si="61"/>
        <v/>
      </c>
      <c r="O469" s="33" t="str">
        <f t="shared" si="62"/>
        <v/>
      </c>
      <c r="P469" s="33" t="str">
        <f t="shared" si="63"/>
        <v/>
      </c>
      <c r="R469" s="36" t="str">
        <f t="shared" si="64"/>
        <v/>
      </c>
      <c r="S469" s="36" t="str">
        <f t="shared" si="65"/>
        <v/>
      </c>
    </row>
    <row r="470" spans="6:19" x14ac:dyDescent="0.3">
      <c r="F470" s="136"/>
      <c r="K470" s="33" t="str">
        <f t="shared" si="58"/>
        <v/>
      </c>
      <c r="L470" s="33" t="str">
        <f t="shared" si="59"/>
        <v/>
      </c>
      <c r="M470" s="33" t="str">
        <f t="shared" si="60"/>
        <v/>
      </c>
      <c r="N470" s="33" t="str">
        <f t="shared" si="61"/>
        <v/>
      </c>
      <c r="O470" s="33" t="str">
        <f t="shared" si="62"/>
        <v/>
      </c>
      <c r="P470" s="33" t="str">
        <f t="shared" si="63"/>
        <v/>
      </c>
      <c r="R470" s="36" t="str">
        <f t="shared" si="64"/>
        <v/>
      </c>
      <c r="S470" s="36" t="str">
        <f t="shared" si="65"/>
        <v/>
      </c>
    </row>
    <row r="471" spans="6:19" x14ac:dyDescent="0.3">
      <c r="F471" s="136"/>
      <c r="K471" s="33" t="str">
        <f t="shared" si="58"/>
        <v/>
      </c>
      <c r="L471" s="33" t="str">
        <f t="shared" si="59"/>
        <v/>
      </c>
      <c r="M471" s="33" t="str">
        <f t="shared" si="60"/>
        <v/>
      </c>
      <c r="N471" s="33" t="str">
        <f t="shared" si="61"/>
        <v/>
      </c>
      <c r="O471" s="33" t="str">
        <f t="shared" si="62"/>
        <v/>
      </c>
      <c r="P471" s="33" t="str">
        <f t="shared" si="63"/>
        <v/>
      </c>
      <c r="R471" s="36" t="str">
        <f t="shared" si="64"/>
        <v/>
      </c>
      <c r="S471" s="36" t="str">
        <f t="shared" si="65"/>
        <v/>
      </c>
    </row>
    <row r="472" spans="6:19" x14ac:dyDescent="0.3">
      <c r="K472" s="33" t="str">
        <f t="shared" si="58"/>
        <v/>
      </c>
      <c r="L472" s="33" t="str">
        <f t="shared" si="59"/>
        <v/>
      </c>
      <c r="M472" s="33" t="str">
        <f t="shared" si="60"/>
        <v/>
      </c>
      <c r="N472" s="33" t="str">
        <f t="shared" si="61"/>
        <v/>
      </c>
      <c r="O472" s="33" t="str">
        <f t="shared" si="62"/>
        <v/>
      </c>
      <c r="P472" s="33" t="str">
        <f t="shared" si="63"/>
        <v/>
      </c>
      <c r="R472" s="36" t="str">
        <f t="shared" si="64"/>
        <v/>
      </c>
      <c r="S472" s="36" t="str">
        <f t="shared" si="65"/>
        <v/>
      </c>
    </row>
    <row r="473" spans="6:19" x14ac:dyDescent="0.3">
      <c r="K473" s="33" t="str">
        <f t="shared" si="58"/>
        <v/>
      </c>
      <c r="L473" s="33" t="str">
        <f t="shared" si="59"/>
        <v/>
      </c>
      <c r="M473" s="33" t="str">
        <f t="shared" si="60"/>
        <v/>
      </c>
      <c r="N473" s="33" t="str">
        <f t="shared" si="61"/>
        <v/>
      </c>
      <c r="O473" s="33" t="str">
        <f t="shared" si="62"/>
        <v/>
      </c>
      <c r="P473" s="33" t="str">
        <f t="shared" si="63"/>
        <v/>
      </c>
      <c r="R473" s="36" t="str">
        <f t="shared" si="64"/>
        <v/>
      </c>
      <c r="S473" s="36" t="str">
        <f t="shared" si="65"/>
        <v/>
      </c>
    </row>
    <row r="474" spans="6:19" x14ac:dyDescent="0.3">
      <c r="K474" s="33" t="str">
        <f t="shared" si="58"/>
        <v/>
      </c>
      <c r="L474" s="33" t="str">
        <f t="shared" si="59"/>
        <v/>
      </c>
      <c r="M474" s="33" t="str">
        <f t="shared" si="60"/>
        <v/>
      </c>
      <c r="N474" s="33" t="str">
        <f t="shared" si="61"/>
        <v/>
      </c>
      <c r="O474" s="33" t="str">
        <f t="shared" si="62"/>
        <v/>
      </c>
      <c r="P474" s="33" t="str">
        <f t="shared" si="63"/>
        <v/>
      </c>
      <c r="R474" s="36" t="str">
        <f t="shared" si="64"/>
        <v/>
      </c>
      <c r="S474" s="36" t="str">
        <f t="shared" si="65"/>
        <v/>
      </c>
    </row>
    <row r="475" spans="6:19" x14ac:dyDescent="0.3">
      <c r="K475" s="33" t="str">
        <f t="shared" si="58"/>
        <v/>
      </c>
      <c r="L475" s="33" t="str">
        <f t="shared" si="59"/>
        <v/>
      </c>
      <c r="M475" s="33" t="str">
        <f t="shared" si="60"/>
        <v/>
      </c>
      <c r="N475" s="33" t="str">
        <f t="shared" si="61"/>
        <v/>
      </c>
      <c r="O475" s="33" t="str">
        <f t="shared" si="62"/>
        <v/>
      </c>
      <c r="P475" s="33" t="str">
        <f t="shared" si="63"/>
        <v/>
      </c>
      <c r="R475" s="36" t="str">
        <f t="shared" si="64"/>
        <v/>
      </c>
      <c r="S475" s="36" t="str">
        <f t="shared" si="65"/>
        <v/>
      </c>
    </row>
    <row r="476" spans="6:19" x14ac:dyDescent="0.3">
      <c r="K476" s="33" t="str">
        <f t="shared" si="58"/>
        <v/>
      </c>
      <c r="L476" s="33" t="str">
        <f t="shared" si="59"/>
        <v/>
      </c>
      <c r="M476" s="33" t="str">
        <f t="shared" si="60"/>
        <v/>
      </c>
      <c r="N476" s="33" t="str">
        <f t="shared" si="61"/>
        <v/>
      </c>
      <c r="O476" s="33" t="str">
        <f t="shared" si="62"/>
        <v/>
      </c>
      <c r="P476" s="33" t="str">
        <f t="shared" si="63"/>
        <v/>
      </c>
      <c r="R476" s="36" t="str">
        <f t="shared" si="64"/>
        <v/>
      </c>
      <c r="S476" s="36" t="str">
        <f t="shared" si="65"/>
        <v/>
      </c>
    </row>
    <row r="477" spans="6:19" x14ac:dyDescent="0.3">
      <c r="K477" s="33" t="str">
        <f t="shared" si="58"/>
        <v/>
      </c>
      <c r="L477" s="33" t="str">
        <f t="shared" si="59"/>
        <v/>
      </c>
      <c r="M477" s="33" t="str">
        <f t="shared" si="60"/>
        <v/>
      </c>
      <c r="N477" s="33" t="str">
        <f t="shared" si="61"/>
        <v/>
      </c>
      <c r="O477" s="33" t="str">
        <f t="shared" si="62"/>
        <v/>
      </c>
      <c r="P477" s="33" t="str">
        <f t="shared" si="63"/>
        <v/>
      </c>
      <c r="R477" s="36" t="str">
        <f t="shared" si="64"/>
        <v/>
      </c>
      <c r="S477" s="36" t="str">
        <f t="shared" si="65"/>
        <v/>
      </c>
    </row>
    <row r="478" spans="6:19" x14ac:dyDescent="0.3">
      <c r="K478" s="33" t="str">
        <f t="shared" si="58"/>
        <v/>
      </c>
      <c r="L478" s="33" t="str">
        <f t="shared" si="59"/>
        <v/>
      </c>
      <c r="M478" s="33" t="str">
        <f t="shared" si="60"/>
        <v/>
      </c>
      <c r="N478" s="33" t="str">
        <f t="shared" si="61"/>
        <v/>
      </c>
      <c r="O478" s="33" t="str">
        <f t="shared" si="62"/>
        <v/>
      </c>
      <c r="P478" s="33" t="str">
        <f t="shared" si="63"/>
        <v/>
      </c>
      <c r="R478" s="36" t="str">
        <f t="shared" si="64"/>
        <v/>
      </c>
      <c r="S478" s="36" t="str">
        <f t="shared" si="65"/>
        <v/>
      </c>
    </row>
    <row r="479" spans="6:19" x14ac:dyDescent="0.3">
      <c r="K479" s="33" t="str">
        <f t="shared" si="58"/>
        <v/>
      </c>
      <c r="L479" s="33" t="str">
        <f t="shared" si="59"/>
        <v/>
      </c>
      <c r="M479" s="33" t="str">
        <f t="shared" si="60"/>
        <v/>
      </c>
      <c r="N479" s="33" t="str">
        <f t="shared" si="61"/>
        <v/>
      </c>
      <c r="O479" s="33" t="str">
        <f t="shared" si="62"/>
        <v/>
      </c>
      <c r="P479" s="33" t="str">
        <f t="shared" si="63"/>
        <v/>
      </c>
      <c r="R479" s="36" t="str">
        <f t="shared" si="64"/>
        <v/>
      </c>
      <c r="S479" s="36" t="str">
        <f t="shared" si="65"/>
        <v/>
      </c>
    </row>
    <row r="480" spans="6:19" x14ac:dyDescent="0.3">
      <c r="K480" s="33" t="str">
        <f t="shared" si="58"/>
        <v/>
      </c>
      <c r="L480" s="33" t="str">
        <f t="shared" si="59"/>
        <v/>
      </c>
      <c r="M480" s="33" t="str">
        <f t="shared" si="60"/>
        <v/>
      </c>
      <c r="N480" s="33" t="str">
        <f t="shared" si="61"/>
        <v/>
      </c>
      <c r="O480" s="33" t="str">
        <f t="shared" si="62"/>
        <v/>
      </c>
      <c r="P480" s="33" t="str">
        <f t="shared" si="63"/>
        <v/>
      </c>
      <c r="R480" s="36" t="str">
        <f t="shared" si="64"/>
        <v/>
      </c>
      <c r="S480" s="36" t="str">
        <f t="shared" si="65"/>
        <v/>
      </c>
    </row>
    <row r="481" spans="6:19" x14ac:dyDescent="0.3">
      <c r="K481" s="33" t="str">
        <f t="shared" si="58"/>
        <v/>
      </c>
      <c r="L481" s="33" t="str">
        <f t="shared" si="59"/>
        <v/>
      </c>
      <c r="M481" s="33" t="str">
        <f t="shared" si="60"/>
        <v/>
      </c>
      <c r="N481" s="33" t="str">
        <f t="shared" si="61"/>
        <v/>
      </c>
      <c r="O481" s="33" t="str">
        <f t="shared" si="62"/>
        <v/>
      </c>
      <c r="P481" s="33" t="str">
        <f t="shared" si="63"/>
        <v/>
      </c>
      <c r="R481" s="36" t="str">
        <f t="shared" si="64"/>
        <v/>
      </c>
      <c r="S481" s="36" t="str">
        <f t="shared" si="65"/>
        <v/>
      </c>
    </row>
    <row r="482" spans="6:19" x14ac:dyDescent="0.3">
      <c r="K482" s="33" t="str">
        <f t="shared" si="58"/>
        <v/>
      </c>
      <c r="L482" s="33" t="str">
        <f t="shared" si="59"/>
        <v/>
      </c>
      <c r="M482" s="33" t="str">
        <f t="shared" si="60"/>
        <v/>
      </c>
      <c r="N482" s="33" t="str">
        <f t="shared" si="61"/>
        <v/>
      </c>
      <c r="O482" s="33" t="str">
        <f t="shared" si="62"/>
        <v/>
      </c>
      <c r="P482" s="33" t="str">
        <f t="shared" si="63"/>
        <v/>
      </c>
      <c r="R482" s="36" t="str">
        <f t="shared" si="64"/>
        <v/>
      </c>
      <c r="S482" s="36" t="str">
        <f t="shared" si="65"/>
        <v/>
      </c>
    </row>
    <row r="483" spans="6:19" x14ac:dyDescent="0.3">
      <c r="K483" s="33" t="str">
        <f t="shared" si="58"/>
        <v/>
      </c>
      <c r="L483" s="33" t="str">
        <f t="shared" si="59"/>
        <v/>
      </c>
      <c r="M483" s="33" t="str">
        <f t="shared" si="60"/>
        <v/>
      </c>
      <c r="N483" s="33" t="str">
        <f t="shared" si="61"/>
        <v/>
      </c>
      <c r="O483" s="33" t="str">
        <f t="shared" si="62"/>
        <v/>
      </c>
      <c r="P483" s="33" t="str">
        <f t="shared" si="63"/>
        <v/>
      </c>
      <c r="R483" s="36" t="str">
        <f t="shared" si="64"/>
        <v/>
      </c>
      <c r="S483" s="36" t="str">
        <f t="shared" si="65"/>
        <v/>
      </c>
    </row>
    <row r="484" spans="6:19" x14ac:dyDescent="0.3">
      <c r="K484" s="33" t="str">
        <f t="shared" si="58"/>
        <v/>
      </c>
      <c r="L484" s="33" t="str">
        <f t="shared" si="59"/>
        <v/>
      </c>
      <c r="M484" s="33" t="str">
        <f t="shared" si="60"/>
        <v/>
      </c>
      <c r="N484" s="33" t="str">
        <f t="shared" si="61"/>
        <v/>
      </c>
      <c r="O484" s="33" t="str">
        <f t="shared" si="62"/>
        <v/>
      </c>
      <c r="P484" s="33" t="str">
        <f t="shared" si="63"/>
        <v/>
      </c>
      <c r="R484" s="36" t="str">
        <f t="shared" si="64"/>
        <v/>
      </c>
      <c r="S484" s="36" t="str">
        <f t="shared" si="65"/>
        <v/>
      </c>
    </row>
    <row r="485" spans="6:19" x14ac:dyDescent="0.3">
      <c r="K485" s="33" t="str">
        <f t="shared" si="58"/>
        <v/>
      </c>
      <c r="L485" s="33" t="str">
        <f t="shared" si="59"/>
        <v/>
      </c>
      <c r="M485" s="33" t="str">
        <f t="shared" si="60"/>
        <v/>
      </c>
      <c r="N485" s="33" t="str">
        <f t="shared" si="61"/>
        <v/>
      </c>
      <c r="O485" s="33" t="str">
        <f t="shared" si="62"/>
        <v/>
      </c>
      <c r="P485" s="33" t="str">
        <f t="shared" si="63"/>
        <v/>
      </c>
      <c r="R485" s="36" t="str">
        <f t="shared" si="64"/>
        <v/>
      </c>
      <c r="S485" s="36" t="str">
        <f t="shared" si="65"/>
        <v/>
      </c>
    </row>
    <row r="486" spans="6:19" x14ac:dyDescent="0.3">
      <c r="F486" s="136"/>
      <c r="K486" s="33" t="str">
        <f t="shared" si="58"/>
        <v/>
      </c>
      <c r="L486" s="33" t="str">
        <f t="shared" si="59"/>
        <v/>
      </c>
      <c r="M486" s="33" t="str">
        <f t="shared" si="60"/>
        <v/>
      </c>
      <c r="N486" s="33" t="str">
        <f t="shared" si="61"/>
        <v/>
      </c>
      <c r="O486" s="33" t="str">
        <f t="shared" si="62"/>
        <v/>
      </c>
      <c r="P486" s="33" t="str">
        <f t="shared" si="63"/>
        <v/>
      </c>
      <c r="R486" s="36" t="str">
        <f t="shared" si="64"/>
        <v/>
      </c>
      <c r="S486" s="36" t="str">
        <f t="shared" si="65"/>
        <v/>
      </c>
    </row>
    <row r="487" spans="6:19" x14ac:dyDescent="0.3">
      <c r="F487" s="136"/>
      <c r="K487" s="33" t="str">
        <f t="shared" si="58"/>
        <v/>
      </c>
      <c r="L487" s="33" t="str">
        <f t="shared" si="59"/>
        <v/>
      </c>
      <c r="M487" s="33" t="str">
        <f t="shared" si="60"/>
        <v/>
      </c>
      <c r="N487" s="33" t="str">
        <f t="shared" si="61"/>
        <v/>
      </c>
      <c r="O487" s="33" t="str">
        <f t="shared" si="62"/>
        <v/>
      </c>
      <c r="P487" s="33" t="str">
        <f t="shared" si="63"/>
        <v/>
      </c>
      <c r="R487" s="36" t="str">
        <f t="shared" si="64"/>
        <v/>
      </c>
      <c r="S487" s="36" t="str">
        <f t="shared" si="65"/>
        <v/>
      </c>
    </row>
    <row r="488" spans="6:19" x14ac:dyDescent="0.3">
      <c r="F488" s="136"/>
      <c r="K488" s="33" t="str">
        <f t="shared" si="58"/>
        <v/>
      </c>
      <c r="L488" s="33" t="str">
        <f t="shared" si="59"/>
        <v/>
      </c>
      <c r="M488" s="33" t="str">
        <f t="shared" si="60"/>
        <v/>
      </c>
      <c r="N488" s="33" t="str">
        <f t="shared" si="61"/>
        <v/>
      </c>
      <c r="O488" s="33" t="str">
        <f t="shared" si="62"/>
        <v/>
      </c>
      <c r="P488" s="33" t="str">
        <f t="shared" si="63"/>
        <v/>
      </c>
      <c r="R488" s="36" t="str">
        <f t="shared" si="64"/>
        <v/>
      </c>
      <c r="S488" s="36" t="str">
        <f t="shared" si="65"/>
        <v/>
      </c>
    </row>
    <row r="489" spans="6:19" x14ac:dyDescent="0.3">
      <c r="K489" s="33" t="str">
        <f t="shared" si="58"/>
        <v/>
      </c>
      <c r="L489" s="33" t="str">
        <f t="shared" si="59"/>
        <v/>
      </c>
      <c r="M489" s="33" t="str">
        <f t="shared" si="60"/>
        <v/>
      </c>
      <c r="N489" s="33" t="str">
        <f t="shared" si="61"/>
        <v/>
      </c>
      <c r="O489" s="33" t="str">
        <f t="shared" si="62"/>
        <v/>
      </c>
      <c r="P489" s="33" t="str">
        <f t="shared" si="63"/>
        <v/>
      </c>
      <c r="R489" s="36" t="str">
        <f t="shared" si="64"/>
        <v/>
      </c>
      <c r="S489" s="36" t="str">
        <f t="shared" si="65"/>
        <v/>
      </c>
    </row>
    <row r="490" spans="6:19" x14ac:dyDescent="0.3">
      <c r="K490" s="33" t="str">
        <f t="shared" si="58"/>
        <v/>
      </c>
      <c r="L490" s="33" t="str">
        <f t="shared" si="59"/>
        <v/>
      </c>
      <c r="M490" s="33" t="str">
        <f t="shared" si="60"/>
        <v/>
      </c>
      <c r="N490" s="33" t="str">
        <f t="shared" si="61"/>
        <v/>
      </c>
      <c r="O490" s="33" t="str">
        <f t="shared" si="62"/>
        <v/>
      </c>
      <c r="P490" s="33" t="str">
        <f t="shared" si="63"/>
        <v/>
      </c>
      <c r="R490" s="36" t="str">
        <f t="shared" si="64"/>
        <v/>
      </c>
      <c r="S490" s="36" t="str">
        <f t="shared" si="65"/>
        <v/>
      </c>
    </row>
    <row r="491" spans="6:19" x14ac:dyDescent="0.3">
      <c r="F491" s="136"/>
      <c r="K491" s="33" t="str">
        <f t="shared" si="58"/>
        <v/>
      </c>
      <c r="L491" s="33" t="str">
        <f t="shared" si="59"/>
        <v/>
      </c>
      <c r="M491" s="33" t="str">
        <f t="shared" si="60"/>
        <v/>
      </c>
      <c r="N491" s="33" t="str">
        <f t="shared" si="61"/>
        <v/>
      </c>
      <c r="O491" s="33" t="str">
        <f t="shared" si="62"/>
        <v/>
      </c>
      <c r="P491" s="33" t="str">
        <f t="shared" si="63"/>
        <v/>
      </c>
      <c r="R491" s="36" t="str">
        <f t="shared" si="64"/>
        <v/>
      </c>
      <c r="S491" s="36" t="str">
        <f t="shared" si="65"/>
        <v/>
      </c>
    </row>
    <row r="492" spans="6:19" x14ac:dyDescent="0.3">
      <c r="F492" s="136"/>
      <c r="K492" s="33" t="str">
        <f t="shared" si="58"/>
        <v/>
      </c>
      <c r="L492" s="33" t="str">
        <f t="shared" si="59"/>
        <v/>
      </c>
      <c r="M492" s="33" t="str">
        <f t="shared" si="60"/>
        <v/>
      </c>
      <c r="N492" s="33" t="str">
        <f t="shared" si="61"/>
        <v/>
      </c>
      <c r="O492" s="33" t="str">
        <f t="shared" si="62"/>
        <v/>
      </c>
      <c r="P492" s="33" t="str">
        <f t="shared" si="63"/>
        <v/>
      </c>
      <c r="R492" s="36" t="str">
        <f t="shared" si="64"/>
        <v/>
      </c>
      <c r="S492" s="36" t="str">
        <f t="shared" si="65"/>
        <v/>
      </c>
    </row>
    <row r="493" spans="6:19" x14ac:dyDescent="0.3">
      <c r="K493" s="33" t="str">
        <f t="shared" si="58"/>
        <v/>
      </c>
      <c r="L493" s="33" t="str">
        <f t="shared" si="59"/>
        <v/>
      </c>
      <c r="M493" s="33" t="str">
        <f t="shared" si="60"/>
        <v/>
      </c>
      <c r="N493" s="33" t="str">
        <f t="shared" si="61"/>
        <v/>
      </c>
      <c r="O493" s="33" t="str">
        <f t="shared" si="62"/>
        <v/>
      </c>
      <c r="P493" s="33" t="str">
        <f t="shared" si="63"/>
        <v/>
      </c>
      <c r="R493" s="36" t="str">
        <f t="shared" si="64"/>
        <v/>
      </c>
      <c r="S493" s="36" t="str">
        <f t="shared" si="65"/>
        <v/>
      </c>
    </row>
    <row r="494" spans="6:19" x14ac:dyDescent="0.3">
      <c r="K494" s="33" t="str">
        <f t="shared" si="58"/>
        <v/>
      </c>
      <c r="L494" s="33" t="str">
        <f t="shared" si="59"/>
        <v/>
      </c>
      <c r="M494" s="33" t="str">
        <f t="shared" si="60"/>
        <v/>
      </c>
      <c r="N494" s="33" t="str">
        <f t="shared" si="61"/>
        <v/>
      </c>
      <c r="O494" s="33" t="str">
        <f t="shared" si="62"/>
        <v/>
      </c>
      <c r="P494" s="33" t="str">
        <f t="shared" si="63"/>
        <v/>
      </c>
      <c r="R494" s="36" t="str">
        <f t="shared" si="64"/>
        <v/>
      </c>
      <c r="S494" s="36" t="str">
        <f t="shared" si="65"/>
        <v/>
      </c>
    </row>
    <row r="495" spans="6:19" x14ac:dyDescent="0.3">
      <c r="K495" s="33" t="str">
        <f t="shared" si="58"/>
        <v/>
      </c>
      <c r="L495" s="33" t="str">
        <f t="shared" si="59"/>
        <v/>
      </c>
      <c r="M495" s="33" t="str">
        <f t="shared" si="60"/>
        <v/>
      </c>
      <c r="N495" s="33" t="str">
        <f t="shared" si="61"/>
        <v/>
      </c>
      <c r="O495" s="33" t="str">
        <f t="shared" si="62"/>
        <v/>
      </c>
      <c r="P495" s="33" t="str">
        <f t="shared" si="63"/>
        <v/>
      </c>
      <c r="R495" s="36" t="str">
        <f t="shared" si="64"/>
        <v/>
      </c>
      <c r="S495" s="36" t="str">
        <f t="shared" si="65"/>
        <v/>
      </c>
    </row>
    <row r="496" spans="6:19" x14ac:dyDescent="0.3">
      <c r="K496" s="33" t="str">
        <f t="shared" si="58"/>
        <v/>
      </c>
      <c r="L496" s="33" t="str">
        <f t="shared" si="59"/>
        <v/>
      </c>
      <c r="M496" s="33" t="str">
        <f t="shared" si="60"/>
        <v/>
      </c>
      <c r="N496" s="33" t="str">
        <f t="shared" si="61"/>
        <v/>
      </c>
      <c r="O496" s="33" t="str">
        <f t="shared" si="62"/>
        <v/>
      </c>
      <c r="P496" s="33" t="str">
        <f t="shared" si="63"/>
        <v/>
      </c>
      <c r="R496" s="36" t="str">
        <f t="shared" si="64"/>
        <v/>
      </c>
      <c r="S496" s="36" t="str">
        <f t="shared" si="65"/>
        <v/>
      </c>
    </row>
    <row r="497" spans="6:19" x14ac:dyDescent="0.3">
      <c r="K497" s="33" t="str">
        <f t="shared" si="58"/>
        <v/>
      </c>
      <c r="L497" s="33" t="str">
        <f t="shared" si="59"/>
        <v/>
      </c>
      <c r="M497" s="33" t="str">
        <f t="shared" si="60"/>
        <v/>
      </c>
      <c r="N497" s="33" t="str">
        <f t="shared" si="61"/>
        <v/>
      </c>
      <c r="O497" s="33" t="str">
        <f t="shared" si="62"/>
        <v/>
      </c>
      <c r="P497" s="33" t="str">
        <f t="shared" si="63"/>
        <v/>
      </c>
      <c r="R497" s="36" t="str">
        <f t="shared" si="64"/>
        <v/>
      </c>
      <c r="S497" s="36" t="str">
        <f t="shared" si="65"/>
        <v/>
      </c>
    </row>
    <row r="498" spans="6:19" x14ac:dyDescent="0.3">
      <c r="K498" s="33" t="str">
        <f t="shared" si="58"/>
        <v/>
      </c>
      <c r="L498" s="33" t="str">
        <f t="shared" si="59"/>
        <v/>
      </c>
      <c r="M498" s="33" t="str">
        <f t="shared" si="60"/>
        <v/>
      </c>
      <c r="N498" s="33" t="str">
        <f t="shared" si="61"/>
        <v/>
      </c>
      <c r="O498" s="33" t="str">
        <f t="shared" si="62"/>
        <v/>
      </c>
      <c r="P498" s="33" t="str">
        <f t="shared" si="63"/>
        <v/>
      </c>
      <c r="R498" s="36" t="str">
        <f t="shared" si="64"/>
        <v/>
      </c>
      <c r="S498" s="36" t="str">
        <f t="shared" si="65"/>
        <v/>
      </c>
    </row>
    <row r="499" spans="6:19" x14ac:dyDescent="0.3">
      <c r="K499" s="33" t="str">
        <f t="shared" si="58"/>
        <v/>
      </c>
      <c r="L499" s="33" t="str">
        <f t="shared" si="59"/>
        <v/>
      </c>
      <c r="M499" s="33" t="str">
        <f t="shared" si="60"/>
        <v/>
      </c>
      <c r="N499" s="33" t="str">
        <f t="shared" si="61"/>
        <v/>
      </c>
      <c r="O499" s="33" t="str">
        <f t="shared" si="62"/>
        <v/>
      </c>
      <c r="P499" s="33" t="str">
        <f t="shared" si="63"/>
        <v/>
      </c>
      <c r="R499" s="36" t="str">
        <f t="shared" si="64"/>
        <v/>
      </c>
      <c r="S499" s="36" t="str">
        <f t="shared" si="65"/>
        <v/>
      </c>
    </row>
    <row r="500" spans="6:19" x14ac:dyDescent="0.3">
      <c r="F500" s="136"/>
      <c r="K500" s="33" t="str">
        <f t="shared" si="58"/>
        <v/>
      </c>
      <c r="L500" s="33" t="str">
        <f t="shared" si="59"/>
        <v/>
      </c>
      <c r="M500" s="33" t="str">
        <f t="shared" si="60"/>
        <v/>
      </c>
      <c r="N500" s="33" t="str">
        <f t="shared" si="61"/>
        <v/>
      </c>
      <c r="O500" s="33" t="str">
        <f t="shared" si="62"/>
        <v/>
      </c>
      <c r="P500" s="33" t="str">
        <f t="shared" si="63"/>
        <v/>
      </c>
      <c r="R500" s="36" t="str">
        <f t="shared" si="64"/>
        <v/>
      </c>
      <c r="S500" s="36" t="str">
        <f t="shared" si="65"/>
        <v/>
      </c>
    </row>
    <row r="501" spans="6:19" x14ac:dyDescent="0.3">
      <c r="K501" s="33" t="str">
        <f t="shared" si="58"/>
        <v/>
      </c>
      <c r="L501" s="33" t="str">
        <f t="shared" si="59"/>
        <v/>
      </c>
      <c r="M501" s="33" t="str">
        <f t="shared" si="60"/>
        <v/>
      </c>
      <c r="N501" s="33" t="str">
        <f t="shared" si="61"/>
        <v/>
      </c>
      <c r="O501" s="33" t="str">
        <f t="shared" si="62"/>
        <v/>
      </c>
      <c r="P501" s="33" t="str">
        <f t="shared" si="63"/>
        <v/>
      </c>
      <c r="R501" s="36" t="str">
        <f t="shared" si="64"/>
        <v/>
      </c>
      <c r="S501" s="36" t="str">
        <f t="shared" si="65"/>
        <v/>
      </c>
    </row>
    <row r="502" spans="6:19" x14ac:dyDescent="0.3">
      <c r="F502" s="136"/>
      <c r="K502" s="33" t="str">
        <f t="shared" si="58"/>
        <v/>
      </c>
      <c r="L502" s="33" t="str">
        <f t="shared" si="59"/>
        <v/>
      </c>
      <c r="M502" s="33" t="str">
        <f t="shared" si="60"/>
        <v/>
      </c>
      <c r="N502" s="33" t="str">
        <f t="shared" si="61"/>
        <v/>
      </c>
      <c r="O502" s="33" t="str">
        <f t="shared" si="62"/>
        <v/>
      </c>
      <c r="P502" s="33" t="str">
        <f t="shared" si="63"/>
        <v/>
      </c>
      <c r="R502" s="36" t="str">
        <f t="shared" si="64"/>
        <v/>
      </c>
      <c r="S502" s="36" t="str">
        <f t="shared" si="65"/>
        <v/>
      </c>
    </row>
    <row r="503" spans="6:19" x14ac:dyDescent="0.3">
      <c r="F503" s="136"/>
      <c r="K503" s="33" t="str">
        <f t="shared" si="58"/>
        <v/>
      </c>
      <c r="L503" s="33" t="str">
        <f t="shared" si="59"/>
        <v/>
      </c>
      <c r="M503" s="33" t="str">
        <f t="shared" si="60"/>
        <v/>
      </c>
      <c r="N503" s="33" t="str">
        <f t="shared" si="61"/>
        <v/>
      </c>
      <c r="O503" s="33" t="str">
        <f t="shared" si="62"/>
        <v/>
      </c>
      <c r="P503" s="33" t="str">
        <f t="shared" si="63"/>
        <v/>
      </c>
      <c r="R503" s="36" t="str">
        <f t="shared" si="64"/>
        <v/>
      </c>
      <c r="S503" s="36" t="str">
        <f t="shared" si="65"/>
        <v/>
      </c>
    </row>
    <row r="504" spans="6:19" x14ac:dyDescent="0.3">
      <c r="K504" s="33" t="str">
        <f t="shared" si="58"/>
        <v/>
      </c>
      <c r="L504" s="33" t="str">
        <f t="shared" si="59"/>
        <v/>
      </c>
      <c r="M504" s="33" t="str">
        <f t="shared" si="60"/>
        <v/>
      </c>
      <c r="N504" s="33" t="str">
        <f t="shared" si="61"/>
        <v/>
      </c>
      <c r="O504" s="33" t="str">
        <f t="shared" si="62"/>
        <v/>
      </c>
      <c r="P504" s="33" t="str">
        <f t="shared" si="63"/>
        <v/>
      </c>
      <c r="R504" s="36" t="str">
        <f t="shared" si="64"/>
        <v/>
      </c>
      <c r="S504" s="36" t="str">
        <f t="shared" si="65"/>
        <v/>
      </c>
    </row>
    <row r="505" spans="6:19" x14ac:dyDescent="0.3">
      <c r="K505" s="33" t="str">
        <f t="shared" si="58"/>
        <v/>
      </c>
      <c r="L505" s="33" t="str">
        <f t="shared" si="59"/>
        <v/>
      </c>
      <c r="M505" s="33" t="str">
        <f t="shared" si="60"/>
        <v/>
      </c>
      <c r="N505" s="33" t="str">
        <f t="shared" si="61"/>
        <v/>
      </c>
      <c r="O505" s="33" t="str">
        <f t="shared" si="62"/>
        <v/>
      </c>
      <c r="P505" s="33" t="str">
        <f t="shared" si="63"/>
        <v/>
      </c>
      <c r="R505" s="36" t="str">
        <f t="shared" si="64"/>
        <v/>
      </c>
      <c r="S505" s="36" t="str">
        <f t="shared" si="65"/>
        <v/>
      </c>
    </row>
    <row r="506" spans="6:19" x14ac:dyDescent="0.3">
      <c r="F506" s="136"/>
      <c r="K506" s="33" t="str">
        <f t="shared" si="58"/>
        <v/>
      </c>
      <c r="L506" s="33" t="str">
        <f t="shared" si="59"/>
        <v/>
      </c>
      <c r="M506" s="33" t="str">
        <f t="shared" si="60"/>
        <v/>
      </c>
      <c r="N506" s="33" t="str">
        <f t="shared" si="61"/>
        <v/>
      </c>
      <c r="O506" s="33" t="str">
        <f t="shared" si="62"/>
        <v/>
      </c>
      <c r="P506" s="33" t="str">
        <f t="shared" si="63"/>
        <v/>
      </c>
      <c r="R506" s="36" t="str">
        <f t="shared" si="64"/>
        <v/>
      </c>
      <c r="S506" s="36" t="str">
        <f t="shared" si="65"/>
        <v/>
      </c>
    </row>
    <row r="507" spans="6:19" x14ac:dyDescent="0.3">
      <c r="F507" s="136"/>
      <c r="K507" s="33" t="str">
        <f t="shared" si="58"/>
        <v/>
      </c>
      <c r="L507" s="33" t="str">
        <f t="shared" si="59"/>
        <v/>
      </c>
      <c r="M507" s="33" t="str">
        <f t="shared" si="60"/>
        <v/>
      </c>
      <c r="N507" s="33" t="str">
        <f t="shared" si="61"/>
        <v/>
      </c>
      <c r="O507" s="33" t="str">
        <f t="shared" si="62"/>
        <v/>
      </c>
      <c r="P507" s="33" t="str">
        <f t="shared" si="63"/>
        <v/>
      </c>
      <c r="R507" s="36" t="str">
        <f t="shared" si="64"/>
        <v/>
      </c>
      <c r="S507" s="36" t="str">
        <f t="shared" si="65"/>
        <v/>
      </c>
    </row>
    <row r="508" spans="6:19" x14ac:dyDescent="0.3">
      <c r="K508" s="33" t="str">
        <f t="shared" si="58"/>
        <v/>
      </c>
      <c r="L508" s="33" t="str">
        <f t="shared" si="59"/>
        <v/>
      </c>
      <c r="M508" s="33" t="str">
        <f t="shared" si="60"/>
        <v/>
      </c>
      <c r="N508" s="33" t="str">
        <f t="shared" si="61"/>
        <v/>
      </c>
      <c r="O508" s="33" t="str">
        <f t="shared" si="62"/>
        <v/>
      </c>
      <c r="P508" s="33" t="str">
        <f t="shared" si="63"/>
        <v/>
      </c>
      <c r="R508" s="36" t="str">
        <f t="shared" si="64"/>
        <v/>
      </c>
      <c r="S508" s="36" t="str">
        <f t="shared" si="65"/>
        <v/>
      </c>
    </row>
    <row r="509" spans="6:19" x14ac:dyDescent="0.3">
      <c r="K509" s="33" t="str">
        <f t="shared" si="58"/>
        <v/>
      </c>
      <c r="L509" s="33" t="str">
        <f t="shared" si="59"/>
        <v/>
      </c>
      <c r="M509" s="33" t="str">
        <f t="shared" si="60"/>
        <v/>
      </c>
      <c r="N509" s="33" t="str">
        <f t="shared" si="61"/>
        <v/>
      </c>
      <c r="O509" s="33" t="str">
        <f t="shared" si="62"/>
        <v/>
      </c>
      <c r="P509" s="33" t="str">
        <f t="shared" si="63"/>
        <v/>
      </c>
      <c r="R509" s="36" t="str">
        <f t="shared" si="64"/>
        <v/>
      </c>
      <c r="S509" s="36" t="str">
        <f t="shared" si="65"/>
        <v/>
      </c>
    </row>
    <row r="510" spans="6:19" x14ac:dyDescent="0.3">
      <c r="K510" s="33" t="str">
        <f t="shared" si="58"/>
        <v/>
      </c>
      <c r="L510" s="33" t="str">
        <f t="shared" si="59"/>
        <v/>
      </c>
      <c r="M510" s="33" t="str">
        <f t="shared" si="60"/>
        <v/>
      </c>
      <c r="N510" s="33" t="str">
        <f t="shared" si="61"/>
        <v/>
      </c>
      <c r="O510" s="33" t="str">
        <f t="shared" si="62"/>
        <v/>
      </c>
      <c r="P510" s="33" t="str">
        <f t="shared" si="63"/>
        <v/>
      </c>
      <c r="R510" s="36" t="str">
        <f t="shared" si="64"/>
        <v/>
      </c>
      <c r="S510" s="36" t="str">
        <f t="shared" si="65"/>
        <v/>
      </c>
    </row>
    <row r="511" spans="6:19" x14ac:dyDescent="0.3">
      <c r="K511" s="33" t="str">
        <f t="shared" si="58"/>
        <v/>
      </c>
      <c r="L511" s="33" t="str">
        <f t="shared" si="59"/>
        <v/>
      </c>
      <c r="M511" s="33" t="str">
        <f t="shared" si="60"/>
        <v/>
      </c>
      <c r="N511" s="33" t="str">
        <f t="shared" si="61"/>
        <v/>
      </c>
      <c r="O511" s="33" t="str">
        <f t="shared" si="62"/>
        <v/>
      </c>
      <c r="P511" s="33" t="str">
        <f t="shared" si="63"/>
        <v/>
      </c>
      <c r="R511" s="36" t="str">
        <f t="shared" si="64"/>
        <v/>
      </c>
      <c r="S511" s="36" t="str">
        <f t="shared" si="65"/>
        <v/>
      </c>
    </row>
    <row r="512" spans="6:19" x14ac:dyDescent="0.3">
      <c r="K512" s="33" t="str">
        <f t="shared" si="58"/>
        <v/>
      </c>
      <c r="L512" s="33" t="str">
        <f t="shared" si="59"/>
        <v/>
      </c>
      <c r="M512" s="33" t="str">
        <f t="shared" si="60"/>
        <v/>
      </c>
      <c r="N512" s="33" t="str">
        <f t="shared" si="61"/>
        <v/>
      </c>
      <c r="O512" s="33" t="str">
        <f t="shared" si="62"/>
        <v/>
      </c>
      <c r="P512" s="33" t="str">
        <f t="shared" si="63"/>
        <v/>
      </c>
      <c r="R512" s="36" t="str">
        <f t="shared" si="64"/>
        <v/>
      </c>
      <c r="S512" s="36" t="str">
        <f t="shared" si="65"/>
        <v/>
      </c>
    </row>
    <row r="513" spans="6:19" x14ac:dyDescent="0.3">
      <c r="K513" s="33" t="str">
        <f t="shared" si="58"/>
        <v/>
      </c>
      <c r="L513" s="33" t="str">
        <f t="shared" si="59"/>
        <v/>
      </c>
      <c r="M513" s="33" t="str">
        <f t="shared" si="60"/>
        <v/>
      </c>
      <c r="N513" s="33" t="str">
        <f t="shared" si="61"/>
        <v/>
      </c>
      <c r="O513" s="33" t="str">
        <f t="shared" si="62"/>
        <v/>
      </c>
      <c r="P513" s="33" t="str">
        <f t="shared" si="63"/>
        <v/>
      </c>
      <c r="R513" s="36" t="str">
        <f t="shared" si="64"/>
        <v/>
      </c>
      <c r="S513" s="36" t="str">
        <f t="shared" si="65"/>
        <v/>
      </c>
    </row>
    <row r="514" spans="6:19" x14ac:dyDescent="0.3">
      <c r="K514" s="33" t="str">
        <f t="shared" si="58"/>
        <v/>
      </c>
      <c r="L514" s="33" t="str">
        <f t="shared" si="59"/>
        <v/>
      </c>
      <c r="M514" s="33" t="str">
        <f t="shared" si="60"/>
        <v/>
      </c>
      <c r="N514" s="33" t="str">
        <f t="shared" si="61"/>
        <v/>
      </c>
      <c r="O514" s="33" t="str">
        <f t="shared" si="62"/>
        <v/>
      </c>
      <c r="P514" s="33" t="str">
        <f t="shared" si="63"/>
        <v/>
      </c>
      <c r="R514" s="36" t="str">
        <f t="shared" si="64"/>
        <v/>
      </c>
      <c r="S514" s="36" t="str">
        <f t="shared" si="65"/>
        <v/>
      </c>
    </row>
    <row r="515" spans="6:19" x14ac:dyDescent="0.3">
      <c r="K515" s="33" t="str">
        <f t="shared" si="58"/>
        <v/>
      </c>
      <c r="L515" s="33" t="str">
        <f t="shared" si="59"/>
        <v/>
      </c>
      <c r="M515" s="33" t="str">
        <f t="shared" si="60"/>
        <v/>
      </c>
      <c r="N515" s="33" t="str">
        <f t="shared" si="61"/>
        <v/>
      </c>
      <c r="O515" s="33" t="str">
        <f t="shared" si="62"/>
        <v/>
      </c>
      <c r="P515" s="33" t="str">
        <f t="shared" si="63"/>
        <v/>
      </c>
      <c r="R515" s="36" t="str">
        <f t="shared" si="64"/>
        <v/>
      </c>
      <c r="S515" s="36" t="str">
        <f t="shared" si="65"/>
        <v/>
      </c>
    </row>
    <row r="516" spans="6:19" x14ac:dyDescent="0.3">
      <c r="K516" s="33" t="str">
        <f t="shared" si="58"/>
        <v/>
      </c>
      <c r="L516" s="33" t="str">
        <f t="shared" si="59"/>
        <v/>
      </c>
      <c r="M516" s="33" t="str">
        <f t="shared" si="60"/>
        <v/>
      </c>
      <c r="N516" s="33" t="str">
        <f t="shared" si="61"/>
        <v/>
      </c>
      <c r="O516" s="33" t="str">
        <f t="shared" si="62"/>
        <v/>
      </c>
      <c r="P516" s="33" t="str">
        <f t="shared" si="63"/>
        <v/>
      </c>
      <c r="R516" s="36" t="str">
        <f t="shared" si="64"/>
        <v/>
      </c>
      <c r="S516" s="36" t="str">
        <f t="shared" si="65"/>
        <v/>
      </c>
    </row>
    <row r="517" spans="6:19" x14ac:dyDescent="0.3">
      <c r="K517" s="33" t="str">
        <f t="shared" ref="K517:K580" si="66">IF($D517="ht",$E517,"")</f>
        <v/>
      </c>
      <c r="L517" s="33" t="str">
        <f t="shared" ref="L517:L580" si="67">IF($D517="nt",$E517,"")</f>
        <v/>
      </c>
      <c r="M517" s="33" t="str">
        <f t="shared" ref="M517:M580" si="68">IF($D517="esp",$E517,"")</f>
        <v/>
      </c>
      <c r="N517" s="33" t="str">
        <f t="shared" ref="N517:N580" si="69">IF($D517="Ges",$F517,"")</f>
        <v/>
      </c>
      <c r="O517" s="33" t="str">
        <f t="shared" ref="O517:O580" si="70">IF($D517="tag",$E517,"")</f>
        <v/>
      </c>
      <c r="P517" s="33" t="str">
        <f t="shared" ref="P517:P580" si="71">IF($D517="vhs",$E517,"")</f>
        <v/>
      </c>
      <c r="R517" s="36" t="str">
        <f t="shared" ref="R517:R580" si="72">IF(D517="v06",E517,"")</f>
        <v/>
      </c>
      <c r="S517" s="36" t="str">
        <f t="shared" ref="S517:S580" si="73">IF(D517="v22",E517,"")</f>
        <v/>
      </c>
    </row>
    <row r="518" spans="6:19" x14ac:dyDescent="0.3">
      <c r="K518" s="33" t="str">
        <f t="shared" si="66"/>
        <v/>
      </c>
      <c r="L518" s="33" t="str">
        <f t="shared" si="67"/>
        <v/>
      </c>
      <c r="M518" s="33" t="str">
        <f t="shared" si="68"/>
        <v/>
      </c>
      <c r="N518" s="33" t="str">
        <f t="shared" si="69"/>
        <v/>
      </c>
      <c r="O518" s="33" t="str">
        <f t="shared" si="70"/>
        <v/>
      </c>
      <c r="P518" s="33" t="str">
        <f t="shared" si="71"/>
        <v/>
      </c>
      <c r="R518" s="36" t="str">
        <f t="shared" si="72"/>
        <v/>
      </c>
      <c r="S518" s="36" t="str">
        <f t="shared" si="73"/>
        <v/>
      </c>
    </row>
    <row r="519" spans="6:19" x14ac:dyDescent="0.3">
      <c r="K519" s="33" t="str">
        <f t="shared" si="66"/>
        <v/>
      </c>
      <c r="L519" s="33" t="str">
        <f t="shared" si="67"/>
        <v/>
      </c>
      <c r="M519" s="33" t="str">
        <f t="shared" si="68"/>
        <v/>
      </c>
      <c r="N519" s="33" t="str">
        <f t="shared" si="69"/>
        <v/>
      </c>
      <c r="O519" s="33" t="str">
        <f t="shared" si="70"/>
        <v/>
      </c>
      <c r="P519" s="33" t="str">
        <f t="shared" si="71"/>
        <v/>
      </c>
      <c r="R519" s="36" t="str">
        <f t="shared" si="72"/>
        <v/>
      </c>
      <c r="S519" s="36" t="str">
        <f t="shared" si="73"/>
        <v/>
      </c>
    </row>
    <row r="520" spans="6:19" x14ac:dyDescent="0.3">
      <c r="K520" s="33" t="str">
        <f t="shared" si="66"/>
        <v/>
      </c>
      <c r="L520" s="33" t="str">
        <f t="shared" si="67"/>
        <v/>
      </c>
      <c r="M520" s="33" t="str">
        <f t="shared" si="68"/>
        <v/>
      </c>
      <c r="N520" s="33" t="str">
        <f t="shared" si="69"/>
        <v/>
      </c>
      <c r="O520" s="33" t="str">
        <f t="shared" si="70"/>
        <v/>
      </c>
      <c r="P520" s="33" t="str">
        <f t="shared" si="71"/>
        <v/>
      </c>
      <c r="R520" s="36" t="str">
        <f t="shared" si="72"/>
        <v/>
      </c>
      <c r="S520" s="36" t="str">
        <f t="shared" si="73"/>
        <v/>
      </c>
    </row>
    <row r="521" spans="6:19" x14ac:dyDescent="0.3">
      <c r="F521" s="136"/>
      <c r="K521" s="33" t="str">
        <f t="shared" si="66"/>
        <v/>
      </c>
      <c r="L521" s="33" t="str">
        <f t="shared" si="67"/>
        <v/>
      </c>
      <c r="M521" s="33" t="str">
        <f t="shared" si="68"/>
        <v/>
      </c>
      <c r="N521" s="33" t="str">
        <f t="shared" si="69"/>
        <v/>
      </c>
      <c r="O521" s="33" t="str">
        <f t="shared" si="70"/>
        <v/>
      </c>
      <c r="P521" s="33" t="str">
        <f t="shared" si="71"/>
        <v/>
      </c>
      <c r="R521" s="36" t="str">
        <f t="shared" si="72"/>
        <v/>
      </c>
      <c r="S521" s="36" t="str">
        <f t="shared" si="73"/>
        <v/>
      </c>
    </row>
    <row r="522" spans="6:19" x14ac:dyDescent="0.3">
      <c r="K522" s="33" t="str">
        <f t="shared" si="66"/>
        <v/>
      </c>
      <c r="L522" s="33" t="str">
        <f t="shared" si="67"/>
        <v/>
      </c>
      <c r="M522" s="33" t="str">
        <f t="shared" si="68"/>
        <v/>
      </c>
      <c r="N522" s="33" t="str">
        <f t="shared" si="69"/>
        <v/>
      </c>
      <c r="O522" s="33" t="str">
        <f t="shared" si="70"/>
        <v/>
      </c>
      <c r="P522" s="33" t="str">
        <f t="shared" si="71"/>
        <v/>
      </c>
      <c r="R522" s="36" t="str">
        <f t="shared" si="72"/>
        <v/>
      </c>
      <c r="S522" s="36" t="str">
        <f t="shared" si="73"/>
        <v/>
      </c>
    </row>
    <row r="523" spans="6:19" x14ac:dyDescent="0.3">
      <c r="F523" s="136"/>
      <c r="K523" s="33" t="str">
        <f t="shared" si="66"/>
        <v/>
      </c>
      <c r="L523" s="33" t="str">
        <f t="shared" si="67"/>
        <v/>
      </c>
      <c r="M523" s="33" t="str">
        <f t="shared" si="68"/>
        <v/>
      </c>
      <c r="N523" s="33" t="str">
        <f t="shared" si="69"/>
        <v/>
      </c>
      <c r="O523" s="33" t="str">
        <f t="shared" si="70"/>
        <v/>
      </c>
      <c r="P523" s="33" t="str">
        <f t="shared" si="71"/>
        <v/>
      </c>
      <c r="R523" s="36" t="str">
        <f t="shared" si="72"/>
        <v/>
      </c>
      <c r="S523" s="36" t="str">
        <f t="shared" si="73"/>
        <v/>
      </c>
    </row>
    <row r="524" spans="6:19" x14ac:dyDescent="0.3">
      <c r="F524" s="136"/>
      <c r="K524" s="33" t="str">
        <f t="shared" si="66"/>
        <v/>
      </c>
      <c r="L524" s="33" t="str">
        <f t="shared" si="67"/>
        <v/>
      </c>
      <c r="M524" s="33" t="str">
        <f t="shared" si="68"/>
        <v/>
      </c>
      <c r="N524" s="33" t="str">
        <f t="shared" si="69"/>
        <v/>
      </c>
      <c r="O524" s="33" t="str">
        <f t="shared" si="70"/>
        <v/>
      </c>
      <c r="P524" s="33" t="str">
        <f t="shared" si="71"/>
        <v/>
      </c>
      <c r="R524" s="36" t="str">
        <f t="shared" si="72"/>
        <v/>
      </c>
      <c r="S524" s="36" t="str">
        <f t="shared" si="73"/>
        <v/>
      </c>
    </row>
    <row r="525" spans="6:19" x14ac:dyDescent="0.3">
      <c r="K525" s="33" t="str">
        <f t="shared" si="66"/>
        <v/>
      </c>
      <c r="L525" s="33" t="str">
        <f t="shared" si="67"/>
        <v/>
      </c>
      <c r="M525" s="33" t="str">
        <f t="shared" si="68"/>
        <v/>
      </c>
      <c r="N525" s="33" t="str">
        <f t="shared" si="69"/>
        <v/>
      </c>
      <c r="O525" s="33" t="str">
        <f t="shared" si="70"/>
        <v/>
      </c>
      <c r="P525" s="33" t="str">
        <f t="shared" si="71"/>
        <v/>
      </c>
      <c r="R525" s="36" t="str">
        <f t="shared" si="72"/>
        <v/>
      </c>
      <c r="S525" s="36" t="str">
        <f t="shared" si="73"/>
        <v/>
      </c>
    </row>
    <row r="526" spans="6:19" x14ac:dyDescent="0.3">
      <c r="K526" s="33" t="str">
        <f t="shared" si="66"/>
        <v/>
      </c>
      <c r="L526" s="33" t="str">
        <f t="shared" si="67"/>
        <v/>
      </c>
      <c r="M526" s="33" t="str">
        <f t="shared" si="68"/>
        <v/>
      </c>
      <c r="N526" s="33" t="str">
        <f t="shared" si="69"/>
        <v/>
      </c>
      <c r="O526" s="33" t="str">
        <f t="shared" si="70"/>
        <v/>
      </c>
      <c r="P526" s="33" t="str">
        <f t="shared" si="71"/>
        <v/>
      </c>
      <c r="R526" s="36" t="str">
        <f t="shared" si="72"/>
        <v/>
      </c>
      <c r="S526" s="36" t="str">
        <f t="shared" si="73"/>
        <v/>
      </c>
    </row>
    <row r="527" spans="6:19" x14ac:dyDescent="0.3">
      <c r="F527" s="136"/>
      <c r="K527" s="33" t="str">
        <f t="shared" si="66"/>
        <v/>
      </c>
      <c r="L527" s="33" t="str">
        <f t="shared" si="67"/>
        <v/>
      </c>
      <c r="M527" s="33" t="str">
        <f t="shared" si="68"/>
        <v/>
      </c>
      <c r="N527" s="33" t="str">
        <f t="shared" si="69"/>
        <v/>
      </c>
      <c r="O527" s="33" t="str">
        <f t="shared" si="70"/>
        <v/>
      </c>
      <c r="P527" s="33" t="str">
        <f t="shared" si="71"/>
        <v/>
      </c>
      <c r="R527" s="36" t="str">
        <f t="shared" si="72"/>
        <v/>
      </c>
      <c r="S527" s="36" t="str">
        <f t="shared" si="73"/>
        <v/>
      </c>
    </row>
    <row r="528" spans="6:19" x14ac:dyDescent="0.3">
      <c r="F528" s="136"/>
      <c r="K528" s="33" t="str">
        <f t="shared" si="66"/>
        <v/>
      </c>
      <c r="L528" s="33" t="str">
        <f t="shared" si="67"/>
        <v/>
      </c>
      <c r="M528" s="33" t="str">
        <f t="shared" si="68"/>
        <v/>
      </c>
      <c r="N528" s="33" t="str">
        <f t="shared" si="69"/>
        <v/>
      </c>
      <c r="O528" s="33" t="str">
        <f t="shared" si="70"/>
        <v/>
      </c>
      <c r="P528" s="33" t="str">
        <f t="shared" si="71"/>
        <v/>
      </c>
      <c r="R528" s="36" t="str">
        <f t="shared" si="72"/>
        <v/>
      </c>
      <c r="S528" s="36" t="str">
        <f t="shared" si="73"/>
        <v/>
      </c>
    </row>
    <row r="529" spans="6:19" x14ac:dyDescent="0.3">
      <c r="K529" s="33" t="str">
        <f t="shared" si="66"/>
        <v/>
      </c>
      <c r="L529" s="33" t="str">
        <f t="shared" si="67"/>
        <v/>
      </c>
      <c r="M529" s="33" t="str">
        <f t="shared" si="68"/>
        <v/>
      </c>
      <c r="N529" s="33" t="str">
        <f t="shared" si="69"/>
        <v/>
      </c>
      <c r="O529" s="33" t="str">
        <f t="shared" si="70"/>
        <v/>
      </c>
      <c r="P529" s="33" t="str">
        <f t="shared" si="71"/>
        <v/>
      </c>
      <c r="R529" s="36" t="str">
        <f t="shared" si="72"/>
        <v/>
      </c>
      <c r="S529" s="36" t="str">
        <f t="shared" si="73"/>
        <v/>
      </c>
    </row>
    <row r="530" spans="6:19" x14ac:dyDescent="0.3">
      <c r="K530" s="33" t="str">
        <f t="shared" si="66"/>
        <v/>
      </c>
      <c r="L530" s="33" t="str">
        <f t="shared" si="67"/>
        <v/>
      </c>
      <c r="M530" s="33" t="str">
        <f t="shared" si="68"/>
        <v/>
      </c>
      <c r="N530" s="33" t="str">
        <f t="shared" si="69"/>
        <v/>
      </c>
      <c r="O530" s="33" t="str">
        <f t="shared" si="70"/>
        <v/>
      </c>
      <c r="P530" s="33" t="str">
        <f t="shared" si="71"/>
        <v/>
      </c>
      <c r="R530" s="36" t="str">
        <f t="shared" si="72"/>
        <v/>
      </c>
      <c r="S530" s="36" t="str">
        <f t="shared" si="73"/>
        <v/>
      </c>
    </row>
    <row r="531" spans="6:19" x14ac:dyDescent="0.3">
      <c r="K531" s="33" t="str">
        <f t="shared" si="66"/>
        <v/>
      </c>
      <c r="L531" s="33" t="str">
        <f t="shared" si="67"/>
        <v/>
      </c>
      <c r="M531" s="33" t="str">
        <f t="shared" si="68"/>
        <v/>
      </c>
      <c r="N531" s="33" t="str">
        <f t="shared" si="69"/>
        <v/>
      </c>
      <c r="O531" s="33" t="str">
        <f t="shared" si="70"/>
        <v/>
      </c>
      <c r="P531" s="33" t="str">
        <f t="shared" si="71"/>
        <v/>
      </c>
      <c r="R531" s="36" t="str">
        <f t="shared" si="72"/>
        <v/>
      </c>
      <c r="S531" s="36" t="str">
        <f t="shared" si="73"/>
        <v/>
      </c>
    </row>
    <row r="532" spans="6:19" x14ac:dyDescent="0.3">
      <c r="K532" s="33" t="str">
        <f t="shared" si="66"/>
        <v/>
      </c>
      <c r="L532" s="33" t="str">
        <f t="shared" si="67"/>
        <v/>
      </c>
      <c r="M532" s="33" t="str">
        <f t="shared" si="68"/>
        <v/>
      </c>
      <c r="N532" s="33" t="str">
        <f t="shared" si="69"/>
        <v/>
      </c>
      <c r="O532" s="33" t="str">
        <f t="shared" si="70"/>
        <v/>
      </c>
      <c r="P532" s="33" t="str">
        <f t="shared" si="71"/>
        <v/>
      </c>
      <c r="R532" s="36" t="str">
        <f t="shared" si="72"/>
        <v/>
      </c>
      <c r="S532" s="36" t="str">
        <f t="shared" si="73"/>
        <v/>
      </c>
    </row>
    <row r="533" spans="6:19" x14ac:dyDescent="0.3">
      <c r="K533" s="33" t="str">
        <f t="shared" si="66"/>
        <v/>
      </c>
      <c r="L533" s="33" t="str">
        <f t="shared" si="67"/>
        <v/>
      </c>
      <c r="M533" s="33" t="str">
        <f t="shared" si="68"/>
        <v/>
      </c>
      <c r="N533" s="33" t="str">
        <f t="shared" si="69"/>
        <v/>
      </c>
      <c r="O533" s="33" t="str">
        <f t="shared" si="70"/>
        <v/>
      </c>
      <c r="P533" s="33" t="str">
        <f t="shared" si="71"/>
        <v/>
      </c>
      <c r="R533" s="36" t="str">
        <f t="shared" si="72"/>
        <v/>
      </c>
      <c r="S533" s="36" t="str">
        <f t="shared" si="73"/>
        <v/>
      </c>
    </row>
    <row r="534" spans="6:19" x14ac:dyDescent="0.3">
      <c r="K534" s="33" t="str">
        <f t="shared" si="66"/>
        <v/>
      </c>
      <c r="L534" s="33" t="str">
        <f t="shared" si="67"/>
        <v/>
      </c>
      <c r="M534" s="33" t="str">
        <f t="shared" si="68"/>
        <v/>
      </c>
      <c r="N534" s="33" t="str">
        <f t="shared" si="69"/>
        <v/>
      </c>
      <c r="O534" s="33" t="str">
        <f t="shared" si="70"/>
        <v/>
      </c>
      <c r="P534" s="33" t="str">
        <f t="shared" si="71"/>
        <v/>
      </c>
      <c r="R534" s="36" t="str">
        <f t="shared" si="72"/>
        <v/>
      </c>
      <c r="S534" s="36" t="str">
        <f t="shared" si="73"/>
        <v/>
      </c>
    </row>
    <row r="535" spans="6:19" x14ac:dyDescent="0.3">
      <c r="K535" s="33" t="str">
        <f t="shared" si="66"/>
        <v/>
      </c>
      <c r="L535" s="33" t="str">
        <f t="shared" si="67"/>
        <v/>
      </c>
      <c r="M535" s="33" t="str">
        <f t="shared" si="68"/>
        <v/>
      </c>
      <c r="N535" s="33" t="str">
        <f t="shared" si="69"/>
        <v/>
      </c>
      <c r="O535" s="33" t="str">
        <f t="shared" si="70"/>
        <v/>
      </c>
      <c r="P535" s="33" t="str">
        <f t="shared" si="71"/>
        <v/>
      </c>
      <c r="R535" s="36" t="str">
        <f t="shared" si="72"/>
        <v/>
      </c>
      <c r="S535" s="36" t="str">
        <f t="shared" si="73"/>
        <v/>
      </c>
    </row>
    <row r="536" spans="6:19" x14ac:dyDescent="0.3">
      <c r="F536" s="136"/>
      <c r="K536" s="33" t="str">
        <f t="shared" si="66"/>
        <v/>
      </c>
      <c r="L536" s="33" t="str">
        <f t="shared" si="67"/>
        <v/>
      </c>
      <c r="M536" s="33" t="str">
        <f t="shared" si="68"/>
        <v/>
      </c>
      <c r="N536" s="33" t="str">
        <f t="shared" si="69"/>
        <v/>
      </c>
      <c r="O536" s="33" t="str">
        <f t="shared" si="70"/>
        <v/>
      </c>
      <c r="P536" s="33" t="str">
        <f t="shared" si="71"/>
        <v/>
      </c>
      <c r="R536" s="36" t="str">
        <f t="shared" si="72"/>
        <v/>
      </c>
      <c r="S536" s="36" t="str">
        <f t="shared" si="73"/>
        <v/>
      </c>
    </row>
    <row r="537" spans="6:19" x14ac:dyDescent="0.3">
      <c r="K537" s="33" t="str">
        <f t="shared" si="66"/>
        <v/>
      </c>
      <c r="L537" s="33" t="str">
        <f t="shared" si="67"/>
        <v/>
      </c>
      <c r="M537" s="33" t="str">
        <f t="shared" si="68"/>
        <v/>
      </c>
      <c r="N537" s="33" t="str">
        <f t="shared" si="69"/>
        <v/>
      </c>
      <c r="O537" s="33" t="str">
        <f t="shared" si="70"/>
        <v/>
      </c>
      <c r="P537" s="33" t="str">
        <f t="shared" si="71"/>
        <v/>
      </c>
      <c r="R537" s="36" t="str">
        <f t="shared" si="72"/>
        <v/>
      </c>
      <c r="S537" s="36" t="str">
        <f t="shared" si="73"/>
        <v/>
      </c>
    </row>
    <row r="538" spans="6:19" x14ac:dyDescent="0.3">
      <c r="F538" s="136"/>
      <c r="K538" s="33" t="str">
        <f t="shared" si="66"/>
        <v/>
      </c>
      <c r="L538" s="33" t="str">
        <f t="shared" si="67"/>
        <v/>
      </c>
      <c r="M538" s="33" t="str">
        <f t="shared" si="68"/>
        <v/>
      </c>
      <c r="N538" s="33" t="str">
        <f t="shared" si="69"/>
        <v/>
      </c>
      <c r="O538" s="33" t="str">
        <f t="shared" si="70"/>
        <v/>
      </c>
      <c r="P538" s="33" t="str">
        <f t="shared" si="71"/>
        <v/>
      </c>
      <c r="R538" s="36" t="str">
        <f t="shared" si="72"/>
        <v/>
      </c>
      <c r="S538" s="36" t="str">
        <f t="shared" si="73"/>
        <v/>
      </c>
    </row>
    <row r="539" spans="6:19" x14ac:dyDescent="0.3">
      <c r="F539" s="136"/>
      <c r="K539" s="33" t="str">
        <f t="shared" si="66"/>
        <v/>
      </c>
      <c r="L539" s="33" t="str">
        <f t="shared" si="67"/>
        <v/>
      </c>
      <c r="M539" s="33" t="str">
        <f t="shared" si="68"/>
        <v/>
      </c>
      <c r="N539" s="33" t="str">
        <f t="shared" si="69"/>
        <v/>
      </c>
      <c r="O539" s="33" t="str">
        <f t="shared" si="70"/>
        <v/>
      </c>
      <c r="P539" s="33" t="str">
        <f t="shared" si="71"/>
        <v/>
      </c>
      <c r="R539" s="36" t="str">
        <f t="shared" si="72"/>
        <v/>
      </c>
      <c r="S539" s="36" t="str">
        <f t="shared" si="73"/>
        <v/>
      </c>
    </row>
    <row r="540" spans="6:19" x14ac:dyDescent="0.3">
      <c r="K540" s="33" t="str">
        <f t="shared" si="66"/>
        <v/>
      </c>
      <c r="L540" s="33" t="str">
        <f t="shared" si="67"/>
        <v/>
      </c>
      <c r="M540" s="33" t="str">
        <f t="shared" si="68"/>
        <v/>
      </c>
      <c r="N540" s="33" t="str">
        <f t="shared" si="69"/>
        <v/>
      </c>
      <c r="O540" s="33" t="str">
        <f t="shared" si="70"/>
        <v/>
      </c>
      <c r="P540" s="33" t="str">
        <f t="shared" si="71"/>
        <v/>
      </c>
      <c r="R540" s="36" t="str">
        <f t="shared" si="72"/>
        <v/>
      </c>
      <c r="S540" s="36" t="str">
        <f t="shared" si="73"/>
        <v/>
      </c>
    </row>
    <row r="541" spans="6:19" x14ac:dyDescent="0.3">
      <c r="K541" s="33" t="str">
        <f t="shared" si="66"/>
        <v/>
      </c>
      <c r="L541" s="33" t="str">
        <f t="shared" si="67"/>
        <v/>
      </c>
      <c r="M541" s="33" t="str">
        <f t="shared" si="68"/>
        <v/>
      </c>
      <c r="N541" s="33" t="str">
        <f t="shared" si="69"/>
        <v/>
      </c>
      <c r="O541" s="33" t="str">
        <f t="shared" si="70"/>
        <v/>
      </c>
      <c r="P541" s="33" t="str">
        <f t="shared" si="71"/>
        <v/>
      </c>
      <c r="R541" s="36" t="str">
        <f t="shared" si="72"/>
        <v/>
      </c>
      <c r="S541" s="36" t="str">
        <f t="shared" si="73"/>
        <v/>
      </c>
    </row>
    <row r="542" spans="6:19" x14ac:dyDescent="0.3">
      <c r="F542" s="136"/>
      <c r="K542" s="33" t="str">
        <f t="shared" si="66"/>
        <v/>
      </c>
      <c r="L542" s="33" t="str">
        <f t="shared" si="67"/>
        <v/>
      </c>
      <c r="M542" s="33" t="str">
        <f t="shared" si="68"/>
        <v/>
      </c>
      <c r="N542" s="33" t="str">
        <f t="shared" si="69"/>
        <v/>
      </c>
      <c r="O542" s="33" t="str">
        <f t="shared" si="70"/>
        <v/>
      </c>
      <c r="P542" s="33" t="str">
        <f t="shared" si="71"/>
        <v/>
      </c>
      <c r="R542" s="36" t="str">
        <f t="shared" si="72"/>
        <v/>
      </c>
      <c r="S542" s="36" t="str">
        <f t="shared" si="73"/>
        <v/>
      </c>
    </row>
    <row r="543" spans="6:19" x14ac:dyDescent="0.3">
      <c r="F543" s="136"/>
      <c r="K543" s="33" t="str">
        <f t="shared" si="66"/>
        <v/>
      </c>
      <c r="L543" s="33" t="str">
        <f t="shared" si="67"/>
        <v/>
      </c>
      <c r="M543" s="33" t="str">
        <f t="shared" si="68"/>
        <v/>
      </c>
      <c r="N543" s="33" t="str">
        <f t="shared" si="69"/>
        <v/>
      </c>
      <c r="O543" s="33" t="str">
        <f t="shared" si="70"/>
        <v/>
      </c>
      <c r="P543" s="33" t="str">
        <f t="shared" si="71"/>
        <v/>
      </c>
      <c r="R543" s="36" t="str">
        <f t="shared" si="72"/>
        <v/>
      </c>
      <c r="S543" s="36" t="str">
        <f t="shared" si="73"/>
        <v/>
      </c>
    </row>
    <row r="544" spans="6:19" x14ac:dyDescent="0.3">
      <c r="K544" s="33" t="str">
        <f t="shared" si="66"/>
        <v/>
      </c>
      <c r="L544" s="33" t="str">
        <f t="shared" si="67"/>
        <v/>
      </c>
      <c r="M544" s="33" t="str">
        <f t="shared" si="68"/>
        <v/>
      </c>
      <c r="N544" s="33" t="str">
        <f t="shared" si="69"/>
        <v/>
      </c>
      <c r="O544" s="33" t="str">
        <f t="shared" si="70"/>
        <v/>
      </c>
      <c r="P544" s="33" t="str">
        <f t="shared" si="71"/>
        <v/>
      </c>
      <c r="R544" s="36" t="str">
        <f t="shared" si="72"/>
        <v/>
      </c>
      <c r="S544" s="36" t="str">
        <f t="shared" si="73"/>
        <v/>
      </c>
    </row>
    <row r="545" spans="6:19" x14ac:dyDescent="0.3">
      <c r="K545" s="33" t="str">
        <f t="shared" si="66"/>
        <v/>
      </c>
      <c r="L545" s="33" t="str">
        <f t="shared" si="67"/>
        <v/>
      </c>
      <c r="M545" s="33" t="str">
        <f t="shared" si="68"/>
        <v/>
      </c>
      <c r="N545" s="33" t="str">
        <f t="shared" si="69"/>
        <v/>
      </c>
      <c r="O545" s="33" t="str">
        <f t="shared" si="70"/>
        <v/>
      </c>
      <c r="P545" s="33" t="str">
        <f t="shared" si="71"/>
        <v/>
      </c>
      <c r="R545" s="36" t="str">
        <f t="shared" si="72"/>
        <v/>
      </c>
      <c r="S545" s="36" t="str">
        <f t="shared" si="73"/>
        <v/>
      </c>
    </row>
    <row r="546" spans="6:19" x14ac:dyDescent="0.3">
      <c r="K546" s="33" t="str">
        <f t="shared" si="66"/>
        <v/>
      </c>
      <c r="L546" s="33" t="str">
        <f t="shared" si="67"/>
        <v/>
      </c>
      <c r="M546" s="33" t="str">
        <f t="shared" si="68"/>
        <v/>
      </c>
      <c r="N546" s="33" t="str">
        <f t="shared" si="69"/>
        <v/>
      </c>
      <c r="O546" s="33" t="str">
        <f t="shared" si="70"/>
        <v/>
      </c>
      <c r="P546" s="33" t="str">
        <f t="shared" si="71"/>
        <v/>
      </c>
      <c r="R546" s="36" t="str">
        <f t="shared" si="72"/>
        <v/>
      </c>
      <c r="S546" s="36" t="str">
        <f t="shared" si="73"/>
        <v/>
      </c>
    </row>
    <row r="547" spans="6:19" x14ac:dyDescent="0.3">
      <c r="K547" s="33" t="str">
        <f t="shared" si="66"/>
        <v/>
      </c>
      <c r="L547" s="33" t="str">
        <f t="shared" si="67"/>
        <v/>
      </c>
      <c r="M547" s="33" t="str">
        <f t="shared" si="68"/>
        <v/>
      </c>
      <c r="N547" s="33" t="str">
        <f t="shared" si="69"/>
        <v/>
      </c>
      <c r="O547" s="33" t="str">
        <f t="shared" si="70"/>
        <v/>
      </c>
      <c r="P547" s="33" t="str">
        <f t="shared" si="71"/>
        <v/>
      </c>
      <c r="R547" s="36" t="str">
        <f t="shared" si="72"/>
        <v/>
      </c>
      <c r="S547" s="36" t="str">
        <f t="shared" si="73"/>
        <v/>
      </c>
    </row>
    <row r="548" spans="6:19" x14ac:dyDescent="0.3">
      <c r="K548" s="33" t="str">
        <f t="shared" si="66"/>
        <v/>
      </c>
      <c r="L548" s="33" t="str">
        <f t="shared" si="67"/>
        <v/>
      </c>
      <c r="M548" s="33" t="str">
        <f t="shared" si="68"/>
        <v/>
      </c>
      <c r="N548" s="33" t="str">
        <f t="shared" si="69"/>
        <v/>
      </c>
      <c r="O548" s="33" t="str">
        <f t="shared" si="70"/>
        <v/>
      </c>
      <c r="P548" s="33" t="str">
        <f t="shared" si="71"/>
        <v/>
      </c>
      <c r="R548" s="36" t="str">
        <f t="shared" si="72"/>
        <v/>
      </c>
      <c r="S548" s="36" t="str">
        <f t="shared" si="73"/>
        <v/>
      </c>
    </row>
    <row r="549" spans="6:19" x14ac:dyDescent="0.3">
      <c r="K549" s="33" t="str">
        <f t="shared" si="66"/>
        <v/>
      </c>
      <c r="L549" s="33" t="str">
        <f t="shared" si="67"/>
        <v/>
      </c>
      <c r="M549" s="33" t="str">
        <f t="shared" si="68"/>
        <v/>
      </c>
      <c r="N549" s="33" t="str">
        <f t="shared" si="69"/>
        <v/>
      </c>
      <c r="O549" s="33" t="str">
        <f t="shared" si="70"/>
        <v/>
      </c>
      <c r="P549" s="33" t="str">
        <f t="shared" si="71"/>
        <v/>
      </c>
      <c r="R549" s="36" t="str">
        <f t="shared" si="72"/>
        <v/>
      </c>
      <c r="S549" s="36" t="str">
        <f t="shared" si="73"/>
        <v/>
      </c>
    </row>
    <row r="550" spans="6:19" x14ac:dyDescent="0.3">
      <c r="K550" s="33" t="str">
        <f t="shared" si="66"/>
        <v/>
      </c>
      <c r="L550" s="33" t="str">
        <f t="shared" si="67"/>
        <v/>
      </c>
      <c r="M550" s="33" t="str">
        <f t="shared" si="68"/>
        <v/>
      </c>
      <c r="N550" s="33" t="str">
        <f t="shared" si="69"/>
        <v/>
      </c>
      <c r="O550" s="33" t="str">
        <f t="shared" si="70"/>
        <v/>
      </c>
      <c r="P550" s="33" t="str">
        <f t="shared" si="71"/>
        <v/>
      </c>
      <c r="R550" s="36" t="str">
        <f t="shared" si="72"/>
        <v/>
      </c>
      <c r="S550" s="36" t="str">
        <f t="shared" si="73"/>
        <v/>
      </c>
    </row>
    <row r="551" spans="6:19" x14ac:dyDescent="0.3">
      <c r="K551" s="33" t="str">
        <f t="shared" si="66"/>
        <v/>
      </c>
      <c r="L551" s="33" t="str">
        <f t="shared" si="67"/>
        <v/>
      </c>
      <c r="M551" s="33" t="str">
        <f t="shared" si="68"/>
        <v/>
      </c>
      <c r="N551" s="33" t="str">
        <f t="shared" si="69"/>
        <v/>
      </c>
      <c r="O551" s="33" t="str">
        <f t="shared" si="70"/>
        <v/>
      </c>
      <c r="P551" s="33" t="str">
        <f t="shared" si="71"/>
        <v/>
      </c>
      <c r="R551" s="36" t="str">
        <f t="shared" si="72"/>
        <v/>
      </c>
      <c r="S551" s="36" t="str">
        <f t="shared" si="73"/>
        <v/>
      </c>
    </row>
    <row r="552" spans="6:19" x14ac:dyDescent="0.3">
      <c r="K552" s="33" t="str">
        <f t="shared" si="66"/>
        <v/>
      </c>
      <c r="L552" s="33" t="str">
        <f t="shared" si="67"/>
        <v/>
      </c>
      <c r="M552" s="33" t="str">
        <f t="shared" si="68"/>
        <v/>
      </c>
      <c r="N552" s="33" t="str">
        <f t="shared" si="69"/>
        <v/>
      </c>
      <c r="O552" s="33" t="str">
        <f t="shared" si="70"/>
        <v/>
      </c>
      <c r="P552" s="33" t="str">
        <f t="shared" si="71"/>
        <v/>
      </c>
      <c r="R552" s="36" t="str">
        <f t="shared" si="72"/>
        <v/>
      </c>
      <c r="S552" s="36" t="str">
        <f t="shared" si="73"/>
        <v/>
      </c>
    </row>
    <row r="553" spans="6:19" x14ac:dyDescent="0.3">
      <c r="K553" s="33" t="str">
        <f t="shared" si="66"/>
        <v/>
      </c>
      <c r="L553" s="33" t="str">
        <f t="shared" si="67"/>
        <v/>
      </c>
      <c r="M553" s="33" t="str">
        <f t="shared" si="68"/>
        <v/>
      </c>
      <c r="N553" s="33" t="str">
        <f t="shared" si="69"/>
        <v/>
      </c>
      <c r="O553" s="33" t="str">
        <f t="shared" si="70"/>
        <v/>
      </c>
      <c r="P553" s="33" t="str">
        <f t="shared" si="71"/>
        <v/>
      </c>
      <c r="R553" s="36" t="str">
        <f t="shared" si="72"/>
        <v/>
      </c>
      <c r="S553" s="36" t="str">
        <f t="shared" si="73"/>
        <v/>
      </c>
    </row>
    <row r="554" spans="6:19" x14ac:dyDescent="0.3">
      <c r="K554" s="33" t="str">
        <f t="shared" si="66"/>
        <v/>
      </c>
      <c r="L554" s="33" t="str">
        <f t="shared" si="67"/>
        <v/>
      </c>
      <c r="M554" s="33" t="str">
        <f t="shared" si="68"/>
        <v/>
      </c>
      <c r="N554" s="33" t="str">
        <f t="shared" si="69"/>
        <v/>
      </c>
      <c r="O554" s="33" t="str">
        <f t="shared" si="70"/>
        <v/>
      </c>
      <c r="P554" s="33" t="str">
        <f t="shared" si="71"/>
        <v/>
      </c>
      <c r="R554" s="36" t="str">
        <f t="shared" si="72"/>
        <v/>
      </c>
      <c r="S554" s="36" t="str">
        <f t="shared" si="73"/>
        <v/>
      </c>
    </row>
    <row r="555" spans="6:19" x14ac:dyDescent="0.3">
      <c r="K555" s="33" t="str">
        <f t="shared" si="66"/>
        <v/>
      </c>
      <c r="L555" s="33" t="str">
        <f t="shared" si="67"/>
        <v/>
      </c>
      <c r="M555" s="33" t="str">
        <f t="shared" si="68"/>
        <v/>
      </c>
      <c r="N555" s="33" t="str">
        <f t="shared" si="69"/>
        <v/>
      </c>
      <c r="O555" s="33" t="str">
        <f t="shared" si="70"/>
        <v/>
      </c>
      <c r="P555" s="33" t="str">
        <f t="shared" si="71"/>
        <v/>
      </c>
      <c r="R555" s="36" t="str">
        <f t="shared" si="72"/>
        <v/>
      </c>
      <c r="S555" s="36" t="str">
        <f t="shared" si="73"/>
        <v/>
      </c>
    </row>
    <row r="556" spans="6:19" x14ac:dyDescent="0.3">
      <c r="K556" s="33" t="str">
        <f t="shared" si="66"/>
        <v/>
      </c>
      <c r="L556" s="33" t="str">
        <f t="shared" si="67"/>
        <v/>
      </c>
      <c r="M556" s="33" t="str">
        <f t="shared" si="68"/>
        <v/>
      </c>
      <c r="N556" s="33" t="str">
        <f t="shared" si="69"/>
        <v/>
      </c>
      <c r="O556" s="33" t="str">
        <f t="shared" si="70"/>
        <v/>
      </c>
      <c r="P556" s="33" t="str">
        <f t="shared" si="71"/>
        <v/>
      </c>
      <c r="R556" s="36" t="str">
        <f t="shared" si="72"/>
        <v/>
      </c>
      <c r="S556" s="36" t="str">
        <f t="shared" si="73"/>
        <v/>
      </c>
    </row>
    <row r="557" spans="6:19" x14ac:dyDescent="0.3">
      <c r="F557" s="136"/>
      <c r="K557" s="33" t="str">
        <f t="shared" si="66"/>
        <v/>
      </c>
      <c r="L557" s="33" t="str">
        <f t="shared" si="67"/>
        <v/>
      </c>
      <c r="M557" s="33" t="str">
        <f t="shared" si="68"/>
        <v/>
      </c>
      <c r="N557" s="33" t="str">
        <f t="shared" si="69"/>
        <v/>
      </c>
      <c r="O557" s="33" t="str">
        <f t="shared" si="70"/>
        <v/>
      </c>
      <c r="P557" s="33" t="str">
        <f t="shared" si="71"/>
        <v/>
      </c>
      <c r="R557" s="36" t="str">
        <f t="shared" si="72"/>
        <v/>
      </c>
      <c r="S557" s="36" t="str">
        <f t="shared" si="73"/>
        <v/>
      </c>
    </row>
    <row r="558" spans="6:19" x14ac:dyDescent="0.3">
      <c r="K558" s="33" t="str">
        <f t="shared" si="66"/>
        <v/>
      </c>
      <c r="L558" s="33" t="str">
        <f t="shared" si="67"/>
        <v/>
      </c>
      <c r="M558" s="33" t="str">
        <f t="shared" si="68"/>
        <v/>
      </c>
      <c r="N558" s="33" t="str">
        <f t="shared" si="69"/>
        <v/>
      </c>
      <c r="O558" s="33" t="str">
        <f t="shared" si="70"/>
        <v/>
      </c>
      <c r="P558" s="33" t="str">
        <f t="shared" si="71"/>
        <v/>
      </c>
      <c r="R558" s="36" t="str">
        <f t="shared" si="72"/>
        <v/>
      </c>
      <c r="S558" s="36" t="str">
        <f t="shared" si="73"/>
        <v/>
      </c>
    </row>
    <row r="559" spans="6:19" x14ac:dyDescent="0.3">
      <c r="F559" s="136"/>
      <c r="K559" s="33" t="str">
        <f t="shared" si="66"/>
        <v/>
      </c>
      <c r="L559" s="33" t="str">
        <f t="shared" si="67"/>
        <v/>
      </c>
      <c r="M559" s="33" t="str">
        <f t="shared" si="68"/>
        <v/>
      </c>
      <c r="N559" s="33" t="str">
        <f t="shared" si="69"/>
        <v/>
      </c>
      <c r="O559" s="33" t="str">
        <f t="shared" si="70"/>
        <v/>
      </c>
      <c r="P559" s="33" t="str">
        <f t="shared" si="71"/>
        <v/>
      </c>
      <c r="R559" s="36" t="str">
        <f t="shared" si="72"/>
        <v/>
      </c>
      <c r="S559" s="36" t="str">
        <f t="shared" si="73"/>
        <v/>
      </c>
    </row>
    <row r="560" spans="6:19" x14ac:dyDescent="0.3">
      <c r="F560" s="136"/>
      <c r="K560" s="33" t="str">
        <f t="shared" si="66"/>
        <v/>
      </c>
      <c r="L560" s="33" t="str">
        <f t="shared" si="67"/>
        <v/>
      </c>
      <c r="M560" s="33" t="str">
        <f t="shared" si="68"/>
        <v/>
      </c>
      <c r="N560" s="33" t="str">
        <f t="shared" si="69"/>
        <v/>
      </c>
      <c r="O560" s="33" t="str">
        <f t="shared" si="70"/>
        <v/>
      </c>
      <c r="P560" s="33" t="str">
        <f t="shared" si="71"/>
        <v/>
      </c>
      <c r="R560" s="36" t="str">
        <f t="shared" si="72"/>
        <v/>
      </c>
      <c r="S560" s="36" t="str">
        <f t="shared" si="73"/>
        <v/>
      </c>
    </row>
    <row r="561" spans="6:19" x14ac:dyDescent="0.3">
      <c r="K561" s="33" t="str">
        <f t="shared" si="66"/>
        <v/>
      </c>
      <c r="L561" s="33" t="str">
        <f t="shared" si="67"/>
        <v/>
      </c>
      <c r="M561" s="33" t="str">
        <f t="shared" si="68"/>
        <v/>
      </c>
      <c r="N561" s="33" t="str">
        <f t="shared" si="69"/>
        <v/>
      </c>
      <c r="O561" s="33" t="str">
        <f t="shared" si="70"/>
        <v/>
      </c>
      <c r="P561" s="33" t="str">
        <f t="shared" si="71"/>
        <v/>
      </c>
      <c r="R561" s="36" t="str">
        <f t="shared" si="72"/>
        <v/>
      </c>
      <c r="S561" s="36" t="str">
        <f t="shared" si="73"/>
        <v/>
      </c>
    </row>
    <row r="562" spans="6:19" x14ac:dyDescent="0.3">
      <c r="K562" s="33" t="str">
        <f t="shared" si="66"/>
        <v/>
      </c>
      <c r="L562" s="33" t="str">
        <f t="shared" si="67"/>
        <v/>
      </c>
      <c r="M562" s="33" t="str">
        <f t="shared" si="68"/>
        <v/>
      </c>
      <c r="N562" s="33" t="str">
        <f t="shared" si="69"/>
        <v/>
      </c>
      <c r="O562" s="33" t="str">
        <f t="shared" si="70"/>
        <v/>
      </c>
      <c r="P562" s="33" t="str">
        <f t="shared" si="71"/>
        <v/>
      </c>
      <c r="R562" s="36" t="str">
        <f t="shared" si="72"/>
        <v/>
      </c>
      <c r="S562" s="36" t="str">
        <f t="shared" si="73"/>
        <v/>
      </c>
    </row>
    <row r="563" spans="6:19" x14ac:dyDescent="0.3">
      <c r="F563" s="136"/>
      <c r="K563" s="33" t="str">
        <f t="shared" si="66"/>
        <v/>
      </c>
      <c r="L563" s="33" t="str">
        <f t="shared" si="67"/>
        <v/>
      </c>
      <c r="M563" s="33" t="str">
        <f t="shared" si="68"/>
        <v/>
      </c>
      <c r="N563" s="33" t="str">
        <f t="shared" si="69"/>
        <v/>
      </c>
      <c r="O563" s="33" t="str">
        <f t="shared" si="70"/>
        <v/>
      </c>
      <c r="P563" s="33" t="str">
        <f t="shared" si="71"/>
        <v/>
      </c>
      <c r="R563" s="36" t="str">
        <f t="shared" si="72"/>
        <v/>
      </c>
      <c r="S563" s="36" t="str">
        <f t="shared" si="73"/>
        <v/>
      </c>
    </row>
    <row r="564" spans="6:19" x14ac:dyDescent="0.3">
      <c r="F564" s="136"/>
      <c r="K564" s="33" t="str">
        <f t="shared" si="66"/>
        <v/>
      </c>
      <c r="L564" s="33" t="str">
        <f t="shared" si="67"/>
        <v/>
      </c>
      <c r="M564" s="33" t="str">
        <f t="shared" si="68"/>
        <v/>
      </c>
      <c r="N564" s="33" t="str">
        <f t="shared" si="69"/>
        <v/>
      </c>
      <c r="O564" s="33" t="str">
        <f t="shared" si="70"/>
        <v/>
      </c>
      <c r="P564" s="33" t="str">
        <f t="shared" si="71"/>
        <v/>
      </c>
      <c r="R564" s="36" t="str">
        <f t="shared" si="72"/>
        <v/>
      </c>
      <c r="S564" s="36" t="str">
        <f t="shared" si="73"/>
        <v/>
      </c>
    </row>
    <row r="565" spans="6:19" x14ac:dyDescent="0.3">
      <c r="K565" s="33" t="str">
        <f t="shared" si="66"/>
        <v/>
      </c>
      <c r="L565" s="33" t="str">
        <f t="shared" si="67"/>
        <v/>
      </c>
      <c r="M565" s="33" t="str">
        <f t="shared" si="68"/>
        <v/>
      </c>
      <c r="N565" s="33" t="str">
        <f t="shared" si="69"/>
        <v/>
      </c>
      <c r="O565" s="33" t="str">
        <f t="shared" si="70"/>
        <v/>
      </c>
      <c r="P565" s="33" t="str">
        <f t="shared" si="71"/>
        <v/>
      </c>
      <c r="R565" s="36" t="str">
        <f t="shared" si="72"/>
        <v/>
      </c>
      <c r="S565" s="36" t="str">
        <f t="shared" si="73"/>
        <v/>
      </c>
    </row>
    <row r="566" spans="6:19" x14ac:dyDescent="0.3">
      <c r="K566" s="33" t="str">
        <f t="shared" si="66"/>
        <v/>
      </c>
      <c r="L566" s="33" t="str">
        <f t="shared" si="67"/>
        <v/>
      </c>
      <c r="M566" s="33" t="str">
        <f t="shared" si="68"/>
        <v/>
      </c>
      <c r="N566" s="33" t="str">
        <f t="shared" si="69"/>
        <v/>
      </c>
      <c r="O566" s="33" t="str">
        <f t="shared" si="70"/>
        <v/>
      </c>
      <c r="P566" s="33" t="str">
        <f t="shared" si="71"/>
        <v/>
      </c>
      <c r="R566" s="36" t="str">
        <f t="shared" si="72"/>
        <v/>
      </c>
      <c r="S566" s="36" t="str">
        <f t="shared" si="73"/>
        <v/>
      </c>
    </row>
    <row r="567" spans="6:19" x14ac:dyDescent="0.3">
      <c r="K567" s="33" t="str">
        <f t="shared" si="66"/>
        <v/>
      </c>
      <c r="L567" s="33" t="str">
        <f t="shared" si="67"/>
        <v/>
      </c>
      <c r="M567" s="33" t="str">
        <f t="shared" si="68"/>
        <v/>
      </c>
      <c r="N567" s="33" t="str">
        <f t="shared" si="69"/>
        <v/>
      </c>
      <c r="O567" s="33" t="str">
        <f t="shared" si="70"/>
        <v/>
      </c>
      <c r="P567" s="33" t="str">
        <f t="shared" si="71"/>
        <v/>
      </c>
      <c r="R567" s="36" t="str">
        <f t="shared" si="72"/>
        <v/>
      </c>
      <c r="S567" s="36" t="str">
        <f t="shared" si="73"/>
        <v/>
      </c>
    </row>
    <row r="568" spans="6:19" x14ac:dyDescent="0.3">
      <c r="K568" s="33" t="str">
        <f t="shared" si="66"/>
        <v/>
      </c>
      <c r="L568" s="33" t="str">
        <f t="shared" si="67"/>
        <v/>
      </c>
      <c r="M568" s="33" t="str">
        <f t="shared" si="68"/>
        <v/>
      </c>
      <c r="N568" s="33" t="str">
        <f t="shared" si="69"/>
        <v/>
      </c>
      <c r="O568" s="33" t="str">
        <f t="shared" si="70"/>
        <v/>
      </c>
      <c r="P568" s="33" t="str">
        <f t="shared" si="71"/>
        <v/>
      </c>
      <c r="R568" s="36" t="str">
        <f t="shared" si="72"/>
        <v/>
      </c>
      <c r="S568" s="36" t="str">
        <f t="shared" si="73"/>
        <v/>
      </c>
    </row>
    <row r="569" spans="6:19" x14ac:dyDescent="0.3">
      <c r="K569" s="33" t="str">
        <f t="shared" si="66"/>
        <v/>
      </c>
      <c r="L569" s="33" t="str">
        <f t="shared" si="67"/>
        <v/>
      </c>
      <c r="M569" s="33" t="str">
        <f t="shared" si="68"/>
        <v/>
      </c>
      <c r="N569" s="33" t="str">
        <f t="shared" si="69"/>
        <v/>
      </c>
      <c r="O569" s="33" t="str">
        <f t="shared" si="70"/>
        <v/>
      </c>
      <c r="P569" s="33" t="str">
        <f t="shared" si="71"/>
        <v/>
      </c>
      <c r="R569" s="36" t="str">
        <f t="shared" si="72"/>
        <v/>
      </c>
      <c r="S569" s="36" t="str">
        <f t="shared" si="73"/>
        <v/>
      </c>
    </row>
    <row r="570" spans="6:19" x14ac:dyDescent="0.3">
      <c r="K570" s="33" t="str">
        <f t="shared" si="66"/>
        <v/>
      </c>
      <c r="L570" s="33" t="str">
        <f t="shared" si="67"/>
        <v/>
      </c>
      <c r="M570" s="33" t="str">
        <f t="shared" si="68"/>
        <v/>
      </c>
      <c r="N570" s="33" t="str">
        <f t="shared" si="69"/>
        <v/>
      </c>
      <c r="O570" s="33" t="str">
        <f t="shared" si="70"/>
        <v/>
      </c>
      <c r="P570" s="33" t="str">
        <f t="shared" si="71"/>
        <v/>
      </c>
      <c r="R570" s="36" t="str">
        <f t="shared" si="72"/>
        <v/>
      </c>
      <c r="S570" s="36" t="str">
        <f t="shared" si="73"/>
        <v/>
      </c>
    </row>
    <row r="571" spans="6:19" x14ac:dyDescent="0.3">
      <c r="K571" s="33" t="str">
        <f t="shared" si="66"/>
        <v/>
      </c>
      <c r="L571" s="33" t="str">
        <f t="shared" si="67"/>
        <v/>
      </c>
      <c r="M571" s="33" t="str">
        <f t="shared" si="68"/>
        <v/>
      </c>
      <c r="N571" s="33" t="str">
        <f t="shared" si="69"/>
        <v/>
      </c>
      <c r="O571" s="33" t="str">
        <f t="shared" si="70"/>
        <v/>
      </c>
      <c r="P571" s="33" t="str">
        <f t="shared" si="71"/>
        <v/>
      </c>
      <c r="R571" s="36" t="str">
        <f t="shared" si="72"/>
        <v/>
      </c>
      <c r="S571" s="36" t="str">
        <f t="shared" si="73"/>
        <v/>
      </c>
    </row>
    <row r="572" spans="6:19" x14ac:dyDescent="0.3">
      <c r="F572" s="136"/>
      <c r="K572" s="33" t="str">
        <f t="shared" si="66"/>
        <v/>
      </c>
      <c r="L572" s="33" t="str">
        <f t="shared" si="67"/>
        <v/>
      </c>
      <c r="M572" s="33" t="str">
        <f t="shared" si="68"/>
        <v/>
      </c>
      <c r="N572" s="33" t="str">
        <f t="shared" si="69"/>
        <v/>
      </c>
      <c r="O572" s="33" t="str">
        <f t="shared" si="70"/>
        <v/>
      </c>
      <c r="P572" s="33" t="str">
        <f t="shared" si="71"/>
        <v/>
      </c>
      <c r="R572" s="36" t="str">
        <f t="shared" si="72"/>
        <v/>
      </c>
      <c r="S572" s="36" t="str">
        <f t="shared" si="73"/>
        <v/>
      </c>
    </row>
    <row r="573" spans="6:19" x14ac:dyDescent="0.3">
      <c r="K573" s="33" t="str">
        <f t="shared" si="66"/>
        <v/>
      </c>
      <c r="L573" s="33" t="str">
        <f t="shared" si="67"/>
        <v/>
      </c>
      <c r="M573" s="33" t="str">
        <f t="shared" si="68"/>
        <v/>
      </c>
      <c r="N573" s="33" t="str">
        <f t="shared" si="69"/>
        <v/>
      </c>
      <c r="O573" s="33" t="str">
        <f t="shared" si="70"/>
        <v/>
      </c>
      <c r="P573" s="33" t="str">
        <f t="shared" si="71"/>
        <v/>
      </c>
      <c r="R573" s="36" t="str">
        <f t="shared" si="72"/>
        <v/>
      </c>
      <c r="S573" s="36" t="str">
        <f t="shared" si="73"/>
        <v/>
      </c>
    </row>
    <row r="574" spans="6:19" x14ac:dyDescent="0.3">
      <c r="F574" s="136"/>
      <c r="K574" s="33" t="str">
        <f t="shared" si="66"/>
        <v/>
      </c>
      <c r="L574" s="33" t="str">
        <f t="shared" si="67"/>
        <v/>
      </c>
      <c r="M574" s="33" t="str">
        <f t="shared" si="68"/>
        <v/>
      </c>
      <c r="N574" s="33" t="str">
        <f t="shared" si="69"/>
        <v/>
      </c>
      <c r="O574" s="33" t="str">
        <f t="shared" si="70"/>
        <v/>
      </c>
      <c r="P574" s="33" t="str">
        <f t="shared" si="71"/>
        <v/>
      </c>
      <c r="R574" s="36" t="str">
        <f t="shared" si="72"/>
        <v/>
      </c>
      <c r="S574" s="36" t="str">
        <f t="shared" si="73"/>
        <v/>
      </c>
    </row>
    <row r="575" spans="6:19" x14ac:dyDescent="0.3">
      <c r="F575" s="136"/>
      <c r="K575" s="33" t="str">
        <f t="shared" si="66"/>
        <v/>
      </c>
      <c r="L575" s="33" t="str">
        <f t="shared" si="67"/>
        <v/>
      </c>
      <c r="M575" s="33" t="str">
        <f t="shared" si="68"/>
        <v/>
      </c>
      <c r="N575" s="33" t="str">
        <f t="shared" si="69"/>
        <v/>
      </c>
      <c r="O575" s="33" t="str">
        <f t="shared" si="70"/>
        <v/>
      </c>
      <c r="P575" s="33" t="str">
        <f t="shared" si="71"/>
        <v/>
      </c>
      <c r="R575" s="36" t="str">
        <f t="shared" si="72"/>
        <v/>
      </c>
      <c r="S575" s="36" t="str">
        <f t="shared" si="73"/>
        <v/>
      </c>
    </row>
    <row r="576" spans="6:19" x14ac:dyDescent="0.3">
      <c r="K576" s="33" t="str">
        <f t="shared" si="66"/>
        <v/>
      </c>
      <c r="L576" s="33" t="str">
        <f t="shared" si="67"/>
        <v/>
      </c>
      <c r="M576" s="33" t="str">
        <f t="shared" si="68"/>
        <v/>
      </c>
      <c r="N576" s="33" t="str">
        <f t="shared" si="69"/>
        <v/>
      </c>
      <c r="O576" s="33" t="str">
        <f t="shared" si="70"/>
        <v/>
      </c>
      <c r="P576" s="33" t="str">
        <f t="shared" si="71"/>
        <v/>
      </c>
      <c r="R576" s="36" t="str">
        <f t="shared" si="72"/>
        <v/>
      </c>
      <c r="S576" s="36" t="str">
        <f t="shared" si="73"/>
        <v/>
      </c>
    </row>
    <row r="577" spans="6:19" x14ac:dyDescent="0.3">
      <c r="K577" s="33" t="str">
        <f t="shared" si="66"/>
        <v/>
      </c>
      <c r="L577" s="33" t="str">
        <f t="shared" si="67"/>
        <v/>
      </c>
      <c r="M577" s="33" t="str">
        <f t="shared" si="68"/>
        <v/>
      </c>
      <c r="N577" s="33" t="str">
        <f t="shared" si="69"/>
        <v/>
      </c>
      <c r="O577" s="33" t="str">
        <f t="shared" si="70"/>
        <v/>
      </c>
      <c r="P577" s="33" t="str">
        <f t="shared" si="71"/>
        <v/>
      </c>
      <c r="R577" s="36" t="str">
        <f t="shared" si="72"/>
        <v/>
      </c>
      <c r="S577" s="36" t="str">
        <f t="shared" si="73"/>
        <v/>
      </c>
    </row>
    <row r="578" spans="6:19" x14ac:dyDescent="0.3">
      <c r="F578" s="136"/>
      <c r="K578" s="33" t="str">
        <f t="shared" si="66"/>
        <v/>
      </c>
      <c r="L578" s="33" t="str">
        <f t="shared" si="67"/>
        <v/>
      </c>
      <c r="M578" s="33" t="str">
        <f t="shared" si="68"/>
        <v/>
      </c>
      <c r="N578" s="33" t="str">
        <f t="shared" si="69"/>
        <v/>
      </c>
      <c r="O578" s="33" t="str">
        <f t="shared" si="70"/>
        <v/>
      </c>
      <c r="P578" s="33" t="str">
        <f t="shared" si="71"/>
        <v/>
      </c>
      <c r="R578" s="36" t="str">
        <f t="shared" si="72"/>
        <v/>
      </c>
      <c r="S578" s="36" t="str">
        <f t="shared" si="73"/>
        <v/>
      </c>
    </row>
    <row r="579" spans="6:19" x14ac:dyDescent="0.3">
      <c r="F579" s="136"/>
      <c r="K579" s="33" t="str">
        <f t="shared" si="66"/>
        <v/>
      </c>
      <c r="L579" s="33" t="str">
        <f t="shared" si="67"/>
        <v/>
      </c>
      <c r="M579" s="33" t="str">
        <f t="shared" si="68"/>
        <v/>
      </c>
      <c r="N579" s="33" t="str">
        <f t="shared" si="69"/>
        <v/>
      </c>
      <c r="O579" s="33" t="str">
        <f t="shared" si="70"/>
        <v/>
      </c>
      <c r="P579" s="33" t="str">
        <f t="shared" si="71"/>
        <v/>
      </c>
      <c r="R579" s="36" t="str">
        <f t="shared" si="72"/>
        <v/>
      </c>
      <c r="S579" s="36" t="str">
        <f t="shared" si="73"/>
        <v/>
      </c>
    </row>
    <row r="580" spans="6:19" x14ac:dyDescent="0.3">
      <c r="K580" s="33" t="str">
        <f t="shared" si="66"/>
        <v/>
      </c>
      <c r="L580" s="33" t="str">
        <f t="shared" si="67"/>
        <v/>
      </c>
      <c r="M580" s="33" t="str">
        <f t="shared" si="68"/>
        <v/>
      </c>
      <c r="N580" s="33" t="str">
        <f t="shared" si="69"/>
        <v/>
      </c>
      <c r="O580" s="33" t="str">
        <f t="shared" si="70"/>
        <v/>
      </c>
      <c r="P580" s="33" t="str">
        <f t="shared" si="71"/>
        <v/>
      </c>
      <c r="R580" s="36" t="str">
        <f t="shared" si="72"/>
        <v/>
      </c>
      <c r="S580" s="36" t="str">
        <f t="shared" si="73"/>
        <v/>
      </c>
    </row>
    <row r="581" spans="6:19" x14ac:dyDescent="0.3">
      <c r="K581" s="33" t="str">
        <f t="shared" ref="K581:K644" si="74">IF($D581="ht",$E581,"")</f>
        <v/>
      </c>
      <c r="L581" s="33" t="str">
        <f t="shared" ref="L581:L644" si="75">IF($D581="nt",$E581,"")</f>
        <v/>
      </c>
      <c r="M581" s="33" t="str">
        <f t="shared" ref="M581:M644" si="76">IF($D581="esp",$E581,"")</f>
        <v/>
      </c>
      <c r="N581" s="33" t="str">
        <f t="shared" ref="N581:N644" si="77">IF($D581="Ges",$F581,"")</f>
        <v/>
      </c>
      <c r="O581" s="33" t="str">
        <f t="shared" ref="O581:O644" si="78">IF($D581="tag",$E581,"")</f>
        <v/>
      </c>
      <c r="P581" s="33" t="str">
        <f t="shared" ref="P581:P644" si="79">IF($D581="vhs",$E581,"")</f>
        <v/>
      </c>
      <c r="R581" s="36" t="str">
        <f t="shared" ref="R581:R644" si="80">IF(D581="v06",E581,"")</f>
        <v/>
      </c>
      <c r="S581" s="36" t="str">
        <f t="shared" ref="S581:S644" si="81">IF(D581="v22",E581,"")</f>
        <v/>
      </c>
    </row>
    <row r="582" spans="6:19" x14ac:dyDescent="0.3">
      <c r="K582" s="33" t="str">
        <f t="shared" si="74"/>
        <v/>
      </c>
      <c r="L582" s="33" t="str">
        <f t="shared" si="75"/>
        <v/>
      </c>
      <c r="M582" s="33" t="str">
        <f t="shared" si="76"/>
        <v/>
      </c>
      <c r="N582" s="33" t="str">
        <f t="shared" si="77"/>
        <v/>
      </c>
      <c r="O582" s="33" t="str">
        <f t="shared" si="78"/>
        <v/>
      </c>
      <c r="P582" s="33" t="str">
        <f t="shared" si="79"/>
        <v/>
      </c>
      <c r="R582" s="36" t="str">
        <f t="shared" si="80"/>
        <v/>
      </c>
      <c r="S582" s="36" t="str">
        <f t="shared" si="81"/>
        <v/>
      </c>
    </row>
    <row r="583" spans="6:19" x14ac:dyDescent="0.3">
      <c r="K583" s="33" t="str">
        <f t="shared" si="74"/>
        <v/>
      </c>
      <c r="L583" s="33" t="str">
        <f t="shared" si="75"/>
        <v/>
      </c>
      <c r="M583" s="33" t="str">
        <f t="shared" si="76"/>
        <v/>
      </c>
      <c r="N583" s="33" t="str">
        <f t="shared" si="77"/>
        <v/>
      </c>
      <c r="O583" s="33" t="str">
        <f t="shared" si="78"/>
        <v/>
      </c>
      <c r="P583" s="33" t="str">
        <f t="shared" si="79"/>
        <v/>
      </c>
      <c r="R583" s="36" t="str">
        <f t="shared" si="80"/>
        <v/>
      </c>
      <c r="S583" s="36" t="str">
        <f t="shared" si="81"/>
        <v/>
      </c>
    </row>
    <row r="584" spans="6:19" x14ac:dyDescent="0.3">
      <c r="K584" s="33" t="str">
        <f t="shared" si="74"/>
        <v/>
      </c>
      <c r="L584" s="33" t="str">
        <f t="shared" si="75"/>
        <v/>
      </c>
      <c r="M584" s="33" t="str">
        <f t="shared" si="76"/>
        <v/>
      </c>
      <c r="N584" s="33" t="str">
        <f t="shared" si="77"/>
        <v/>
      </c>
      <c r="O584" s="33" t="str">
        <f t="shared" si="78"/>
        <v/>
      </c>
      <c r="P584" s="33" t="str">
        <f t="shared" si="79"/>
        <v/>
      </c>
      <c r="R584" s="36" t="str">
        <f t="shared" si="80"/>
        <v/>
      </c>
      <c r="S584" s="36" t="str">
        <f t="shared" si="81"/>
        <v/>
      </c>
    </row>
    <row r="585" spans="6:19" x14ac:dyDescent="0.3">
      <c r="K585" s="33" t="str">
        <f t="shared" si="74"/>
        <v/>
      </c>
      <c r="L585" s="33" t="str">
        <f t="shared" si="75"/>
        <v/>
      </c>
      <c r="M585" s="33" t="str">
        <f t="shared" si="76"/>
        <v/>
      </c>
      <c r="N585" s="33" t="str">
        <f t="shared" si="77"/>
        <v/>
      </c>
      <c r="O585" s="33" t="str">
        <f t="shared" si="78"/>
        <v/>
      </c>
      <c r="P585" s="33" t="str">
        <f t="shared" si="79"/>
        <v/>
      </c>
      <c r="R585" s="36" t="str">
        <f t="shared" si="80"/>
        <v/>
      </c>
      <c r="S585" s="36" t="str">
        <f t="shared" si="81"/>
        <v/>
      </c>
    </row>
    <row r="586" spans="6:19" x14ac:dyDescent="0.3">
      <c r="K586" s="33" t="str">
        <f t="shared" si="74"/>
        <v/>
      </c>
      <c r="L586" s="33" t="str">
        <f t="shared" si="75"/>
        <v/>
      </c>
      <c r="M586" s="33" t="str">
        <f t="shared" si="76"/>
        <v/>
      </c>
      <c r="N586" s="33" t="str">
        <f t="shared" si="77"/>
        <v/>
      </c>
      <c r="O586" s="33" t="str">
        <f t="shared" si="78"/>
        <v/>
      </c>
      <c r="P586" s="33" t="str">
        <f t="shared" si="79"/>
        <v/>
      </c>
      <c r="R586" s="36" t="str">
        <f t="shared" si="80"/>
        <v/>
      </c>
      <c r="S586" s="36" t="str">
        <f t="shared" si="81"/>
        <v/>
      </c>
    </row>
    <row r="587" spans="6:19" x14ac:dyDescent="0.3">
      <c r="K587" s="33" t="str">
        <f t="shared" si="74"/>
        <v/>
      </c>
      <c r="L587" s="33" t="str">
        <f t="shared" si="75"/>
        <v/>
      </c>
      <c r="M587" s="33" t="str">
        <f t="shared" si="76"/>
        <v/>
      </c>
      <c r="N587" s="33" t="str">
        <f t="shared" si="77"/>
        <v/>
      </c>
      <c r="O587" s="33" t="str">
        <f t="shared" si="78"/>
        <v/>
      </c>
      <c r="P587" s="33" t="str">
        <f t="shared" si="79"/>
        <v/>
      </c>
      <c r="R587" s="36" t="str">
        <f t="shared" si="80"/>
        <v/>
      </c>
      <c r="S587" s="36" t="str">
        <f t="shared" si="81"/>
        <v/>
      </c>
    </row>
    <row r="588" spans="6:19" x14ac:dyDescent="0.3">
      <c r="K588" s="33" t="str">
        <f t="shared" si="74"/>
        <v/>
      </c>
      <c r="L588" s="33" t="str">
        <f t="shared" si="75"/>
        <v/>
      </c>
      <c r="M588" s="33" t="str">
        <f t="shared" si="76"/>
        <v/>
      </c>
      <c r="N588" s="33" t="str">
        <f t="shared" si="77"/>
        <v/>
      </c>
      <c r="O588" s="33" t="str">
        <f t="shared" si="78"/>
        <v/>
      </c>
      <c r="P588" s="33" t="str">
        <f t="shared" si="79"/>
        <v/>
      </c>
      <c r="R588" s="36" t="str">
        <f t="shared" si="80"/>
        <v/>
      </c>
      <c r="S588" s="36" t="str">
        <f t="shared" si="81"/>
        <v/>
      </c>
    </row>
    <row r="589" spans="6:19" x14ac:dyDescent="0.3">
      <c r="K589" s="33" t="str">
        <f t="shared" si="74"/>
        <v/>
      </c>
      <c r="L589" s="33" t="str">
        <f t="shared" si="75"/>
        <v/>
      </c>
      <c r="M589" s="33" t="str">
        <f t="shared" si="76"/>
        <v/>
      </c>
      <c r="N589" s="33" t="str">
        <f t="shared" si="77"/>
        <v/>
      </c>
      <c r="O589" s="33" t="str">
        <f t="shared" si="78"/>
        <v/>
      </c>
      <c r="P589" s="33" t="str">
        <f t="shared" si="79"/>
        <v/>
      </c>
      <c r="R589" s="36" t="str">
        <f t="shared" si="80"/>
        <v/>
      </c>
      <c r="S589" s="36" t="str">
        <f t="shared" si="81"/>
        <v/>
      </c>
    </row>
    <row r="590" spans="6:19" x14ac:dyDescent="0.3">
      <c r="K590" s="33" t="str">
        <f t="shared" si="74"/>
        <v/>
      </c>
      <c r="L590" s="33" t="str">
        <f t="shared" si="75"/>
        <v/>
      </c>
      <c r="M590" s="33" t="str">
        <f t="shared" si="76"/>
        <v/>
      </c>
      <c r="N590" s="33" t="str">
        <f t="shared" si="77"/>
        <v/>
      </c>
      <c r="O590" s="33" t="str">
        <f t="shared" si="78"/>
        <v/>
      </c>
      <c r="P590" s="33" t="str">
        <f t="shared" si="79"/>
        <v/>
      </c>
      <c r="R590" s="36" t="str">
        <f t="shared" si="80"/>
        <v/>
      </c>
      <c r="S590" s="36" t="str">
        <f t="shared" si="81"/>
        <v/>
      </c>
    </row>
    <row r="591" spans="6:19" x14ac:dyDescent="0.3">
      <c r="K591" s="33" t="str">
        <f t="shared" si="74"/>
        <v/>
      </c>
      <c r="L591" s="33" t="str">
        <f t="shared" si="75"/>
        <v/>
      </c>
      <c r="M591" s="33" t="str">
        <f t="shared" si="76"/>
        <v/>
      </c>
      <c r="N591" s="33" t="str">
        <f t="shared" si="77"/>
        <v/>
      </c>
      <c r="O591" s="33" t="str">
        <f t="shared" si="78"/>
        <v/>
      </c>
      <c r="P591" s="33" t="str">
        <f t="shared" si="79"/>
        <v/>
      </c>
      <c r="R591" s="36" t="str">
        <f t="shared" si="80"/>
        <v/>
      </c>
      <c r="S591" s="36" t="str">
        <f t="shared" si="81"/>
        <v/>
      </c>
    </row>
    <row r="592" spans="6:19" x14ac:dyDescent="0.3">
      <c r="F592" s="136"/>
      <c r="K592" s="33" t="str">
        <f t="shared" si="74"/>
        <v/>
      </c>
      <c r="L592" s="33" t="str">
        <f t="shared" si="75"/>
        <v/>
      </c>
      <c r="M592" s="33" t="str">
        <f t="shared" si="76"/>
        <v/>
      </c>
      <c r="N592" s="33" t="str">
        <f t="shared" si="77"/>
        <v/>
      </c>
      <c r="O592" s="33" t="str">
        <f t="shared" si="78"/>
        <v/>
      </c>
      <c r="P592" s="33" t="str">
        <f t="shared" si="79"/>
        <v/>
      </c>
      <c r="R592" s="36" t="str">
        <f t="shared" si="80"/>
        <v/>
      </c>
      <c r="S592" s="36" t="str">
        <f t="shared" si="81"/>
        <v/>
      </c>
    </row>
    <row r="593" spans="6:19" x14ac:dyDescent="0.3">
      <c r="F593" s="136"/>
      <c r="K593" s="33" t="str">
        <f t="shared" si="74"/>
        <v/>
      </c>
      <c r="L593" s="33" t="str">
        <f t="shared" si="75"/>
        <v/>
      </c>
      <c r="M593" s="33" t="str">
        <f t="shared" si="76"/>
        <v/>
      </c>
      <c r="N593" s="33" t="str">
        <f t="shared" si="77"/>
        <v/>
      </c>
      <c r="O593" s="33" t="str">
        <f t="shared" si="78"/>
        <v/>
      </c>
      <c r="P593" s="33" t="str">
        <f t="shared" si="79"/>
        <v/>
      </c>
      <c r="R593" s="36" t="str">
        <f t="shared" si="80"/>
        <v/>
      </c>
      <c r="S593" s="36" t="str">
        <f t="shared" si="81"/>
        <v/>
      </c>
    </row>
    <row r="594" spans="6:19" x14ac:dyDescent="0.3">
      <c r="K594" s="33" t="str">
        <f t="shared" si="74"/>
        <v/>
      </c>
      <c r="L594" s="33" t="str">
        <f t="shared" si="75"/>
        <v/>
      </c>
      <c r="M594" s="33" t="str">
        <f t="shared" si="76"/>
        <v/>
      </c>
      <c r="N594" s="33" t="str">
        <f t="shared" si="77"/>
        <v/>
      </c>
      <c r="O594" s="33" t="str">
        <f t="shared" si="78"/>
        <v/>
      </c>
      <c r="P594" s="33" t="str">
        <f t="shared" si="79"/>
        <v/>
      </c>
      <c r="R594" s="36" t="str">
        <f t="shared" si="80"/>
        <v/>
      </c>
      <c r="S594" s="36" t="str">
        <f t="shared" si="81"/>
        <v/>
      </c>
    </row>
    <row r="595" spans="6:19" x14ac:dyDescent="0.3">
      <c r="F595" s="136"/>
      <c r="K595" s="33" t="str">
        <f t="shared" si="74"/>
        <v/>
      </c>
      <c r="L595" s="33" t="str">
        <f t="shared" si="75"/>
        <v/>
      </c>
      <c r="M595" s="33" t="str">
        <f t="shared" si="76"/>
        <v/>
      </c>
      <c r="N595" s="33" t="str">
        <f t="shared" si="77"/>
        <v/>
      </c>
      <c r="O595" s="33" t="str">
        <f t="shared" si="78"/>
        <v/>
      </c>
      <c r="P595" s="33" t="str">
        <f t="shared" si="79"/>
        <v/>
      </c>
      <c r="R595" s="36" t="str">
        <f t="shared" si="80"/>
        <v/>
      </c>
      <c r="S595" s="36" t="str">
        <f t="shared" si="81"/>
        <v/>
      </c>
    </row>
    <row r="596" spans="6:19" x14ac:dyDescent="0.3">
      <c r="F596" s="136"/>
      <c r="K596" s="33" t="str">
        <f t="shared" si="74"/>
        <v/>
      </c>
      <c r="L596" s="33" t="str">
        <f t="shared" si="75"/>
        <v/>
      </c>
      <c r="M596" s="33" t="str">
        <f t="shared" si="76"/>
        <v/>
      </c>
      <c r="N596" s="33" t="str">
        <f t="shared" si="77"/>
        <v/>
      </c>
      <c r="O596" s="33" t="str">
        <f t="shared" si="78"/>
        <v/>
      </c>
      <c r="P596" s="33" t="str">
        <f t="shared" si="79"/>
        <v/>
      </c>
      <c r="R596" s="36" t="str">
        <f t="shared" si="80"/>
        <v/>
      </c>
      <c r="S596" s="36" t="str">
        <f t="shared" si="81"/>
        <v/>
      </c>
    </row>
    <row r="597" spans="6:19" x14ac:dyDescent="0.3">
      <c r="K597" s="33" t="str">
        <f t="shared" si="74"/>
        <v/>
      </c>
      <c r="L597" s="33" t="str">
        <f t="shared" si="75"/>
        <v/>
      </c>
      <c r="M597" s="33" t="str">
        <f t="shared" si="76"/>
        <v/>
      </c>
      <c r="N597" s="33" t="str">
        <f t="shared" si="77"/>
        <v/>
      </c>
      <c r="O597" s="33" t="str">
        <f t="shared" si="78"/>
        <v/>
      </c>
      <c r="P597" s="33" t="str">
        <f t="shared" si="79"/>
        <v/>
      </c>
      <c r="R597" s="36" t="str">
        <f t="shared" si="80"/>
        <v/>
      </c>
      <c r="S597" s="36" t="str">
        <f t="shared" si="81"/>
        <v/>
      </c>
    </row>
    <row r="598" spans="6:19" x14ac:dyDescent="0.3">
      <c r="K598" s="33" t="str">
        <f t="shared" si="74"/>
        <v/>
      </c>
      <c r="L598" s="33" t="str">
        <f t="shared" si="75"/>
        <v/>
      </c>
      <c r="M598" s="33" t="str">
        <f t="shared" si="76"/>
        <v/>
      </c>
      <c r="N598" s="33" t="str">
        <f t="shared" si="77"/>
        <v/>
      </c>
      <c r="O598" s="33" t="str">
        <f t="shared" si="78"/>
        <v/>
      </c>
      <c r="P598" s="33" t="str">
        <f t="shared" si="79"/>
        <v/>
      </c>
      <c r="R598" s="36" t="str">
        <f t="shared" si="80"/>
        <v/>
      </c>
      <c r="S598" s="36" t="str">
        <f t="shared" si="81"/>
        <v/>
      </c>
    </row>
    <row r="599" spans="6:19" x14ac:dyDescent="0.3">
      <c r="F599" s="136"/>
      <c r="K599" s="33" t="str">
        <f t="shared" si="74"/>
        <v/>
      </c>
      <c r="L599" s="33" t="str">
        <f t="shared" si="75"/>
        <v/>
      </c>
      <c r="M599" s="33" t="str">
        <f t="shared" si="76"/>
        <v/>
      </c>
      <c r="N599" s="33" t="str">
        <f t="shared" si="77"/>
        <v/>
      </c>
      <c r="O599" s="33" t="str">
        <f t="shared" si="78"/>
        <v/>
      </c>
      <c r="P599" s="33" t="str">
        <f t="shared" si="79"/>
        <v/>
      </c>
      <c r="R599" s="36" t="str">
        <f t="shared" si="80"/>
        <v/>
      </c>
      <c r="S599" s="36" t="str">
        <f t="shared" si="81"/>
        <v/>
      </c>
    </row>
    <row r="600" spans="6:19" x14ac:dyDescent="0.3">
      <c r="F600" s="136"/>
      <c r="K600" s="33" t="str">
        <f t="shared" si="74"/>
        <v/>
      </c>
      <c r="L600" s="33" t="str">
        <f t="shared" si="75"/>
        <v/>
      </c>
      <c r="M600" s="33" t="str">
        <f t="shared" si="76"/>
        <v/>
      </c>
      <c r="N600" s="33" t="str">
        <f t="shared" si="77"/>
        <v/>
      </c>
      <c r="O600" s="33" t="str">
        <f t="shared" si="78"/>
        <v/>
      </c>
      <c r="P600" s="33" t="str">
        <f t="shared" si="79"/>
        <v/>
      </c>
      <c r="R600" s="36" t="str">
        <f t="shared" si="80"/>
        <v/>
      </c>
      <c r="S600" s="36" t="str">
        <f t="shared" si="81"/>
        <v/>
      </c>
    </row>
    <row r="601" spans="6:19" x14ac:dyDescent="0.3">
      <c r="K601" s="33" t="str">
        <f t="shared" si="74"/>
        <v/>
      </c>
      <c r="L601" s="33" t="str">
        <f t="shared" si="75"/>
        <v/>
      </c>
      <c r="M601" s="33" t="str">
        <f t="shared" si="76"/>
        <v/>
      </c>
      <c r="N601" s="33" t="str">
        <f t="shared" si="77"/>
        <v/>
      </c>
      <c r="O601" s="33" t="str">
        <f t="shared" si="78"/>
        <v/>
      </c>
      <c r="P601" s="33" t="str">
        <f t="shared" si="79"/>
        <v/>
      </c>
      <c r="R601" s="36" t="str">
        <f t="shared" si="80"/>
        <v/>
      </c>
      <c r="S601" s="36" t="str">
        <f t="shared" si="81"/>
        <v/>
      </c>
    </row>
    <row r="602" spans="6:19" x14ac:dyDescent="0.3">
      <c r="K602" s="33" t="str">
        <f t="shared" si="74"/>
        <v/>
      </c>
      <c r="L602" s="33" t="str">
        <f t="shared" si="75"/>
        <v/>
      </c>
      <c r="M602" s="33" t="str">
        <f t="shared" si="76"/>
        <v/>
      </c>
      <c r="N602" s="33" t="str">
        <f t="shared" si="77"/>
        <v/>
      </c>
      <c r="O602" s="33" t="str">
        <f t="shared" si="78"/>
        <v/>
      </c>
      <c r="P602" s="33" t="str">
        <f t="shared" si="79"/>
        <v/>
      </c>
      <c r="R602" s="36" t="str">
        <f t="shared" si="80"/>
        <v/>
      </c>
      <c r="S602" s="36" t="str">
        <f t="shared" si="81"/>
        <v/>
      </c>
    </row>
    <row r="603" spans="6:19" x14ac:dyDescent="0.3">
      <c r="K603" s="33" t="str">
        <f t="shared" si="74"/>
        <v/>
      </c>
      <c r="L603" s="33" t="str">
        <f t="shared" si="75"/>
        <v/>
      </c>
      <c r="M603" s="33" t="str">
        <f t="shared" si="76"/>
        <v/>
      </c>
      <c r="N603" s="33" t="str">
        <f t="shared" si="77"/>
        <v/>
      </c>
      <c r="O603" s="33" t="str">
        <f t="shared" si="78"/>
        <v/>
      </c>
      <c r="P603" s="33" t="str">
        <f t="shared" si="79"/>
        <v/>
      </c>
      <c r="R603" s="36" t="str">
        <f t="shared" si="80"/>
        <v/>
      </c>
      <c r="S603" s="36" t="str">
        <f t="shared" si="81"/>
        <v/>
      </c>
    </row>
    <row r="604" spans="6:19" x14ac:dyDescent="0.3">
      <c r="K604" s="33" t="str">
        <f t="shared" si="74"/>
        <v/>
      </c>
      <c r="L604" s="33" t="str">
        <f t="shared" si="75"/>
        <v/>
      </c>
      <c r="M604" s="33" t="str">
        <f t="shared" si="76"/>
        <v/>
      </c>
      <c r="N604" s="33" t="str">
        <f t="shared" si="77"/>
        <v/>
      </c>
      <c r="O604" s="33" t="str">
        <f t="shared" si="78"/>
        <v/>
      </c>
      <c r="P604" s="33" t="str">
        <f t="shared" si="79"/>
        <v/>
      </c>
      <c r="R604" s="36" t="str">
        <f t="shared" si="80"/>
        <v/>
      </c>
      <c r="S604" s="36" t="str">
        <f t="shared" si="81"/>
        <v/>
      </c>
    </row>
    <row r="605" spans="6:19" x14ac:dyDescent="0.3">
      <c r="K605" s="33" t="str">
        <f t="shared" si="74"/>
        <v/>
      </c>
      <c r="L605" s="33" t="str">
        <f t="shared" si="75"/>
        <v/>
      </c>
      <c r="M605" s="33" t="str">
        <f t="shared" si="76"/>
        <v/>
      </c>
      <c r="N605" s="33" t="str">
        <f t="shared" si="77"/>
        <v/>
      </c>
      <c r="O605" s="33" t="str">
        <f t="shared" si="78"/>
        <v/>
      </c>
      <c r="P605" s="33" t="str">
        <f t="shared" si="79"/>
        <v/>
      </c>
      <c r="R605" s="36" t="str">
        <f t="shared" si="80"/>
        <v/>
      </c>
      <c r="S605" s="36" t="str">
        <f t="shared" si="81"/>
        <v/>
      </c>
    </row>
    <row r="606" spans="6:19" x14ac:dyDescent="0.3">
      <c r="F606" s="136"/>
      <c r="K606" s="33" t="str">
        <f t="shared" si="74"/>
        <v/>
      </c>
      <c r="L606" s="33" t="str">
        <f t="shared" si="75"/>
        <v/>
      </c>
      <c r="M606" s="33" t="str">
        <f t="shared" si="76"/>
        <v/>
      </c>
      <c r="N606" s="33" t="str">
        <f t="shared" si="77"/>
        <v/>
      </c>
      <c r="O606" s="33" t="str">
        <f t="shared" si="78"/>
        <v/>
      </c>
      <c r="P606" s="33" t="str">
        <f t="shared" si="79"/>
        <v/>
      </c>
      <c r="R606" s="36" t="str">
        <f t="shared" si="80"/>
        <v/>
      </c>
      <c r="S606" s="36" t="str">
        <f t="shared" si="81"/>
        <v/>
      </c>
    </row>
    <row r="607" spans="6:19" x14ac:dyDescent="0.3">
      <c r="K607" s="33" t="str">
        <f t="shared" si="74"/>
        <v/>
      </c>
      <c r="L607" s="33" t="str">
        <f t="shared" si="75"/>
        <v/>
      </c>
      <c r="M607" s="33" t="str">
        <f t="shared" si="76"/>
        <v/>
      </c>
      <c r="N607" s="33" t="str">
        <f t="shared" si="77"/>
        <v/>
      </c>
      <c r="O607" s="33" t="str">
        <f t="shared" si="78"/>
        <v/>
      </c>
      <c r="P607" s="33" t="str">
        <f t="shared" si="79"/>
        <v/>
      </c>
      <c r="R607" s="36" t="str">
        <f t="shared" si="80"/>
        <v/>
      </c>
      <c r="S607" s="36" t="str">
        <f t="shared" si="81"/>
        <v/>
      </c>
    </row>
    <row r="608" spans="6:19" x14ac:dyDescent="0.3">
      <c r="F608" s="136"/>
      <c r="K608" s="33" t="str">
        <f t="shared" si="74"/>
        <v/>
      </c>
      <c r="L608" s="33" t="str">
        <f t="shared" si="75"/>
        <v/>
      </c>
      <c r="M608" s="33" t="str">
        <f t="shared" si="76"/>
        <v/>
      </c>
      <c r="N608" s="33" t="str">
        <f t="shared" si="77"/>
        <v/>
      </c>
      <c r="O608" s="33" t="str">
        <f t="shared" si="78"/>
        <v/>
      </c>
      <c r="P608" s="33" t="str">
        <f t="shared" si="79"/>
        <v/>
      </c>
      <c r="R608" s="36" t="str">
        <f t="shared" si="80"/>
        <v/>
      </c>
      <c r="S608" s="36" t="str">
        <f t="shared" si="81"/>
        <v/>
      </c>
    </row>
    <row r="609" spans="6:19" x14ac:dyDescent="0.3">
      <c r="K609" s="33" t="str">
        <f t="shared" si="74"/>
        <v/>
      </c>
      <c r="L609" s="33" t="str">
        <f t="shared" si="75"/>
        <v/>
      </c>
      <c r="M609" s="33" t="str">
        <f t="shared" si="76"/>
        <v/>
      </c>
      <c r="N609" s="33" t="str">
        <f t="shared" si="77"/>
        <v/>
      </c>
      <c r="O609" s="33" t="str">
        <f t="shared" si="78"/>
        <v/>
      </c>
      <c r="P609" s="33" t="str">
        <f t="shared" si="79"/>
        <v/>
      </c>
      <c r="R609" s="36" t="str">
        <f t="shared" si="80"/>
        <v/>
      </c>
      <c r="S609" s="36" t="str">
        <f t="shared" si="81"/>
        <v/>
      </c>
    </row>
    <row r="610" spans="6:19" x14ac:dyDescent="0.3">
      <c r="F610" s="136"/>
      <c r="K610" s="33" t="str">
        <f t="shared" si="74"/>
        <v/>
      </c>
      <c r="L610" s="33" t="str">
        <f t="shared" si="75"/>
        <v/>
      </c>
      <c r="M610" s="33" t="str">
        <f t="shared" si="76"/>
        <v/>
      </c>
      <c r="N610" s="33" t="str">
        <f t="shared" si="77"/>
        <v/>
      </c>
      <c r="O610" s="33" t="str">
        <f t="shared" si="78"/>
        <v/>
      </c>
      <c r="P610" s="33" t="str">
        <f t="shared" si="79"/>
        <v/>
      </c>
      <c r="R610" s="36" t="str">
        <f t="shared" si="80"/>
        <v/>
      </c>
      <c r="S610" s="36" t="str">
        <f t="shared" si="81"/>
        <v/>
      </c>
    </row>
    <row r="611" spans="6:19" x14ac:dyDescent="0.3">
      <c r="F611" s="136"/>
      <c r="K611" s="33" t="str">
        <f t="shared" si="74"/>
        <v/>
      </c>
      <c r="L611" s="33" t="str">
        <f t="shared" si="75"/>
        <v/>
      </c>
      <c r="M611" s="33" t="str">
        <f t="shared" si="76"/>
        <v/>
      </c>
      <c r="N611" s="33" t="str">
        <f t="shared" si="77"/>
        <v/>
      </c>
      <c r="O611" s="33" t="str">
        <f t="shared" si="78"/>
        <v/>
      </c>
      <c r="P611" s="33" t="str">
        <f t="shared" si="79"/>
        <v/>
      </c>
      <c r="R611" s="36" t="str">
        <f t="shared" si="80"/>
        <v/>
      </c>
      <c r="S611" s="36" t="str">
        <f t="shared" si="81"/>
        <v/>
      </c>
    </row>
    <row r="612" spans="6:19" x14ac:dyDescent="0.3">
      <c r="K612" s="33" t="str">
        <f t="shared" si="74"/>
        <v/>
      </c>
      <c r="L612" s="33" t="str">
        <f t="shared" si="75"/>
        <v/>
      </c>
      <c r="M612" s="33" t="str">
        <f t="shared" si="76"/>
        <v/>
      </c>
      <c r="N612" s="33" t="str">
        <f t="shared" si="77"/>
        <v/>
      </c>
      <c r="O612" s="33" t="str">
        <f t="shared" si="78"/>
        <v/>
      </c>
      <c r="P612" s="33" t="str">
        <f t="shared" si="79"/>
        <v/>
      </c>
      <c r="R612" s="36" t="str">
        <f t="shared" si="80"/>
        <v/>
      </c>
      <c r="S612" s="36" t="str">
        <f t="shared" si="81"/>
        <v/>
      </c>
    </row>
    <row r="613" spans="6:19" x14ac:dyDescent="0.3">
      <c r="K613" s="33" t="str">
        <f t="shared" si="74"/>
        <v/>
      </c>
      <c r="L613" s="33" t="str">
        <f t="shared" si="75"/>
        <v/>
      </c>
      <c r="M613" s="33" t="str">
        <f t="shared" si="76"/>
        <v/>
      </c>
      <c r="N613" s="33" t="str">
        <f t="shared" si="77"/>
        <v/>
      </c>
      <c r="O613" s="33" t="str">
        <f t="shared" si="78"/>
        <v/>
      </c>
      <c r="P613" s="33" t="str">
        <f t="shared" si="79"/>
        <v/>
      </c>
      <c r="R613" s="36" t="str">
        <f t="shared" si="80"/>
        <v/>
      </c>
      <c r="S613" s="36" t="str">
        <f t="shared" si="81"/>
        <v/>
      </c>
    </row>
    <row r="614" spans="6:19" x14ac:dyDescent="0.3">
      <c r="F614" s="136"/>
      <c r="K614" s="33" t="str">
        <f t="shared" si="74"/>
        <v/>
      </c>
      <c r="L614" s="33" t="str">
        <f t="shared" si="75"/>
        <v/>
      </c>
      <c r="M614" s="33" t="str">
        <f t="shared" si="76"/>
        <v/>
      </c>
      <c r="N614" s="33" t="str">
        <f t="shared" si="77"/>
        <v/>
      </c>
      <c r="O614" s="33" t="str">
        <f t="shared" si="78"/>
        <v/>
      </c>
      <c r="P614" s="33" t="str">
        <f t="shared" si="79"/>
        <v/>
      </c>
      <c r="R614" s="36" t="str">
        <f t="shared" si="80"/>
        <v/>
      </c>
      <c r="S614" s="36" t="str">
        <f t="shared" si="81"/>
        <v/>
      </c>
    </row>
    <row r="615" spans="6:19" x14ac:dyDescent="0.3">
      <c r="F615" s="136"/>
      <c r="K615" s="33" t="str">
        <f t="shared" si="74"/>
        <v/>
      </c>
      <c r="L615" s="33" t="str">
        <f t="shared" si="75"/>
        <v/>
      </c>
      <c r="M615" s="33" t="str">
        <f t="shared" si="76"/>
        <v/>
      </c>
      <c r="N615" s="33" t="str">
        <f t="shared" si="77"/>
        <v/>
      </c>
      <c r="O615" s="33" t="str">
        <f t="shared" si="78"/>
        <v/>
      </c>
      <c r="P615" s="33" t="str">
        <f t="shared" si="79"/>
        <v/>
      </c>
      <c r="R615" s="36" t="str">
        <f t="shared" si="80"/>
        <v/>
      </c>
      <c r="S615" s="36" t="str">
        <f t="shared" si="81"/>
        <v/>
      </c>
    </row>
    <row r="616" spans="6:19" x14ac:dyDescent="0.3">
      <c r="K616" s="33" t="str">
        <f t="shared" si="74"/>
        <v/>
      </c>
      <c r="L616" s="33" t="str">
        <f t="shared" si="75"/>
        <v/>
      </c>
      <c r="M616" s="33" t="str">
        <f t="shared" si="76"/>
        <v/>
      </c>
      <c r="N616" s="33" t="str">
        <f t="shared" si="77"/>
        <v/>
      </c>
      <c r="O616" s="33" t="str">
        <f t="shared" si="78"/>
        <v/>
      </c>
      <c r="P616" s="33" t="str">
        <f t="shared" si="79"/>
        <v/>
      </c>
      <c r="R616" s="36" t="str">
        <f t="shared" si="80"/>
        <v/>
      </c>
      <c r="S616" s="36" t="str">
        <f t="shared" si="81"/>
        <v/>
      </c>
    </row>
    <row r="617" spans="6:19" x14ac:dyDescent="0.3">
      <c r="K617" s="33" t="str">
        <f t="shared" si="74"/>
        <v/>
      </c>
      <c r="L617" s="33" t="str">
        <f t="shared" si="75"/>
        <v/>
      </c>
      <c r="M617" s="33" t="str">
        <f t="shared" si="76"/>
        <v/>
      </c>
      <c r="N617" s="33" t="str">
        <f t="shared" si="77"/>
        <v/>
      </c>
      <c r="O617" s="33" t="str">
        <f t="shared" si="78"/>
        <v/>
      </c>
      <c r="P617" s="33" t="str">
        <f t="shared" si="79"/>
        <v/>
      </c>
      <c r="R617" s="36" t="str">
        <f t="shared" si="80"/>
        <v/>
      </c>
      <c r="S617" s="36" t="str">
        <f t="shared" si="81"/>
        <v/>
      </c>
    </row>
    <row r="618" spans="6:19" x14ac:dyDescent="0.3">
      <c r="K618" s="33" t="str">
        <f t="shared" si="74"/>
        <v/>
      </c>
      <c r="L618" s="33" t="str">
        <f t="shared" si="75"/>
        <v/>
      </c>
      <c r="M618" s="33" t="str">
        <f t="shared" si="76"/>
        <v/>
      </c>
      <c r="N618" s="33" t="str">
        <f t="shared" si="77"/>
        <v/>
      </c>
      <c r="O618" s="33" t="str">
        <f t="shared" si="78"/>
        <v/>
      </c>
      <c r="P618" s="33" t="str">
        <f t="shared" si="79"/>
        <v/>
      </c>
      <c r="R618" s="36" t="str">
        <f t="shared" si="80"/>
        <v/>
      </c>
      <c r="S618" s="36" t="str">
        <f t="shared" si="81"/>
        <v/>
      </c>
    </row>
    <row r="619" spans="6:19" x14ac:dyDescent="0.3">
      <c r="K619" s="33" t="str">
        <f t="shared" si="74"/>
        <v/>
      </c>
      <c r="L619" s="33" t="str">
        <f t="shared" si="75"/>
        <v/>
      </c>
      <c r="M619" s="33" t="str">
        <f t="shared" si="76"/>
        <v/>
      </c>
      <c r="N619" s="33" t="str">
        <f t="shared" si="77"/>
        <v/>
      </c>
      <c r="O619" s="33" t="str">
        <f t="shared" si="78"/>
        <v/>
      </c>
      <c r="P619" s="33" t="str">
        <f t="shared" si="79"/>
        <v/>
      </c>
      <c r="R619" s="36" t="str">
        <f t="shared" si="80"/>
        <v/>
      </c>
      <c r="S619" s="36" t="str">
        <f t="shared" si="81"/>
        <v/>
      </c>
    </row>
    <row r="620" spans="6:19" x14ac:dyDescent="0.3">
      <c r="K620" s="33" t="str">
        <f t="shared" si="74"/>
        <v/>
      </c>
      <c r="L620" s="33" t="str">
        <f t="shared" si="75"/>
        <v/>
      </c>
      <c r="M620" s="33" t="str">
        <f t="shared" si="76"/>
        <v/>
      </c>
      <c r="N620" s="33" t="str">
        <f t="shared" si="77"/>
        <v/>
      </c>
      <c r="O620" s="33" t="str">
        <f t="shared" si="78"/>
        <v/>
      </c>
      <c r="P620" s="33" t="str">
        <f t="shared" si="79"/>
        <v/>
      </c>
      <c r="R620" s="36" t="str">
        <f t="shared" si="80"/>
        <v/>
      </c>
      <c r="S620" s="36" t="str">
        <f t="shared" si="81"/>
        <v/>
      </c>
    </row>
    <row r="621" spans="6:19" x14ac:dyDescent="0.3">
      <c r="K621" s="33" t="str">
        <f t="shared" si="74"/>
        <v/>
      </c>
      <c r="L621" s="33" t="str">
        <f t="shared" si="75"/>
        <v/>
      </c>
      <c r="M621" s="33" t="str">
        <f t="shared" si="76"/>
        <v/>
      </c>
      <c r="N621" s="33" t="str">
        <f t="shared" si="77"/>
        <v/>
      </c>
      <c r="O621" s="33" t="str">
        <f t="shared" si="78"/>
        <v/>
      </c>
      <c r="P621" s="33" t="str">
        <f t="shared" si="79"/>
        <v/>
      </c>
      <c r="R621" s="36" t="str">
        <f t="shared" si="80"/>
        <v/>
      </c>
      <c r="S621" s="36" t="str">
        <f t="shared" si="81"/>
        <v/>
      </c>
    </row>
    <row r="622" spans="6:19" x14ac:dyDescent="0.3">
      <c r="K622" s="33" t="str">
        <f t="shared" si="74"/>
        <v/>
      </c>
      <c r="L622" s="33" t="str">
        <f t="shared" si="75"/>
        <v/>
      </c>
      <c r="M622" s="33" t="str">
        <f t="shared" si="76"/>
        <v/>
      </c>
      <c r="N622" s="33" t="str">
        <f t="shared" si="77"/>
        <v/>
      </c>
      <c r="O622" s="33" t="str">
        <f t="shared" si="78"/>
        <v/>
      </c>
      <c r="P622" s="33" t="str">
        <f t="shared" si="79"/>
        <v/>
      </c>
      <c r="R622" s="36" t="str">
        <f t="shared" si="80"/>
        <v/>
      </c>
      <c r="S622" s="36" t="str">
        <f t="shared" si="81"/>
        <v/>
      </c>
    </row>
    <row r="623" spans="6:19" x14ac:dyDescent="0.3">
      <c r="K623" s="33" t="str">
        <f t="shared" si="74"/>
        <v/>
      </c>
      <c r="L623" s="33" t="str">
        <f t="shared" si="75"/>
        <v/>
      </c>
      <c r="M623" s="33" t="str">
        <f t="shared" si="76"/>
        <v/>
      </c>
      <c r="N623" s="33" t="str">
        <f t="shared" si="77"/>
        <v/>
      </c>
      <c r="O623" s="33" t="str">
        <f t="shared" si="78"/>
        <v/>
      </c>
      <c r="P623" s="33" t="str">
        <f t="shared" si="79"/>
        <v/>
      </c>
      <c r="R623" s="36" t="str">
        <f t="shared" si="80"/>
        <v/>
      </c>
      <c r="S623" s="36" t="str">
        <f t="shared" si="81"/>
        <v/>
      </c>
    </row>
    <row r="624" spans="6:19" x14ac:dyDescent="0.3">
      <c r="K624" s="33" t="str">
        <f t="shared" si="74"/>
        <v/>
      </c>
      <c r="L624" s="33" t="str">
        <f t="shared" si="75"/>
        <v/>
      </c>
      <c r="M624" s="33" t="str">
        <f t="shared" si="76"/>
        <v/>
      </c>
      <c r="N624" s="33" t="str">
        <f t="shared" si="77"/>
        <v/>
      </c>
      <c r="O624" s="33" t="str">
        <f t="shared" si="78"/>
        <v/>
      </c>
      <c r="P624" s="33" t="str">
        <f t="shared" si="79"/>
        <v/>
      </c>
      <c r="R624" s="36" t="str">
        <f t="shared" si="80"/>
        <v/>
      </c>
      <c r="S624" s="36" t="str">
        <f t="shared" si="81"/>
        <v/>
      </c>
    </row>
    <row r="625" spans="6:19" x14ac:dyDescent="0.3">
      <c r="K625" s="33" t="str">
        <f t="shared" si="74"/>
        <v/>
      </c>
      <c r="L625" s="33" t="str">
        <f t="shared" si="75"/>
        <v/>
      </c>
      <c r="M625" s="33" t="str">
        <f t="shared" si="76"/>
        <v/>
      </c>
      <c r="N625" s="33" t="str">
        <f t="shared" si="77"/>
        <v/>
      </c>
      <c r="O625" s="33" t="str">
        <f t="shared" si="78"/>
        <v/>
      </c>
      <c r="P625" s="33" t="str">
        <f t="shared" si="79"/>
        <v/>
      </c>
      <c r="R625" s="36" t="str">
        <f t="shared" si="80"/>
        <v/>
      </c>
      <c r="S625" s="36" t="str">
        <f t="shared" si="81"/>
        <v/>
      </c>
    </row>
    <row r="626" spans="6:19" x14ac:dyDescent="0.3">
      <c r="K626" s="33" t="str">
        <f t="shared" si="74"/>
        <v/>
      </c>
      <c r="L626" s="33" t="str">
        <f t="shared" si="75"/>
        <v/>
      </c>
      <c r="M626" s="33" t="str">
        <f t="shared" si="76"/>
        <v/>
      </c>
      <c r="N626" s="33" t="str">
        <f t="shared" si="77"/>
        <v/>
      </c>
      <c r="O626" s="33" t="str">
        <f t="shared" si="78"/>
        <v/>
      </c>
      <c r="P626" s="33" t="str">
        <f t="shared" si="79"/>
        <v/>
      </c>
      <c r="R626" s="36" t="str">
        <f t="shared" si="80"/>
        <v/>
      </c>
      <c r="S626" s="36" t="str">
        <f t="shared" si="81"/>
        <v/>
      </c>
    </row>
    <row r="627" spans="6:19" x14ac:dyDescent="0.3">
      <c r="F627" s="136"/>
      <c r="K627" s="33" t="str">
        <f t="shared" si="74"/>
        <v/>
      </c>
      <c r="L627" s="33" t="str">
        <f t="shared" si="75"/>
        <v/>
      </c>
      <c r="M627" s="33" t="str">
        <f t="shared" si="76"/>
        <v/>
      </c>
      <c r="N627" s="33" t="str">
        <f t="shared" si="77"/>
        <v/>
      </c>
      <c r="O627" s="33" t="str">
        <f t="shared" si="78"/>
        <v/>
      </c>
      <c r="P627" s="33" t="str">
        <f t="shared" si="79"/>
        <v/>
      </c>
      <c r="R627" s="36" t="str">
        <f t="shared" si="80"/>
        <v/>
      </c>
      <c r="S627" s="36" t="str">
        <f t="shared" si="81"/>
        <v/>
      </c>
    </row>
    <row r="628" spans="6:19" x14ac:dyDescent="0.3">
      <c r="K628" s="33" t="str">
        <f t="shared" si="74"/>
        <v/>
      </c>
      <c r="L628" s="33" t="str">
        <f t="shared" si="75"/>
        <v/>
      </c>
      <c r="M628" s="33" t="str">
        <f t="shared" si="76"/>
        <v/>
      </c>
      <c r="N628" s="33" t="str">
        <f t="shared" si="77"/>
        <v/>
      </c>
      <c r="O628" s="33" t="str">
        <f t="shared" si="78"/>
        <v/>
      </c>
      <c r="P628" s="33" t="str">
        <f t="shared" si="79"/>
        <v/>
      </c>
      <c r="R628" s="36" t="str">
        <f t="shared" si="80"/>
        <v/>
      </c>
      <c r="S628" s="36" t="str">
        <f t="shared" si="81"/>
        <v/>
      </c>
    </row>
    <row r="629" spans="6:19" x14ac:dyDescent="0.3">
      <c r="F629" s="136"/>
      <c r="K629" s="33" t="str">
        <f t="shared" si="74"/>
        <v/>
      </c>
      <c r="L629" s="33" t="str">
        <f t="shared" si="75"/>
        <v/>
      </c>
      <c r="M629" s="33" t="str">
        <f t="shared" si="76"/>
        <v/>
      </c>
      <c r="N629" s="33" t="str">
        <f t="shared" si="77"/>
        <v/>
      </c>
      <c r="O629" s="33" t="str">
        <f t="shared" si="78"/>
        <v/>
      </c>
      <c r="P629" s="33" t="str">
        <f t="shared" si="79"/>
        <v/>
      </c>
      <c r="R629" s="36" t="str">
        <f t="shared" si="80"/>
        <v/>
      </c>
      <c r="S629" s="36" t="str">
        <f t="shared" si="81"/>
        <v/>
      </c>
    </row>
    <row r="630" spans="6:19" x14ac:dyDescent="0.3">
      <c r="K630" s="33" t="str">
        <f t="shared" si="74"/>
        <v/>
      </c>
      <c r="L630" s="33" t="str">
        <f t="shared" si="75"/>
        <v/>
      </c>
      <c r="M630" s="33" t="str">
        <f t="shared" si="76"/>
        <v/>
      </c>
      <c r="N630" s="33" t="str">
        <f t="shared" si="77"/>
        <v/>
      </c>
      <c r="O630" s="33" t="str">
        <f t="shared" si="78"/>
        <v/>
      </c>
      <c r="P630" s="33" t="str">
        <f t="shared" si="79"/>
        <v/>
      </c>
      <c r="R630" s="36" t="str">
        <f t="shared" si="80"/>
        <v/>
      </c>
      <c r="S630" s="36" t="str">
        <f t="shared" si="81"/>
        <v/>
      </c>
    </row>
    <row r="631" spans="6:19" x14ac:dyDescent="0.3">
      <c r="F631" s="136"/>
      <c r="K631" s="33" t="str">
        <f t="shared" si="74"/>
        <v/>
      </c>
      <c r="L631" s="33" t="str">
        <f t="shared" si="75"/>
        <v/>
      </c>
      <c r="M631" s="33" t="str">
        <f t="shared" si="76"/>
        <v/>
      </c>
      <c r="N631" s="33" t="str">
        <f t="shared" si="77"/>
        <v/>
      </c>
      <c r="O631" s="33" t="str">
        <f t="shared" si="78"/>
        <v/>
      </c>
      <c r="P631" s="33" t="str">
        <f t="shared" si="79"/>
        <v/>
      </c>
      <c r="R631" s="36" t="str">
        <f t="shared" si="80"/>
        <v/>
      </c>
      <c r="S631" s="36" t="str">
        <f t="shared" si="81"/>
        <v/>
      </c>
    </row>
    <row r="632" spans="6:19" x14ac:dyDescent="0.3">
      <c r="F632" s="136"/>
      <c r="K632" s="33" t="str">
        <f t="shared" si="74"/>
        <v/>
      </c>
      <c r="L632" s="33" t="str">
        <f t="shared" si="75"/>
        <v/>
      </c>
      <c r="M632" s="33" t="str">
        <f t="shared" si="76"/>
        <v/>
      </c>
      <c r="N632" s="33" t="str">
        <f t="shared" si="77"/>
        <v/>
      </c>
      <c r="O632" s="33" t="str">
        <f t="shared" si="78"/>
        <v/>
      </c>
      <c r="P632" s="33" t="str">
        <f t="shared" si="79"/>
        <v/>
      </c>
      <c r="R632" s="36" t="str">
        <f t="shared" si="80"/>
        <v/>
      </c>
      <c r="S632" s="36" t="str">
        <f t="shared" si="81"/>
        <v/>
      </c>
    </row>
    <row r="633" spans="6:19" x14ac:dyDescent="0.3">
      <c r="K633" s="33" t="str">
        <f t="shared" si="74"/>
        <v/>
      </c>
      <c r="L633" s="33" t="str">
        <f t="shared" si="75"/>
        <v/>
      </c>
      <c r="M633" s="33" t="str">
        <f t="shared" si="76"/>
        <v/>
      </c>
      <c r="N633" s="33" t="str">
        <f t="shared" si="77"/>
        <v/>
      </c>
      <c r="O633" s="33" t="str">
        <f t="shared" si="78"/>
        <v/>
      </c>
      <c r="P633" s="33" t="str">
        <f t="shared" si="79"/>
        <v/>
      </c>
      <c r="R633" s="36" t="str">
        <f t="shared" si="80"/>
        <v/>
      </c>
      <c r="S633" s="36" t="str">
        <f t="shared" si="81"/>
        <v/>
      </c>
    </row>
    <row r="634" spans="6:19" x14ac:dyDescent="0.3">
      <c r="K634" s="33" t="str">
        <f t="shared" si="74"/>
        <v/>
      </c>
      <c r="L634" s="33" t="str">
        <f t="shared" si="75"/>
        <v/>
      </c>
      <c r="M634" s="33" t="str">
        <f t="shared" si="76"/>
        <v/>
      </c>
      <c r="N634" s="33" t="str">
        <f t="shared" si="77"/>
        <v/>
      </c>
      <c r="O634" s="33" t="str">
        <f t="shared" si="78"/>
        <v/>
      </c>
      <c r="P634" s="33" t="str">
        <f t="shared" si="79"/>
        <v/>
      </c>
      <c r="R634" s="36" t="str">
        <f t="shared" si="80"/>
        <v/>
      </c>
      <c r="S634" s="36" t="str">
        <f t="shared" si="81"/>
        <v/>
      </c>
    </row>
    <row r="635" spans="6:19" x14ac:dyDescent="0.3">
      <c r="F635" s="136"/>
      <c r="K635" s="33" t="str">
        <f t="shared" si="74"/>
        <v/>
      </c>
      <c r="L635" s="33" t="str">
        <f t="shared" si="75"/>
        <v/>
      </c>
      <c r="M635" s="33" t="str">
        <f t="shared" si="76"/>
        <v/>
      </c>
      <c r="N635" s="33" t="str">
        <f t="shared" si="77"/>
        <v/>
      </c>
      <c r="O635" s="33" t="str">
        <f t="shared" si="78"/>
        <v/>
      </c>
      <c r="P635" s="33" t="str">
        <f t="shared" si="79"/>
        <v/>
      </c>
      <c r="R635" s="36" t="str">
        <f t="shared" si="80"/>
        <v/>
      </c>
      <c r="S635" s="36" t="str">
        <f t="shared" si="81"/>
        <v/>
      </c>
    </row>
    <row r="636" spans="6:19" x14ac:dyDescent="0.3">
      <c r="F636" s="136"/>
      <c r="K636" s="33" t="str">
        <f t="shared" si="74"/>
        <v/>
      </c>
      <c r="L636" s="33" t="str">
        <f t="shared" si="75"/>
        <v/>
      </c>
      <c r="M636" s="33" t="str">
        <f t="shared" si="76"/>
        <v/>
      </c>
      <c r="N636" s="33" t="str">
        <f t="shared" si="77"/>
        <v/>
      </c>
      <c r="O636" s="33" t="str">
        <f t="shared" si="78"/>
        <v/>
      </c>
      <c r="P636" s="33" t="str">
        <f t="shared" si="79"/>
        <v/>
      </c>
      <c r="R636" s="36" t="str">
        <f t="shared" si="80"/>
        <v/>
      </c>
      <c r="S636" s="36" t="str">
        <f t="shared" si="81"/>
        <v/>
      </c>
    </row>
    <row r="637" spans="6:19" x14ac:dyDescent="0.3">
      <c r="K637" s="33" t="str">
        <f t="shared" si="74"/>
        <v/>
      </c>
      <c r="L637" s="33" t="str">
        <f t="shared" si="75"/>
        <v/>
      </c>
      <c r="M637" s="33" t="str">
        <f t="shared" si="76"/>
        <v/>
      </c>
      <c r="N637" s="33" t="str">
        <f t="shared" si="77"/>
        <v/>
      </c>
      <c r="O637" s="33" t="str">
        <f t="shared" si="78"/>
        <v/>
      </c>
      <c r="P637" s="33" t="str">
        <f t="shared" si="79"/>
        <v/>
      </c>
      <c r="R637" s="36" t="str">
        <f t="shared" si="80"/>
        <v/>
      </c>
      <c r="S637" s="36" t="str">
        <f t="shared" si="81"/>
        <v/>
      </c>
    </row>
    <row r="638" spans="6:19" x14ac:dyDescent="0.3">
      <c r="K638" s="33" t="str">
        <f t="shared" si="74"/>
        <v/>
      </c>
      <c r="L638" s="33" t="str">
        <f t="shared" si="75"/>
        <v/>
      </c>
      <c r="M638" s="33" t="str">
        <f t="shared" si="76"/>
        <v/>
      </c>
      <c r="N638" s="33" t="str">
        <f t="shared" si="77"/>
        <v/>
      </c>
      <c r="O638" s="33" t="str">
        <f t="shared" si="78"/>
        <v/>
      </c>
      <c r="P638" s="33" t="str">
        <f t="shared" si="79"/>
        <v/>
      </c>
      <c r="R638" s="36" t="str">
        <f t="shared" si="80"/>
        <v/>
      </c>
      <c r="S638" s="36" t="str">
        <f t="shared" si="81"/>
        <v/>
      </c>
    </row>
    <row r="639" spans="6:19" x14ac:dyDescent="0.3">
      <c r="K639" s="33" t="str">
        <f t="shared" si="74"/>
        <v/>
      </c>
      <c r="L639" s="33" t="str">
        <f t="shared" si="75"/>
        <v/>
      </c>
      <c r="M639" s="33" t="str">
        <f t="shared" si="76"/>
        <v/>
      </c>
      <c r="N639" s="33" t="str">
        <f t="shared" si="77"/>
        <v/>
      </c>
      <c r="O639" s="33" t="str">
        <f t="shared" si="78"/>
        <v/>
      </c>
      <c r="P639" s="33" t="str">
        <f t="shared" si="79"/>
        <v/>
      </c>
      <c r="R639" s="36" t="str">
        <f t="shared" si="80"/>
        <v/>
      </c>
      <c r="S639" s="36" t="str">
        <f t="shared" si="81"/>
        <v/>
      </c>
    </row>
    <row r="640" spans="6:19" x14ac:dyDescent="0.3">
      <c r="K640" s="33" t="str">
        <f t="shared" si="74"/>
        <v/>
      </c>
      <c r="L640" s="33" t="str">
        <f t="shared" si="75"/>
        <v/>
      </c>
      <c r="M640" s="33" t="str">
        <f t="shared" si="76"/>
        <v/>
      </c>
      <c r="N640" s="33" t="str">
        <f t="shared" si="77"/>
        <v/>
      </c>
      <c r="O640" s="33" t="str">
        <f t="shared" si="78"/>
        <v/>
      </c>
      <c r="P640" s="33" t="str">
        <f t="shared" si="79"/>
        <v/>
      </c>
      <c r="R640" s="36" t="str">
        <f t="shared" si="80"/>
        <v/>
      </c>
      <c r="S640" s="36" t="str">
        <f t="shared" si="81"/>
        <v/>
      </c>
    </row>
    <row r="641" spans="6:19" x14ac:dyDescent="0.3">
      <c r="K641" s="33" t="str">
        <f t="shared" si="74"/>
        <v/>
      </c>
      <c r="L641" s="33" t="str">
        <f t="shared" si="75"/>
        <v/>
      </c>
      <c r="M641" s="33" t="str">
        <f t="shared" si="76"/>
        <v/>
      </c>
      <c r="N641" s="33" t="str">
        <f t="shared" si="77"/>
        <v/>
      </c>
      <c r="O641" s="33" t="str">
        <f t="shared" si="78"/>
        <v/>
      </c>
      <c r="P641" s="33" t="str">
        <f t="shared" si="79"/>
        <v/>
      </c>
      <c r="R641" s="36" t="str">
        <f t="shared" si="80"/>
        <v/>
      </c>
      <c r="S641" s="36" t="str">
        <f t="shared" si="81"/>
        <v/>
      </c>
    </row>
    <row r="642" spans="6:19" x14ac:dyDescent="0.3">
      <c r="F642" s="136"/>
      <c r="K642" s="33" t="str">
        <f t="shared" si="74"/>
        <v/>
      </c>
      <c r="L642" s="33" t="str">
        <f t="shared" si="75"/>
        <v/>
      </c>
      <c r="M642" s="33" t="str">
        <f t="shared" si="76"/>
        <v/>
      </c>
      <c r="N642" s="33" t="str">
        <f t="shared" si="77"/>
        <v/>
      </c>
      <c r="O642" s="33" t="str">
        <f t="shared" si="78"/>
        <v/>
      </c>
      <c r="P642" s="33" t="str">
        <f t="shared" si="79"/>
        <v/>
      </c>
      <c r="R642" s="36" t="str">
        <f t="shared" si="80"/>
        <v/>
      </c>
      <c r="S642" s="36" t="str">
        <f t="shared" si="81"/>
        <v/>
      </c>
    </row>
    <row r="643" spans="6:19" x14ac:dyDescent="0.3">
      <c r="K643" s="33" t="str">
        <f t="shared" si="74"/>
        <v/>
      </c>
      <c r="L643" s="33" t="str">
        <f t="shared" si="75"/>
        <v/>
      </c>
      <c r="M643" s="33" t="str">
        <f t="shared" si="76"/>
        <v/>
      </c>
      <c r="N643" s="33" t="str">
        <f t="shared" si="77"/>
        <v/>
      </c>
      <c r="O643" s="33" t="str">
        <f t="shared" si="78"/>
        <v/>
      </c>
      <c r="P643" s="33" t="str">
        <f t="shared" si="79"/>
        <v/>
      </c>
      <c r="R643" s="36" t="str">
        <f t="shared" si="80"/>
        <v/>
      </c>
      <c r="S643" s="36" t="str">
        <f t="shared" si="81"/>
        <v/>
      </c>
    </row>
    <row r="644" spans="6:19" x14ac:dyDescent="0.3">
      <c r="K644" s="33" t="str">
        <f t="shared" si="74"/>
        <v/>
      </c>
      <c r="L644" s="33" t="str">
        <f t="shared" si="75"/>
        <v/>
      </c>
      <c r="M644" s="33" t="str">
        <f t="shared" si="76"/>
        <v/>
      </c>
      <c r="N644" s="33" t="str">
        <f t="shared" si="77"/>
        <v/>
      </c>
      <c r="O644" s="33" t="str">
        <f t="shared" si="78"/>
        <v/>
      </c>
      <c r="P644" s="33" t="str">
        <f t="shared" si="79"/>
        <v/>
      </c>
      <c r="R644" s="36" t="str">
        <f t="shared" si="80"/>
        <v/>
      </c>
      <c r="S644" s="36" t="str">
        <f t="shared" si="81"/>
        <v/>
      </c>
    </row>
    <row r="645" spans="6:19" x14ac:dyDescent="0.3">
      <c r="K645" s="33" t="str">
        <f t="shared" ref="K645:K708" si="82">IF($D645="ht",$E645,"")</f>
        <v/>
      </c>
      <c r="L645" s="33" t="str">
        <f t="shared" ref="L645:L708" si="83">IF($D645="nt",$E645,"")</f>
        <v/>
      </c>
      <c r="M645" s="33" t="str">
        <f t="shared" ref="M645:M708" si="84">IF($D645="esp",$E645,"")</f>
        <v/>
      </c>
      <c r="N645" s="33" t="str">
        <f t="shared" ref="N645:N708" si="85">IF($D645="Ges",$F645,"")</f>
        <v/>
      </c>
      <c r="O645" s="33" t="str">
        <f t="shared" ref="O645:O708" si="86">IF($D645="tag",$E645,"")</f>
        <v/>
      </c>
      <c r="P645" s="33" t="str">
        <f t="shared" ref="P645:P708" si="87">IF($D645="vhs",$E645,"")</f>
        <v/>
      </c>
      <c r="R645" s="36" t="str">
        <f t="shared" ref="R645:R708" si="88">IF(D645="v06",E645,"")</f>
        <v/>
      </c>
      <c r="S645" s="36" t="str">
        <f t="shared" ref="S645:S708" si="89">IF(D645="v22",E645,"")</f>
        <v/>
      </c>
    </row>
    <row r="646" spans="6:19" x14ac:dyDescent="0.3">
      <c r="F646" s="136"/>
      <c r="K646" s="33" t="str">
        <f t="shared" si="82"/>
        <v/>
      </c>
      <c r="L646" s="33" t="str">
        <f t="shared" si="83"/>
        <v/>
      </c>
      <c r="M646" s="33" t="str">
        <f t="shared" si="84"/>
        <v/>
      </c>
      <c r="N646" s="33" t="str">
        <f t="shared" si="85"/>
        <v/>
      </c>
      <c r="O646" s="33" t="str">
        <f t="shared" si="86"/>
        <v/>
      </c>
      <c r="P646" s="33" t="str">
        <f t="shared" si="87"/>
        <v/>
      </c>
      <c r="R646" s="36" t="str">
        <f t="shared" si="88"/>
        <v/>
      </c>
      <c r="S646" s="36" t="str">
        <f t="shared" si="89"/>
        <v/>
      </c>
    </row>
    <row r="647" spans="6:19" x14ac:dyDescent="0.3">
      <c r="F647" s="136"/>
      <c r="K647" s="33" t="str">
        <f t="shared" si="82"/>
        <v/>
      </c>
      <c r="L647" s="33" t="str">
        <f t="shared" si="83"/>
        <v/>
      </c>
      <c r="M647" s="33" t="str">
        <f t="shared" si="84"/>
        <v/>
      </c>
      <c r="N647" s="33" t="str">
        <f t="shared" si="85"/>
        <v/>
      </c>
      <c r="O647" s="33" t="str">
        <f t="shared" si="86"/>
        <v/>
      </c>
      <c r="P647" s="33" t="str">
        <f t="shared" si="87"/>
        <v/>
      </c>
      <c r="R647" s="36" t="str">
        <f t="shared" si="88"/>
        <v/>
      </c>
      <c r="S647" s="36" t="str">
        <f t="shared" si="89"/>
        <v/>
      </c>
    </row>
    <row r="648" spans="6:19" x14ac:dyDescent="0.3">
      <c r="K648" s="33" t="str">
        <f t="shared" si="82"/>
        <v/>
      </c>
      <c r="L648" s="33" t="str">
        <f t="shared" si="83"/>
        <v/>
      </c>
      <c r="M648" s="33" t="str">
        <f t="shared" si="84"/>
        <v/>
      </c>
      <c r="N648" s="33" t="str">
        <f t="shared" si="85"/>
        <v/>
      </c>
      <c r="O648" s="33" t="str">
        <f t="shared" si="86"/>
        <v/>
      </c>
      <c r="P648" s="33" t="str">
        <f t="shared" si="87"/>
        <v/>
      </c>
      <c r="R648" s="36" t="str">
        <f t="shared" si="88"/>
        <v/>
      </c>
      <c r="S648" s="36" t="str">
        <f t="shared" si="89"/>
        <v/>
      </c>
    </row>
    <row r="649" spans="6:19" x14ac:dyDescent="0.3">
      <c r="K649" s="33" t="str">
        <f t="shared" si="82"/>
        <v/>
      </c>
      <c r="L649" s="33" t="str">
        <f t="shared" si="83"/>
        <v/>
      </c>
      <c r="M649" s="33" t="str">
        <f t="shared" si="84"/>
        <v/>
      </c>
      <c r="N649" s="33" t="str">
        <f t="shared" si="85"/>
        <v/>
      </c>
      <c r="O649" s="33" t="str">
        <f t="shared" si="86"/>
        <v/>
      </c>
      <c r="P649" s="33" t="str">
        <f t="shared" si="87"/>
        <v/>
      </c>
      <c r="R649" s="36" t="str">
        <f t="shared" si="88"/>
        <v/>
      </c>
      <c r="S649" s="36" t="str">
        <f t="shared" si="89"/>
        <v/>
      </c>
    </row>
    <row r="650" spans="6:19" x14ac:dyDescent="0.3">
      <c r="F650" s="136"/>
      <c r="K650" s="33" t="str">
        <f t="shared" si="82"/>
        <v/>
      </c>
      <c r="L650" s="33" t="str">
        <f t="shared" si="83"/>
        <v/>
      </c>
      <c r="M650" s="33" t="str">
        <f t="shared" si="84"/>
        <v/>
      </c>
      <c r="N650" s="33" t="str">
        <f t="shared" si="85"/>
        <v/>
      </c>
      <c r="O650" s="33" t="str">
        <f t="shared" si="86"/>
        <v/>
      </c>
      <c r="P650" s="33" t="str">
        <f t="shared" si="87"/>
        <v/>
      </c>
      <c r="R650" s="36" t="str">
        <f t="shared" si="88"/>
        <v/>
      </c>
      <c r="S650" s="36" t="str">
        <f t="shared" si="89"/>
        <v/>
      </c>
    </row>
    <row r="651" spans="6:19" x14ac:dyDescent="0.3">
      <c r="F651" s="136"/>
      <c r="K651" s="33" t="str">
        <f t="shared" si="82"/>
        <v/>
      </c>
      <c r="L651" s="33" t="str">
        <f t="shared" si="83"/>
        <v/>
      </c>
      <c r="M651" s="33" t="str">
        <f t="shared" si="84"/>
        <v/>
      </c>
      <c r="N651" s="33" t="str">
        <f t="shared" si="85"/>
        <v/>
      </c>
      <c r="O651" s="33" t="str">
        <f t="shared" si="86"/>
        <v/>
      </c>
      <c r="P651" s="33" t="str">
        <f t="shared" si="87"/>
        <v/>
      </c>
      <c r="R651" s="36" t="str">
        <f t="shared" si="88"/>
        <v/>
      </c>
      <c r="S651" s="36" t="str">
        <f t="shared" si="89"/>
        <v/>
      </c>
    </row>
    <row r="652" spans="6:19" x14ac:dyDescent="0.3">
      <c r="K652" s="33" t="str">
        <f t="shared" si="82"/>
        <v/>
      </c>
      <c r="L652" s="33" t="str">
        <f t="shared" si="83"/>
        <v/>
      </c>
      <c r="M652" s="33" t="str">
        <f t="shared" si="84"/>
        <v/>
      </c>
      <c r="N652" s="33" t="str">
        <f t="shared" si="85"/>
        <v/>
      </c>
      <c r="O652" s="33" t="str">
        <f t="shared" si="86"/>
        <v/>
      </c>
      <c r="P652" s="33" t="str">
        <f t="shared" si="87"/>
        <v/>
      </c>
      <c r="R652" s="36" t="str">
        <f t="shared" si="88"/>
        <v/>
      </c>
      <c r="S652" s="36" t="str">
        <f t="shared" si="89"/>
        <v/>
      </c>
    </row>
    <row r="653" spans="6:19" x14ac:dyDescent="0.3">
      <c r="K653" s="33" t="str">
        <f t="shared" si="82"/>
        <v/>
      </c>
      <c r="L653" s="33" t="str">
        <f t="shared" si="83"/>
        <v/>
      </c>
      <c r="M653" s="33" t="str">
        <f t="shared" si="84"/>
        <v/>
      </c>
      <c r="N653" s="33" t="str">
        <f t="shared" si="85"/>
        <v/>
      </c>
      <c r="O653" s="33" t="str">
        <f t="shared" si="86"/>
        <v/>
      </c>
      <c r="P653" s="33" t="str">
        <f t="shared" si="87"/>
        <v/>
      </c>
      <c r="R653" s="36" t="str">
        <f t="shared" si="88"/>
        <v/>
      </c>
      <c r="S653" s="36" t="str">
        <f t="shared" si="89"/>
        <v/>
      </c>
    </row>
    <row r="654" spans="6:19" x14ac:dyDescent="0.3">
      <c r="K654" s="33" t="str">
        <f t="shared" si="82"/>
        <v/>
      </c>
      <c r="L654" s="33" t="str">
        <f t="shared" si="83"/>
        <v/>
      </c>
      <c r="M654" s="33" t="str">
        <f t="shared" si="84"/>
        <v/>
      </c>
      <c r="N654" s="33" t="str">
        <f t="shared" si="85"/>
        <v/>
      </c>
      <c r="O654" s="33" t="str">
        <f t="shared" si="86"/>
        <v/>
      </c>
      <c r="P654" s="33" t="str">
        <f t="shared" si="87"/>
        <v/>
      </c>
      <c r="R654" s="36" t="str">
        <f t="shared" si="88"/>
        <v/>
      </c>
      <c r="S654" s="36" t="str">
        <f t="shared" si="89"/>
        <v/>
      </c>
    </row>
    <row r="655" spans="6:19" x14ac:dyDescent="0.3">
      <c r="K655" s="33" t="str">
        <f t="shared" si="82"/>
        <v/>
      </c>
      <c r="L655" s="33" t="str">
        <f t="shared" si="83"/>
        <v/>
      </c>
      <c r="M655" s="33" t="str">
        <f t="shared" si="84"/>
        <v/>
      </c>
      <c r="N655" s="33" t="str">
        <f t="shared" si="85"/>
        <v/>
      </c>
      <c r="O655" s="33" t="str">
        <f t="shared" si="86"/>
        <v/>
      </c>
      <c r="P655" s="33" t="str">
        <f t="shared" si="87"/>
        <v/>
      </c>
      <c r="R655" s="36" t="str">
        <f t="shared" si="88"/>
        <v/>
      </c>
      <c r="S655" s="36" t="str">
        <f t="shared" si="89"/>
        <v/>
      </c>
    </row>
    <row r="656" spans="6:19" x14ac:dyDescent="0.3">
      <c r="K656" s="33" t="str">
        <f t="shared" si="82"/>
        <v/>
      </c>
      <c r="L656" s="33" t="str">
        <f t="shared" si="83"/>
        <v/>
      </c>
      <c r="M656" s="33" t="str">
        <f t="shared" si="84"/>
        <v/>
      </c>
      <c r="N656" s="33" t="str">
        <f t="shared" si="85"/>
        <v/>
      </c>
      <c r="O656" s="33" t="str">
        <f t="shared" si="86"/>
        <v/>
      </c>
      <c r="P656" s="33" t="str">
        <f t="shared" si="87"/>
        <v/>
      </c>
      <c r="R656" s="36" t="str">
        <f t="shared" si="88"/>
        <v/>
      </c>
      <c r="S656" s="36" t="str">
        <f t="shared" si="89"/>
        <v/>
      </c>
    </row>
    <row r="657" spans="6:19" x14ac:dyDescent="0.3">
      <c r="K657" s="33" t="str">
        <f t="shared" si="82"/>
        <v/>
      </c>
      <c r="L657" s="33" t="str">
        <f t="shared" si="83"/>
        <v/>
      </c>
      <c r="M657" s="33" t="str">
        <f t="shared" si="84"/>
        <v/>
      </c>
      <c r="N657" s="33" t="str">
        <f t="shared" si="85"/>
        <v/>
      </c>
      <c r="O657" s="33" t="str">
        <f t="shared" si="86"/>
        <v/>
      </c>
      <c r="P657" s="33" t="str">
        <f t="shared" si="87"/>
        <v/>
      </c>
      <c r="R657" s="36" t="str">
        <f t="shared" si="88"/>
        <v/>
      </c>
      <c r="S657" s="36" t="str">
        <f t="shared" si="89"/>
        <v/>
      </c>
    </row>
    <row r="658" spans="6:19" x14ac:dyDescent="0.3">
      <c r="K658" s="33" t="str">
        <f t="shared" si="82"/>
        <v/>
      </c>
      <c r="L658" s="33" t="str">
        <f t="shared" si="83"/>
        <v/>
      </c>
      <c r="M658" s="33" t="str">
        <f t="shared" si="84"/>
        <v/>
      </c>
      <c r="N658" s="33" t="str">
        <f t="shared" si="85"/>
        <v/>
      </c>
      <c r="O658" s="33" t="str">
        <f t="shared" si="86"/>
        <v/>
      </c>
      <c r="P658" s="33" t="str">
        <f t="shared" si="87"/>
        <v/>
      </c>
      <c r="R658" s="36" t="str">
        <f t="shared" si="88"/>
        <v/>
      </c>
      <c r="S658" s="36" t="str">
        <f t="shared" si="89"/>
        <v/>
      </c>
    </row>
    <row r="659" spans="6:19" x14ac:dyDescent="0.3">
      <c r="K659" s="33" t="str">
        <f t="shared" si="82"/>
        <v/>
      </c>
      <c r="L659" s="33" t="str">
        <f t="shared" si="83"/>
        <v/>
      </c>
      <c r="M659" s="33" t="str">
        <f t="shared" si="84"/>
        <v/>
      </c>
      <c r="N659" s="33" t="str">
        <f t="shared" si="85"/>
        <v/>
      </c>
      <c r="O659" s="33" t="str">
        <f t="shared" si="86"/>
        <v/>
      </c>
      <c r="P659" s="33" t="str">
        <f t="shared" si="87"/>
        <v/>
      </c>
      <c r="R659" s="36" t="str">
        <f t="shared" si="88"/>
        <v/>
      </c>
      <c r="S659" s="36" t="str">
        <f t="shared" si="89"/>
        <v/>
      </c>
    </row>
    <row r="660" spans="6:19" x14ac:dyDescent="0.3">
      <c r="K660" s="33" t="str">
        <f t="shared" si="82"/>
        <v/>
      </c>
      <c r="L660" s="33" t="str">
        <f t="shared" si="83"/>
        <v/>
      </c>
      <c r="M660" s="33" t="str">
        <f t="shared" si="84"/>
        <v/>
      </c>
      <c r="N660" s="33" t="str">
        <f t="shared" si="85"/>
        <v/>
      </c>
      <c r="O660" s="33" t="str">
        <f t="shared" si="86"/>
        <v/>
      </c>
      <c r="P660" s="33" t="str">
        <f t="shared" si="87"/>
        <v/>
      </c>
      <c r="R660" s="36" t="str">
        <f t="shared" si="88"/>
        <v/>
      </c>
      <c r="S660" s="36" t="str">
        <f t="shared" si="89"/>
        <v/>
      </c>
    </row>
    <row r="661" spans="6:19" x14ac:dyDescent="0.3">
      <c r="K661" s="33" t="str">
        <f t="shared" si="82"/>
        <v/>
      </c>
      <c r="L661" s="33" t="str">
        <f t="shared" si="83"/>
        <v/>
      </c>
      <c r="M661" s="33" t="str">
        <f t="shared" si="84"/>
        <v/>
      </c>
      <c r="N661" s="33" t="str">
        <f t="shared" si="85"/>
        <v/>
      </c>
      <c r="O661" s="33" t="str">
        <f t="shared" si="86"/>
        <v/>
      </c>
      <c r="P661" s="33" t="str">
        <f t="shared" si="87"/>
        <v/>
      </c>
      <c r="R661" s="36" t="str">
        <f t="shared" si="88"/>
        <v/>
      </c>
      <c r="S661" s="36" t="str">
        <f t="shared" si="89"/>
        <v/>
      </c>
    </row>
    <row r="662" spans="6:19" x14ac:dyDescent="0.3">
      <c r="K662" s="33" t="str">
        <f t="shared" si="82"/>
        <v/>
      </c>
      <c r="L662" s="33" t="str">
        <f t="shared" si="83"/>
        <v/>
      </c>
      <c r="M662" s="33" t="str">
        <f t="shared" si="84"/>
        <v/>
      </c>
      <c r="N662" s="33" t="str">
        <f t="shared" si="85"/>
        <v/>
      </c>
      <c r="O662" s="33" t="str">
        <f t="shared" si="86"/>
        <v/>
      </c>
      <c r="P662" s="33" t="str">
        <f t="shared" si="87"/>
        <v/>
      </c>
      <c r="R662" s="36" t="str">
        <f t="shared" si="88"/>
        <v/>
      </c>
      <c r="S662" s="36" t="str">
        <f t="shared" si="89"/>
        <v/>
      </c>
    </row>
    <row r="663" spans="6:19" x14ac:dyDescent="0.3">
      <c r="F663" s="136"/>
      <c r="K663" s="33" t="str">
        <f t="shared" si="82"/>
        <v/>
      </c>
      <c r="L663" s="33" t="str">
        <f t="shared" si="83"/>
        <v/>
      </c>
      <c r="M663" s="33" t="str">
        <f t="shared" si="84"/>
        <v/>
      </c>
      <c r="N663" s="33" t="str">
        <f t="shared" si="85"/>
        <v/>
      </c>
      <c r="O663" s="33" t="str">
        <f t="shared" si="86"/>
        <v/>
      </c>
      <c r="P663" s="33" t="str">
        <f t="shared" si="87"/>
        <v/>
      </c>
      <c r="R663" s="36" t="str">
        <f t="shared" si="88"/>
        <v/>
      </c>
      <c r="S663" s="36" t="str">
        <f t="shared" si="89"/>
        <v/>
      </c>
    </row>
    <row r="664" spans="6:19" x14ac:dyDescent="0.3">
      <c r="K664" s="33" t="str">
        <f t="shared" si="82"/>
        <v/>
      </c>
      <c r="L664" s="33" t="str">
        <f t="shared" si="83"/>
        <v/>
      </c>
      <c r="M664" s="33" t="str">
        <f t="shared" si="84"/>
        <v/>
      </c>
      <c r="N664" s="33" t="str">
        <f t="shared" si="85"/>
        <v/>
      </c>
      <c r="O664" s="33" t="str">
        <f t="shared" si="86"/>
        <v/>
      </c>
      <c r="P664" s="33" t="str">
        <f t="shared" si="87"/>
        <v/>
      </c>
      <c r="R664" s="36" t="str">
        <f t="shared" si="88"/>
        <v/>
      </c>
      <c r="S664" s="36" t="str">
        <f t="shared" si="89"/>
        <v/>
      </c>
    </row>
    <row r="665" spans="6:19" x14ac:dyDescent="0.3">
      <c r="K665" s="33" t="str">
        <f t="shared" si="82"/>
        <v/>
      </c>
      <c r="L665" s="33" t="str">
        <f t="shared" si="83"/>
        <v/>
      </c>
      <c r="M665" s="33" t="str">
        <f t="shared" si="84"/>
        <v/>
      </c>
      <c r="N665" s="33" t="str">
        <f t="shared" si="85"/>
        <v/>
      </c>
      <c r="O665" s="33" t="str">
        <f t="shared" si="86"/>
        <v/>
      </c>
      <c r="P665" s="33" t="str">
        <f t="shared" si="87"/>
        <v/>
      </c>
      <c r="R665" s="36" t="str">
        <f t="shared" si="88"/>
        <v/>
      </c>
      <c r="S665" s="36" t="str">
        <f t="shared" si="89"/>
        <v/>
      </c>
    </row>
    <row r="666" spans="6:19" x14ac:dyDescent="0.3">
      <c r="K666" s="33" t="str">
        <f t="shared" si="82"/>
        <v/>
      </c>
      <c r="L666" s="33" t="str">
        <f t="shared" si="83"/>
        <v/>
      </c>
      <c r="M666" s="33" t="str">
        <f t="shared" si="84"/>
        <v/>
      </c>
      <c r="N666" s="33" t="str">
        <f t="shared" si="85"/>
        <v/>
      </c>
      <c r="O666" s="33" t="str">
        <f t="shared" si="86"/>
        <v/>
      </c>
      <c r="P666" s="33" t="str">
        <f t="shared" si="87"/>
        <v/>
      </c>
      <c r="R666" s="36" t="str">
        <f t="shared" si="88"/>
        <v/>
      </c>
      <c r="S666" s="36" t="str">
        <f t="shared" si="89"/>
        <v/>
      </c>
    </row>
    <row r="667" spans="6:19" x14ac:dyDescent="0.3">
      <c r="F667" s="136"/>
      <c r="K667" s="33" t="str">
        <f t="shared" si="82"/>
        <v/>
      </c>
      <c r="L667" s="33" t="str">
        <f t="shared" si="83"/>
        <v/>
      </c>
      <c r="M667" s="33" t="str">
        <f t="shared" si="84"/>
        <v/>
      </c>
      <c r="N667" s="33" t="str">
        <f t="shared" si="85"/>
        <v/>
      </c>
      <c r="O667" s="33" t="str">
        <f t="shared" si="86"/>
        <v/>
      </c>
      <c r="P667" s="33" t="str">
        <f t="shared" si="87"/>
        <v/>
      </c>
      <c r="R667" s="36" t="str">
        <f t="shared" si="88"/>
        <v/>
      </c>
      <c r="S667" s="36" t="str">
        <f t="shared" si="89"/>
        <v/>
      </c>
    </row>
    <row r="668" spans="6:19" x14ac:dyDescent="0.3">
      <c r="K668" s="33" t="str">
        <f t="shared" si="82"/>
        <v/>
      </c>
      <c r="L668" s="33" t="str">
        <f t="shared" si="83"/>
        <v/>
      </c>
      <c r="M668" s="33" t="str">
        <f t="shared" si="84"/>
        <v/>
      </c>
      <c r="N668" s="33" t="str">
        <f t="shared" si="85"/>
        <v/>
      </c>
      <c r="O668" s="33" t="str">
        <f t="shared" si="86"/>
        <v/>
      </c>
      <c r="P668" s="33" t="str">
        <f t="shared" si="87"/>
        <v/>
      </c>
      <c r="R668" s="36" t="str">
        <f t="shared" si="88"/>
        <v/>
      </c>
      <c r="S668" s="36" t="str">
        <f t="shared" si="89"/>
        <v/>
      </c>
    </row>
    <row r="669" spans="6:19" x14ac:dyDescent="0.3">
      <c r="K669" s="33" t="str">
        <f t="shared" si="82"/>
        <v/>
      </c>
      <c r="L669" s="33" t="str">
        <f t="shared" si="83"/>
        <v/>
      </c>
      <c r="M669" s="33" t="str">
        <f t="shared" si="84"/>
        <v/>
      </c>
      <c r="N669" s="33" t="str">
        <f t="shared" si="85"/>
        <v/>
      </c>
      <c r="O669" s="33" t="str">
        <f t="shared" si="86"/>
        <v/>
      </c>
      <c r="P669" s="33" t="str">
        <f t="shared" si="87"/>
        <v/>
      </c>
      <c r="R669" s="36" t="str">
        <f t="shared" si="88"/>
        <v/>
      </c>
      <c r="S669" s="36" t="str">
        <f t="shared" si="89"/>
        <v/>
      </c>
    </row>
    <row r="670" spans="6:19" x14ac:dyDescent="0.3">
      <c r="F670" s="136"/>
      <c r="K670" s="33" t="str">
        <f t="shared" si="82"/>
        <v/>
      </c>
      <c r="L670" s="33" t="str">
        <f t="shared" si="83"/>
        <v/>
      </c>
      <c r="M670" s="33" t="str">
        <f t="shared" si="84"/>
        <v/>
      </c>
      <c r="N670" s="33" t="str">
        <f t="shared" si="85"/>
        <v/>
      </c>
      <c r="O670" s="33" t="str">
        <f t="shared" si="86"/>
        <v/>
      </c>
      <c r="P670" s="33" t="str">
        <f t="shared" si="87"/>
        <v/>
      </c>
      <c r="R670" s="36" t="str">
        <f t="shared" si="88"/>
        <v/>
      </c>
      <c r="S670" s="36" t="str">
        <f t="shared" si="89"/>
        <v/>
      </c>
    </row>
    <row r="671" spans="6:19" x14ac:dyDescent="0.3">
      <c r="K671" s="33" t="str">
        <f t="shared" si="82"/>
        <v/>
      </c>
      <c r="L671" s="33" t="str">
        <f t="shared" si="83"/>
        <v/>
      </c>
      <c r="M671" s="33" t="str">
        <f t="shared" si="84"/>
        <v/>
      </c>
      <c r="N671" s="33" t="str">
        <f t="shared" si="85"/>
        <v/>
      </c>
      <c r="O671" s="33" t="str">
        <f t="shared" si="86"/>
        <v/>
      </c>
      <c r="P671" s="33" t="str">
        <f t="shared" si="87"/>
        <v/>
      </c>
      <c r="R671" s="36" t="str">
        <f t="shared" si="88"/>
        <v/>
      </c>
      <c r="S671" s="36" t="str">
        <f t="shared" si="89"/>
        <v/>
      </c>
    </row>
    <row r="672" spans="6:19" x14ac:dyDescent="0.3">
      <c r="F672" s="136"/>
      <c r="K672" s="33" t="str">
        <f t="shared" si="82"/>
        <v/>
      </c>
      <c r="L672" s="33" t="str">
        <f t="shared" si="83"/>
        <v/>
      </c>
      <c r="M672" s="33" t="str">
        <f t="shared" si="84"/>
        <v/>
      </c>
      <c r="N672" s="33" t="str">
        <f t="shared" si="85"/>
        <v/>
      </c>
      <c r="O672" s="33" t="str">
        <f t="shared" si="86"/>
        <v/>
      </c>
      <c r="P672" s="33" t="str">
        <f t="shared" si="87"/>
        <v/>
      </c>
      <c r="R672" s="36" t="str">
        <f t="shared" si="88"/>
        <v/>
      </c>
      <c r="S672" s="36" t="str">
        <f t="shared" si="89"/>
        <v/>
      </c>
    </row>
    <row r="673" spans="6:19" x14ac:dyDescent="0.3">
      <c r="K673" s="33" t="str">
        <f t="shared" si="82"/>
        <v/>
      </c>
      <c r="L673" s="33" t="str">
        <f t="shared" si="83"/>
        <v/>
      </c>
      <c r="M673" s="33" t="str">
        <f t="shared" si="84"/>
        <v/>
      </c>
      <c r="N673" s="33" t="str">
        <f t="shared" si="85"/>
        <v/>
      </c>
      <c r="O673" s="33" t="str">
        <f t="shared" si="86"/>
        <v/>
      </c>
      <c r="P673" s="33" t="str">
        <f t="shared" si="87"/>
        <v/>
      </c>
      <c r="R673" s="36" t="str">
        <f t="shared" si="88"/>
        <v/>
      </c>
      <c r="S673" s="36" t="str">
        <f t="shared" si="89"/>
        <v/>
      </c>
    </row>
    <row r="674" spans="6:19" x14ac:dyDescent="0.3">
      <c r="K674" s="33" t="str">
        <f t="shared" si="82"/>
        <v/>
      </c>
      <c r="L674" s="33" t="str">
        <f t="shared" si="83"/>
        <v/>
      </c>
      <c r="M674" s="33" t="str">
        <f t="shared" si="84"/>
        <v/>
      </c>
      <c r="N674" s="33" t="str">
        <f t="shared" si="85"/>
        <v/>
      </c>
      <c r="O674" s="33" t="str">
        <f t="shared" si="86"/>
        <v/>
      </c>
      <c r="P674" s="33" t="str">
        <f t="shared" si="87"/>
        <v/>
      </c>
      <c r="R674" s="36" t="str">
        <f t="shared" si="88"/>
        <v/>
      </c>
      <c r="S674" s="36" t="str">
        <f t="shared" si="89"/>
        <v/>
      </c>
    </row>
    <row r="675" spans="6:19" x14ac:dyDescent="0.3">
      <c r="K675" s="33" t="str">
        <f t="shared" si="82"/>
        <v/>
      </c>
      <c r="L675" s="33" t="str">
        <f t="shared" si="83"/>
        <v/>
      </c>
      <c r="M675" s="33" t="str">
        <f t="shared" si="84"/>
        <v/>
      </c>
      <c r="N675" s="33" t="str">
        <f t="shared" si="85"/>
        <v/>
      </c>
      <c r="O675" s="33" t="str">
        <f t="shared" si="86"/>
        <v/>
      </c>
      <c r="P675" s="33" t="str">
        <f t="shared" si="87"/>
        <v/>
      </c>
      <c r="R675" s="36" t="str">
        <f t="shared" si="88"/>
        <v/>
      </c>
      <c r="S675" s="36" t="str">
        <f t="shared" si="89"/>
        <v/>
      </c>
    </row>
    <row r="676" spans="6:19" x14ac:dyDescent="0.3">
      <c r="K676" s="33" t="str">
        <f t="shared" si="82"/>
        <v/>
      </c>
      <c r="L676" s="33" t="str">
        <f t="shared" si="83"/>
        <v/>
      </c>
      <c r="M676" s="33" t="str">
        <f t="shared" si="84"/>
        <v/>
      </c>
      <c r="N676" s="33" t="str">
        <f t="shared" si="85"/>
        <v/>
      </c>
      <c r="O676" s="33" t="str">
        <f t="shared" si="86"/>
        <v/>
      </c>
      <c r="P676" s="33" t="str">
        <f t="shared" si="87"/>
        <v/>
      </c>
      <c r="R676" s="36" t="str">
        <f t="shared" si="88"/>
        <v/>
      </c>
      <c r="S676" s="36" t="str">
        <f t="shared" si="89"/>
        <v/>
      </c>
    </row>
    <row r="677" spans="6:19" x14ac:dyDescent="0.3">
      <c r="K677" s="33" t="str">
        <f t="shared" si="82"/>
        <v/>
      </c>
      <c r="L677" s="33" t="str">
        <f t="shared" si="83"/>
        <v/>
      </c>
      <c r="M677" s="33" t="str">
        <f t="shared" si="84"/>
        <v/>
      </c>
      <c r="N677" s="33" t="str">
        <f t="shared" si="85"/>
        <v/>
      </c>
      <c r="O677" s="33" t="str">
        <f t="shared" si="86"/>
        <v/>
      </c>
      <c r="P677" s="33" t="str">
        <f t="shared" si="87"/>
        <v/>
      </c>
      <c r="R677" s="36" t="str">
        <f t="shared" si="88"/>
        <v/>
      </c>
      <c r="S677" s="36" t="str">
        <f t="shared" si="89"/>
        <v/>
      </c>
    </row>
    <row r="678" spans="6:19" x14ac:dyDescent="0.3">
      <c r="F678" s="136"/>
      <c r="K678" s="33" t="str">
        <f t="shared" si="82"/>
        <v/>
      </c>
      <c r="L678" s="33" t="str">
        <f t="shared" si="83"/>
        <v/>
      </c>
      <c r="M678" s="33" t="str">
        <f t="shared" si="84"/>
        <v/>
      </c>
      <c r="N678" s="33" t="str">
        <f t="shared" si="85"/>
        <v/>
      </c>
      <c r="O678" s="33" t="str">
        <f t="shared" si="86"/>
        <v/>
      </c>
      <c r="P678" s="33" t="str">
        <f t="shared" si="87"/>
        <v/>
      </c>
      <c r="R678" s="36" t="str">
        <f t="shared" si="88"/>
        <v/>
      </c>
      <c r="S678" s="36" t="str">
        <f t="shared" si="89"/>
        <v/>
      </c>
    </row>
    <row r="679" spans="6:19" x14ac:dyDescent="0.3">
      <c r="K679" s="33" t="str">
        <f t="shared" si="82"/>
        <v/>
      </c>
      <c r="L679" s="33" t="str">
        <f t="shared" si="83"/>
        <v/>
      </c>
      <c r="M679" s="33" t="str">
        <f t="shared" si="84"/>
        <v/>
      </c>
      <c r="N679" s="33" t="str">
        <f t="shared" si="85"/>
        <v/>
      </c>
      <c r="O679" s="33" t="str">
        <f t="shared" si="86"/>
        <v/>
      </c>
      <c r="P679" s="33" t="str">
        <f t="shared" si="87"/>
        <v/>
      </c>
      <c r="R679" s="36" t="str">
        <f t="shared" si="88"/>
        <v/>
      </c>
      <c r="S679" s="36" t="str">
        <f t="shared" si="89"/>
        <v/>
      </c>
    </row>
    <row r="680" spans="6:19" x14ac:dyDescent="0.3">
      <c r="K680" s="33" t="str">
        <f t="shared" si="82"/>
        <v/>
      </c>
      <c r="L680" s="33" t="str">
        <f t="shared" si="83"/>
        <v/>
      </c>
      <c r="M680" s="33" t="str">
        <f t="shared" si="84"/>
        <v/>
      </c>
      <c r="N680" s="33" t="str">
        <f t="shared" si="85"/>
        <v/>
      </c>
      <c r="O680" s="33" t="str">
        <f t="shared" si="86"/>
        <v/>
      </c>
      <c r="P680" s="33" t="str">
        <f t="shared" si="87"/>
        <v/>
      </c>
      <c r="R680" s="36" t="str">
        <f t="shared" si="88"/>
        <v/>
      </c>
      <c r="S680" s="36" t="str">
        <f t="shared" si="89"/>
        <v/>
      </c>
    </row>
    <row r="681" spans="6:19" x14ac:dyDescent="0.3">
      <c r="K681" s="33" t="str">
        <f t="shared" si="82"/>
        <v/>
      </c>
      <c r="L681" s="33" t="str">
        <f t="shared" si="83"/>
        <v/>
      </c>
      <c r="M681" s="33" t="str">
        <f t="shared" si="84"/>
        <v/>
      </c>
      <c r="N681" s="33" t="str">
        <f t="shared" si="85"/>
        <v/>
      </c>
      <c r="O681" s="33" t="str">
        <f t="shared" si="86"/>
        <v/>
      </c>
      <c r="P681" s="33" t="str">
        <f t="shared" si="87"/>
        <v/>
      </c>
      <c r="R681" s="36" t="str">
        <f t="shared" si="88"/>
        <v/>
      </c>
      <c r="S681" s="36" t="str">
        <f t="shared" si="89"/>
        <v/>
      </c>
    </row>
    <row r="682" spans="6:19" x14ac:dyDescent="0.3">
      <c r="F682" s="136"/>
      <c r="K682" s="33" t="str">
        <f t="shared" si="82"/>
        <v/>
      </c>
      <c r="L682" s="33" t="str">
        <f t="shared" si="83"/>
        <v/>
      </c>
      <c r="M682" s="33" t="str">
        <f t="shared" si="84"/>
        <v/>
      </c>
      <c r="N682" s="33" t="str">
        <f t="shared" si="85"/>
        <v/>
      </c>
      <c r="O682" s="33" t="str">
        <f t="shared" si="86"/>
        <v/>
      </c>
      <c r="P682" s="33" t="str">
        <f t="shared" si="87"/>
        <v/>
      </c>
      <c r="R682" s="36" t="str">
        <f t="shared" si="88"/>
        <v/>
      </c>
      <c r="S682" s="36" t="str">
        <f t="shared" si="89"/>
        <v/>
      </c>
    </row>
    <row r="683" spans="6:19" x14ac:dyDescent="0.3">
      <c r="K683" s="33" t="str">
        <f t="shared" si="82"/>
        <v/>
      </c>
      <c r="L683" s="33" t="str">
        <f t="shared" si="83"/>
        <v/>
      </c>
      <c r="M683" s="33" t="str">
        <f t="shared" si="84"/>
        <v/>
      </c>
      <c r="N683" s="33" t="str">
        <f t="shared" si="85"/>
        <v/>
      </c>
      <c r="O683" s="33" t="str">
        <f t="shared" si="86"/>
        <v/>
      </c>
      <c r="P683" s="33" t="str">
        <f t="shared" si="87"/>
        <v/>
      </c>
      <c r="R683" s="36" t="str">
        <f t="shared" si="88"/>
        <v/>
      </c>
      <c r="S683" s="36" t="str">
        <f t="shared" si="89"/>
        <v/>
      </c>
    </row>
    <row r="684" spans="6:19" x14ac:dyDescent="0.3">
      <c r="F684" s="136"/>
      <c r="K684" s="33" t="str">
        <f t="shared" si="82"/>
        <v/>
      </c>
      <c r="L684" s="33" t="str">
        <f t="shared" si="83"/>
        <v/>
      </c>
      <c r="M684" s="33" t="str">
        <f t="shared" si="84"/>
        <v/>
      </c>
      <c r="N684" s="33" t="str">
        <f t="shared" si="85"/>
        <v/>
      </c>
      <c r="O684" s="33" t="str">
        <f t="shared" si="86"/>
        <v/>
      </c>
      <c r="P684" s="33" t="str">
        <f t="shared" si="87"/>
        <v/>
      </c>
      <c r="R684" s="36" t="str">
        <f t="shared" si="88"/>
        <v/>
      </c>
      <c r="S684" s="36" t="str">
        <f t="shared" si="89"/>
        <v/>
      </c>
    </row>
    <row r="685" spans="6:19" x14ac:dyDescent="0.3">
      <c r="K685" s="33" t="str">
        <f t="shared" si="82"/>
        <v/>
      </c>
      <c r="L685" s="33" t="str">
        <f t="shared" si="83"/>
        <v/>
      </c>
      <c r="M685" s="33" t="str">
        <f t="shared" si="84"/>
        <v/>
      </c>
      <c r="N685" s="33" t="str">
        <f t="shared" si="85"/>
        <v/>
      </c>
      <c r="O685" s="33" t="str">
        <f t="shared" si="86"/>
        <v/>
      </c>
      <c r="P685" s="33" t="str">
        <f t="shared" si="87"/>
        <v/>
      </c>
      <c r="R685" s="36" t="str">
        <f t="shared" si="88"/>
        <v/>
      </c>
      <c r="S685" s="36" t="str">
        <f t="shared" si="89"/>
        <v/>
      </c>
    </row>
    <row r="686" spans="6:19" x14ac:dyDescent="0.3">
      <c r="K686" s="33" t="str">
        <f t="shared" si="82"/>
        <v/>
      </c>
      <c r="L686" s="33" t="str">
        <f t="shared" si="83"/>
        <v/>
      </c>
      <c r="M686" s="33" t="str">
        <f t="shared" si="84"/>
        <v/>
      </c>
      <c r="N686" s="33" t="str">
        <f t="shared" si="85"/>
        <v/>
      </c>
      <c r="O686" s="33" t="str">
        <f t="shared" si="86"/>
        <v/>
      </c>
      <c r="P686" s="33" t="str">
        <f t="shared" si="87"/>
        <v/>
      </c>
      <c r="R686" s="36" t="str">
        <f t="shared" si="88"/>
        <v/>
      </c>
      <c r="S686" s="36" t="str">
        <f t="shared" si="89"/>
        <v/>
      </c>
    </row>
    <row r="687" spans="6:19" x14ac:dyDescent="0.3">
      <c r="F687" s="136"/>
      <c r="K687" s="33" t="str">
        <f t="shared" si="82"/>
        <v/>
      </c>
      <c r="L687" s="33" t="str">
        <f t="shared" si="83"/>
        <v/>
      </c>
      <c r="M687" s="33" t="str">
        <f t="shared" si="84"/>
        <v/>
      </c>
      <c r="N687" s="33" t="str">
        <f t="shared" si="85"/>
        <v/>
      </c>
      <c r="O687" s="33" t="str">
        <f t="shared" si="86"/>
        <v/>
      </c>
      <c r="P687" s="33" t="str">
        <f t="shared" si="87"/>
        <v/>
      </c>
      <c r="R687" s="36" t="str">
        <f t="shared" si="88"/>
        <v/>
      </c>
      <c r="S687" s="36" t="str">
        <f t="shared" si="89"/>
        <v/>
      </c>
    </row>
    <row r="688" spans="6:19" x14ac:dyDescent="0.3">
      <c r="K688" s="33" t="str">
        <f t="shared" si="82"/>
        <v/>
      </c>
      <c r="L688" s="33" t="str">
        <f t="shared" si="83"/>
        <v/>
      </c>
      <c r="M688" s="33" t="str">
        <f t="shared" si="84"/>
        <v/>
      </c>
      <c r="N688" s="33" t="str">
        <f t="shared" si="85"/>
        <v/>
      </c>
      <c r="O688" s="33" t="str">
        <f t="shared" si="86"/>
        <v/>
      </c>
      <c r="P688" s="33" t="str">
        <f t="shared" si="87"/>
        <v/>
      </c>
      <c r="R688" s="36" t="str">
        <f t="shared" si="88"/>
        <v/>
      </c>
      <c r="S688" s="36" t="str">
        <f t="shared" si="89"/>
        <v/>
      </c>
    </row>
    <row r="689" spans="6:19" x14ac:dyDescent="0.3">
      <c r="K689" s="33" t="str">
        <f t="shared" si="82"/>
        <v/>
      </c>
      <c r="L689" s="33" t="str">
        <f t="shared" si="83"/>
        <v/>
      </c>
      <c r="M689" s="33" t="str">
        <f t="shared" si="84"/>
        <v/>
      </c>
      <c r="N689" s="33" t="str">
        <f t="shared" si="85"/>
        <v/>
      </c>
      <c r="O689" s="33" t="str">
        <f t="shared" si="86"/>
        <v/>
      </c>
      <c r="P689" s="33" t="str">
        <f t="shared" si="87"/>
        <v/>
      </c>
      <c r="R689" s="36" t="str">
        <f t="shared" si="88"/>
        <v/>
      </c>
      <c r="S689" s="36" t="str">
        <f t="shared" si="89"/>
        <v/>
      </c>
    </row>
    <row r="690" spans="6:19" x14ac:dyDescent="0.3">
      <c r="K690" s="33" t="str">
        <f t="shared" si="82"/>
        <v/>
      </c>
      <c r="L690" s="33" t="str">
        <f t="shared" si="83"/>
        <v/>
      </c>
      <c r="M690" s="33" t="str">
        <f t="shared" si="84"/>
        <v/>
      </c>
      <c r="N690" s="33" t="str">
        <f t="shared" si="85"/>
        <v/>
      </c>
      <c r="O690" s="33" t="str">
        <f t="shared" si="86"/>
        <v/>
      </c>
      <c r="P690" s="33" t="str">
        <f t="shared" si="87"/>
        <v/>
      </c>
      <c r="R690" s="36" t="str">
        <f t="shared" si="88"/>
        <v/>
      </c>
      <c r="S690" s="36" t="str">
        <f t="shared" si="89"/>
        <v/>
      </c>
    </row>
    <row r="691" spans="6:19" x14ac:dyDescent="0.3">
      <c r="K691" s="33" t="str">
        <f t="shared" si="82"/>
        <v/>
      </c>
      <c r="L691" s="33" t="str">
        <f t="shared" si="83"/>
        <v/>
      </c>
      <c r="M691" s="33" t="str">
        <f t="shared" si="84"/>
        <v/>
      </c>
      <c r="N691" s="33" t="str">
        <f t="shared" si="85"/>
        <v/>
      </c>
      <c r="O691" s="33" t="str">
        <f t="shared" si="86"/>
        <v/>
      </c>
      <c r="P691" s="33" t="str">
        <f t="shared" si="87"/>
        <v/>
      </c>
      <c r="R691" s="36" t="str">
        <f t="shared" si="88"/>
        <v/>
      </c>
      <c r="S691" s="36" t="str">
        <f t="shared" si="89"/>
        <v/>
      </c>
    </row>
    <row r="692" spans="6:19" x14ac:dyDescent="0.3">
      <c r="K692" s="33" t="str">
        <f t="shared" si="82"/>
        <v/>
      </c>
      <c r="L692" s="33" t="str">
        <f t="shared" si="83"/>
        <v/>
      </c>
      <c r="M692" s="33" t="str">
        <f t="shared" si="84"/>
        <v/>
      </c>
      <c r="N692" s="33" t="str">
        <f t="shared" si="85"/>
        <v/>
      </c>
      <c r="O692" s="33" t="str">
        <f t="shared" si="86"/>
        <v/>
      </c>
      <c r="P692" s="33" t="str">
        <f t="shared" si="87"/>
        <v/>
      </c>
      <c r="R692" s="36" t="str">
        <f t="shared" si="88"/>
        <v/>
      </c>
      <c r="S692" s="36" t="str">
        <f t="shared" si="89"/>
        <v/>
      </c>
    </row>
    <row r="693" spans="6:19" x14ac:dyDescent="0.3">
      <c r="K693" s="33" t="str">
        <f t="shared" si="82"/>
        <v/>
      </c>
      <c r="L693" s="33" t="str">
        <f t="shared" si="83"/>
        <v/>
      </c>
      <c r="M693" s="33" t="str">
        <f t="shared" si="84"/>
        <v/>
      </c>
      <c r="N693" s="33" t="str">
        <f t="shared" si="85"/>
        <v/>
      </c>
      <c r="O693" s="33" t="str">
        <f t="shared" si="86"/>
        <v/>
      </c>
      <c r="P693" s="33" t="str">
        <f t="shared" si="87"/>
        <v/>
      </c>
      <c r="R693" s="36" t="str">
        <f t="shared" si="88"/>
        <v/>
      </c>
      <c r="S693" s="36" t="str">
        <f t="shared" si="89"/>
        <v/>
      </c>
    </row>
    <row r="694" spans="6:19" x14ac:dyDescent="0.3">
      <c r="K694" s="33" t="str">
        <f t="shared" si="82"/>
        <v/>
      </c>
      <c r="L694" s="33" t="str">
        <f t="shared" si="83"/>
        <v/>
      </c>
      <c r="M694" s="33" t="str">
        <f t="shared" si="84"/>
        <v/>
      </c>
      <c r="N694" s="33" t="str">
        <f t="shared" si="85"/>
        <v/>
      </c>
      <c r="O694" s="33" t="str">
        <f t="shared" si="86"/>
        <v/>
      </c>
      <c r="P694" s="33" t="str">
        <f t="shared" si="87"/>
        <v/>
      </c>
      <c r="R694" s="36" t="str">
        <f t="shared" si="88"/>
        <v/>
      </c>
      <c r="S694" s="36" t="str">
        <f t="shared" si="89"/>
        <v/>
      </c>
    </row>
    <row r="695" spans="6:19" x14ac:dyDescent="0.3">
      <c r="K695" s="33" t="str">
        <f t="shared" si="82"/>
        <v/>
      </c>
      <c r="L695" s="33" t="str">
        <f t="shared" si="83"/>
        <v/>
      </c>
      <c r="M695" s="33" t="str">
        <f t="shared" si="84"/>
        <v/>
      </c>
      <c r="N695" s="33" t="str">
        <f t="shared" si="85"/>
        <v/>
      </c>
      <c r="O695" s="33" t="str">
        <f t="shared" si="86"/>
        <v/>
      </c>
      <c r="P695" s="33" t="str">
        <f t="shared" si="87"/>
        <v/>
      </c>
      <c r="R695" s="36" t="str">
        <f t="shared" si="88"/>
        <v/>
      </c>
      <c r="S695" s="36" t="str">
        <f t="shared" si="89"/>
        <v/>
      </c>
    </row>
    <row r="696" spans="6:19" x14ac:dyDescent="0.3">
      <c r="K696" s="33" t="str">
        <f t="shared" si="82"/>
        <v/>
      </c>
      <c r="L696" s="33" t="str">
        <f t="shared" si="83"/>
        <v/>
      </c>
      <c r="M696" s="33" t="str">
        <f t="shared" si="84"/>
        <v/>
      </c>
      <c r="N696" s="33" t="str">
        <f t="shared" si="85"/>
        <v/>
      </c>
      <c r="O696" s="33" t="str">
        <f t="shared" si="86"/>
        <v/>
      </c>
      <c r="P696" s="33" t="str">
        <f t="shared" si="87"/>
        <v/>
      </c>
      <c r="R696" s="36" t="str">
        <f t="shared" si="88"/>
        <v/>
      </c>
      <c r="S696" s="36" t="str">
        <f t="shared" si="89"/>
        <v/>
      </c>
    </row>
    <row r="697" spans="6:19" x14ac:dyDescent="0.3">
      <c r="K697" s="33" t="str">
        <f t="shared" si="82"/>
        <v/>
      </c>
      <c r="L697" s="33" t="str">
        <f t="shared" si="83"/>
        <v/>
      </c>
      <c r="M697" s="33" t="str">
        <f t="shared" si="84"/>
        <v/>
      </c>
      <c r="N697" s="33" t="str">
        <f t="shared" si="85"/>
        <v/>
      </c>
      <c r="O697" s="33" t="str">
        <f t="shared" si="86"/>
        <v/>
      </c>
      <c r="P697" s="33" t="str">
        <f t="shared" si="87"/>
        <v/>
      </c>
      <c r="R697" s="36" t="str">
        <f t="shared" si="88"/>
        <v/>
      </c>
      <c r="S697" s="36" t="str">
        <f t="shared" si="89"/>
        <v/>
      </c>
    </row>
    <row r="698" spans="6:19" x14ac:dyDescent="0.3">
      <c r="K698" s="33" t="str">
        <f t="shared" si="82"/>
        <v/>
      </c>
      <c r="L698" s="33" t="str">
        <f t="shared" si="83"/>
        <v/>
      </c>
      <c r="M698" s="33" t="str">
        <f t="shared" si="84"/>
        <v/>
      </c>
      <c r="N698" s="33" t="str">
        <f t="shared" si="85"/>
        <v/>
      </c>
      <c r="O698" s="33" t="str">
        <f t="shared" si="86"/>
        <v/>
      </c>
      <c r="P698" s="33" t="str">
        <f t="shared" si="87"/>
        <v/>
      </c>
      <c r="R698" s="36" t="str">
        <f t="shared" si="88"/>
        <v/>
      </c>
      <c r="S698" s="36" t="str">
        <f t="shared" si="89"/>
        <v/>
      </c>
    </row>
    <row r="699" spans="6:19" x14ac:dyDescent="0.3">
      <c r="F699" s="136"/>
      <c r="K699" s="33" t="str">
        <f t="shared" si="82"/>
        <v/>
      </c>
      <c r="L699" s="33" t="str">
        <f t="shared" si="83"/>
        <v/>
      </c>
      <c r="M699" s="33" t="str">
        <f t="shared" si="84"/>
        <v/>
      </c>
      <c r="N699" s="33" t="str">
        <f t="shared" si="85"/>
        <v/>
      </c>
      <c r="O699" s="33" t="str">
        <f t="shared" si="86"/>
        <v/>
      </c>
      <c r="P699" s="33" t="str">
        <f t="shared" si="87"/>
        <v/>
      </c>
      <c r="R699" s="36" t="str">
        <f t="shared" si="88"/>
        <v/>
      </c>
      <c r="S699" s="36" t="str">
        <f t="shared" si="89"/>
        <v/>
      </c>
    </row>
    <row r="700" spans="6:19" x14ac:dyDescent="0.3">
      <c r="K700" s="33" t="str">
        <f t="shared" si="82"/>
        <v/>
      </c>
      <c r="L700" s="33" t="str">
        <f t="shared" si="83"/>
        <v/>
      </c>
      <c r="M700" s="33" t="str">
        <f t="shared" si="84"/>
        <v/>
      </c>
      <c r="N700" s="33" t="str">
        <f t="shared" si="85"/>
        <v/>
      </c>
      <c r="O700" s="33" t="str">
        <f t="shared" si="86"/>
        <v/>
      </c>
      <c r="P700" s="33" t="str">
        <f t="shared" si="87"/>
        <v/>
      </c>
      <c r="R700" s="36" t="str">
        <f t="shared" si="88"/>
        <v/>
      </c>
      <c r="S700" s="36" t="str">
        <f t="shared" si="89"/>
        <v/>
      </c>
    </row>
    <row r="701" spans="6:19" x14ac:dyDescent="0.3">
      <c r="K701" s="33" t="str">
        <f t="shared" si="82"/>
        <v/>
      </c>
      <c r="L701" s="33" t="str">
        <f t="shared" si="83"/>
        <v/>
      </c>
      <c r="M701" s="33" t="str">
        <f t="shared" si="84"/>
        <v/>
      </c>
      <c r="N701" s="33" t="str">
        <f t="shared" si="85"/>
        <v/>
      </c>
      <c r="O701" s="33" t="str">
        <f t="shared" si="86"/>
        <v/>
      </c>
      <c r="P701" s="33" t="str">
        <f t="shared" si="87"/>
        <v/>
      </c>
      <c r="R701" s="36" t="str">
        <f t="shared" si="88"/>
        <v/>
      </c>
      <c r="S701" s="36" t="str">
        <f t="shared" si="89"/>
        <v/>
      </c>
    </row>
    <row r="702" spans="6:19" x14ac:dyDescent="0.3">
      <c r="K702" s="33" t="str">
        <f t="shared" si="82"/>
        <v/>
      </c>
      <c r="L702" s="33" t="str">
        <f t="shared" si="83"/>
        <v/>
      </c>
      <c r="M702" s="33" t="str">
        <f t="shared" si="84"/>
        <v/>
      </c>
      <c r="N702" s="33" t="str">
        <f t="shared" si="85"/>
        <v/>
      </c>
      <c r="O702" s="33" t="str">
        <f t="shared" si="86"/>
        <v/>
      </c>
      <c r="P702" s="33" t="str">
        <f t="shared" si="87"/>
        <v/>
      </c>
      <c r="R702" s="36" t="str">
        <f t="shared" si="88"/>
        <v/>
      </c>
      <c r="S702" s="36" t="str">
        <f t="shared" si="89"/>
        <v/>
      </c>
    </row>
    <row r="703" spans="6:19" x14ac:dyDescent="0.3">
      <c r="F703" s="136"/>
      <c r="K703" s="33" t="str">
        <f t="shared" si="82"/>
        <v/>
      </c>
      <c r="L703" s="33" t="str">
        <f t="shared" si="83"/>
        <v/>
      </c>
      <c r="M703" s="33" t="str">
        <f t="shared" si="84"/>
        <v/>
      </c>
      <c r="N703" s="33" t="str">
        <f t="shared" si="85"/>
        <v/>
      </c>
      <c r="O703" s="33" t="str">
        <f t="shared" si="86"/>
        <v/>
      </c>
      <c r="P703" s="33" t="str">
        <f t="shared" si="87"/>
        <v/>
      </c>
      <c r="R703" s="36" t="str">
        <f t="shared" si="88"/>
        <v/>
      </c>
      <c r="S703" s="36" t="str">
        <f t="shared" si="89"/>
        <v/>
      </c>
    </row>
    <row r="704" spans="6:19" x14ac:dyDescent="0.3">
      <c r="K704" s="33" t="str">
        <f t="shared" si="82"/>
        <v/>
      </c>
      <c r="L704" s="33" t="str">
        <f t="shared" si="83"/>
        <v/>
      </c>
      <c r="M704" s="33" t="str">
        <f t="shared" si="84"/>
        <v/>
      </c>
      <c r="N704" s="33" t="str">
        <f t="shared" si="85"/>
        <v/>
      </c>
      <c r="O704" s="33" t="str">
        <f t="shared" si="86"/>
        <v/>
      </c>
      <c r="P704" s="33" t="str">
        <f t="shared" si="87"/>
        <v/>
      </c>
      <c r="R704" s="36" t="str">
        <f t="shared" si="88"/>
        <v/>
      </c>
      <c r="S704" s="36" t="str">
        <f t="shared" si="89"/>
        <v/>
      </c>
    </row>
    <row r="705" spans="6:19" x14ac:dyDescent="0.3">
      <c r="F705" s="136"/>
      <c r="K705" s="33" t="str">
        <f t="shared" si="82"/>
        <v/>
      </c>
      <c r="L705" s="33" t="str">
        <f t="shared" si="83"/>
        <v/>
      </c>
      <c r="M705" s="33" t="str">
        <f t="shared" si="84"/>
        <v/>
      </c>
      <c r="N705" s="33" t="str">
        <f t="shared" si="85"/>
        <v/>
      </c>
      <c r="O705" s="33" t="str">
        <f t="shared" si="86"/>
        <v/>
      </c>
      <c r="P705" s="33" t="str">
        <f t="shared" si="87"/>
        <v/>
      </c>
      <c r="R705" s="36" t="str">
        <f t="shared" si="88"/>
        <v/>
      </c>
      <c r="S705" s="36" t="str">
        <f t="shared" si="89"/>
        <v/>
      </c>
    </row>
    <row r="706" spans="6:19" x14ac:dyDescent="0.3">
      <c r="K706" s="33" t="str">
        <f t="shared" si="82"/>
        <v/>
      </c>
      <c r="L706" s="33" t="str">
        <f t="shared" si="83"/>
        <v/>
      </c>
      <c r="M706" s="33" t="str">
        <f t="shared" si="84"/>
        <v/>
      </c>
      <c r="N706" s="33" t="str">
        <f t="shared" si="85"/>
        <v/>
      </c>
      <c r="O706" s="33" t="str">
        <f t="shared" si="86"/>
        <v/>
      </c>
      <c r="P706" s="33" t="str">
        <f t="shared" si="87"/>
        <v/>
      </c>
      <c r="R706" s="36" t="str">
        <f t="shared" si="88"/>
        <v/>
      </c>
      <c r="S706" s="36" t="str">
        <f t="shared" si="89"/>
        <v/>
      </c>
    </row>
    <row r="707" spans="6:19" x14ac:dyDescent="0.3">
      <c r="K707" s="33" t="str">
        <f t="shared" si="82"/>
        <v/>
      </c>
      <c r="L707" s="33" t="str">
        <f t="shared" si="83"/>
        <v/>
      </c>
      <c r="M707" s="33" t="str">
        <f t="shared" si="84"/>
        <v/>
      </c>
      <c r="N707" s="33" t="str">
        <f t="shared" si="85"/>
        <v/>
      </c>
      <c r="O707" s="33" t="str">
        <f t="shared" si="86"/>
        <v/>
      </c>
      <c r="P707" s="33" t="str">
        <f t="shared" si="87"/>
        <v/>
      </c>
      <c r="R707" s="36" t="str">
        <f t="shared" si="88"/>
        <v/>
      </c>
      <c r="S707" s="36" t="str">
        <f t="shared" si="89"/>
        <v/>
      </c>
    </row>
    <row r="708" spans="6:19" x14ac:dyDescent="0.3">
      <c r="F708" s="136"/>
      <c r="K708" s="33" t="str">
        <f t="shared" si="82"/>
        <v/>
      </c>
      <c r="L708" s="33" t="str">
        <f t="shared" si="83"/>
        <v/>
      </c>
      <c r="M708" s="33" t="str">
        <f t="shared" si="84"/>
        <v/>
      </c>
      <c r="N708" s="33" t="str">
        <f t="shared" si="85"/>
        <v/>
      </c>
      <c r="O708" s="33" t="str">
        <f t="shared" si="86"/>
        <v/>
      </c>
      <c r="P708" s="33" t="str">
        <f t="shared" si="87"/>
        <v/>
      </c>
      <c r="R708" s="36" t="str">
        <f t="shared" si="88"/>
        <v/>
      </c>
      <c r="S708" s="36" t="str">
        <f t="shared" si="89"/>
        <v/>
      </c>
    </row>
    <row r="709" spans="6:19" x14ac:dyDescent="0.3">
      <c r="K709" s="33" t="str">
        <f t="shared" ref="K709:K772" si="90">IF($D709="ht",$E709,"")</f>
        <v/>
      </c>
      <c r="L709" s="33" t="str">
        <f t="shared" ref="L709:L772" si="91">IF($D709="nt",$E709,"")</f>
        <v/>
      </c>
      <c r="M709" s="33" t="str">
        <f t="shared" ref="M709:M772" si="92">IF($D709="esp",$E709,"")</f>
        <v/>
      </c>
      <c r="N709" s="33" t="str">
        <f t="shared" ref="N709:N772" si="93">IF($D709="Ges",$F709,"")</f>
        <v/>
      </c>
      <c r="O709" s="33" t="str">
        <f t="shared" ref="O709:O772" si="94">IF($D709="tag",$E709,"")</f>
        <v/>
      </c>
      <c r="P709" s="33" t="str">
        <f t="shared" ref="P709:P772" si="95">IF($D709="vhs",$E709,"")</f>
        <v/>
      </c>
      <c r="R709" s="36" t="str">
        <f t="shared" ref="R709:R772" si="96">IF(D709="v06",E709,"")</f>
        <v/>
      </c>
      <c r="S709" s="36" t="str">
        <f t="shared" ref="S709:S772" si="97">IF(D709="v22",E709,"")</f>
        <v/>
      </c>
    </row>
    <row r="710" spans="6:19" x14ac:dyDescent="0.3">
      <c r="K710" s="33" t="str">
        <f t="shared" si="90"/>
        <v/>
      </c>
      <c r="L710" s="33" t="str">
        <f t="shared" si="91"/>
        <v/>
      </c>
      <c r="M710" s="33" t="str">
        <f t="shared" si="92"/>
        <v/>
      </c>
      <c r="N710" s="33" t="str">
        <f t="shared" si="93"/>
        <v/>
      </c>
      <c r="O710" s="33" t="str">
        <f t="shared" si="94"/>
        <v/>
      </c>
      <c r="P710" s="33" t="str">
        <f t="shared" si="95"/>
        <v/>
      </c>
      <c r="R710" s="36" t="str">
        <f t="shared" si="96"/>
        <v/>
      </c>
      <c r="S710" s="36" t="str">
        <f t="shared" si="97"/>
        <v/>
      </c>
    </row>
    <row r="711" spans="6:19" x14ac:dyDescent="0.3">
      <c r="K711" s="33" t="str">
        <f t="shared" si="90"/>
        <v/>
      </c>
      <c r="L711" s="33" t="str">
        <f t="shared" si="91"/>
        <v/>
      </c>
      <c r="M711" s="33" t="str">
        <f t="shared" si="92"/>
        <v/>
      </c>
      <c r="N711" s="33" t="str">
        <f t="shared" si="93"/>
        <v/>
      </c>
      <c r="O711" s="33" t="str">
        <f t="shared" si="94"/>
        <v/>
      </c>
      <c r="P711" s="33" t="str">
        <f t="shared" si="95"/>
        <v/>
      </c>
      <c r="R711" s="36" t="str">
        <f t="shared" si="96"/>
        <v/>
      </c>
      <c r="S711" s="36" t="str">
        <f t="shared" si="97"/>
        <v/>
      </c>
    </row>
    <row r="712" spans="6:19" x14ac:dyDescent="0.3">
      <c r="F712" s="136"/>
      <c r="K712" s="33" t="str">
        <f t="shared" si="90"/>
        <v/>
      </c>
      <c r="L712" s="33" t="str">
        <f t="shared" si="91"/>
        <v/>
      </c>
      <c r="M712" s="33" t="str">
        <f t="shared" si="92"/>
        <v/>
      </c>
      <c r="N712" s="33" t="str">
        <f t="shared" si="93"/>
        <v/>
      </c>
      <c r="O712" s="33" t="str">
        <f t="shared" si="94"/>
        <v/>
      </c>
      <c r="P712" s="33" t="str">
        <f t="shared" si="95"/>
        <v/>
      </c>
      <c r="R712" s="36" t="str">
        <f t="shared" si="96"/>
        <v/>
      </c>
      <c r="S712" s="36" t="str">
        <f t="shared" si="97"/>
        <v/>
      </c>
    </row>
    <row r="713" spans="6:19" x14ac:dyDescent="0.3">
      <c r="K713" s="33" t="str">
        <f t="shared" si="90"/>
        <v/>
      </c>
      <c r="L713" s="33" t="str">
        <f t="shared" si="91"/>
        <v/>
      </c>
      <c r="M713" s="33" t="str">
        <f t="shared" si="92"/>
        <v/>
      </c>
      <c r="N713" s="33" t="str">
        <f t="shared" si="93"/>
        <v/>
      </c>
      <c r="O713" s="33" t="str">
        <f t="shared" si="94"/>
        <v/>
      </c>
      <c r="P713" s="33" t="str">
        <f t="shared" si="95"/>
        <v/>
      </c>
      <c r="R713" s="36" t="str">
        <f t="shared" si="96"/>
        <v/>
      </c>
      <c r="S713" s="36" t="str">
        <f t="shared" si="97"/>
        <v/>
      </c>
    </row>
    <row r="714" spans="6:19" x14ac:dyDescent="0.3">
      <c r="K714" s="33" t="str">
        <f t="shared" si="90"/>
        <v/>
      </c>
      <c r="L714" s="33" t="str">
        <f t="shared" si="91"/>
        <v/>
      </c>
      <c r="M714" s="33" t="str">
        <f t="shared" si="92"/>
        <v/>
      </c>
      <c r="N714" s="33" t="str">
        <f t="shared" si="93"/>
        <v/>
      </c>
      <c r="O714" s="33" t="str">
        <f t="shared" si="94"/>
        <v/>
      </c>
      <c r="P714" s="33" t="str">
        <f t="shared" si="95"/>
        <v/>
      </c>
      <c r="R714" s="36" t="str">
        <f t="shared" si="96"/>
        <v/>
      </c>
      <c r="S714" s="36" t="str">
        <f t="shared" si="97"/>
        <v/>
      </c>
    </row>
    <row r="715" spans="6:19" x14ac:dyDescent="0.3">
      <c r="K715" s="33" t="str">
        <f t="shared" si="90"/>
        <v/>
      </c>
      <c r="L715" s="33" t="str">
        <f t="shared" si="91"/>
        <v/>
      </c>
      <c r="M715" s="33" t="str">
        <f t="shared" si="92"/>
        <v/>
      </c>
      <c r="N715" s="33" t="str">
        <f t="shared" si="93"/>
        <v/>
      </c>
      <c r="O715" s="33" t="str">
        <f t="shared" si="94"/>
        <v/>
      </c>
      <c r="P715" s="33" t="str">
        <f t="shared" si="95"/>
        <v/>
      </c>
      <c r="R715" s="36" t="str">
        <f t="shared" si="96"/>
        <v/>
      </c>
      <c r="S715" s="36" t="str">
        <f t="shared" si="97"/>
        <v/>
      </c>
    </row>
    <row r="716" spans="6:19" x14ac:dyDescent="0.3">
      <c r="F716" s="136"/>
      <c r="K716" s="33" t="str">
        <f t="shared" si="90"/>
        <v/>
      </c>
      <c r="L716" s="33" t="str">
        <f t="shared" si="91"/>
        <v/>
      </c>
      <c r="M716" s="33" t="str">
        <f t="shared" si="92"/>
        <v/>
      </c>
      <c r="N716" s="33" t="str">
        <f t="shared" si="93"/>
        <v/>
      </c>
      <c r="O716" s="33" t="str">
        <f t="shared" si="94"/>
        <v/>
      </c>
      <c r="P716" s="33" t="str">
        <f t="shared" si="95"/>
        <v/>
      </c>
      <c r="R716" s="36" t="str">
        <f t="shared" si="96"/>
        <v/>
      </c>
      <c r="S716" s="36" t="str">
        <f t="shared" si="97"/>
        <v/>
      </c>
    </row>
    <row r="717" spans="6:19" x14ac:dyDescent="0.3">
      <c r="F717" s="136"/>
      <c r="K717" s="33" t="str">
        <f t="shared" si="90"/>
        <v/>
      </c>
      <c r="L717" s="33" t="str">
        <f t="shared" si="91"/>
        <v/>
      </c>
      <c r="M717" s="33" t="str">
        <f t="shared" si="92"/>
        <v/>
      </c>
      <c r="N717" s="33" t="str">
        <f t="shared" si="93"/>
        <v/>
      </c>
      <c r="O717" s="33" t="str">
        <f t="shared" si="94"/>
        <v/>
      </c>
      <c r="P717" s="33" t="str">
        <f t="shared" si="95"/>
        <v/>
      </c>
      <c r="R717" s="36" t="str">
        <f t="shared" si="96"/>
        <v/>
      </c>
      <c r="S717" s="36" t="str">
        <f t="shared" si="97"/>
        <v/>
      </c>
    </row>
    <row r="718" spans="6:19" x14ac:dyDescent="0.3">
      <c r="K718" s="33" t="str">
        <f t="shared" si="90"/>
        <v/>
      </c>
      <c r="L718" s="33" t="str">
        <f t="shared" si="91"/>
        <v/>
      </c>
      <c r="M718" s="33" t="str">
        <f t="shared" si="92"/>
        <v/>
      </c>
      <c r="N718" s="33" t="str">
        <f t="shared" si="93"/>
        <v/>
      </c>
      <c r="O718" s="33" t="str">
        <f t="shared" si="94"/>
        <v/>
      </c>
      <c r="P718" s="33" t="str">
        <f t="shared" si="95"/>
        <v/>
      </c>
      <c r="R718" s="36" t="str">
        <f t="shared" si="96"/>
        <v/>
      </c>
      <c r="S718" s="36" t="str">
        <f t="shared" si="97"/>
        <v/>
      </c>
    </row>
    <row r="719" spans="6:19" x14ac:dyDescent="0.3">
      <c r="K719" s="33" t="str">
        <f t="shared" si="90"/>
        <v/>
      </c>
      <c r="L719" s="33" t="str">
        <f t="shared" si="91"/>
        <v/>
      </c>
      <c r="M719" s="33" t="str">
        <f t="shared" si="92"/>
        <v/>
      </c>
      <c r="N719" s="33" t="str">
        <f t="shared" si="93"/>
        <v/>
      </c>
      <c r="O719" s="33" t="str">
        <f t="shared" si="94"/>
        <v/>
      </c>
      <c r="P719" s="33" t="str">
        <f t="shared" si="95"/>
        <v/>
      </c>
      <c r="R719" s="36" t="str">
        <f t="shared" si="96"/>
        <v/>
      </c>
      <c r="S719" s="36" t="str">
        <f t="shared" si="97"/>
        <v/>
      </c>
    </row>
    <row r="720" spans="6:19" x14ac:dyDescent="0.3">
      <c r="F720" s="136"/>
      <c r="K720" s="33" t="str">
        <f t="shared" si="90"/>
        <v/>
      </c>
      <c r="L720" s="33" t="str">
        <f t="shared" si="91"/>
        <v/>
      </c>
      <c r="M720" s="33" t="str">
        <f t="shared" si="92"/>
        <v/>
      </c>
      <c r="N720" s="33" t="str">
        <f t="shared" si="93"/>
        <v/>
      </c>
      <c r="O720" s="33" t="str">
        <f t="shared" si="94"/>
        <v/>
      </c>
      <c r="P720" s="33" t="str">
        <f t="shared" si="95"/>
        <v/>
      </c>
      <c r="R720" s="36" t="str">
        <f t="shared" si="96"/>
        <v/>
      </c>
      <c r="S720" s="36" t="str">
        <f t="shared" si="97"/>
        <v/>
      </c>
    </row>
    <row r="721" spans="6:19" x14ac:dyDescent="0.3">
      <c r="K721" s="33" t="str">
        <f t="shared" si="90"/>
        <v/>
      </c>
      <c r="L721" s="33" t="str">
        <f t="shared" si="91"/>
        <v/>
      </c>
      <c r="M721" s="33" t="str">
        <f t="shared" si="92"/>
        <v/>
      </c>
      <c r="N721" s="33" t="str">
        <f t="shared" si="93"/>
        <v/>
      </c>
      <c r="O721" s="33" t="str">
        <f t="shared" si="94"/>
        <v/>
      </c>
      <c r="P721" s="33" t="str">
        <f t="shared" si="95"/>
        <v/>
      </c>
      <c r="R721" s="36" t="str">
        <f t="shared" si="96"/>
        <v/>
      </c>
      <c r="S721" s="36" t="str">
        <f t="shared" si="97"/>
        <v/>
      </c>
    </row>
    <row r="722" spans="6:19" x14ac:dyDescent="0.3">
      <c r="K722" s="33" t="str">
        <f t="shared" si="90"/>
        <v/>
      </c>
      <c r="L722" s="33" t="str">
        <f t="shared" si="91"/>
        <v/>
      </c>
      <c r="M722" s="33" t="str">
        <f t="shared" si="92"/>
        <v/>
      </c>
      <c r="N722" s="33" t="str">
        <f t="shared" si="93"/>
        <v/>
      </c>
      <c r="O722" s="33" t="str">
        <f t="shared" si="94"/>
        <v/>
      </c>
      <c r="P722" s="33" t="str">
        <f t="shared" si="95"/>
        <v/>
      </c>
      <c r="R722" s="36" t="str">
        <f t="shared" si="96"/>
        <v/>
      </c>
      <c r="S722" s="36" t="str">
        <f t="shared" si="97"/>
        <v/>
      </c>
    </row>
    <row r="723" spans="6:19" x14ac:dyDescent="0.3">
      <c r="F723" s="136"/>
      <c r="K723" s="33" t="str">
        <f t="shared" si="90"/>
        <v/>
      </c>
      <c r="L723" s="33" t="str">
        <f t="shared" si="91"/>
        <v/>
      </c>
      <c r="M723" s="33" t="str">
        <f t="shared" si="92"/>
        <v/>
      </c>
      <c r="N723" s="33" t="str">
        <f t="shared" si="93"/>
        <v/>
      </c>
      <c r="O723" s="33" t="str">
        <f t="shared" si="94"/>
        <v/>
      </c>
      <c r="P723" s="33" t="str">
        <f t="shared" si="95"/>
        <v/>
      </c>
      <c r="R723" s="36" t="str">
        <f t="shared" si="96"/>
        <v/>
      </c>
      <c r="S723" s="36" t="str">
        <f t="shared" si="97"/>
        <v/>
      </c>
    </row>
    <row r="724" spans="6:19" x14ac:dyDescent="0.3">
      <c r="K724" s="33" t="str">
        <f t="shared" si="90"/>
        <v/>
      </c>
      <c r="L724" s="33" t="str">
        <f t="shared" si="91"/>
        <v/>
      </c>
      <c r="M724" s="33" t="str">
        <f t="shared" si="92"/>
        <v/>
      </c>
      <c r="N724" s="33" t="str">
        <f t="shared" si="93"/>
        <v/>
      </c>
      <c r="O724" s="33" t="str">
        <f t="shared" si="94"/>
        <v/>
      </c>
      <c r="P724" s="33" t="str">
        <f t="shared" si="95"/>
        <v/>
      </c>
      <c r="R724" s="36" t="str">
        <f t="shared" si="96"/>
        <v/>
      </c>
      <c r="S724" s="36" t="str">
        <f t="shared" si="97"/>
        <v/>
      </c>
    </row>
    <row r="725" spans="6:19" x14ac:dyDescent="0.3">
      <c r="K725" s="33" t="str">
        <f t="shared" si="90"/>
        <v/>
      </c>
      <c r="L725" s="33" t="str">
        <f t="shared" si="91"/>
        <v/>
      </c>
      <c r="M725" s="33" t="str">
        <f t="shared" si="92"/>
        <v/>
      </c>
      <c r="N725" s="33" t="str">
        <f t="shared" si="93"/>
        <v/>
      </c>
      <c r="O725" s="33" t="str">
        <f t="shared" si="94"/>
        <v/>
      </c>
      <c r="P725" s="33" t="str">
        <f t="shared" si="95"/>
        <v/>
      </c>
      <c r="R725" s="36" t="str">
        <f t="shared" si="96"/>
        <v/>
      </c>
      <c r="S725" s="36" t="str">
        <f t="shared" si="97"/>
        <v/>
      </c>
    </row>
    <row r="726" spans="6:19" x14ac:dyDescent="0.3">
      <c r="K726" s="33" t="str">
        <f t="shared" si="90"/>
        <v/>
      </c>
      <c r="L726" s="33" t="str">
        <f t="shared" si="91"/>
        <v/>
      </c>
      <c r="M726" s="33" t="str">
        <f t="shared" si="92"/>
        <v/>
      </c>
      <c r="N726" s="33" t="str">
        <f t="shared" si="93"/>
        <v/>
      </c>
      <c r="O726" s="33" t="str">
        <f t="shared" si="94"/>
        <v/>
      </c>
      <c r="P726" s="33" t="str">
        <f t="shared" si="95"/>
        <v/>
      </c>
      <c r="R726" s="36" t="str">
        <f t="shared" si="96"/>
        <v/>
      </c>
      <c r="S726" s="36" t="str">
        <f t="shared" si="97"/>
        <v/>
      </c>
    </row>
    <row r="727" spans="6:19" x14ac:dyDescent="0.3">
      <c r="K727" s="33" t="str">
        <f t="shared" si="90"/>
        <v/>
      </c>
      <c r="L727" s="33" t="str">
        <f t="shared" si="91"/>
        <v/>
      </c>
      <c r="M727" s="33" t="str">
        <f t="shared" si="92"/>
        <v/>
      </c>
      <c r="N727" s="33" t="str">
        <f t="shared" si="93"/>
        <v/>
      </c>
      <c r="O727" s="33" t="str">
        <f t="shared" si="94"/>
        <v/>
      </c>
      <c r="P727" s="33" t="str">
        <f t="shared" si="95"/>
        <v/>
      </c>
      <c r="R727" s="36" t="str">
        <f t="shared" si="96"/>
        <v/>
      </c>
      <c r="S727" s="36" t="str">
        <f t="shared" si="97"/>
        <v/>
      </c>
    </row>
    <row r="728" spans="6:19" x14ac:dyDescent="0.3">
      <c r="K728" s="33" t="str">
        <f t="shared" si="90"/>
        <v/>
      </c>
      <c r="L728" s="33" t="str">
        <f t="shared" si="91"/>
        <v/>
      </c>
      <c r="M728" s="33" t="str">
        <f t="shared" si="92"/>
        <v/>
      </c>
      <c r="N728" s="33" t="str">
        <f t="shared" si="93"/>
        <v/>
      </c>
      <c r="O728" s="33" t="str">
        <f t="shared" si="94"/>
        <v/>
      </c>
      <c r="P728" s="33" t="str">
        <f t="shared" si="95"/>
        <v/>
      </c>
      <c r="R728" s="36" t="str">
        <f t="shared" si="96"/>
        <v/>
      </c>
      <c r="S728" s="36" t="str">
        <f t="shared" si="97"/>
        <v/>
      </c>
    </row>
    <row r="729" spans="6:19" x14ac:dyDescent="0.3">
      <c r="K729" s="33" t="str">
        <f t="shared" si="90"/>
        <v/>
      </c>
      <c r="L729" s="33" t="str">
        <f t="shared" si="91"/>
        <v/>
      </c>
      <c r="M729" s="33" t="str">
        <f t="shared" si="92"/>
        <v/>
      </c>
      <c r="N729" s="33" t="str">
        <f t="shared" si="93"/>
        <v/>
      </c>
      <c r="O729" s="33" t="str">
        <f t="shared" si="94"/>
        <v/>
      </c>
      <c r="P729" s="33" t="str">
        <f t="shared" si="95"/>
        <v/>
      </c>
      <c r="R729" s="36" t="str">
        <f t="shared" si="96"/>
        <v/>
      </c>
      <c r="S729" s="36" t="str">
        <f t="shared" si="97"/>
        <v/>
      </c>
    </row>
    <row r="730" spans="6:19" x14ac:dyDescent="0.3">
      <c r="F730" s="136"/>
      <c r="K730" s="33" t="str">
        <f t="shared" si="90"/>
        <v/>
      </c>
      <c r="L730" s="33" t="str">
        <f t="shared" si="91"/>
        <v/>
      </c>
      <c r="M730" s="33" t="str">
        <f t="shared" si="92"/>
        <v/>
      </c>
      <c r="N730" s="33" t="str">
        <f t="shared" si="93"/>
        <v/>
      </c>
      <c r="O730" s="33" t="str">
        <f t="shared" si="94"/>
        <v/>
      </c>
      <c r="P730" s="33" t="str">
        <f t="shared" si="95"/>
        <v/>
      </c>
      <c r="R730" s="36" t="str">
        <f t="shared" si="96"/>
        <v/>
      </c>
      <c r="S730" s="36" t="str">
        <f t="shared" si="97"/>
        <v/>
      </c>
    </row>
    <row r="731" spans="6:19" x14ac:dyDescent="0.3">
      <c r="K731" s="33" t="str">
        <f t="shared" si="90"/>
        <v/>
      </c>
      <c r="L731" s="33" t="str">
        <f t="shared" si="91"/>
        <v/>
      </c>
      <c r="M731" s="33" t="str">
        <f t="shared" si="92"/>
        <v/>
      </c>
      <c r="N731" s="33" t="str">
        <f t="shared" si="93"/>
        <v/>
      </c>
      <c r="O731" s="33" t="str">
        <f t="shared" si="94"/>
        <v/>
      </c>
      <c r="P731" s="33" t="str">
        <f t="shared" si="95"/>
        <v/>
      </c>
      <c r="R731" s="36" t="str">
        <f t="shared" si="96"/>
        <v/>
      </c>
      <c r="S731" s="36" t="str">
        <f t="shared" si="97"/>
        <v/>
      </c>
    </row>
    <row r="732" spans="6:19" x14ac:dyDescent="0.3">
      <c r="K732" s="33" t="str">
        <f t="shared" si="90"/>
        <v/>
      </c>
      <c r="L732" s="33" t="str">
        <f t="shared" si="91"/>
        <v/>
      </c>
      <c r="M732" s="33" t="str">
        <f t="shared" si="92"/>
        <v/>
      </c>
      <c r="N732" s="33" t="str">
        <f t="shared" si="93"/>
        <v/>
      </c>
      <c r="O732" s="33" t="str">
        <f t="shared" si="94"/>
        <v/>
      </c>
      <c r="P732" s="33" t="str">
        <f t="shared" si="95"/>
        <v/>
      </c>
      <c r="R732" s="36" t="str">
        <f t="shared" si="96"/>
        <v/>
      </c>
      <c r="S732" s="36" t="str">
        <f t="shared" si="97"/>
        <v/>
      </c>
    </row>
    <row r="733" spans="6:19" x14ac:dyDescent="0.3">
      <c r="F733" s="136"/>
      <c r="K733" s="33" t="str">
        <f t="shared" si="90"/>
        <v/>
      </c>
      <c r="L733" s="33" t="str">
        <f t="shared" si="91"/>
        <v/>
      </c>
      <c r="M733" s="33" t="str">
        <f t="shared" si="92"/>
        <v/>
      </c>
      <c r="N733" s="33" t="str">
        <f t="shared" si="93"/>
        <v/>
      </c>
      <c r="O733" s="33" t="str">
        <f t="shared" si="94"/>
        <v/>
      </c>
      <c r="P733" s="33" t="str">
        <f t="shared" si="95"/>
        <v/>
      </c>
      <c r="R733" s="36" t="str">
        <f t="shared" si="96"/>
        <v/>
      </c>
      <c r="S733" s="36" t="str">
        <f t="shared" si="97"/>
        <v/>
      </c>
    </row>
    <row r="734" spans="6:19" x14ac:dyDescent="0.3">
      <c r="K734" s="33" t="str">
        <f t="shared" si="90"/>
        <v/>
      </c>
      <c r="L734" s="33" t="str">
        <f t="shared" si="91"/>
        <v/>
      </c>
      <c r="M734" s="33" t="str">
        <f t="shared" si="92"/>
        <v/>
      </c>
      <c r="N734" s="33" t="str">
        <f t="shared" si="93"/>
        <v/>
      </c>
      <c r="O734" s="33" t="str">
        <f t="shared" si="94"/>
        <v/>
      </c>
      <c r="P734" s="33" t="str">
        <f t="shared" si="95"/>
        <v/>
      </c>
      <c r="R734" s="36" t="str">
        <f t="shared" si="96"/>
        <v/>
      </c>
      <c r="S734" s="36" t="str">
        <f t="shared" si="97"/>
        <v/>
      </c>
    </row>
    <row r="735" spans="6:19" x14ac:dyDescent="0.3">
      <c r="F735" s="136"/>
      <c r="K735" s="33" t="str">
        <f t="shared" si="90"/>
        <v/>
      </c>
      <c r="L735" s="33" t="str">
        <f t="shared" si="91"/>
        <v/>
      </c>
      <c r="M735" s="33" t="str">
        <f t="shared" si="92"/>
        <v/>
      </c>
      <c r="N735" s="33" t="str">
        <f t="shared" si="93"/>
        <v/>
      </c>
      <c r="O735" s="33" t="str">
        <f t="shared" si="94"/>
        <v/>
      </c>
      <c r="P735" s="33" t="str">
        <f t="shared" si="95"/>
        <v/>
      </c>
      <c r="R735" s="36" t="str">
        <f t="shared" si="96"/>
        <v/>
      </c>
      <c r="S735" s="36" t="str">
        <f t="shared" si="97"/>
        <v/>
      </c>
    </row>
    <row r="736" spans="6:19" x14ac:dyDescent="0.3">
      <c r="K736" s="33" t="str">
        <f t="shared" si="90"/>
        <v/>
      </c>
      <c r="L736" s="33" t="str">
        <f t="shared" si="91"/>
        <v/>
      </c>
      <c r="M736" s="33" t="str">
        <f t="shared" si="92"/>
        <v/>
      </c>
      <c r="N736" s="33" t="str">
        <f t="shared" si="93"/>
        <v/>
      </c>
      <c r="O736" s="33" t="str">
        <f t="shared" si="94"/>
        <v/>
      </c>
      <c r="P736" s="33" t="str">
        <f t="shared" si="95"/>
        <v/>
      </c>
      <c r="R736" s="36" t="str">
        <f t="shared" si="96"/>
        <v/>
      </c>
      <c r="S736" s="36" t="str">
        <f t="shared" si="97"/>
        <v/>
      </c>
    </row>
    <row r="737" spans="6:19" x14ac:dyDescent="0.3">
      <c r="K737" s="33" t="str">
        <f t="shared" si="90"/>
        <v/>
      </c>
      <c r="L737" s="33" t="str">
        <f t="shared" si="91"/>
        <v/>
      </c>
      <c r="M737" s="33" t="str">
        <f t="shared" si="92"/>
        <v/>
      </c>
      <c r="N737" s="33" t="str">
        <f t="shared" si="93"/>
        <v/>
      </c>
      <c r="O737" s="33" t="str">
        <f t="shared" si="94"/>
        <v/>
      </c>
      <c r="P737" s="33" t="str">
        <f t="shared" si="95"/>
        <v/>
      </c>
      <c r="R737" s="36" t="str">
        <f t="shared" si="96"/>
        <v/>
      </c>
      <c r="S737" s="36" t="str">
        <f t="shared" si="97"/>
        <v/>
      </c>
    </row>
    <row r="738" spans="6:19" x14ac:dyDescent="0.3">
      <c r="F738" s="136"/>
      <c r="K738" s="33" t="str">
        <f t="shared" si="90"/>
        <v/>
      </c>
      <c r="L738" s="33" t="str">
        <f t="shared" si="91"/>
        <v/>
      </c>
      <c r="M738" s="33" t="str">
        <f t="shared" si="92"/>
        <v/>
      </c>
      <c r="N738" s="33" t="str">
        <f t="shared" si="93"/>
        <v/>
      </c>
      <c r="O738" s="33" t="str">
        <f t="shared" si="94"/>
        <v/>
      </c>
      <c r="P738" s="33" t="str">
        <f t="shared" si="95"/>
        <v/>
      </c>
      <c r="R738" s="36" t="str">
        <f t="shared" si="96"/>
        <v/>
      </c>
      <c r="S738" s="36" t="str">
        <f t="shared" si="97"/>
        <v/>
      </c>
    </row>
    <row r="739" spans="6:19" x14ac:dyDescent="0.3">
      <c r="F739" s="136"/>
      <c r="K739" s="33" t="str">
        <f t="shared" si="90"/>
        <v/>
      </c>
      <c r="L739" s="33" t="str">
        <f t="shared" si="91"/>
        <v/>
      </c>
      <c r="M739" s="33" t="str">
        <f t="shared" si="92"/>
        <v/>
      </c>
      <c r="N739" s="33" t="str">
        <f t="shared" si="93"/>
        <v/>
      </c>
      <c r="O739" s="33" t="str">
        <f t="shared" si="94"/>
        <v/>
      </c>
      <c r="P739" s="33" t="str">
        <f t="shared" si="95"/>
        <v/>
      </c>
      <c r="R739" s="36" t="str">
        <f t="shared" si="96"/>
        <v/>
      </c>
      <c r="S739" s="36" t="str">
        <f t="shared" si="97"/>
        <v/>
      </c>
    </row>
    <row r="740" spans="6:19" x14ac:dyDescent="0.3">
      <c r="K740" s="33" t="str">
        <f t="shared" si="90"/>
        <v/>
      </c>
      <c r="L740" s="33" t="str">
        <f t="shared" si="91"/>
        <v/>
      </c>
      <c r="M740" s="33" t="str">
        <f t="shared" si="92"/>
        <v/>
      </c>
      <c r="N740" s="33" t="str">
        <f t="shared" si="93"/>
        <v/>
      </c>
      <c r="O740" s="33" t="str">
        <f t="shared" si="94"/>
        <v/>
      </c>
      <c r="P740" s="33" t="str">
        <f t="shared" si="95"/>
        <v/>
      </c>
      <c r="R740" s="36" t="str">
        <f t="shared" si="96"/>
        <v/>
      </c>
      <c r="S740" s="36" t="str">
        <f t="shared" si="97"/>
        <v/>
      </c>
    </row>
    <row r="741" spans="6:19" x14ac:dyDescent="0.3">
      <c r="K741" s="33" t="str">
        <f t="shared" si="90"/>
        <v/>
      </c>
      <c r="L741" s="33" t="str">
        <f t="shared" si="91"/>
        <v/>
      </c>
      <c r="M741" s="33" t="str">
        <f t="shared" si="92"/>
        <v/>
      </c>
      <c r="N741" s="33" t="str">
        <f t="shared" si="93"/>
        <v/>
      </c>
      <c r="O741" s="33" t="str">
        <f t="shared" si="94"/>
        <v/>
      </c>
      <c r="P741" s="33" t="str">
        <f t="shared" si="95"/>
        <v/>
      </c>
      <c r="R741" s="36" t="str">
        <f t="shared" si="96"/>
        <v/>
      </c>
      <c r="S741" s="36" t="str">
        <f t="shared" si="97"/>
        <v/>
      </c>
    </row>
    <row r="742" spans="6:19" x14ac:dyDescent="0.3">
      <c r="K742" s="33" t="str">
        <f t="shared" si="90"/>
        <v/>
      </c>
      <c r="L742" s="33" t="str">
        <f t="shared" si="91"/>
        <v/>
      </c>
      <c r="M742" s="33" t="str">
        <f t="shared" si="92"/>
        <v/>
      </c>
      <c r="N742" s="33" t="str">
        <f t="shared" si="93"/>
        <v/>
      </c>
      <c r="O742" s="33" t="str">
        <f t="shared" si="94"/>
        <v/>
      </c>
      <c r="P742" s="33" t="str">
        <f t="shared" si="95"/>
        <v/>
      </c>
      <c r="R742" s="36" t="str">
        <f t="shared" si="96"/>
        <v/>
      </c>
      <c r="S742" s="36" t="str">
        <f t="shared" si="97"/>
        <v/>
      </c>
    </row>
    <row r="743" spans="6:19" x14ac:dyDescent="0.3">
      <c r="K743" s="33" t="str">
        <f t="shared" si="90"/>
        <v/>
      </c>
      <c r="L743" s="33" t="str">
        <f t="shared" si="91"/>
        <v/>
      </c>
      <c r="M743" s="33" t="str">
        <f t="shared" si="92"/>
        <v/>
      </c>
      <c r="N743" s="33" t="str">
        <f t="shared" si="93"/>
        <v/>
      </c>
      <c r="O743" s="33" t="str">
        <f t="shared" si="94"/>
        <v/>
      </c>
      <c r="P743" s="33" t="str">
        <f t="shared" si="95"/>
        <v/>
      </c>
      <c r="R743" s="36" t="str">
        <f t="shared" si="96"/>
        <v/>
      </c>
      <c r="S743" s="36" t="str">
        <f t="shared" si="97"/>
        <v/>
      </c>
    </row>
    <row r="744" spans="6:19" x14ac:dyDescent="0.3">
      <c r="F744" s="136"/>
      <c r="K744" s="33" t="str">
        <f t="shared" si="90"/>
        <v/>
      </c>
      <c r="L744" s="33" t="str">
        <f t="shared" si="91"/>
        <v/>
      </c>
      <c r="M744" s="33" t="str">
        <f t="shared" si="92"/>
        <v/>
      </c>
      <c r="N744" s="33" t="str">
        <f t="shared" si="93"/>
        <v/>
      </c>
      <c r="O744" s="33" t="str">
        <f t="shared" si="94"/>
        <v/>
      </c>
      <c r="P744" s="33" t="str">
        <f t="shared" si="95"/>
        <v/>
      </c>
      <c r="R744" s="36" t="str">
        <f t="shared" si="96"/>
        <v/>
      </c>
      <c r="S744" s="36" t="str">
        <f t="shared" si="97"/>
        <v/>
      </c>
    </row>
    <row r="745" spans="6:19" x14ac:dyDescent="0.3">
      <c r="K745" s="33" t="str">
        <f t="shared" si="90"/>
        <v/>
      </c>
      <c r="L745" s="33" t="str">
        <f t="shared" si="91"/>
        <v/>
      </c>
      <c r="M745" s="33" t="str">
        <f t="shared" si="92"/>
        <v/>
      </c>
      <c r="N745" s="33" t="str">
        <f t="shared" si="93"/>
        <v/>
      </c>
      <c r="O745" s="33" t="str">
        <f t="shared" si="94"/>
        <v/>
      </c>
      <c r="P745" s="33" t="str">
        <f t="shared" si="95"/>
        <v/>
      </c>
      <c r="R745" s="36" t="str">
        <f t="shared" si="96"/>
        <v/>
      </c>
      <c r="S745" s="36" t="str">
        <f t="shared" si="97"/>
        <v/>
      </c>
    </row>
    <row r="746" spans="6:19" x14ac:dyDescent="0.3">
      <c r="K746" s="33" t="str">
        <f t="shared" si="90"/>
        <v/>
      </c>
      <c r="L746" s="33" t="str">
        <f t="shared" si="91"/>
        <v/>
      </c>
      <c r="M746" s="33" t="str">
        <f t="shared" si="92"/>
        <v/>
      </c>
      <c r="N746" s="33" t="str">
        <f t="shared" si="93"/>
        <v/>
      </c>
      <c r="O746" s="33" t="str">
        <f t="shared" si="94"/>
        <v/>
      </c>
      <c r="P746" s="33" t="str">
        <f t="shared" si="95"/>
        <v/>
      </c>
      <c r="R746" s="36" t="str">
        <f t="shared" si="96"/>
        <v/>
      </c>
      <c r="S746" s="36" t="str">
        <f t="shared" si="97"/>
        <v/>
      </c>
    </row>
    <row r="747" spans="6:19" x14ac:dyDescent="0.3">
      <c r="K747" s="33" t="str">
        <f t="shared" si="90"/>
        <v/>
      </c>
      <c r="L747" s="33" t="str">
        <f t="shared" si="91"/>
        <v/>
      </c>
      <c r="M747" s="33" t="str">
        <f t="shared" si="92"/>
        <v/>
      </c>
      <c r="N747" s="33" t="str">
        <f t="shared" si="93"/>
        <v/>
      </c>
      <c r="O747" s="33" t="str">
        <f t="shared" si="94"/>
        <v/>
      </c>
      <c r="P747" s="33" t="str">
        <f t="shared" si="95"/>
        <v/>
      </c>
      <c r="R747" s="36" t="str">
        <f t="shared" si="96"/>
        <v/>
      </c>
      <c r="S747" s="36" t="str">
        <f t="shared" si="97"/>
        <v/>
      </c>
    </row>
    <row r="748" spans="6:19" x14ac:dyDescent="0.3">
      <c r="F748" s="136"/>
      <c r="K748" s="33" t="str">
        <f t="shared" si="90"/>
        <v/>
      </c>
      <c r="L748" s="33" t="str">
        <f t="shared" si="91"/>
        <v/>
      </c>
      <c r="M748" s="33" t="str">
        <f t="shared" si="92"/>
        <v/>
      </c>
      <c r="N748" s="33" t="str">
        <f t="shared" si="93"/>
        <v/>
      </c>
      <c r="O748" s="33" t="str">
        <f t="shared" si="94"/>
        <v/>
      </c>
      <c r="P748" s="33" t="str">
        <f t="shared" si="95"/>
        <v/>
      </c>
      <c r="R748" s="36" t="str">
        <f t="shared" si="96"/>
        <v/>
      </c>
      <c r="S748" s="36" t="str">
        <f t="shared" si="97"/>
        <v/>
      </c>
    </row>
    <row r="749" spans="6:19" x14ac:dyDescent="0.3">
      <c r="K749" s="33" t="str">
        <f t="shared" si="90"/>
        <v/>
      </c>
      <c r="L749" s="33" t="str">
        <f t="shared" si="91"/>
        <v/>
      </c>
      <c r="M749" s="33" t="str">
        <f t="shared" si="92"/>
        <v/>
      </c>
      <c r="N749" s="33" t="str">
        <f t="shared" si="93"/>
        <v/>
      </c>
      <c r="O749" s="33" t="str">
        <f t="shared" si="94"/>
        <v/>
      </c>
      <c r="P749" s="33" t="str">
        <f t="shared" si="95"/>
        <v/>
      </c>
      <c r="R749" s="36" t="str">
        <f t="shared" si="96"/>
        <v/>
      </c>
      <c r="S749" s="36" t="str">
        <f t="shared" si="97"/>
        <v/>
      </c>
    </row>
    <row r="750" spans="6:19" x14ac:dyDescent="0.3">
      <c r="F750" s="136"/>
      <c r="K750" s="33" t="str">
        <f t="shared" si="90"/>
        <v/>
      </c>
      <c r="L750" s="33" t="str">
        <f t="shared" si="91"/>
        <v/>
      </c>
      <c r="M750" s="33" t="str">
        <f t="shared" si="92"/>
        <v/>
      </c>
      <c r="N750" s="33" t="str">
        <f t="shared" si="93"/>
        <v/>
      </c>
      <c r="O750" s="33" t="str">
        <f t="shared" si="94"/>
        <v/>
      </c>
      <c r="P750" s="33" t="str">
        <f t="shared" si="95"/>
        <v/>
      </c>
      <c r="R750" s="36" t="str">
        <f t="shared" si="96"/>
        <v/>
      </c>
      <c r="S750" s="36" t="str">
        <f t="shared" si="97"/>
        <v/>
      </c>
    </row>
    <row r="751" spans="6:19" x14ac:dyDescent="0.3">
      <c r="K751" s="33" t="str">
        <f t="shared" si="90"/>
        <v/>
      </c>
      <c r="L751" s="33" t="str">
        <f t="shared" si="91"/>
        <v/>
      </c>
      <c r="M751" s="33" t="str">
        <f t="shared" si="92"/>
        <v/>
      </c>
      <c r="N751" s="33" t="str">
        <f t="shared" si="93"/>
        <v/>
      </c>
      <c r="O751" s="33" t="str">
        <f t="shared" si="94"/>
        <v/>
      </c>
      <c r="P751" s="33" t="str">
        <f t="shared" si="95"/>
        <v/>
      </c>
      <c r="R751" s="36" t="str">
        <f t="shared" si="96"/>
        <v/>
      </c>
      <c r="S751" s="36" t="str">
        <f t="shared" si="97"/>
        <v/>
      </c>
    </row>
    <row r="752" spans="6:19" x14ac:dyDescent="0.3">
      <c r="F752" s="136"/>
      <c r="K752" s="33" t="str">
        <f t="shared" si="90"/>
        <v/>
      </c>
      <c r="L752" s="33" t="str">
        <f t="shared" si="91"/>
        <v/>
      </c>
      <c r="M752" s="33" t="str">
        <f t="shared" si="92"/>
        <v/>
      </c>
      <c r="N752" s="33" t="str">
        <f t="shared" si="93"/>
        <v/>
      </c>
      <c r="O752" s="33" t="str">
        <f t="shared" si="94"/>
        <v/>
      </c>
      <c r="P752" s="33" t="str">
        <f t="shared" si="95"/>
        <v/>
      </c>
      <c r="R752" s="36" t="str">
        <f t="shared" si="96"/>
        <v/>
      </c>
      <c r="S752" s="36" t="str">
        <f t="shared" si="97"/>
        <v/>
      </c>
    </row>
    <row r="753" spans="6:19" x14ac:dyDescent="0.3">
      <c r="F753" s="136"/>
      <c r="K753" s="33" t="str">
        <f t="shared" si="90"/>
        <v/>
      </c>
      <c r="L753" s="33" t="str">
        <f t="shared" si="91"/>
        <v/>
      </c>
      <c r="M753" s="33" t="str">
        <f t="shared" si="92"/>
        <v/>
      </c>
      <c r="N753" s="33" t="str">
        <f t="shared" si="93"/>
        <v/>
      </c>
      <c r="O753" s="33" t="str">
        <f t="shared" si="94"/>
        <v/>
      </c>
      <c r="P753" s="33" t="str">
        <f t="shared" si="95"/>
        <v/>
      </c>
      <c r="R753" s="36" t="str">
        <f t="shared" si="96"/>
        <v/>
      </c>
      <c r="S753" s="36" t="str">
        <f t="shared" si="97"/>
        <v/>
      </c>
    </row>
    <row r="754" spans="6:19" x14ac:dyDescent="0.3">
      <c r="K754" s="33" t="str">
        <f t="shared" si="90"/>
        <v/>
      </c>
      <c r="L754" s="33" t="str">
        <f t="shared" si="91"/>
        <v/>
      </c>
      <c r="M754" s="33" t="str">
        <f t="shared" si="92"/>
        <v/>
      </c>
      <c r="N754" s="33" t="str">
        <f t="shared" si="93"/>
        <v/>
      </c>
      <c r="O754" s="33" t="str">
        <f t="shared" si="94"/>
        <v/>
      </c>
      <c r="P754" s="33" t="str">
        <f t="shared" si="95"/>
        <v/>
      </c>
      <c r="R754" s="36" t="str">
        <f t="shared" si="96"/>
        <v/>
      </c>
      <c r="S754" s="36" t="str">
        <f t="shared" si="97"/>
        <v/>
      </c>
    </row>
    <row r="755" spans="6:19" x14ac:dyDescent="0.3">
      <c r="K755" s="33" t="str">
        <f t="shared" si="90"/>
        <v/>
      </c>
      <c r="L755" s="33" t="str">
        <f t="shared" si="91"/>
        <v/>
      </c>
      <c r="M755" s="33" t="str">
        <f t="shared" si="92"/>
        <v/>
      </c>
      <c r="N755" s="33" t="str">
        <f t="shared" si="93"/>
        <v/>
      </c>
      <c r="O755" s="33" t="str">
        <f t="shared" si="94"/>
        <v/>
      </c>
      <c r="P755" s="33" t="str">
        <f t="shared" si="95"/>
        <v/>
      </c>
      <c r="R755" s="36" t="str">
        <f t="shared" si="96"/>
        <v/>
      </c>
      <c r="S755" s="36" t="str">
        <f t="shared" si="97"/>
        <v/>
      </c>
    </row>
    <row r="756" spans="6:19" x14ac:dyDescent="0.3">
      <c r="K756" s="33" t="str">
        <f t="shared" si="90"/>
        <v/>
      </c>
      <c r="L756" s="33" t="str">
        <f t="shared" si="91"/>
        <v/>
      </c>
      <c r="M756" s="33" t="str">
        <f t="shared" si="92"/>
        <v/>
      </c>
      <c r="N756" s="33" t="str">
        <f t="shared" si="93"/>
        <v/>
      </c>
      <c r="O756" s="33" t="str">
        <f t="shared" si="94"/>
        <v/>
      </c>
      <c r="P756" s="33" t="str">
        <f t="shared" si="95"/>
        <v/>
      </c>
      <c r="R756" s="36" t="str">
        <f t="shared" si="96"/>
        <v/>
      </c>
      <c r="S756" s="36" t="str">
        <f t="shared" si="97"/>
        <v/>
      </c>
    </row>
    <row r="757" spans="6:19" x14ac:dyDescent="0.3">
      <c r="K757" s="33" t="str">
        <f t="shared" si="90"/>
        <v/>
      </c>
      <c r="L757" s="33" t="str">
        <f t="shared" si="91"/>
        <v/>
      </c>
      <c r="M757" s="33" t="str">
        <f t="shared" si="92"/>
        <v/>
      </c>
      <c r="N757" s="33" t="str">
        <f t="shared" si="93"/>
        <v/>
      </c>
      <c r="O757" s="33" t="str">
        <f t="shared" si="94"/>
        <v/>
      </c>
      <c r="P757" s="33" t="str">
        <f t="shared" si="95"/>
        <v/>
      </c>
      <c r="R757" s="36" t="str">
        <f t="shared" si="96"/>
        <v/>
      </c>
      <c r="S757" s="36" t="str">
        <f t="shared" si="97"/>
        <v/>
      </c>
    </row>
    <row r="758" spans="6:19" x14ac:dyDescent="0.3">
      <c r="K758" s="33" t="str">
        <f t="shared" si="90"/>
        <v/>
      </c>
      <c r="L758" s="33" t="str">
        <f t="shared" si="91"/>
        <v/>
      </c>
      <c r="M758" s="33" t="str">
        <f t="shared" si="92"/>
        <v/>
      </c>
      <c r="N758" s="33" t="str">
        <f t="shared" si="93"/>
        <v/>
      </c>
      <c r="O758" s="33" t="str">
        <f t="shared" si="94"/>
        <v/>
      </c>
      <c r="P758" s="33" t="str">
        <f t="shared" si="95"/>
        <v/>
      </c>
      <c r="R758" s="36" t="str">
        <f t="shared" si="96"/>
        <v/>
      </c>
      <c r="S758" s="36" t="str">
        <f t="shared" si="97"/>
        <v/>
      </c>
    </row>
    <row r="759" spans="6:19" x14ac:dyDescent="0.3">
      <c r="F759" s="136"/>
      <c r="K759" s="33" t="str">
        <f t="shared" si="90"/>
        <v/>
      </c>
      <c r="L759" s="33" t="str">
        <f t="shared" si="91"/>
        <v/>
      </c>
      <c r="M759" s="33" t="str">
        <f t="shared" si="92"/>
        <v/>
      </c>
      <c r="N759" s="33" t="str">
        <f t="shared" si="93"/>
        <v/>
      </c>
      <c r="O759" s="33" t="str">
        <f t="shared" si="94"/>
        <v/>
      </c>
      <c r="P759" s="33" t="str">
        <f t="shared" si="95"/>
        <v/>
      </c>
      <c r="R759" s="36" t="str">
        <f t="shared" si="96"/>
        <v/>
      </c>
      <c r="S759" s="36" t="str">
        <f t="shared" si="97"/>
        <v/>
      </c>
    </row>
    <row r="760" spans="6:19" x14ac:dyDescent="0.3">
      <c r="K760" s="33" t="str">
        <f t="shared" si="90"/>
        <v/>
      </c>
      <c r="L760" s="33" t="str">
        <f t="shared" si="91"/>
        <v/>
      </c>
      <c r="M760" s="33" t="str">
        <f t="shared" si="92"/>
        <v/>
      </c>
      <c r="N760" s="33" t="str">
        <f t="shared" si="93"/>
        <v/>
      </c>
      <c r="O760" s="33" t="str">
        <f t="shared" si="94"/>
        <v/>
      </c>
      <c r="P760" s="33" t="str">
        <f t="shared" si="95"/>
        <v/>
      </c>
      <c r="R760" s="36" t="str">
        <f t="shared" si="96"/>
        <v/>
      </c>
      <c r="S760" s="36" t="str">
        <f t="shared" si="97"/>
        <v/>
      </c>
    </row>
    <row r="761" spans="6:19" x14ac:dyDescent="0.3">
      <c r="K761" s="33" t="str">
        <f t="shared" si="90"/>
        <v/>
      </c>
      <c r="L761" s="33" t="str">
        <f t="shared" si="91"/>
        <v/>
      </c>
      <c r="M761" s="33" t="str">
        <f t="shared" si="92"/>
        <v/>
      </c>
      <c r="N761" s="33" t="str">
        <f t="shared" si="93"/>
        <v/>
      </c>
      <c r="O761" s="33" t="str">
        <f t="shared" si="94"/>
        <v/>
      </c>
      <c r="P761" s="33" t="str">
        <f t="shared" si="95"/>
        <v/>
      </c>
      <c r="R761" s="36" t="str">
        <f t="shared" si="96"/>
        <v/>
      </c>
      <c r="S761" s="36" t="str">
        <f t="shared" si="97"/>
        <v/>
      </c>
    </row>
    <row r="762" spans="6:19" x14ac:dyDescent="0.3">
      <c r="K762" s="33" t="str">
        <f t="shared" si="90"/>
        <v/>
      </c>
      <c r="L762" s="33" t="str">
        <f t="shared" si="91"/>
        <v/>
      </c>
      <c r="M762" s="33" t="str">
        <f t="shared" si="92"/>
        <v/>
      </c>
      <c r="N762" s="33" t="str">
        <f t="shared" si="93"/>
        <v/>
      </c>
      <c r="O762" s="33" t="str">
        <f t="shared" si="94"/>
        <v/>
      </c>
      <c r="P762" s="33" t="str">
        <f t="shared" si="95"/>
        <v/>
      </c>
      <c r="R762" s="36" t="str">
        <f t="shared" si="96"/>
        <v/>
      </c>
      <c r="S762" s="36" t="str">
        <f t="shared" si="97"/>
        <v/>
      </c>
    </row>
    <row r="763" spans="6:19" x14ac:dyDescent="0.3">
      <c r="K763" s="33" t="str">
        <f t="shared" si="90"/>
        <v/>
      </c>
      <c r="L763" s="33" t="str">
        <f t="shared" si="91"/>
        <v/>
      </c>
      <c r="M763" s="33" t="str">
        <f t="shared" si="92"/>
        <v/>
      </c>
      <c r="N763" s="33" t="str">
        <f t="shared" si="93"/>
        <v/>
      </c>
      <c r="O763" s="33" t="str">
        <f t="shared" si="94"/>
        <v/>
      </c>
      <c r="P763" s="33" t="str">
        <f t="shared" si="95"/>
        <v/>
      </c>
      <c r="R763" s="36" t="str">
        <f t="shared" si="96"/>
        <v/>
      </c>
      <c r="S763" s="36" t="str">
        <f t="shared" si="97"/>
        <v/>
      </c>
    </row>
    <row r="764" spans="6:19" x14ac:dyDescent="0.3">
      <c r="K764" s="33" t="str">
        <f t="shared" si="90"/>
        <v/>
      </c>
      <c r="L764" s="33" t="str">
        <f t="shared" si="91"/>
        <v/>
      </c>
      <c r="M764" s="33" t="str">
        <f t="shared" si="92"/>
        <v/>
      </c>
      <c r="N764" s="33" t="str">
        <f t="shared" si="93"/>
        <v/>
      </c>
      <c r="O764" s="33" t="str">
        <f t="shared" si="94"/>
        <v/>
      </c>
      <c r="P764" s="33" t="str">
        <f t="shared" si="95"/>
        <v/>
      </c>
      <c r="R764" s="36" t="str">
        <f t="shared" si="96"/>
        <v/>
      </c>
      <c r="S764" s="36" t="str">
        <f t="shared" si="97"/>
        <v/>
      </c>
    </row>
    <row r="765" spans="6:19" x14ac:dyDescent="0.3">
      <c r="F765" s="136"/>
      <c r="K765" s="33" t="str">
        <f t="shared" si="90"/>
        <v/>
      </c>
      <c r="L765" s="33" t="str">
        <f t="shared" si="91"/>
        <v/>
      </c>
      <c r="M765" s="33" t="str">
        <f t="shared" si="92"/>
        <v/>
      </c>
      <c r="N765" s="33" t="str">
        <f t="shared" si="93"/>
        <v/>
      </c>
      <c r="O765" s="33" t="str">
        <f t="shared" si="94"/>
        <v/>
      </c>
      <c r="P765" s="33" t="str">
        <f t="shared" si="95"/>
        <v/>
      </c>
      <c r="R765" s="36" t="str">
        <f t="shared" si="96"/>
        <v/>
      </c>
      <c r="S765" s="36" t="str">
        <f t="shared" si="97"/>
        <v/>
      </c>
    </row>
    <row r="766" spans="6:19" x14ac:dyDescent="0.3">
      <c r="K766" s="33" t="str">
        <f t="shared" si="90"/>
        <v/>
      </c>
      <c r="L766" s="33" t="str">
        <f t="shared" si="91"/>
        <v/>
      </c>
      <c r="M766" s="33" t="str">
        <f t="shared" si="92"/>
        <v/>
      </c>
      <c r="N766" s="33" t="str">
        <f t="shared" si="93"/>
        <v/>
      </c>
      <c r="O766" s="33" t="str">
        <f t="shared" si="94"/>
        <v/>
      </c>
      <c r="P766" s="33" t="str">
        <f t="shared" si="95"/>
        <v/>
      </c>
      <c r="R766" s="36" t="str">
        <f t="shared" si="96"/>
        <v/>
      </c>
      <c r="S766" s="36" t="str">
        <f t="shared" si="97"/>
        <v/>
      </c>
    </row>
    <row r="767" spans="6:19" x14ac:dyDescent="0.3">
      <c r="K767" s="33" t="str">
        <f t="shared" si="90"/>
        <v/>
      </c>
      <c r="L767" s="33" t="str">
        <f t="shared" si="91"/>
        <v/>
      </c>
      <c r="M767" s="33" t="str">
        <f t="shared" si="92"/>
        <v/>
      </c>
      <c r="N767" s="33" t="str">
        <f t="shared" si="93"/>
        <v/>
      </c>
      <c r="O767" s="33" t="str">
        <f t="shared" si="94"/>
        <v/>
      </c>
      <c r="P767" s="33" t="str">
        <f t="shared" si="95"/>
        <v/>
      </c>
      <c r="R767" s="36" t="str">
        <f t="shared" si="96"/>
        <v/>
      </c>
      <c r="S767" s="36" t="str">
        <f t="shared" si="97"/>
        <v/>
      </c>
    </row>
    <row r="768" spans="6:19" x14ac:dyDescent="0.3">
      <c r="K768" s="33" t="str">
        <f t="shared" si="90"/>
        <v/>
      </c>
      <c r="L768" s="33" t="str">
        <f t="shared" si="91"/>
        <v/>
      </c>
      <c r="M768" s="33" t="str">
        <f t="shared" si="92"/>
        <v/>
      </c>
      <c r="N768" s="33" t="str">
        <f t="shared" si="93"/>
        <v/>
      </c>
      <c r="O768" s="33" t="str">
        <f t="shared" si="94"/>
        <v/>
      </c>
      <c r="P768" s="33" t="str">
        <f t="shared" si="95"/>
        <v/>
      </c>
      <c r="R768" s="36" t="str">
        <f t="shared" si="96"/>
        <v/>
      </c>
      <c r="S768" s="36" t="str">
        <f t="shared" si="97"/>
        <v/>
      </c>
    </row>
    <row r="769" spans="6:19" x14ac:dyDescent="0.3">
      <c r="F769" s="136"/>
      <c r="K769" s="33" t="str">
        <f t="shared" si="90"/>
        <v/>
      </c>
      <c r="L769" s="33" t="str">
        <f t="shared" si="91"/>
        <v/>
      </c>
      <c r="M769" s="33" t="str">
        <f t="shared" si="92"/>
        <v/>
      </c>
      <c r="N769" s="33" t="str">
        <f t="shared" si="93"/>
        <v/>
      </c>
      <c r="O769" s="33" t="str">
        <f t="shared" si="94"/>
        <v/>
      </c>
      <c r="P769" s="33" t="str">
        <f t="shared" si="95"/>
        <v/>
      </c>
      <c r="R769" s="36" t="str">
        <f t="shared" si="96"/>
        <v/>
      </c>
      <c r="S769" s="36" t="str">
        <f t="shared" si="97"/>
        <v/>
      </c>
    </row>
    <row r="770" spans="6:19" x14ac:dyDescent="0.3">
      <c r="K770" s="33" t="str">
        <f t="shared" si="90"/>
        <v/>
      </c>
      <c r="L770" s="33" t="str">
        <f t="shared" si="91"/>
        <v/>
      </c>
      <c r="M770" s="33" t="str">
        <f t="shared" si="92"/>
        <v/>
      </c>
      <c r="N770" s="33" t="str">
        <f t="shared" si="93"/>
        <v/>
      </c>
      <c r="O770" s="33" t="str">
        <f t="shared" si="94"/>
        <v/>
      </c>
      <c r="P770" s="33" t="str">
        <f t="shared" si="95"/>
        <v/>
      </c>
      <c r="R770" s="36" t="str">
        <f t="shared" si="96"/>
        <v/>
      </c>
      <c r="S770" s="36" t="str">
        <f t="shared" si="97"/>
        <v/>
      </c>
    </row>
    <row r="771" spans="6:19" x14ac:dyDescent="0.3">
      <c r="F771" s="136"/>
      <c r="K771" s="33" t="str">
        <f t="shared" si="90"/>
        <v/>
      </c>
      <c r="L771" s="33" t="str">
        <f t="shared" si="91"/>
        <v/>
      </c>
      <c r="M771" s="33" t="str">
        <f t="shared" si="92"/>
        <v/>
      </c>
      <c r="N771" s="33" t="str">
        <f t="shared" si="93"/>
        <v/>
      </c>
      <c r="O771" s="33" t="str">
        <f t="shared" si="94"/>
        <v/>
      </c>
      <c r="P771" s="33" t="str">
        <f t="shared" si="95"/>
        <v/>
      </c>
      <c r="R771" s="36" t="str">
        <f t="shared" si="96"/>
        <v/>
      </c>
      <c r="S771" s="36" t="str">
        <f t="shared" si="97"/>
        <v/>
      </c>
    </row>
    <row r="772" spans="6:19" x14ac:dyDescent="0.3">
      <c r="K772" s="33" t="str">
        <f t="shared" si="90"/>
        <v/>
      </c>
      <c r="L772" s="33" t="str">
        <f t="shared" si="91"/>
        <v/>
      </c>
      <c r="M772" s="33" t="str">
        <f t="shared" si="92"/>
        <v/>
      </c>
      <c r="N772" s="33" t="str">
        <f t="shared" si="93"/>
        <v/>
      </c>
      <c r="O772" s="33" t="str">
        <f t="shared" si="94"/>
        <v/>
      </c>
      <c r="P772" s="33" t="str">
        <f t="shared" si="95"/>
        <v/>
      </c>
      <c r="R772" s="36" t="str">
        <f t="shared" si="96"/>
        <v/>
      </c>
      <c r="S772" s="36" t="str">
        <f t="shared" si="97"/>
        <v/>
      </c>
    </row>
    <row r="773" spans="6:19" x14ac:dyDescent="0.3">
      <c r="F773" s="136"/>
      <c r="K773" s="33" t="str">
        <f t="shared" ref="K773:K836" si="98">IF($D773="ht",$E773,"")</f>
        <v/>
      </c>
      <c r="L773" s="33" t="str">
        <f t="shared" ref="L773:L836" si="99">IF($D773="nt",$E773,"")</f>
        <v/>
      </c>
      <c r="M773" s="33" t="str">
        <f t="shared" ref="M773:M836" si="100">IF($D773="esp",$E773,"")</f>
        <v/>
      </c>
      <c r="N773" s="33" t="str">
        <f t="shared" ref="N773:N836" si="101">IF($D773="Ges",$F773,"")</f>
        <v/>
      </c>
      <c r="O773" s="33" t="str">
        <f t="shared" ref="O773:O836" si="102">IF($D773="tag",$E773,"")</f>
        <v/>
      </c>
      <c r="P773" s="33" t="str">
        <f t="shared" ref="P773:P836" si="103">IF($D773="vhs",$E773,"")</f>
        <v/>
      </c>
      <c r="R773" s="36" t="str">
        <f t="shared" ref="R773:R836" si="104">IF(D773="v06",E773,"")</f>
        <v/>
      </c>
      <c r="S773" s="36" t="str">
        <f t="shared" ref="S773:S836" si="105">IF(D773="v22",E773,"")</f>
        <v/>
      </c>
    </row>
    <row r="774" spans="6:19" x14ac:dyDescent="0.3">
      <c r="F774" s="136"/>
      <c r="K774" s="33" t="str">
        <f t="shared" si="98"/>
        <v/>
      </c>
      <c r="L774" s="33" t="str">
        <f t="shared" si="99"/>
        <v/>
      </c>
      <c r="M774" s="33" t="str">
        <f t="shared" si="100"/>
        <v/>
      </c>
      <c r="N774" s="33" t="str">
        <f t="shared" si="101"/>
        <v/>
      </c>
      <c r="O774" s="33" t="str">
        <f t="shared" si="102"/>
        <v/>
      </c>
      <c r="P774" s="33" t="str">
        <f t="shared" si="103"/>
        <v/>
      </c>
      <c r="R774" s="36" t="str">
        <f t="shared" si="104"/>
        <v/>
      </c>
      <c r="S774" s="36" t="str">
        <f t="shared" si="105"/>
        <v/>
      </c>
    </row>
    <row r="775" spans="6:19" x14ac:dyDescent="0.3">
      <c r="K775" s="33" t="str">
        <f t="shared" si="98"/>
        <v/>
      </c>
      <c r="L775" s="33" t="str">
        <f t="shared" si="99"/>
        <v/>
      </c>
      <c r="M775" s="33" t="str">
        <f t="shared" si="100"/>
        <v/>
      </c>
      <c r="N775" s="33" t="str">
        <f t="shared" si="101"/>
        <v/>
      </c>
      <c r="O775" s="33" t="str">
        <f t="shared" si="102"/>
        <v/>
      </c>
      <c r="P775" s="33" t="str">
        <f t="shared" si="103"/>
        <v/>
      </c>
      <c r="R775" s="36" t="str">
        <f t="shared" si="104"/>
        <v/>
      </c>
      <c r="S775" s="36" t="str">
        <f t="shared" si="105"/>
        <v/>
      </c>
    </row>
    <row r="776" spans="6:19" x14ac:dyDescent="0.3">
      <c r="K776" s="33" t="str">
        <f t="shared" si="98"/>
        <v/>
      </c>
      <c r="L776" s="33" t="str">
        <f t="shared" si="99"/>
        <v/>
      </c>
      <c r="M776" s="33" t="str">
        <f t="shared" si="100"/>
        <v/>
      </c>
      <c r="N776" s="33" t="str">
        <f t="shared" si="101"/>
        <v/>
      </c>
      <c r="O776" s="33" t="str">
        <f t="shared" si="102"/>
        <v/>
      </c>
      <c r="P776" s="33" t="str">
        <f t="shared" si="103"/>
        <v/>
      </c>
      <c r="R776" s="36" t="str">
        <f t="shared" si="104"/>
        <v/>
      </c>
      <c r="S776" s="36" t="str">
        <f t="shared" si="105"/>
        <v/>
      </c>
    </row>
    <row r="777" spans="6:19" x14ac:dyDescent="0.3">
      <c r="K777" s="33" t="str">
        <f t="shared" si="98"/>
        <v/>
      </c>
      <c r="L777" s="33" t="str">
        <f t="shared" si="99"/>
        <v/>
      </c>
      <c r="M777" s="33" t="str">
        <f t="shared" si="100"/>
        <v/>
      </c>
      <c r="N777" s="33" t="str">
        <f t="shared" si="101"/>
        <v/>
      </c>
      <c r="O777" s="33" t="str">
        <f t="shared" si="102"/>
        <v/>
      </c>
      <c r="P777" s="33" t="str">
        <f t="shared" si="103"/>
        <v/>
      </c>
      <c r="R777" s="36" t="str">
        <f t="shared" si="104"/>
        <v/>
      </c>
      <c r="S777" s="36" t="str">
        <f t="shared" si="105"/>
        <v/>
      </c>
    </row>
    <row r="778" spans="6:19" x14ac:dyDescent="0.3">
      <c r="K778" s="33" t="str">
        <f t="shared" si="98"/>
        <v/>
      </c>
      <c r="L778" s="33" t="str">
        <f t="shared" si="99"/>
        <v/>
      </c>
      <c r="M778" s="33" t="str">
        <f t="shared" si="100"/>
        <v/>
      </c>
      <c r="N778" s="33" t="str">
        <f t="shared" si="101"/>
        <v/>
      </c>
      <c r="O778" s="33" t="str">
        <f t="shared" si="102"/>
        <v/>
      </c>
      <c r="P778" s="33" t="str">
        <f t="shared" si="103"/>
        <v/>
      </c>
      <c r="R778" s="36" t="str">
        <f t="shared" si="104"/>
        <v/>
      </c>
      <c r="S778" s="36" t="str">
        <f t="shared" si="105"/>
        <v/>
      </c>
    </row>
    <row r="779" spans="6:19" x14ac:dyDescent="0.3">
      <c r="K779" s="33" t="str">
        <f t="shared" si="98"/>
        <v/>
      </c>
      <c r="L779" s="33" t="str">
        <f t="shared" si="99"/>
        <v/>
      </c>
      <c r="M779" s="33" t="str">
        <f t="shared" si="100"/>
        <v/>
      </c>
      <c r="N779" s="33" t="str">
        <f t="shared" si="101"/>
        <v/>
      </c>
      <c r="O779" s="33" t="str">
        <f t="shared" si="102"/>
        <v/>
      </c>
      <c r="P779" s="33" t="str">
        <f t="shared" si="103"/>
        <v/>
      </c>
      <c r="R779" s="36" t="str">
        <f t="shared" si="104"/>
        <v/>
      </c>
      <c r="S779" s="36" t="str">
        <f t="shared" si="105"/>
        <v/>
      </c>
    </row>
    <row r="780" spans="6:19" x14ac:dyDescent="0.3">
      <c r="F780" s="136"/>
      <c r="K780" s="33" t="str">
        <f t="shared" si="98"/>
        <v/>
      </c>
      <c r="L780" s="33" t="str">
        <f t="shared" si="99"/>
        <v/>
      </c>
      <c r="M780" s="33" t="str">
        <f t="shared" si="100"/>
        <v/>
      </c>
      <c r="N780" s="33" t="str">
        <f t="shared" si="101"/>
        <v/>
      </c>
      <c r="O780" s="33" t="str">
        <f t="shared" si="102"/>
        <v/>
      </c>
      <c r="P780" s="33" t="str">
        <f t="shared" si="103"/>
        <v/>
      </c>
      <c r="R780" s="36" t="str">
        <f t="shared" si="104"/>
        <v/>
      </c>
      <c r="S780" s="36" t="str">
        <f t="shared" si="105"/>
        <v/>
      </c>
    </row>
    <row r="781" spans="6:19" x14ac:dyDescent="0.3">
      <c r="K781" s="33" t="str">
        <f t="shared" si="98"/>
        <v/>
      </c>
      <c r="L781" s="33" t="str">
        <f t="shared" si="99"/>
        <v/>
      </c>
      <c r="M781" s="33" t="str">
        <f t="shared" si="100"/>
        <v/>
      </c>
      <c r="N781" s="33" t="str">
        <f t="shared" si="101"/>
        <v/>
      </c>
      <c r="O781" s="33" t="str">
        <f t="shared" si="102"/>
        <v/>
      </c>
      <c r="P781" s="33" t="str">
        <f t="shared" si="103"/>
        <v/>
      </c>
      <c r="R781" s="36" t="str">
        <f t="shared" si="104"/>
        <v/>
      </c>
      <c r="S781" s="36" t="str">
        <f t="shared" si="105"/>
        <v/>
      </c>
    </row>
    <row r="782" spans="6:19" x14ac:dyDescent="0.3">
      <c r="K782" s="33" t="str">
        <f t="shared" si="98"/>
        <v/>
      </c>
      <c r="L782" s="33" t="str">
        <f t="shared" si="99"/>
        <v/>
      </c>
      <c r="M782" s="33" t="str">
        <f t="shared" si="100"/>
        <v/>
      </c>
      <c r="N782" s="33" t="str">
        <f t="shared" si="101"/>
        <v/>
      </c>
      <c r="O782" s="33" t="str">
        <f t="shared" si="102"/>
        <v/>
      </c>
      <c r="P782" s="33" t="str">
        <f t="shared" si="103"/>
        <v/>
      </c>
      <c r="R782" s="36" t="str">
        <f t="shared" si="104"/>
        <v/>
      </c>
      <c r="S782" s="36" t="str">
        <f t="shared" si="105"/>
        <v/>
      </c>
    </row>
    <row r="783" spans="6:19" x14ac:dyDescent="0.3">
      <c r="K783" s="33" t="str">
        <f t="shared" si="98"/>
        <v/>
      </c>
      <c r="L783" s="33" t="str">
        <f t="shared" si="99"/>
        <v/>
      </c>
      <c r="M783" s="33" t="str">
        <f t="shared" si="100"/>
        <v/>
      </c>
      <c r="N783" s="33" t="str">
        <f t="shared" si="101"/>
        <v/>
      </c>
      <c r="O783" s="33" t="str">
        <f t="shared" si="102"/>
        <v/>
      </c>
      <c r="P783" s="33" t="str">
        <f t="shared" si="103"/>
        <v/>
      </c>
      <c r="R783" s="36" t="str">
        <f t="shared" si="104"/>
        <v/>
      </c>
      <c r="S783" s="36" t="str">
        <f t="shared" si="105"/>
        <v/>
      </c>
    </row>
    <row r="784" spans="6:19" x14ac:dyDescent="0.3">
      <c r="F784" s="136"/>
      <c r="K784" s="33" t="str">
        <f t="shared" si="98"/>
        <v/>
      </c>
      <c r="L784" s="33" t="str">
        <f t="shared" si="99"/>
        <v/>
      </c>
      <c r="M784" s="33" t="str">
        <f t="shared" si="100"/>
        <v/>
      </c>
      <c r="N784" s="33" t="str">
        <f t="shared" si="101"/>
        <v/>
      </c>
      <c r="O784" s="33" t="str">
        <f t="shared" si="102"/>
        <v/>
      </c>
      <c r="P784" s="33" t="str">
        <f t="shared" si="103"/>
        <v/>
      </c>
      <c r="R784" s="36" t="str">
        <f t="shared" si="104"/>
        <v/>
      </c>
      <c r="S784" s="36" t="str">
        <f t="shared" si="105"/>
        <v/>
      </c>
    </row>
    <row r="785" spans="6:19" x14ac:dyDescent="0.3">
      <c r="K785" s="33" t="str">
        <f t="shared" si="98"/>
        <v/>
      </c>
      <c r="L785" s="33" t="str">
        <f t="shared" si="99"/>
        <v/>
      </c>
      <c r="M785" s="33" t="str">
        <f t="shared" si="100"/>
        <v/>
      </c>
      <c r="N785" s="33" t="str">
        <f t="shared" si="101"/>
        <v/>
      </c>
      <c r="O785" s="33" t="str">
        <f t="shared" si="102"/>
        <v/>
      </c>
      <c r="P785" s="33" t="str">
        <f t="shared" si="103"/>
        <v/>
      </c>
      <c r="R785" s="36" t="str">
        <f t="shared" si="104"/>
        <v/>
      </c>
      <c r="S785" s="36" t="str">
        <f t="shared" si="105"/>
        <v/>
      </c>
    </row>
    <row r="786" spans="6:19" x14ac:dyDescent="0.3">
      <c r="F786" s="136"/>
      <c r="K786" s="33" t="str">
        <f t="shared" si="98"/>
        <v/>
      </c>
      <c r="L786" s="33" t="str">
        <f t="shared" si="99"/>
        <v/>
      </c>
      <c r="M786" s="33" t="str">
        <f t="shared" si="100"/>
        <v/>
      </c>
      <c r="N786" s="33" t="str">
        <f t="shared" si="101"/>
        <v/>
      </c>
      <c r="O786" s="33" t="str">
        <f t="shared" si="102"/>
        <v/>
      </c>
      <c r="P786" s="33" t="str">
        <f t="shared" si="103"/>
        <v/>
      </c>
      <c r="R786" s="36" t="str">
        <f t="shared" si="104"/>
        <v/>
      </c>
      <c r="S786" s="36" t="str">
        <f t="shared" si="105"/>
        <v/>
      </c>
    </row>
    <row r="787" spans="6:19" x14ac:dyDescent="0.3">
      <c r="K787" s="33" t="str">
        <f t="shared" si="98"/>
        <v/>
      </c>
      <c r="L787" s="33" t="str">
        <f t="shared" si="99"/>
        <v/>
      </c>
      <c r="M787" s="33" t="str">
        <f t="shared" si="100"/>
        <v/>
      </c>
      <c r="N787" s="33" t="str">
        <f t="shared" si="101"/>
        <v/>
      </c>
      <c r="O787" s="33" t="str">
        <f t="shared" si="102"/>
        <v/>
      </c>
      <c r="P787" s="33" t="str">
        <f t="shared" si="103"/>
        <v/>
      </c>
      <c r="R787" s="36" t="str">
        <f t="shared" si="104"/>
        <v/>
      </c>
      <c r="S787" s="36" t="str">
        <f t="shared" si="105"/>
        <v/>
      </c>
    </row>
    <row r="788" spans="6:19" x14ac:dyDescent="0.3">
      <c r="F788" s="136"/>
      <c r="K788" s="33" t="str">
        <f t="shared" si="98"/>
        <v/>
      </c>
      <c r="L788" s="33" t="str">
        <f t="shared" si="99"/>
        <v/>
      </c>
      <c r="M788" s="33" t="str">
        <f t="shared" si="100"/>
        <v/>
      </c>
      <c r="N788" s="33" t="str">
        <f t="shared" si="101"/>
        <v/>
      </c>
      <c r="O788" s="33" t="str">
        <f t="shared" si="102"/>
        <v/>
      </c>
      <c r="P788" s="33" t="str">
        <f t="shared" si="103"/>
        <v/>
      </c>
      <c r="R788" s="36" t="str">
        <f t="shared" si="104"/>
        <v/>
      </c>
      <c r="S788" s="36" t="str">
        <f t="shared" si="105"/>
        <v/>
      </c>
    </row>
    <row r="789" spans="6:19" x14ac:dyDescent="0.3">
      <c r="F789" s="136"/>
      <c r="K789" s="33" t="str">
        <f t="shared" si="98"/>
        <v/>
      </c>
      <c r="L789" s="33" t="str">
        <f t="shared" si="99"/>
        <v/>
      </c>
      <c r="M789" s="33" t="str">
        <f t="shared" si="100"/>
        <v/>
      </c>
      <c r="N789" s="33" t="str">
        <f t="shared" si="101"/>
        <v/>
      </c>
      <c r="O789" s="33" t="str">
        <f t="shared" si="102"/>
        <v/>
      </c>
      <c r="P789" s="33" t="str">
        <f t="shared" si="103"/>
        <v/>
      </c>
      <c r="R789" s="36" t="str">
        <f t="shared" si="104"/>
        <v/>
      </c>
      <c r="S789" s="36" t="str">
        <f t="shared" si="105"/>
        <v/>
      </c>
    </row>
    <row r="790" spans="6:19" x14ac:dyDescent="0.3">
      <c r="K790" s="33" t="str">
        <f t="shared" si="98"/>
        <v/>
      </c>
      <c r="L790" s="33" t="str">
        <f t="shared" si="99"/>
        <v/>
      </c>
      <c r="M790" s="33" t="str">
        <f t="shared" si="100"/>
        <v/>
      </c>
      <c r="N790" s="33" t="str">
        <f t="shared" si="101"/>
        <v/>
      </c>
      <c r="O790" s="33" t="str">
        <f t="shared" si="102"/>
        <v/>
      </c>
      <c r="P790" s="33" t="str">
        <f t="shared" si="103"/>
        <v/>
      </c>
      <c r="R790" s="36" t="str">
        <f t="shared" si="104"/>
        <v/>
      </c>
      <c r="S790" s="36" t="str">
        <f t="shared" si="105"/>
        <v/>
      </c>
    </row>
    <row r="791" spans="6:19" x14ac:dyDescent="0.3">
      <c r="K791" s="33" t="str">
        <f t="shared" si="98"/>
        <v/>
      </c>
      <c r="L791" s="33" t="str">
        <f t="shared" si="99"/>
        <v/>
      </c>
      <c r="M791" s="33" t="str">
        <f t="shared" si="100"/>
        <v/>
      </c>
      <c r="N791" s="33" t="str">
        <f t="shared" si="101"/>
        <v/>
      </c>
      <c r="O791" s="33" t="str">
        <f t="shared" si="102"/>
        <v/>
      </c>
      <c r="P791" s="33" t="str">
        <f t="shared" si="103"/>
        <v/>
      </c>
      <c r="R791" s="36" t="str">
        <f t="shared" si="104"/>
        <v/>
      </c>
      <c r="S791" s="36" t="str">
        <f t="shared" si="105"/>
        <v/>
      </c>
    </row>
    <row r="792" spans="6:19" x14ac:dyDescent="0.3">
      <c r="K792" s="33" t="str">
        <f t="shared" si="98"/>
        <v/>
      </c>
      <c r="L792" s="33" t="str">
        <f t="shared" si="99"/>
        <v/>
      </c>
      <c r="M792" s="33" t="str">
        <f t="shared" si="100"/>
        <v/>
      </c>
      <c r="N792" s="33" t="str">
        <f t="shared" si="101"/>
        <v/>
      </c>
      <c r="O792" s="33" t="str">
        <f t="shared" si="102"/>
        <v/>
      </c>
      <c r="P792" s="33" t="str">
        <f t="shared" si="103"/>
        <v/>
      </c>
      <c r="R792" s="36" t="str">
        <f t="shared" si="104"/>
        <v/>
      </c>
      <c r="S792" s="36" t="str">
        <f t="shared" si="105"/>
        <v/>
      </c>
    </row>
    <row r="793" spans="6:19" x14ac:dyDescent="0.3">
      <c r="K793" s="33" t="str">
        <f t="shared" si="98"/>
        <v/>
      </c>
      <c r="L793" s="33" t="str">
        <f t="shared" si="99"/>
        <v/>
      </c>
      <c r="M793" s="33" t="str">
        <f t="shared" si="100"/>
        <v/>
      </c>
      <c r="N793" s="33" t="str">
        <f t="shared" si="101"/>
        <v/>
      </c>
      <c r="O793" s="33" t="str">
        <f t="shared" si="102"/>
        <v/>
      </c>
      <c r="P793" s="33" t="str">
        <f t="shared" si="103"/>
        <v/>
      </c>
      <c r="R793" s="36" t="str">
        <f t="shared" si="104"/>
        <v/>
      </c>
      <c r="S793" s="36" t="str">
        <f t="shared" si="105"/>
        <v/>
      </c>
    </row>
    <row r="794" spans="6:19" x14ac:dyDescent="0.3">
      <c r="K794" s="33" t="str">
        <f t="shared" si="98"/>
        <v/>
      </c>
      <c r="L794" s="33" t="str">
        <f t="shared" si="99"/>
        <v/>
      </c>
      <c r="M794" s="33" t="str">
        <f t="shared" si="100"/>
        <v/>
      </c>
      <c r="N794" s="33" t="str">
        <f t="shared" si="101"/>
        <v/>
      </c>
      <c r="O794" s="33" t="str">
        <f t="shared" si="102"/>
        <v/>
      </c>
      <c r="P794" s="33" t="str">
        <f t="shared" si="103"/>
        <v/>
      </c>
      <c r="R794" s="36" t="str">
        <f t="shared" si="104"/>
        <v/>
      </c>
      <c r="S794" s="36" t="str">
        <f t="shared" si="105"/>
        <v/>
      </c>
    </row>
    <row r="795" spans="6:19" x14ac:dyDescent="0.3">
      <c r="F795" s="136"/>
      <c r="K795" s="33" t="str">
        <f t="shared" si="98"/>
        <v/>
      </c>
      <c r="L795" s="33" t="str">
        <f t="shared" si="99"/>
        <v/>
      </c>
      <c r="M795" s="33" t="str">
        <f t="shared" si="100"/>
        <v/>
      </c>
      <c r="N795" s="33" t="str">
        <f t="shared" si="101"/>
        <v/>
      </c>
      <c r="O795" s="33" t="str">
        <f t="shared" si="102"/>
        <v/>
      </c>
      <c r="P795" s="33" t="str">
        <f t="shared" si="103"/>
        <v/>
      </c>
      <c r="R795" s="36" t="str">
        <f t="shared" si="104"/>
        <v/>
      </c>
      <c r="S795" s="36" t="str">
        <f t="shared" si="105"/>
        <v/>
      </c>
    </row>
    <row r="796" spans="6:19" x14ac:dyDescent="0.3">
      <c r="F796" s="136"/>
      <c r="K796" s="33" t="str">
        <f t="shared" si="98"/>
        <v/>
      </c>
      <c r="L796" s="33" t="str">
        <f t="shared" si="99"/>
        <v/>
      </c>
      <c r="M796" s="33" t="str">
        <f t="shared" si="100"/>
        <v/>
      </c>
      <c r="N796" s="33" t="str">
        <f t="shared" si="101"/>
        <v/>
      </c>
      <c r="O796" s="33" t="str">
        <f t="shared" si="102"/>
        <v/>
      </c>
      <c r="P796" s="33" t="str">
        <f t="shared" si="103"/>
        <v/>
      </c>
      <c r="R796" s="36" t="str">
        <f t="shared" si="104"/>
        <v/>
      </c>
      <c r="S796" s="36" t="str">
        <f t="shared" si="105"/>
        <v/>
      </c>
    </row>
    <row r="797" spans="6:19" x14ac:dyDescent="0.3">
      <c r="K797" s="33" t="str">
        <f t="shared" si="98"/>
        <v/>
      </c>
      <c r="L797" s="33" t="str">
        <f t="shared" si="99"/>
        <v/>
      </c>
      <c r="M797" s="33" t="str">
        <f t="shared" si="100"/>
        <v/>
      </c>
      <c r="N797" s="33" t="str">
        <f t="shared" si="101"/>
        <v/>
      </c>
      <c r="O797" s="33" t="str">
        <f t="shared" si="102"/>
        <v/>
      </c>
      <c r="P797" s="33" t="str">
        <f t="shared" si="103"/>
        <v/>
      </c>
      <c r="R797" s="36" t="str">
        <f t="shared" si="104"/>
        <v/>
      </c>
      <c r="S797" s="36" t="str">
        <f t="shared" si="105"/>
        <v/>
      </c>
    </row>
    <row r="798" spans="6:19" x14ac:dyDescent="0.3">
      <c r="K798" s="33" t="str">
        <f t="shared" si="98"/>
        <v/>
      </c>
      <c r="L798" s="33" t="str">
        <f t="shared" si="99"/>
        <v/>
      </c>
      <c r="M798" s="33" t="str">
        <f t="shared" si="100"/>
        <v/>
      </c>
      <c r="N798" s="33" t="str">
        <f t="shared" si="101"/>
        <v/>
      </c>
      <c r="O798" s="33" t="str">
        <f t="shared" si="102"/>
        <v/>
      </c>
      <c r="P798" s="33" t="str">
        <f t="shared" si="103"/>
        <v/>
      </c>
      <c r="R798" s="36" t="str">
        <f t="shared" si="104"/>
        <v/>
      </c>
      <c r="S798" s="36" t="str">
        <f t="shared" si="105"/>
        <v/>
      </c>
    </row>
    <row r="799" spans="6:19" x14ac:dyDescent="0.3">
      <c r="K799" s="33" t="str">
        <f t="shared" si="98"/>
        <v/>
      </c>
      <c r="L799" s="33" t="str">
        <f t="shared" si="99"/>
        <v/>
      </c>
      <c r="M799" s="33" t="str">
        <f t="shared" si="100"/>
        <v/>
      </c>
      <c r="N799" s="33" t="str">
        <f t="shared" si="101"/>
        <v/>
      </c>
      <c r="O799" s="33" t="str">
        <f t="shared" si="102"/>
        <v/>
      </c>
      <c r="P799" s="33" t="str">
        <f t="shared" si="103"/>
        <v/>
      </c>
      <c r="R799" s="36" t="str">
        <f t="shared" si="104"/>
        <v/>
      </c>
      <c r="S799" s="36" t="str">
        <f t="shared" si="105"/>
        <v/>
      </c>
    </row>
    <row r="800" spans="6:19" x14ac:dyDescent="0.3">
      <c r="K800" s="33" t="str">
        <f t="shared" si="98"/>
        <v/>
      </c>
      <c r="L800" s="33" t="str">
        <f t="shared" si="99"/>
        <v/>
      </c>
      <c r="M800" s="33" t="str">
        <f t="shared" si="100"/>
        <v/>
      </c>
      <c r="N800" s="33" t="str">
        <f t="shared" si="101"/>
        <v/>
      </c>
      <c r="O800" s="33" t="str">
        <f t="shared" si="102"/>
        <v/>
      </c>
      <c r="P800" s="33" t="str">
        <f t="shared" si="103"/>
        <v/>
      </c>
      <c r="R800" s="36" t="str">
        <f t="shared" si="104"/>
        <v/>
      </c>
      <c r="S800" s="36" t="str">
        <f t="shared" si="105"/>
        <v/>
      </c>
    </row>
    <row r="801" spans="6:19" x14ac:dyDescent="0.3">
      <c r="K801" s="33" t="str">
        <f t="shared" si="98"/>
        <v/>
      </c>
      <c r="L801" s="33" t="str">
        <f t="shared" si="99"/>
        <v/>
      </c>
      <c r="M801" s="33" t="str">
        <f t="shared" si="100"/>
        <v/>
      </c>
      <c r="N801" s="33" t="str">
        <f t="shared" si="101"/>
        <v/>
      </c>
      <c r="O801" s="33" t="str">
        <f t="shared" si="102"/>
        <v/>
      </c>
      <c r="P801" s="33" t="str">
        <f t="shared" si="103"/>
        <v/>
      </c>
      <c r="R801" s="36" t="str">
        <f t="shared" si="104"/>
        <v/>
      </c>
      <c r="S801" s="36" t="str">
        <f t="shared" si="105"/>
        <v/>
      </c>
    </row>
    <row r="802" spans="6:19" x14ac:dyDescent="0.3">
      <c r="F802" s="136"/>
      <c r="K802" s="33" t="str">
        <f t="shared" si="98"/>
        <v/>
      </c>
      <c r="L802" s="33" t="str">
        <f t="shared" si="99"/>
        <v/>
      </c>
      <c r="M802" s="33" t="str">
        <f t="shared" si="100"/>
        <v/>
      </c>
      <c r="N802" s="33" t="str">
        <f t="shared" si="101"/>
        <v/>
      </c>
      <c r="O802" s="33" t="str">
        <f t="shared" si="102"/>
        <v/>
      </c>
      <c r="P802" s="33" t="str">
        <f t="shared" si="103"/>
        <v/>
      </c>
      <c r="R802" s="36" t="str">
        <f t="shared" si="104"/>
        <v/>
      </c>
      <c r="S802" s="36" t="str">
        <f t="shared" si="105"/>
        <v/>
      </c>
    </row>
    <row r="803" spans="6:19" x14ac:dyDescent="0.3">
      <c r="K803" s="33" t="str">
        <f t="shared" si="98"/>
        <v/>
      </c>
      <c r="L803" s="33" t="str">
        <f t="shared" si="99"/>
        <v/>
      </c>
      <c r="M803" s="33" t="str">
        <f t="shared" si="100"/>
        <v/>
      </c>
      <c r="N803" s="33" t="str">
        <f t="shared" si="101"/>
        <v/>
      </c>
      <c r="O803" s="33" t="str">
        <f t="shared" si="102"/>
        <v/>
      </c>
      <c r="P803" s="33" t="str">
        <f t="shared" si="103"/>
        <v/>
      </c>
      <c r="R803" s="36" t="str">
        <f t="shared" si="104"/>
        <v/>
      </c>
      <c r="S803" s="36" t="str">
        <f t="shared" si="105"/>
        <v/>
      </c>
    </row>
    <row r="804" spans="6:19" x14ac:dyDescent="0.3">
      <c r="K804" s="33" t="str">
        <f t="shared" si="98"/>
        <v/>
      </c>
      <c r="L804" s="33" t="str">
        <f t="shared" si="99"/>
        <v/>
      </c>
      <c r="M804" s="33" t="str">
        <f t="shared" si="100"/>
        <v/>
      </c>
      <c r="N804" s="33" t="str">
        <f t="shared" si="101"/>
        <v/>
      </c>
      <c r="O804" s="33" t="str">
        <f t="shared" si="102"/>
        <v/>
      </c>
      <c r="P804" s="33" t="str">
        <f t="shared" si="103"/>
        <v/>
      </c>
      <c r="R804" s="36" t="str">
        <f t="shared" si="104"/>
        <v/>
      </c>
      <c r="S804" s="36" t="str">
        <f t="shared" si="105"/>
        <v/>
      </c>
    </row>
    <row r="805" spans="6:19" x14ac:dyDescent="0.3">
      <c r="K805" s="33" t="str">
        <f t="shared" si="98"/>
        <v/>
      </c>
      <c r="L805" s="33" t="str">
        <f t="shared" si="99"/>
        <v/>
      </c>
      <c r="M805" s="33" t="str">
        <f t="shared" si="100"/>
        <v/>
      </c>
      <c r="N805" s="33" t="str">
        <f t="shared" si="101"/>
        <v/>
      </c>
      <c r="O805" s="33" t="str">
        <f t="shared" si="102"/>
        <v/>
      </c>
      <c r="P805" s="33" t="str">
        <f t="shared" si="103"/>
        <v/>
      </c>
      <c r="R805" s="36" t="str">
        <f t="shared" si="104"/>
        <v/>
      </c>
      <c r="S805" s="36" t="str">
        <f t="shared" si="105"/>
        <v/>
      </c>
    </row>
    <row r="806" spans="6:19" x14ac:dyDescent="0.3">
      <c r="K806" s="33" t="str">
        <f t="shared" si="98"/>
        <v/>
      </c>
      <c r="L806" s="33" t="str">
        <f t="shared" si="99"/>
        <v/>
      </c>
      <c r="M806" s="33" t="str">
        <f t="shared" si="100"/>
        <v/>
      </c>
      <c r="N806" s="33" t="str">
        <f t="shared" si="101"/>
        <v/>
      </c>
      <c r="O806" s="33" t="str">
        <f t="shared" si="102"/>
        <v/>
      </c>
      <c r="P806" s="33" t="str">
        <f t="shared" si="103"/>
        <v/>
      </c>
      <c r="R806" s="36" t="str">
        <f t="shared" si="104"/>
        <v/>
      </c>
      <c r="S806" s="36" t="str">
        <f t="shared" si="105"/>
        <v/>
      </c>
    </row>
    <row r="807" spans="6:19" x14ac:dyDescent="0.3">
      <c r="F807" s="136"/>
      <c r="K807" s="33" t="str">
        <f t="shared" si="98"/>
        <v/>
      </c>
      <c r="L807" s="33" t="str">
        <f t="shared" si="99"/>
        <v/>
      </c>
      <c r="M807" s="33" t="str">
        <f t="shared" si="100"/>
        <v/>
      </c>
      <c r="N807" s="33" t="str">
        <f t="shared" si="101"/>
        <v/>
      </c>
      <c r="O807" s="33" t="str">
        <f t="shared" si="102"/>
        <v/>
      </c>
      <c r="P807" s="33" t="str">
        <f t="shared" si="103"/>
        <v/>
      </c>
      <c r="R807" s="36" t="str">
        <f t="shared" si="104"/>
        <v/>
      </c>
      <c r="S807" s="36" t="str">
        <f t="shared" si="105"/>
        <v/>
      </c>
    </row>
    <row r="808" spans="6:19" x14ac:dyDescent="0.3">
      <c r="F808" s="136"/>
      <c r="K808" s="33" t="str">
        <f t="shared" si="98"/>
        <v/>
      </c>
      <c r="L808" s="33" t="str">
        <f t="shared" si="99"/>
        <v/>
      </c>
      <c r="M808" s="33" t="str">
        <f t="shared" si="100"/>
        <v/>
      </c>
      <c r="N808" s="33" t="str">
        <f t="shared" si="101"/>
        <v/>
      </c>
      <c r="O808" s="33" t="str">
        <f t="shared" si="102"/>
        <v/>
      </c>
      <c r="P808" s="33" t="str">
        <f t="shared" si="103"/>
        <v/>
      </c>
      <c r="R808" s="36" t="str">
        <f t="shared" si="104"/>
        <v/>
      </c>
      <c r="S808" s="36" t="str">
        <f t="shared" si="105"/>
        <v/>
      </c>
    </row>
    <row r="809" spans="6:19" x14ac:dyDescent="0.3">
      <c r="K809" s="33" t="str">
        <f t="shared" si="98"/>
        <v/>
      </c>
      <c r="L809" s="33" t="str">
        <f t="shared" si="99"/>
        <v/>
      </c>
      <c r="M809" s="33" t="str">
        <f t="shared" si="100"/>
        <v/>
      </c>
      <c r="N809" s="33" t="str">
        <f t="shared" si="101"/>
        <v/>
      </c>
      <c r="O809" s="33" t="str">
        <f t="shared" si="102"/>
        <v/>
      </c>
      <c r="P809" s="33" t="str">
        <f t="shared" si="103"/>
        <v/>
      </c>
      <c r="R809" s="36" t="str">
        <f t="shared" si="104"/>
        <v/>
      </c>
      <c r="S809" s="36" t="str">
        <f t="shared" si="105"/>
        <v/>
      </c>
    </row>
    <row r="810" spans="6:19" x14ac:dyDescent="0.3">
      <c r="F810" s="136"/>
      <c r="K810" s="33" t="str">
        <f t="shared" si="98"/>
        <v/>
      </c>
      <c r="L810" s="33" t="str">
        <f t="shared" si="99"/>
        <v/>
      </c>
      <c r="M810" s="33" t="str">
        <f t="shared" si="100"/>
        <v/>
      </c>
      <c r="N810" s="33" t="str">
        <f t="shared" si="101"/>
        <v/>
      </c>
      <c r="O810" s="33" t="str">
        <f t="shared" si="102"/>
        <v/>
      </c>
      <c r="P810" s="33" t="str">
        <f t="shared" si="103"/>
        <v/>
      </c>
      <c r="R810" s="36" t="str">
        <f t="shared" si="104"/>
        <v/>
      </c>
      <c r="S810" s="36" t="str">
        <f t="shared" si="105"/>
        <v/>
      </c>
    </row>
    <row r="811" spans="6:19" x14ac:dyDescent="0.3">
      <c r="K811" s="33" t="str">
        <f t="shared" si="98"/>
        <v/>
      </c>
      <c r="L811" s="33" t="str">
        <f t="shared" si="99"/>
        <v/>
      </c>
      <c r="M811" s="33" t="str">
        <f t="shared" si="100"/>
        <v/>
      </c>
      <c r="N811" s="33" t="str">
        <f t="shared" si="101"/>
        <v/>
      </c>
      <c r="O811" s="33" t="str">
        <f t="shared" si="102"/>
        <v/>
      </c>
      <c r="P811" s="33" t="str">
        <f t="shared" si="103"/>
        <v/>
      </c>
      <c r="R811" s="36" t="str">
        <f t="shared" si="104"/>
        <v/>
      </c>
      <c r="S811" s="36" t="str">
        <f t="shared" si="105"/>
        <v/>
      </c>
    </row>
    <row r="812" spans="6:19" x14ac:dyDescent="0.3">
      <c r="K812" s="33" t="str">
        <f t="shared" si="98"/>
        <v/>
      </c>
      <c r="L812" s="33" t="str">
        <f t="shared" si="99"/>
        <v/>
      </c>
      <c r="M812" s="33" t="str">
        <f t="shared" si="100"/>
        <v/>
      </c>
      <c r="N812" s="33" t="str">
        <f t="shared" si="101"/>
        <v/>
      </c>
      <c r="O812" s="33" t="str">
        <f t="shared" si="102"/>
        <v/>
      </c>
      <c r="P812" s="33" t="str">
        <f t="shared" si="103"/>
        <v/>
      </c>
      <c r="R812" s="36" t="str">
        <f t="shared" si="104"/>
        <v/>
      </c>
      <c r="S812" s="36" t="str">
        <f t="shared" si="105"/>
        <v/>
      </c>
    </row>
    <row r="813" spans="6:19" x14ac:dyDescent="0.3">
      <c r="K813" s="33" t="str">
        <f t="shared" si="98"/>
        <v/>
      </c>
      <c r="L813" s="33" t="str">
        <f t="shared" si="99"/>
        <v/>
      </c>
      <c r="M813" s="33" t="str">
        <f t="shared" si="100"/>
        <v/>
      </c>
      <c r="N813" s="33" t="str">
        <f t="shared" si="101"/>
        <v/>
      </c>
      <c r="O813" s="33" t="str">
        <f t="shared" si="102"/>
        <v/>
      </c>
      <c r="P813" s="33" t="str">
        <f t="shared" si="103"/>
        <v/>
      </c>
      <c r="R813" s="36" t="str">
        <f t="shared" si="104"/>
        <v/>
      </c>
      <c r="S813" s="36" t="str">
        <f t="shared" si="105"/>
        <v/>
      </c>
    </row>
    <row r="814" spans="6:19" x14ac:dyDescent="0.3">
      <c r="K814" s="33" t="str">
        <f t="shared" si="98"/>
        <v/>
      </c>
      <c r="L814" s="33" t="str">
        <f t="shared" si="99"/>
        <v/>
      </c>
      <c r="M814" s="33" t="str">
        <f t="shared" si="100"/>
        <v/>
      </c>
      <c r="N814" s="33" t="str">
        <f t="shared" si="101"/>
        <v/>
      </c>
      <c r="O814" s="33" t="str">
        <f t="shared" si="102"/>
        <v/>
      </c>
      <c r="P814" s="33" t="str">
        <f t="shared" si="103"/>
        <v/>
      </c>
      <c r="R814" s="36" t="str">
        <f t="shared" si="104"/>
        <v/>
      </c>
      <c r="S814" s="36" t="str">
        <f t="shared" si="105"/>
        <v/>
      </c>
    </row>
    <row r="815" spans="6:19" x14ac:dyDescent="0.3">
      <c r="K815" s="33" t="str">
        <f t="shared" si="98"/>
        <v/>
      </c>
      <c r="L815" s="33" t="str">
        <f t="shared" si="99"/>
        <v/>
      </c>
      <c r="M815" s="33" t="str">
        <f t="shared" si="100"/>
        <v/>
      </c>
      <c r="N815" s="33" t="str">
        <f t="shared" si="101"/>
        <v/>
      </c>
      <c r="O815" s="33" t="str">
        <f t="shared" si="102"/>
        <v/>
      </c>
      <c r="P815" s="33" t="str">
        <f t="shared" si="103"/>
        <v/>
      </c>
      <c r="R815" s="36" t="str">
        <f t="shared" si="104"/>
        <v/>
      </c>
      <c r="S815" s="36" t="str">
        <f t="shared" si="105"/>
        <v/>
      </c>
    </row>
    <row r="816" spans="6:19" x14ac:dyDescent="0.3">
      <c r="F816" s="136"/>
      <c r="K816" s="33" t="str">
        <f t="shared" si="98"/>
        <v/>
      </c>
      <c r="L816" s="33" t="str">
        <f t="shared" si="99"/>
        <v/>
      </c>
      <c r="M816" s="33" t="str">
        <f t="shared" si="100"/>
        <v/>
      </c>
      <c r="N816" s="33" t="str">
        <f t="shared" si="101"/>
        <v/>
      </c>
      <c r="O816" s="33" t="str">
        <f t="shared" si="102"/>
        <v/>
      </c>
      <c r="P816" s="33" t="str">
        <f t="shared" si="103"/>
        <v/>
      </c>
      <c r="R816" s="36" t="str">
        <f t="shared" si="104"/>
        <v/>
      </c>
      <c r="S816" s="36" t="str">
        <f t="shared" si="105"/>
        <v/>
      </c>
    </row>
    <row r="817" spans="6:19" x14ac:dyDescent="0.3">
      <c r="K817" s="33" t="str">
        <f t="shared" si="98"/>
        <v/>
      </c>
      <c r="L817" s="33" t="str">
        <f t="shared" si="99"/>
        <v/>
      </c>
      <c r="M817" s="33" t="str">
        <f t="shared" si="100"/>
        <v/>
      </c>
      <c r="N817" s="33" t="str">
        <f t="shared" si="101"/>
        <v/>
      </c>
      <c r="O817" s="33" t="str">
        <f t="shared" si="102"/>
        <v/>
      </c>
      <c r="P817" s="33" t="str">
        <f t="shared" si="103"/>
        <v/>
      </c>
      <c r="R817" s="36" t="str">
        <f t="shared" si="104"/>
        <v/>
      </c>
      <c r="S817" s="36" t="str">
        <f t="shared" si="105"/>
        <v/>
      </c>
    </row>
    <row r="818" spans="6:19" x14ac:dyDescent="0.3">
      <c r="K818" s="33" t="str">
        <f t="shared" si="98"/>
        <v/>
      </c>
      <c r="L818" s="33" t="str">
        <f t="shared" si="99"/>
        <v/>
      </c>
      <c r="M818" s="33" t="str">
        <f t="shared" si="100"/>
        <v/>
      </c>
      <c r="N818" s="33" t="str">
        <f t="shared" si="101"/>
        <v/>
      </c>
      <c r="O818" s="33" t="str">
        <f t="shared" si="102"/>
        <v/>
      </c>
      <c r="P818" s="33" t="str">
        <f t="shared" si="103"/>
        <v/>
      </c>
      <c r="R818" s="36" t="str">
        <f t="shared" si="104"/>
        <v/>
      </c>
      <c r="S818" s="36" t="str">
        <f t="shared" si="105"/>
        <v/>
      </c>
    </row>
    <row r="819" spans="6:19" x14ac:dyDescent="0.3">
      <c r="K819" s="33" t="str">
        <f t="shared" si="98"/>
        <v/>
      </c>
      <c r="L819" s="33" t="str">
        <f t="shared" si="99"/>
        <v/>
      </c>
      <c r="M819" s="33" t="str">
        <f t="shared" si="100"/>
        <v/>
      </c>
      <c r="N819" s="33" t="str">
        <f t="shared" si="101"/>
        <v/>
      </c>
      <c r="O819" s="33" t="str">
        <f t="shared" si="102"/>
        <v/>
      </c>
      <c r="P819" s="33" t="str">
        <f t="shared" si="103"/>
        <v/>
      </c>
      <c r="R819" s="36" t="str">
        <f t="shared" si="104"/>
        <v/>
      </c>
      <c r="S819" s="36" t="str">
        <f t="shared" si="105"/>
        <v/>
      </c>
    </row>
    <row r="820" spans="6:19" x14ac:dyDescent="0.3">
      <c r="K820" s="33" t="str">
        <f t="shared" si="98"/>
        <v/>
      </c>
      <c r="L820" s="33" t="str">
        <f t="shared" si="99"/>
        <v/>
      </c>
      <c r="M820" s="33" t="str">
        <f t="shared" si="100"/>
        <v/>
      </c>
      <c r="N820" s="33" t="str">
        <f t="shared" si="101"/>
        <v/>
      </c>
      <c r="O820" s="33" t="str">
        <f t="shared" si="102"/>
        <v/>
      </c>
      <c r="P820" s="33" t="str">
        <f t="shared" si="103"/>
        <v/>
      </c>
      <c r="R820" s="36" t="str">
        <f t="shared" si="104"/>
        <v/>
      </c>
      <c r="S820" s="36" t="str">
        <f t="shared" si="105"/>
        <v/>
      </c>
    </row>
    <row r="821" spans="6:19" x14ac:dyDescent="0.3">
      <c r="F821" s="136"/>
      <c r="K821" s="33" t="str">
        <f t="shared" si="98"/>
        <v/>
      </c>
      <c r="L821" s="33" t="str">
        <f t="shared" si="99"/>
        <v/>
      </c>
      <c r="M821" s="33" t="str">
        <f t="shared" si="100"/>
        <v/>
      </c>
      <c r="N821" s="33" t="str">
        <f t="shared" si="101"/>
        <v/>
      </c>
      <c r="O821" s="33" t="str">
        <f t="shared" si="102"/>
        <v/>
      </c>
      <c r="P821" s="33" t="str">
        <f t="shared" si="103"/>
        <v/>
      </c>
      <c r="R821" s="36" t="str">
        <f t="shared" si="104"/>
        <v/>
      </c>
      <c r="S821" s="36" t="str">
        <f t="shared" si="105"/>
        <v/>
      </c>
    </row>
    <row r="822" spans="6:19" x14ac:dyDescent="0.3">
      <c r="F822" s="136"/>
      <c r="K822" s="33" t="str">
        <f t="shared" si="98"/>
        <v/>
      </c>
      <c r="L822" s="33" t="str">
        <f t="shared" si="99"/>
        <v/>
      </c>
      <c r="M822" s="33" t="str">
        <f t="shared" si="100"/>
        <v/>
      </c>
      <c r="N822" s="33" t="str">
        <f t="shared" si="101"/>
        <v/>
      </c>
      <c r="O822" s="33" t="str">
        <f t="shared" si="102"/>
        <v/>
      </c>
      <c r="P822" s="33" t="str">
        <f t="shared" si="103"/>
        <v/>
      </c>
      <c r="R822" s="36" t="str">
        <f t="shared" si="104"/>
        <v/>
      </c>
      <c r="S822" s="36" t="str">
        <f t="shared" si="105"/>
        <v/>
      </c>
    </row>
    <row r="823" spans="6:19" x14ac:dyDescent="0.3">
      <c r="K823" s="33" t="str">
        <f t="shared" si="98"/>
        <v/>
      </c>
      <c r="L823" s="33" t="str">
        <f t="shared" si="99"/>
        <v/>
      </c>
      <c r="M823" s="33" t="str">
        <f t="shared" si="100"/>
        <v/>
      </c>
      <c r="N823" s="33" t="str">
        <f t="shared" si="101"/>
        <v/>
      </c>
      <c r="O823" s="33" t="str">
        <f t="shared" si="102"/>
        <v/>
      </c>
      <c r="P823" s="33" t="str">
        <f t="shared" si="103"/>
        <v/>
      </c>
      <c r="R823" s="36" t="str">
        <f t="shared" si="104"/>
        <v/>
      </c>
      <c r="S823" s="36" t="str">
        <f t="shared" si="105"/>
        <v/>
      </c>
    </row>
    <row r="824" spans="6:19" x14ac:dyDescent="0.3">
      <c r="K824" s="33" t="str">
        <f t="shared" si="98"/>
        <v/>
      </c>
      <c r="L824" s="33" t="str">
        <f t="shared" si="99"/>
        <v/>
      </c>
      <c r="M824" s="33" t="str">
        <f t="shared" si="100"/>
        <v/>
      </c>
      <c r="N824" s="33" t="str">
        <f t="shared" si="101"/>
        <v/>
      </c>
      <c r="O824" s="33" t="str">
        <f t="shared" si="102"/>
        <v/>
      </c>
      <c r="P824" s="33" t="str">
        <f t="shared" si="103"/>
        <v/>
      </c>
      <c r="R824" s="36" t="str">
        <f t="shared" si="104"/>
        <v/>
      </c>
      <c r="S824" s="36" t="str">
        <f t="shared" si="105"/>
        <v/>
      </c>
    </row>
    <row r="825" spans="6:19" x14ac:dyDescent="0.3">
      <c r="F825" s="136"/>
      <c r="K825" s="33" t="str">
        <f t="shared" si="98"/>
        <v/>
      </c>
      <c r="L825" s="33" t="str">
        <f t="shared" si="99"/>
        <v/>
      </c>
      <c r="M825" s="33" t="str">
        <f t="shared" si="100"/>
        <v/>
      </c>
      <c r="N825" s="33" t="str">
        <f t="shared" si="101"/>
        <v/>
      </c>
      <c r="O825" s="33" t="str">
        <f t="shared" si="102"/>
        <v/>
      </c>
      <c r="P825" s="33" t="str">
        <f t="shared" si="103"/>
        <v/>
      </c>
      <c r="R825" s="36" t="str">
        <f t="shared" si="104"/>
        <v/>
      </c>
      <c r="S825" s="36" t="str">
        <f t="shared" si="105"/>
        <v/>
      </c>
    </row>
    <row r="826" spans="6:19" x14ac:dyDescent="0.3">
      <c r="K826" s="33" t="str">
        <f t="shared" si="98"/>
        <v/>
      </c>
      <c r="L826" s="33" t="str">
        <f t="shared" si="99"/>
        <v/>
      </c>
      <c r="M826" s="33" t="str">
        <f t="shared" si="100"/>
        <v/>
      </c>
      <c r="N826" s="33" t="str">
        <f t="shared" si="101"/>
        <v/>
      </c>
      <c r="O826" s="33" t="str">
        <f t="shared" si="102"/>
        <v/>
      </c>
      <c r="P826" s="33" t="str">
        <f t="shared" si="103"/>
        <v/>
      </c>
      <c r="R826" s="36" t="str">
        <f t="shared" si="104"/>
        <v/>
      </c>
      <c r="S826" s="36" t="str">
        <f t="shared" si="105"/>
        <v/>
      </c>
    </row>
    <row r="827" spans="6:19" x14ac:dyDescent="0.3">
      <c r="K827" s="33" t="str">
        <f t="shared" si="98"/>
        <v/>
      </c>
      <c r="L827" s="33" t="str">
        <f t="shared" si="99"/>
        <v/>
      </c>
      <c r="M827" s="33" t="str">
        <f t="shared" si="100"/>
        <v/>
      </c>
      <c r="N827" s="33" t="str">
        <f t="shared" si="101"/>
        <v/>
      </c>
      <c r="O827" s="33" t="str">
        <f t="shared" si="102"/>
        <v/>
      </c>
      <c r="P827" s="33" t="str">
        <f t="shared" si="103"/>
        <v/>
      </c>
      <c r="R827" s="36" t="str">
        <f t="shared" si="104"/>
        <v/>
      </c>
      <c r="S827" s="36" t="str">
        <f t="shared" si="105"/>
        <v/>
      </c>
    </row>
    <row r="828" spans="6:19" x14ac:dyDescent="0.3">
      <c r="K828" s="33" t="str">
        <f t="shared" si="98"/>
        <v/>
      </c>
      <c r="L828" s="33" t="str">
        <f t="shared" si="99"/>
        <v/>
      </c>
      <c r="M828" s="33" t="str">
        <f t="shared" si="100"/>
        <v/>
      </c>
      <c r="N828" s="33" t="str">
        <f t="shared" si="101"/>
        <v/>
      </c>
      <c r="O828" s="33" t="str">
        <f t="shared" si="102"/>
        <v/>
      </c>
      <c r="P828" s="33" t="str">
        <f t="shared" si="103"/>
        <v/>
      </c>
      <c r="R828" s="36" t="str">
        <f t="shared" si="104"/>
        <v/>
      </c>
      <c r="S828" s="36" t="str">
        <f t="shared" si="105"/>
        <v/>
      </c>
    </row>
    <row r="829" spans="6:19" x14ac:dyDescent="0.3">
      <c r="F829" s="136"/>
      <c r="K829" s="33" t="str">
        <f t="shared" si="98"/>
        <v/>
      </c>
      <c r="L829" s="33" t="str">
        <f t="shared" si="99"/>
        <v/>
      </c>
      <c r="M829" s="33" t="str">
        <f t="shared" si="100"/>
        <v/>
      </c>
      <c r="N829" s="33" t="str">
        <f t="shared" si="101"/>
        <v/>
      </c>
      <c r="O829" s="33" t="str">
        <f t="shared" si="102"/>
        <v/>
      </c>
      <c r="P829" s="33" t="str">
        <f t="shared" si="103"/>
        <v/>
      </c>
      <c r="R829" s="36" t="str">
        <f t="shared" si="104"/>
        <v/>
      </c>
      <c r="S829" s="36" t="str">
        <f t="shared" si="105"/>
        <v/>
      </c>
    </row>
    <row r="830" spans="6:19" x14ac:dyDescent="0.3">
      <c r="K830" s="33" t="str">
        <f t="shared" si="98"/>
        <v/>
      </c>
      <c r="L830" s="33" t="str">
        <f t="shared" si="99"/>
        <v/>
      </c>
      <c r="M830" s="33" t="str">
        <f t="shared" si="100"/>
        <v/>
      </c>
      <c r="N830" s="33" t="str">
        <f t="shared" si="101"/>
        <v/>
      </c>
      <c r="O830" s="33" t="str">
        <f t="shared" si="102"/>
        <v/>
      </c>
      <c r="P830" s="33" t="str">
        <f t="shared" si="103"/>
        <v/>
      </c>
      <c r="R830" s="36" t="str">
        <f t="shared" si="104"/>
        <v/>
      </c>
      <c r="S830" s="36" t="str">
        <f t="shared" si="105"/>
        <v/>
      </c>
    </row>
    <row r="831" spans="6:19" x14ac:dyDescent="0.3">
      <c r="F831" s="136"/>
      <c r="K831" s="33" t="str">
        <f t="shared" si="98"/>
        <v/>
      </c>
      <c r="L831" s="33" t="str">
        <f t="shared" si="99"/>
        <v/>
      </c>
      <c r="M831" s="33" t="str">
        <f t="shared" si="100"/>
        <v/>
      </c>
      <c r="N831" s="33" t="str">
        <f t="shared" si="101"/>
        <v/>
      </c>
      <c r="O831" s="33" t="str">
        <f t="shared" si="102"/>
        <v/>
      </c>
      <c r="P831" s="33" t="str">
        <f t="shared" si="103"/>
        <v/>
      </c>
      <c r="R831" s="36" t="str">
        <f t="shared" si="104"/>
        <v/>
      </c>
      <c r="S831" s="36" t="str">
        <f t="shared" si="105"/>
        <v/>
      </c>
    </row>
    <row r="832" spans="6:19" x14ac:dyDescent="0.3">
      <c r="K832" s="33" t="str">
        <f t="shared" si="98"/>
        <v/>
      </c>
      <c r="L832" s="33" t="str">
        <f t="shared" si="99"/>
        <v/>
      </c>
      <c r="M832" s="33" t="str">
        <f t="shared" si="100"/>
        <v/>
      </c>
      <c r="N832" s="33" t="str">
        <f t="shared" si="101"/>
        <v/>
      </c>
      <c r="O832" s="33" t="str">
        <f t="shared" si="102"/>
        <v/>
      </c>
      <c r="P832" s="33" t="str">
        <f t="shared" si="103"/>
        <v/>
      </c>
      <c r="R832" s="36" t="str">
        <f t="shared" si="104"/>
        <v/>
      </c>
      <c r="S832" s="36" t="str">
        <f t="shared" si="105"/>
        <v/>
      </c>
    </row>
    <row r="833" spans="6:19" x14ac:dyDescent="0.3">
      <c r="K833" s="33" t="str">
        <f t="shared" si="98"/>
        <v/>
      </c>
      <c r="L833" s="33" t="str">
        <f t="shared" si="99"/>
        <v/>
      </c>
      <c r="M833" s="33" t="str">
        <f t="shared" si="100"/>
        <v/>
      </c>
      <c r="N833" s="33" t="str">
        <f t="shared" si="101"/>
        <v/>
      </c>
      <c r="O833" s="33" t="str">
        <f t="shared" si="102"/>
        <v/>
      </c>
      <c r="P833" s="33" t="str">
        <f t="shared" si="103"/>
        <v/>
      </c>
      <c r="R833" s="36" t="str">
        <f t="shared" si="104"/>
        <v/>
      </c>
      <c r="S833" s="36" t="str">
        <f t="shared" si="105"/>
        <v/>
      </c>
    </row>
    <row r="834" spans="6:19" x14ac:dyDescent="0.3">
      <c r="K834" s="33" t="str">
        <f t="shared" si="98"/>
        <v/>
      </c>
      <c r="L834" s="33" t="str">
        <f t="shared" si="99"/>
        <v/>
      </c>
      <c r="M834" s="33" t="str">
        <f t="shared" si="100"/>
        <v/>
      </c>
      <c r="N834" s="33" t="str">
        <f t="shared" si="101"/>
        <v/>
      </c>
      <c r="O834" s="33" t="str">
        <f t="shared" si="102"/>
        <v/>
      </c>
      <c r="P834" s="33" t="str">
        <f t="shared" si="103"/>
        <v/>
      </c>
      <c r="R834" s="36" t="str">
        <f t="shared" si="104"/>
        <v/>
      </c>
      <c r="S834" s="36" t="str">
        <f t="shared" si="105"/>
        <v/>
      </c>
    </row>
    <row r="835" spans="6:19" x14ac:dyDescent="0.3">
      <c r="K835" s="33" t="str">
        <f t="shared" si="98"/>
        <v/>
      </c>
      <c r="L835" s="33" t="str">
        <f t="shared" si="99"/>
        <v/>
      </c>
      <c r="M835" s="33" t="str">
        <f t="shared" si="100"/>
        <v/>
      </c>
      <c r="N835" s="33" t="str">
        <f t="shared" si="101"/>
        <v/>
      </c>
      <c r="O835" s="33" t="str">
        <f t="shared" si="102"/>
        <v/>
      </c>
      <c r="P835" s="33" t="str">
        <f t="shared" si="103"/>
        <v/>
      </c>
      <c r="R835" s="36" t="str">
        <f t="shared" si="104"/>
        <v/>
      </c>
      <c r="S835" s="36" t="str">
        <f t="shared" si="105"/>
        <v/>
      </c>
    </row>
    <row r="836" spans="6:19" x14ac:dyDescent="0.3">
      <c r="K836" s="33" t="str">
        <f t="shared" si="98"/>
        <v/>
      </c>
      <c r="L836" s="33" t="str">
        <f t="shared" si="99"/>
        <v/>
      </c>
      <c r="M836" s="33" t="str">
        <f t="shared" si="100"/>
        <v/>
      </c>
      <c r="N836" s="33" t="str">
        <f t="shared" si="101"/>
        <v/>
      </c>
      <c r="O836" s="33" t="str">
        <f t="shared" si="102"/>
        <v/>
      </c>
      <c r="P836" s="33" t="str">
        <f t="shared" si="103"/>
        <v/>
      </c>
      <c r="R836" s="36" t="str">
        <f t="shared" si="104"/>
        <v/>
      </c>
      <c r="S836" s="36" t="str">
        <f t="shared" si="105"/>
        <v/>
      </c>
    </row>
    <row r="837" spans="6:19" x14ac:dyDescent="0.3">
      <c r="F837" s="136"/>
      <c r="K837" s="33" t="str">
        <f t="shared" ref="K837:K900" si="106">IF($D837="ht",$E837,"")</f>
        <v/>
      </c>
      <c r="L837" s="33" t="str">
        <f t="shared" ref="L837:L900" si="107">IF($D837="nt",$E837,"")</f>
        <v/>
      </c>
      <c r="M837" s="33" t="str">
        <f t="shared" ref="M837:M900" si="108">IF($D837="esp",$E837,"")</f>
        <v/>
      </c>
      <c r="N837" s="33" t="str">
        <f t="shared" ref="N837:N900" si="109">IF($D837="Ges",$F837,"")</f>
        <v/>
      </c>
      <c r="O837" s="33" t="str">
        <f t="shared" ref="O837:O900" si="110">IF($D837="tag",$E837,"")</f>
        <v/>
      </c>
      <c r="P837" s="33" t="str">
        <f t="shared" ref="P837:P900" si="111">IF($D837="vhs",$E837,"")</f>
        <v/>
      </c>
      <c r="R837" s="36" t="str">
        <f t="shared" ref="R837:R900" si="112">IF(D837="v06",E837,"")</f>
        <v/>
      </c>
      <c r="S837" s="36" t="str">
        <f t="shared" ref="S837:S900" si="113">IF(D837="v22",E837,"")</f>
        <v/>
      </c>
    </row>
    <row r="838" spans="6:19" x14ac:dyDescent="0.3">
      <c r="F838" s="136"/>
      <c r="K838" s="33" t="str">
        <f t="shared" si="106"/>
        <v/>
      </c>
      <c r="L838" s="33" t="str">
        <f t="shared" si="107"/>
        <v/>
      </c>
      <c r="M838" s="33" t="str">
        <f t="shared" si="108"/>
        <v/>
      </c>
      <c r="N838" s="33" t="str">
        <f t="shared" si="109"/>
        <v/>
      </c>
      <c r="O838" s="33" t="str">
        <f t="shared" si="110"/>
        <v/>
      </c>
      <c r="P838" s="33" t="str">
        <f t="shared" si="111"/>
        <v/>
      </c>
      <c r="R838" s="36" t="str">
        <f t="shared" si="112"/>
        <v/>
      </c>
      <c r="S838" s="36" t="str">
        <f t="shared" si="113"/>
        <v/>
      </c>
    </row>
    <row r="839" spans="6:19" x14ac:dyDescent="0.3">
      <c r="K839" s="33" t="str">
        <f t="shared" si="106"/>
        <v/>
      </c>
      <c r="L839" s="33" t="str">
        <f t="shared" si="107"/>
        <v/>
      </c>
      <c r="M839" s="33" t="str">
        <f t="shared" si="108"/>
        <v/>
      </c>
      <c r="N839" s="33" t="str">
        <f t="shared" si="109"/>
        <v/>
      </c>
      <c r="O839" s="33" t="str">
        <f t="shared" si="110"/>
        <v/>
      </c>
      <c r="P839" s="33" t="str">
        <f t="shared" si="111"/>
        <v/>
      </c>
      <c r="R839" s="36" t="str">
        <f t="shared" si="112"/>
        <v/>
      </c>
      <c r="S839" s="36" t="str">
        <f t="shared" si="113"/>
        <v/>
      </c>
    </row>
    <row r="840" spans="6:19" x14ac:dyDescent="0.3">
      <c r="K840" s="33" t="str">
        <f t="shared" si="106"/>
        <v/>
      </c>
      <c r="L840" s="33" t="str">
        <f t="shared" si="107"/>
        <v/>
      </c>
      <c r="M840" s="33" t="str">
        <f t="shared" si="108"/>
        <v/>
      </c>
      <c r="N840" s="33" t="str">
        <f t="shared" si="109"/>
        <v/>
      </c>
      <c r="O840" s="33" t="str">
        <f t="shared" si="110"/>
        <v/>
      </c>
      <c r="P840" s="33" t="str">
        <f t="shared" si="111"/>
        <v/>
      </c>
      <c r="R840" s="36" t="str">
        <f t="shared" si="112"/>
        <v/>
      </c>
      <c r="S840" s="36" t="str">
        <f t="shared" si="113"/>
        <v/>
      </c>
    </row>
    <row r="841" spans="6:19" x14ac:dyDescent="0.3">
      <c r="K841" s="33" t="str">
        <f t="shared" si="106"/>
        <v/>
      </c>
      <c r="L841" s="33" t="str">
        <f t="shared" si="107"/>
        <v/>
      </c>
      <c r="M841" s="33" t="str">
        <f t="shared" si="108"/>
        <v/>
      </c>
      <c r="N841" s="33" t="str">
        <f t="shared" si="109"/>
        <v/>
      </c>
      <c r="O841" s="33" t="str">
        <f t="shared" si="110"/>
        <v/>
      </c>
      <c r="P841" s="33" t="str">
        <f t="shared" si="111"/>
        <v/>
      </c>
      <c r="R841" s="36" t="str">
        <f t="shared" si="112"/>
        <v/>
      </c>
      <c r="S841" s="36" t="str">
        <f t="shared" si="113"/>
        <v/>
      </c>
    </row>
    <row r="842" spans="6:19" x14ac:dyDescent="0.3">
      <c r="F842" s="136"/>
      <c r="K842" s="33" t="str">
        <f t="shared" si="106"/>
        <v/>
      </c>
      <c r="L842" s="33" t="str">
        <f t="shared" si="107"/>
        <v/>
      </c>
      <c r="M842" s="33" t="str">
        <f t="shared" si="108"/>
        <v/>
      </c>
      <c r="N842" s="33" t="str">
        <f t="shared" si="109"/>
        <v/>
      </c>
      <c r="O842" s="33" t="str">
        <f t="shared" si="110"/>
        <v/>
      </c>
      <c r="P842" s="33" t="str">
        <f t="shared" si="111"/>
        <v/>
      </c>
      <c r="R842" s="36" t="str">
        <f t="shared" si="112"/>
        <v/>
      </c>
      <c r="S842" s="36" t="str">
        <f t="shared" si="113"/>
        <v/>
      </c>
    </row>
    <row r="843" spans="6:19" x14ac:dyDescent="0.3">
      <c r="K843" s="33" t="str">
        <f t="shared" si="106"/>
        <v/>
      </c>
      <c r="L843" s="33" t="str">
        <f t="shared" si="107"/>
        <v/>
      </c>
      <c r="M843" s="33" t="str">
        <f t="shared" si="108"/>
        <v/>
      </c>
      <c r="N843" s="33" t="str">
        <f t="shared" si="109"/>
        <v/>
      </c>
      <c r="O843" s="33" t="str">
        <f t="shared" si="110"/>
        <v/>
      </c>
      <c r="P843" s="33" t="str">
        <f t="shared" si="111"/>
        <v/>
      </c>
      <c r="R843" s="36" t="str">
        <f t="shared" si="112"/>
        <v/>
      </c>
      <c r="S843" s="36" t="str">
        <f t="shared" si="113"/>
        <v/>
      </c>
    </row>
    <row r="844" spans="6:19" x14ac:dyDescent="0.3">
      <c r="K844" s="33" t="str">
        <f t="shared" si="106"/>
        <v/>
      </c>
      <c r="L844" s="33" t="str">
        <f t="shared" si="107"/>
        <v/>
      </c>
      <c r="M844" s="33" t="str">
        <f t="shared" si="108"/>
        <v/>
      </c>
      <c r="N844" s="33" t="str">
        <f t="shared" si="109"/>
        <v/>
      </c>
      <c r="O844" s="33" t="str">
        <f t="shared" si="110"/>
        <v/>
      </c>
      <c r="P844" s="33" t="str">
        <f t="shared" si="111"/>
        <v/>
      </c>
      <c r="R844" s="36" t="str">
        <f t="shared" si="112"/>
        <v/>
      </c>
      <c r="S844" s="36" t="str">
        <f t="shared" si="113"/>
        <v/>
      </c>
    </row>
    <row r="845" spans="6:19" x14ac:dyDescent="0.3">
      <c r="K845" s="33" t="str">
        <f t="shared" si="106"/>
        <v/>
      </c>
      <c r="L845" s="33" t="str">
        <f t="shared" si="107"/>
        <v/>
      </c>
      <c r="M845" s="33" t="str">
        <f t="shared" si="108"/>
        <v/>
      </c>
      <c r="N845" s="33" t="str">
        <f t="shared" si="109"/>
        <v/>
      </c>
      <c r="O845" s="33" t="str">
        <f t="shared" si="110"/>
        <v/>
      </c>
      <c r="P845" s="33" t="str">
        <f t="shared" si="111"/>
        <v/>
      </c>
      <c r="R845" s="36" t="str">
        <f t="shared" si="112"/>
        <v/>
      </c>
      <c r="S845" s="36" t="str">
        <f t="shared" si="113"/>
        <v/>
      </c>
    </row>
    <row r="846" spans="6:19" x14ac:dyDescent="0.3">
      <c r="F846" s="136"/>
      <c r="K846" s="33" t="str">
        <f t="shared" si="106"/>
        <v/>
      </c>
      <c r="L846" s="33" t="str">
        <f t="shared" si="107"/>
        <v/>
      </c>
      <c r="M846" s="33" t="str">
        <f t="shared" si="108"/>
        <v/>
      </c>
      <c r="N846" s="33" t="str">
        <f t="shared" si="109"/>
        <v/>
      </c>
      <c r="O846" s="33" t="str">
        <f t="shared" si="110"/>
        <v/>
      </c>
      <c r="P846" s="33" t="str">
        <f t="shared" si="111"/>
        <v/>
      </c>
      <c r="R846" s="36" t="str">
        <f t="shared" si="112"/>
        <v/>
      </c>
      <c r="S846" s="36" t="str">
        <f t="shared" si="113"/>
        <v/>
      </c>
    </row>
    <row r="847" spans="6:19" x14ac:dyDescent="0.3">
      <c r="K847" s="33" t="str">
        <f t="shared" si="106"/>
        <v/>
      </c>
      <c r="L847" s="33" t="str">
        <f t="shared" si="107"/>
        <v/>
      </c>
      <c r="M847" s="33" t="str">
        <f t="shared" si="108"/>
        <v/>
      </c>
      <c r="N847" s="33" t="str">
        <f t="shared" si="109"/>
        <v/>
      </c>
      <c r="O847" s="33" t="str">
        <f t="shared" si="110"/>
        <v/>
      </c>
      <c r="P847" s="33" t="str">
        <f t="shared" si="111"/>
        <v/>
      </c>
      <c r="R847" s="36" t="str">
        <f t="shared" si="112"/>
        <v/>
      </c>
      <c r="S847" s="36" t="str">
        <f t="shared" si="113"/>
        <v/>
      </c>
    </row>
    <row r="848" spans="6:19" x14ac:dyDescent="0.3">
      <c r="K848" s="33" t="str">
        <f t="shared" si="106"/>
        <v/>
      </c>
      <c r="L848" s="33" t="str">
        <f t="shared" si="107"/>
        <v/>
      </c>
      <c r="M848" s="33" t="str">
        <f t="shared" si="108"/>
        <v/>
      </c>
      <c r="N848" s="33" t="str">
        <f t="shared" si="109"/>
        <v/>
      </c>
      <c r="O848" s="33" t="str">
        <f t="shared" si="110"/>
        <v/>
      </c>
      <c r="P848" s="33" t="str">
        <f t="shared" si="111"/>
        <v/>
      </c>
      <c r="R848" s="36" t="str">
        <f t="shared" si="112"/>
        <v/>
      </c>
      <c r="S848" s="36" t="str">
        <f t="shared" si="113"/>
        <v/>
      </c>
    </row>
    <row r="849" spans="6:19" x14ac:dyDescent="0.3">
      <c r="K849" s="33" t="str">
        <f t="shared" si="106"/>
        <v/>
      </c>
      <c r="L849" s="33" t="str">
        <f t="shared" si="107"/>
        <v/>
      </c>
      <c r="M849" s="33" t="str">
        <f t="shared" si="108"/>
        <v/>
      </c>
      <c r="N849" s="33" t="str">
        <f t="shared" si="109"/>
        <v/>
      </c>
      <c r="O849" s="33" t="str">
        <f t="shared" si="110"/>
        <v/>
      </c>
      <c r="P849" s="33" t="str">
        <f t="shared" si="111"/>
        <v/>
      </c>
      <c r="R849" s="36" t="str">
        <f t="shared" si="112"/>
        <v/>
      </c>
      <c r="S849" s="36" t="str">
        <f t="shared" si="113"/>
        <v/>
      </c>
    </row>
    <row r="850" spans="6:19" x14ac:dyDescent="0.3">
      <c r="K850" s="33" t="str">
        <f t="shared" si="106"/>
        <v/>
      </c>
      <c r="L850" s="33" t="str">
        <f t="shared" si="107"/>
        <v/>
      </c>
      <c r="M850" s="33" t="str">
        <f t="shared" si="108"/>
        <v/>
      </c>
      <c r="N850" s="33" t="str">
        <f t="shared" si="109"/>
        <v/>
      </c>
      <c r="O850" s="33" t="str">
        <f t="shared" si="110"/>
        <v/>
      </c>
      <c r="P850" s="33" t="str">
        <f t="shared" si="111"/>
        <v/>
      </c>
      <c r="R850" s="36" t="str">
        <f t="shared" si="112"/>
        <v/>
      </c>
      <c r="S850" s="36" t="str">
        <f t="shared" si="113"/>
        <v/>
      </c>
    </row>
    <row r="851" spans="6:19" x14ac:dyDescent="0.3">
      <c r="F851" s="136"/>
      <c r="K851" s="33" t="str">
        <f t="shared" si="106"/>
        <v/>
      </c>
      <c r="L851" s="33" t="str">
        <f t="shared" si="107"/>
        <v/>
      </c>
      <c r="M851" s="33" t="str">
        <f t="shared" si="108"/>
        <v/>
      </c>
      <c r="N851" s="33" t="str">
        <f t="shared" si="109"/>
        <v/>
      </c>
      <c r="O851" s="33" t="str">
        <f t="shared" si="110"/>
        <v/>
      </c>
      <c r="P851" s="33" t="str">
        <f t="shared" si="111"/>
        <v/>
      </c>
      <c r="R851" s="36" t="str">
        <f t="shared" si="112"/>
        <v/>
      </c>
      <c r="S851" s="36" t="str">
        <f t="shared" si="113"/>
        <v/>
      </c>
    </row>
    <row r="852" spans="6:19" x14ac:dyDescent="0.3">
      <c r="F852" s="136"/>
      <c r="K852" s="33" t="str">
        <f t="shared" si="106"/>
        <v/>
      </c>
      <c r="L852" s="33" t="str">
        <f t="shared" si="107"/>
        <v/>
      </c>
      <c r="M852" s="33" t="str">
        <f t="shared" si="108"/>
        <v/>
      </c>
      <c r="N852" s="33" t="str">
        <f t="shared" si="109"/>
        <v/>
      </c>
      <c r="O852" s="33" t="str">
        <f t="shared" si="110"/>
        <v/>
      </c>
      <c r="P852" s="33" t="str">
        <f t="shared" si="111"/>
        <v/>
      </c>
      <c r="R852" s="36" t="str">
        <f t="shared" si="112"/>
        <v/>
      </c>
      <c r="S852" s="36" t="str">
        <f t="shared" si="113"/>
        <v/>
      </c>
    </row>
    <row r="853" spans="6:19" x14ac:dyDescent="0.3">
      <c r="K853" s="33" t="str">
        <f t="shared" si="106"/>
        <v/>
      </c>
      <c r="L853" s="33" t="str">
        <f t="shared" si="107"/>
        <v/>
      </c>
      <c r="M853" s="33" t="str">
        <f t="shared" si="108"/>
        <v/>
      </c>
      <c r="N853" s="33" t="str">
        <f t="shared" si="109"/>
        <v/>
      </c>
      <c r="O853" s="33" t="str">
        <f t="shared" si="110"/>
        <v/>
      </c>
      <c r="P853" s="33" t="str">
        <f t="shared" si="111"/>
        <v/>
      </c>
      <c r="R853" s="36" t="str">
        <f t="shared" si="112"/>
        <v/>
      </c>
      <c r="S853" s="36" t="str">
        <f t="shared" si="113"/>
        <v/>
      </c>
    </row>
    <row r="854" spans="6:19" x14ac:dyDescent="0.3">
      <c r="K854" s="33" t="str">
        <f t="shared" si="106"/>
        <v/>
      </c>
      <c r="L854" s="33" t="str">
        <f t="shared" si="107"/>
        <v/>
      </c>
      <c r="M854" s="33" t="str">
        <f t="shared" si="108"/>
        <v/>
      </c>
      <c r="N854" s="33" t="str">
        <f t="shared" si="109"/>
        <v/>
      </c>
      <c r="O854" s="33" t="str">
        <f t="shared" si="110"/>
        <v/>
      </c>
      <c r="P854" s="33" t="str">
        <f t="shared" si="111"/>
        <v/>
      </c>
      <c r="R854" s="36" t="str">
        <f t="shared" si="112"/>
        <v/>
      </c>
      <c r="S854" s="36" t="str">
        <f t="shared" si="113"/>
        <v/>
      </c>
    </row>
    <row r="855" spans="6:19" x14ac:dyDescent="0.3">
      <c r="K855" s="33" t="str">
        <f t="shared" si="106"/>
        <v/>
      </c>
      <c r="L855" s="33" t="str">
        <f t="shared" si="107"/>
        <v/>
      </c>
      <c r="M855" s="33" t="str">
        <f t="shared" si="108"/>
        <v/>
      </c>
      <c r="N855" s="33" t="str">
        <f t="shared" si="109"/>
        <v/>
      </c>
      <c r="O855" s="33" t="str">
        <f t="shared" si="110"/>
        <v/>
      </c>
      <c r="P855" s="33" t="str">
        <f t="shared" si="111"/>
        <v/>
      </c>
      <c r="R855" s="36" t="str">
        <f t="shared" si="112"/>
        <v/>
      </c>
      <c r="S855" s="36" t="str">
        <f t="shared" si="113"/>
        <v/>
      </c>
    </row>
    <row r="856" spans="6:19" x14ac:dyDescent="0.3">
      <c r="F856" s="136"/>
      <c r="K856" s="33" t="str">
        <f t="shared" si="106"/>
        <v/>
      </c>
      <c r="L856" s="33" t="str">
        <f t="shared" si="107"/>
        <v/>
      </c>
      <c r="M856" s="33" t="str">
        <f t="shared" si="108"/>
        <v/>
      </c>
      <c r="N856" s="33" t="str">
        <f t="shared" si="109"/>
        <v/>
      </c>
      <c r="O856" s="33" t="str">
        <f t="shared" si="110"/>
        <v/>
      </c>
      <c r="P856" s="33" t="str">
        <f t="shared" si="111"/>
        <v/>
      </c>
      <c r="R856" s="36" t="str">
        <f t="shared" si="112"/>
        <v/>
      </c>
      <c r="S856" s="36" t="str">
        <f t="shared" si="113"/>
        <v/>
      </c>
    </row>
    <row r="857" spans="6:19" x14ac:dyDescent="0.3">
      <c r="K857" s="33" t="str">
        <f t="shared" si="106"/>
        <v/>
      </c>
      <c r="L857" s="33" t="str">
        <f t="shared" si="107"/>
        <v/>
      </c>
      <c r="M857" s="33" t="str">
        <f t="shared" si="108"/>
        <v/>
      </c>
      <c r="N857" s="33" t="str">
        <f t="shared" si="109"/>
        <v/>
      </c>
      <c r="O857" s="33" t="str">
        <f t="shared" si="110"/>
        <v/>
      </c>
      <c r="P857" s="33" t="str">
        <f t="shared" si="111"/>
        <v/>
      </c>
      <c r="R857" s="36" t="str">
        <f t="shared" si="112"/>
        <v/>
      </c>
      <c r="S857" s="36" t="str">
        <f t="shared" si="113"/>
        <v/>
      </c>
    </row>
    <row r="858" spans="6:19" x14ac:dyDescent="0.3">
      <c r="K858" s="33" t="str">
        <f t="shared" si="106"/>
        <v/>
      </c>
      <c r="L858" s="33" t="str">
        <f t="shared" si="107"/>
        <v/>
      </c>
      <c r="M858" s="33" t="str">
        <f t="shared" si="108"/>
        <v/>
      </c>
      <c r="N858" s="33" t="str">
        <f t="shared" si="109"/>
        <v/>
      </c>
      <c r="O858" s="33" t="str">
        <f t="shared" si="110"/>
        <v/>
      </c>
      <c r="P858" s="33" t="str">
        <f t="shared" si="111"/>
        <v/>
      </c>
      <c r="R858" s="36" t="str">
        <f t="shared" si="112"/>
        <v/>
      </c>
      <c r="S858" s="36" t="str">
        <f t="shared" si="113"/>
        <v/>
      </c>
    </row>
    <row r="859" spans="6:19" x14ac:dyDescent="0.3">
      <c r="K859" s="33" t="str">
        <f t="shared" si="106"/>
        <v/>
      </c>
      <c r="L859" s="33" t="str">
        <f t="shared" si="107"/>
        <v/>
      </c>
      <c r="M859" s="33" t="str">
        <f t="shared" si="108"/>
        <v/>
      </c>
      <c r="N859" s="33" t="str">
        <f t="shared" si="109"/>
        <v/>
      </c>
      <c r="O859" s="33" t="str">
        <f t="shared" si="110"/>
        <v/>
      </c>
      <c r="P859" s="33" t="str">
        <f t="shared" si="111"/>
        <v/>
      </c>
      <c r="R859" s="36" t="str">
        <f t="shared" si="112"/>
        <v/>
      </c>
      <c r="S859" s="36" t="str">
        <f t="shared" si="113"/>
        <v/>
      </c>
    </row>
    <row r="860" spans="6:19" x14ac:dyDescent="0.3">
      <c r="K860" s="33" t="str">
        <f t="shared" si="106"/>
        <v/>
      </c>
      <c r="L860" s="33" t="str">
        <f t="shared" si="107"/>
        <v/>
      </c>
      <c r="M860" s="33" t="str">
        <f t="shared" si="108"/>
        <v/>
      </c>
      <c r="N860" s="33" t="str">
        <f t="shared" si="109"/>
        <v/>
      </c>
      <c r="O860" s="33" t="str">
        <f t="shared" si="110"/>
        <v/>
      </c>
      <c r="P860" s="33" t="str">
        <f t="shared" si="111"/>
        <v/>
      </c>
      <c r="R860" s="36" t="str">
        <f t="shared" si="112"/>
        <v/>
      </c>
      <c r="S860" s="36" t="str">
        <f t="shared" si="113"/>
        <v/>
      </c>
    </row>
    <row r="861" spans="6:19" x14ac:dyDescent="0.3">
      <c r="F861" s="136"/>
      <c r="K861" s="33" t="str">
        <f t="shared" si="106"/>
        <v/>
      </c>
      <c r="L861" s="33" t="str">
        <f t="shared" si="107"/>
        <v/>
      </c>
      <c r="M861" s="33" t="str">
        <f t="shared" si="108"/>
        <v/>
      </c>
      <c r="N861" s="33" t="str">
        <f t="shared" si="109"/>
        <v/>
      </c>
      <c r="O861" s="33" t="str">
        <f t="shared" si="110"/>
        <v/>
      </c>
      <c r="P861" s="33" t="str">
        <f t="shared" si="111"/>
        <v/>
      </c>
      <c r="R861" s="36" t="str">
        <f t="shared" si="112"/>
        <v/>
      </c>
      <c r="S861" s="36" t="str">
        <f t="shared" si="113"/>
        <v/>
      </c>
    </row>
    <row r="862" spans="6:19" x14ac:dyDescent="0.3">
      <c r="K862" s="33" t="str">
        <f t="shared" si="106"/>
        <v/>
      </c>
      <c r="L862" s="33" t="str">
        <f t="shared" si="107"/>
        <v/>
      </c>
      <c r="M862" s="33" t="str">
        <f t="shared" si="108"/>
        <v/>
      </c>
      <c r="N862" s="33" t="str">
        <f t="shared" si="109"/>
        <v/>
      </c>
      <c r="O862" s="33" t="str">
        <f t="shared" si="110"/>
        <v/>
      </c>
      <c r="P862" s="33" t="str">
        <f t="shared" si="111"/>
        <v/>
      </c>
      <c r="R862" s="36" t="str">
        <f t="shared" si="112"/>
        <v/>
      </c>
      <c r="S862" s="36" t="str">
        <f t="shared" si="113"/>
        <v/>
      </c>
    </row>
    <row r="863" spans="6:19" x14ac:dyDescent="0.3">
      <c r="F863" s="136"/>
      <c r="K863" s="33" t="str">
        <f t="shared" si="106"/>
        <v/>
      </c>
      <c r="L863" s="33" t="str">
        <f t="shared" si="107"/>
        <v/>
      </c>
      <c r="M863" s="33" t="str">
        <f t="shared" si="108"/>
        <v/>
      </c>
      <c r="N863" s="33" t="str">
        <f t="shared" si="109"/>
        <v/>
      </c>
      <c r="O863" s="33" t="str">
        <f t="shared" si="110"/>
        <v/>
      </c>
      <c r="P863" s="33" t="str">
        <f t="shared" si="111"/>
        <v/>
      </c>
      <c r="R863" s="36" t="str">
        <f t="shared" si="112"/>
        <v/>
      </c>
      <c r="S863" s="36" t="str">
        <f t="shared" si="113"/>
        <v/>
      </c>
    </row>
    <row r="864" spans="6:19" x14ac:dyDescent="0.3">
      <c r="K864" s="33" t="str">
        <f t="shared" si="106"/>
        <v/>
      </c>
      <c r="L864" s="33" t="str">
        <f t="shared" si="107"/>
        <v/>
      </c>
      <c r="M864" s="33" t="str">
        <f t="shared" si="108"/>
        <v/>
      </c>
      <c r="N864" s="33" t="str">
        <f t="shared" si="109"/>
        <v/>
      </c>
      <c r="O864" s="33" t="str">
        <f t="shared" si="110"/>
        <v/>
      </c>
      <c r="P864" s="33" t="str">
        <f t="shared" si="111"/>
        <v/>
      </c>
      <c r="R864" s="36" t="str">
        <f t="shared" si="112"/>
        <v/>
      </c>
      <c r="S864" s="36" t="str">
        <f t="shared" si="113"/>
        <v/>
      </c>
    </row>
    <row r="865" spans="6:19" x14ac:dyDescent="0.3">
      <c r="K865" s="33" t="str">
        <f t="shared" si="106"/>
        <v/>
      </c>
      <c r="L865" s="33" t="str">
        <f t="shared" si="107"/>
        <v/>
      </c>
      <c r="M865" s="33" t="str">
        <f t="shared" si="108"/>
        <v/>
      </c>
      <c r="N865" s="33" t="str">
        <f t="shared" si="109"/>
        <v/>
      </c>
      <c r="O865" s="33" t="str">
        <f t="shared" si="110"/>
        <v/>
      </c>
      <c r="P865" s="33" t="str">
        <f t="shared" si="111"/>
        <v/>
      </c>
      <c r="R865" s="36" t="str">
        <f t="shared" si="112"/>
        <v/>
      </c>
      <c r="S865" s="36" t="str">
        <f t="shared" si="113"/>
        <v/>
      </c>
    </row>
    <row r="866" spans="6:19" x14ac:dyDescent="0.3">
      <c r="F866" s="136"/>
      <c r="K866" s="33" t="str">
        <f t="shared" si="106"/>
        <v/>
      </c>
      <c r="L866" s="33" t="str">
        <f t="shared" si="107"/>
        <v/>
      </c>
      <c r="M866" s="33" t="str">
        <f t="shared" si="108"/>
        <v/>
      </c>
      <c r="N866" s="33" t="str">
        <f t="shared" si="109"/>
        <v/>
      </c>
      <c r="O866" s="33" t="str">
        <f t="shared" si="110"/>
        <v/>
      </c>
      <c r="P866" s="33" t="str">
        <f t="shared" si="111"/>
        <v/>
      </c>
      <c r="R866" s="36" t="str">
        <f t="shared" si="112"/>
        <v/>
      </c>
      <c r="S866" s="36" t="str">
        <f t="shared" si="113"/>
        <v/>
      </c>
    </row>
    <row r="867" spans="6:19" x14ac:dyDescent="0.3">
      <c r="K867" s="33" t="str">
        <f t="shared" si="106"/>
        <v/>
      </c>
      <c r="L867" s="33" t="str">
        <f t="shared" si="107"/>
        <v/>
      </c>
      <c r="M867" s="33" t="str">
        <f t="shared" si="108"/>
        <v/>
      </c>
      <c r="N867" s="33" t="str">
        <f t="shared" si="109"/>
        <v/>
      </c>
      <c r="O867" s="33" t="str">
        <f t="shared" si="110"/>
        <v/>
      </c>
      <c r="P867" s="33" t="str">
        <f t="shared" si="111"/>
        <v/>
      </c>
      <c r="R867" s="36" t="str">
        <f t="shared" si="112"/>
        <v/>
      </c>
      <c r="S867" s="36" t="str">
        <f t="shared" si="113"/>
        <v/>
      </c>
    </row>
    <row r="868" spans="6:19" x14ac:dyDescent="0.3">
      <c r="K868" s="33" t="str">
        <f t="shared" si="106"/>
        <v/>
      </c>
      <c r="L868" s="33" t="str">
        <f t="shared" si="107"/>
        <v/>
      </c>
      <c r="M868" s="33" t="str">
        <f t="shared" si="108"/>
        <v/>
      </c>
      <c r="N868" s="33" t="str">
        <f t="shared" si="109"/>
        <v/>
      </c>
      <c r="O868" s="33" t="str">
        <f t="shared" si="110"/>
        <v/>
      </c>
      <c r="P868" s="33" t="str">
        <f t="shared" si="111"/>
        <v/>
      </c>
      <c r="R868" s="36" t="str">
        <f t="shared" si="112"/>
        <v/>
      </c>
      <c r="S868" s="36" t="str">
        <f t="shared" si="113"/>
        <v/>
      </c>
    </row>
    <row r="869" spans="6:19" x14ac:dyDescent="0.3">
      <c r="K869" s="33" t="str">
        <f t="shared" si="106"/>
        <v/>
      </c>
      <c r="L869" s="33" t="str">
        <f t="shared" si="107"/>
        <v/>
      </c>
      <c r="M869" s="33" t="str">
        <f t="shared" si="108"/>
        <v/>
      </c>
      <c r="N869" s="33" t="str">
        <f t="shared" si="109"/>
        <v/>
      </c>
      <c r="O869" s="33" t="str">
        <f t="shared" si="110"/>
        <v/>
      </c>
      <c r="P869" s="33" t="str">
        <f t="shared" si="111"/>
        <v/>
      </c>
      <c r="R869" s="36" t="str">
        <f t="shared" si="112"/>
        <v/>
      </c>
      <c r="S869" s="36" t="str">
        <f t="shared" si="113"/>
        <v/>
      </c>
    </row>
    <row r="870" spans="6:19" x14ac:dyDescent="0.3">
      <c r="F870" s="136"/>
      <c r="K870" s="33" t="str">
        <f t="shared" si="106"/>
        <v/>
      </c>
      <c r="L870" s="33" t="str">
        <f t="shared" si="107"/>
        <v/>
      </c>
      <c r="M870" s="33" t="str">
        <f t="shared" si="108"/>
        <v/>
      </c>
      <c r="N870" s="33" t="str">
        <f t="shared" si="109"/>
        <v/>
      </c>
      <c r="O870" s="33" t="str">
        <f t="shared" si="110"/>
        <v/>
      </c>
      <c r="P870" s="33" t="str">
        <f t="shared" si="111"/>
        <v/>
      </c>
      <c r="R870" s="36" t="str">
        <f t="shared" si="112"/>
        <v/>
      </c>
      <c r="S870" s="36" t="str">
        <f t="shared" si="113"/>
        <v/>
      </c>
    </row>
    <row r="871" spans="6:19" x14ac:dyDescent="0.3">
      <c r="F871" s="136"/>
      <c r="K871" s="33" t="str">
        <f t="shared" si="106"/>
        <v/>
      </c>
      <c r="L871" s="33" t="str">
        <f t="shared" si="107"/>
        <v/>
      </c>
      <c r="M871" s="33" t="str">
        <f t="shared" si="108"/>
        <v/>
      </c>
      <c r="N871" s="33" t="str">
        <f t="shared" si="109"/>
        <v/>
      </c>
      <c r="O871" s="33" t="str">
        <f t="shared" si="110"/>
        <v/>
      </c>
      <c r="P871" s="33" t="str">
        <f t="shared" si="111"/>
        <v/>
      </c>
      <c r="R871" s="36" t="str">
        <f t="shared" si="112"/>
        <v/>
      </c>
      <c r="S871" s="36" t="str">
        <f t="shared" si="113"/>
        <v/>
      </c>
    </row>
    <row r="872" spans="6:19" x14ac:dyDescent="0.3">
      <c r="K872" s="33" t="str">
        <f t="shared" si="106"/>
        <v/>
      </c>
      <c r="L872" s="33" t="str">
        <f t="shared" si="107"/>
        <v/>
      </c>
      <c r="M872" s="33" t="str">
        <f t="shared" si="108"/>
        <v/>
      </c>
      <c r="N872" s="33" t="str">
        <f t="shared" si="109"/>
        <v/>
      </c>
      <c r="O872" s="33" t="str">
        <f t="shared" si="110"/>
        <v/>
      </c>
      <c r="P872" s="33" t="str">
        <f t="shared" si="111"/>
        <v/>
      </c>
      <c r="R872" s="36" t="str">
        <f t="shared" si="112"/>
        <v/>
      </c>
      <c r="S872" s="36" t="str">
        <f t="shared" si="113"/>
        <v/>
      </c>
    </row>
    <row r="873" spans="6:19" x14ac:dyDescent="0.3">
      <c r="F873" s="136"/>
      <c r="K873" s="33" t="str">
        <f t="shared" si="106"/>
        <v/>
      </c>
      <c r="L873" s="33" t="str">
        <f t="shared" si="107"/>
        <v/>
      </c>
      <c r="M873" s="33" t="str">
        <f t="shared" si="108"/>
        <v/>
      </c>
      <c r="N873" s="33" t="str">
        <f t="shared" si="109"/>
        <v/>
      </c>
      <c r="O873" s="33" t="str">
        <f t="shared" si="110"/>
        <v/>
      </c>
      <c r="P873" s="33" t="str">
        <f t="shared" si="111"/>
        <v/>
      </c>
      <c r="R873" s="36" t="str">
        <f t="shared" si="112"/>
        <v/>
      </c>
      <c r="S873" s="36" t="str">
        <f t="shared" si="113"/>
        <v/>
      </c>
    </row>
    <row r="874" spans="6:19" x14ac:dyDescent="0.3">
      <c r="K874" s="33" t="str">
        <f t="shared" si="106"/>
        <v/>
      </c>
      <c r="L874" s="33" t="str">
        <f t="shared" si="107"/>
        <v/>
      </c>
      <c r="M874" s="33" t="str">
        <f t="shared" si="108"/>
        <v/>
      </c>
      <c r="N874" s="33" t="str">
        <f t="shared" si="109"/>
        <v/>
      </c>
      <c r="O874" s="33" t="str">
        <f t="shared" si="110"/>
        <v/>
      </c>
      <c r="P874" s="33" t="str">
        <f t="shared" si="111"/>
        <v/>
      </c>
      <c r="R874" s="36" t="str">
        <f t="shared" si="112"/>
        <v/>
      </c>
      <c r="S874" s="36" t="str">
        <f t="shared" si="113"/>
        <v/>
      </c>
    </row>
    <row r="875" spans="6:19" x14ac:dyDescent="0.3">
      <c r="K875" s="33" t="str">
        <f t="shared" si="106"/>
        <v/>
      </c>
      <c r="L875" s="33" t="str">
        <f t="shared" si="107"/>
        <v/>
      </c>
      <c r="M875" s="33" t="str">
        <f t="shared" si="108"/>
        <v/>
      </c>
      <c r="N875" s="33" t="str">
        <f t="shared" si="109"/>
        <v/>
      </c>
      <c r="O875" s="33" t="str">
        <f t="shared" si="110"/>
        <v/>
      </c>
      <c r="P875" s="33" t="str">
        <f t="shared" si="111"/>
        <v/>
      </c>
      <c r="R875" s="36" t="str">
        <f t="shared" si="112"/>
        <v/>
      </c>
      <c r="S875" s="36" t="str">
        <f t="shared" si="113"/>
        <v/>
      </c>
    </row>
    <row r="876" spans="6:19" x14ac:dyDescent="0.3">
      <c r="F876" s="136"/>
      <c r="K876" s="33" t="str">
        <f t="shared" si="106"/>
        <v/>
      </c>
      <c r="L876" s="33" t="str">
        <f t="shared" si="107"/>
        <v/>
      </c>
      <c r="M876" s="33" t="str">
        <f t="shared" si="108"/>
        <v/>
      </c>
      <c r="N876" s="33" t="str">
        <f t="shared" si="109"/>
        <v/>
      </c>
      <c r="O876" s="33" t="str">
        <f t="shared" si="110"/>
        <v/>
      </c>
      <c r="P876" s="33" t="str">
        <f t="shared" si="111"/>
        <v/>
      </c>
      <c r="R876" s="36" t="str">
        <f t="shared" si="112"/>
        <v/>
      </c>
      <c r="S876" s="36" t="str">
        <f t="shared" si="113"/>
        <v/>
      </c>
    </row>
    <row r="877" spans="6:19" x14ac:dyDescent="0.3">
      <c r="K877" s="33" t="str">
        <f t="shared" si="106"/>
        <v/>
      </c>
      <c r="L877" s="33" t="str">
        <f t="shared" si="107"/>
        <v/>
      </c>
      <c r="M877" s="33" t="str">
        <f t="shared" si="108"/>
        <v/>
      </c>
      <c r="N877" s="33" t="str">
        <f t="shared" si="109"/>
        <v/>
      </c>
      <c r="O877" s="33" t="str">
        <f t="shared" si="110"/>
        <v/>
      </c>
      <c r="P877" s="33" t="str">
        <f t="shared" si="111"/>
        <v/>
      </c>
      <c r="R877" s="36" t="str">
        <f t="shared" si="112"/>
        <v/>
      </c>
      <c r="S877" s="36" t="str">
        <f t="shared" si="113"/>
        <v/>
      </c>
    </row>
    <row r="878" spans="6:19" x14ac:dyDescent="0.3">
      <c r="K878" s="33" t="str">
        <f t="shared" si="106"/>
        <v/>
      </c>
      <c r="L878" s="33" t="str">
        <f t="shared" si="107"/>
        <v/>
      </c>
      <c r="M878" s="33" t="str">
        <f t="shared" si="108"/>
        <v/>
      </c>
      <c r="N878" s="33" t="str">
        <f t="shared" si="109"/>
        <v/>
      </c>
      <c r="O878" s="33" t="str">
        <f t="shared" si="110"/>
        <v/>
      </c>
      <c r="P878" s="33" t="str">
        <f t="shared" si="111"/>
        <v/>
      </c>
      <c r="R878" s="36" t="str">
        <f t="shared" si="112"/>
        <v/>
      </c>
      <c r="S878" s="36" t="str">
        <f t="shared" si="113"/>
        <v/>
      </c>
    </row>
    <row r="879" spans="6:19" x14ac:dyDescent="0.3">
      <c r="K879" s="33" t="str">
        <f t="shared" si="106"/>
        <v/>
      </c>
      <c r="L879" s="33" t="str">
        <f t="shared" si="107"/>
        <v/>
      </c>
      <c r="M879" s="33" t="str">
        <f t="shared" si="108"/>
        <v/>
      </c>
      <c r="N879" s="33" t="str">
        <f t="shared" si="109"/>
        <v/>
      </c>
      <c r="O879" s="33" t="str">
        <f t="shared" si="110"/>
        <v/>
      </c>
      <c r="P879" s="33" t="str">
        <f t="shared" si="111"/>
        <v/>
      </c>
      <c r="R879" s="36" t="str">
        <f t="shared" si="112"/>
        <v/>
      </c>
      <c r="S879" s="36" t="str">
        <f t="shared" si="113"/>
        <v/>
      </c>
    </row>
    <row r="880" spans="6:19" x14ac:dyDescent="0.3">
      <c r="K880" s="33" t="str">
        <f t="shared" si="106"/>
        <v/>
      </c>
      <c r="L880" s="33" t="str">
        <f t="shared" si="107"/>
        <v/>
      </c>
      <c r="M880" s="33" t="str">
        <f t="shared" si="108"/>
        <v/>
      </c>
      <c r="N880" s="33" t="str">
        <f t="shared" si="109"/>
        <v/>
      </c>
      <c r="O880" s="33" t="str">
        <f t="shared" si="110"/>
        <v/>
      </c>
      <c r="P880" s="33" t="str">
        <f t="shared" si="111"/>
        <v/>
      </c>
      <c r="R880" s="36" t="str">
        <f t="shared" si="112"/>
        <v/>
      </c>
      <c r="S880" s="36" t="str">
        <f t="shared" si="113"/>
        <v/>
      </c>
    </row>
    <row r="881" spans="6:19" x14ac:dyDescent="0.3">
      <c r="K881" s="33" t="str">
        <f t="shared" si="106"/>
        <v/>
      </c>
      <c r="L881" s="33" t="str">
        <f t="shared" si="107"/>
        <v/>
      </c>
      <c r="M881" s="33" t="str">
        <f t="shared" si="108"/>
        <v/>
      </c>
      <c r="N881" s="33" t="str">
        <f t="shared" si="109"/>
        <v/>
      </c>
      <c r="O881" s="33" t="str">
        <f t="shared" si="110"/>
        <v/>
      </c>
      <c r="P881" s="33" t="str">
        <f t="shared" si="111"/>
        <v/>
      </c>
      <c r="R881" s="36" t="str">
        <f t="shared" si="112"/>
        <v/>
      </c>
      <c r="S881" s="36" t="str">
        <f t="shared" si="113"/>
        <v/>
      </c>
    </row>
    <row r="882" spans="6:19" x14ac:dyDescent="0.3">
      <c r="F882" s="136"/>
      <c r="K882" s="33" t="str">
        <f t="shared" si="106"/>
        <v/>
      </c>
      <c r="L882" s="33" t="str">
        <f t="shared" si="107"/>
        <v/>
      </c>
      <c r="M882" s="33" t="str">
        <f t="shared" si="108"/>
        <v/>
      </c>
      <c r="N882" s="33" t="str">
        <f t="shared" si="109"/>
        <v/>
      </c>
      <c r="O882" s="33" t="str">
        <f t="shared" si="110"/>
        <v/>
      </c>
      <c r="P882" s="33" t="str">
        <f t="shared" si="111"/>
        <v/>
      </c>
      <c r="R882" s="36" t="str">
        <f t="shared" si="112"/>
        <v/>
      </c>
      <c r="S882" s="36" t="str">
        <f t="shared" si="113"/>
        <v/>
      </c>
    </row>
    <row r="883" spans="6:19" x14ac:dyDescent="0.3">
      <c r="K883" s="33" t="str">
        <f t="shared" si="106"/>
        <v/>
      </c>
      <c r="L883" s="33" t="str">
        <f t="shared" si="107"/>
        <v/>
      </c>
      <c r="M883" s="33" t="str">
        <f t="shared" si="108"/>
        <v/>
      </c>
      <c r="N883" s="33" t="str">
        <f t="shared" si="109"/>
        <v/>
      </c>
      <c r="O883" s="33" t="str">
        <f t="shared" si="110"/>
        <v/>
      </c>
      <c r="P883" s="33" t="str">
        <f t="shared" si="111"/>
        <v/>
      </c>
      <c r="R883" s="36" t="str">
        <f t="shared" si="112"/>
        <v/>
      </c>
      <c r="S883" s="36" t="str">
        <f t="shared" si="113"/>
        <v/>
      </c>
    </row>
    <row r="884" spans="6:19" x14ac:dyDescent="0.3">
      <c r="F884" s="136"/>
      <c r="K884" s="33" t="str">
        <f t="shared" si="106"/>
        <v/>
      </c>
      <c r="L884" s="33" t="str">
        <f t="shared" si="107"/>
        <v/>
      </c>
      <c r="M884" s="33" t="str">
        <f t="shared" si="108"/>
        <v/>
      </c>
      <c r="N884" s="33" t="str">
        <f t="shared" si="109"/>
        <v/>
      </c>
      <c r="O884" s="33" t="str">
        <f t="shared" si="110"/>
        <v/>
      </c>
      <c r="P884" s="33" t="str">
        <f t="shared" si="111"/>
        <v/>
      </c>
      <c r="R884" s="36" t="str">
        <f t="shared" si="112"/>
        <v/>
      </c>
      <c r="S884" s="36" t="str">
        <f t="shared" si="113"/>
        <v/>
      </c>
    </row>
    <row r="885" spans="6:19" x14ac:dyDescent="0.3">
      <c r="F885" s="136"/>
      <c r="K885" s="33" t="str">
        <f t="shared" si="106"/>
        <v/>
      </c>
      <c r="L885" s="33" t="str">
        <f t="shared" si="107"/>
        <v/>
      </c>
      <c r="M885" s="33" t="str">
        <f t="shared" si="108"/>
        <v/>
      </c>
      <c r="N885" s="33" t="str">
        <f t="shared" si="109"/>
        <v/>
      </c>
      <c r="O885" s="33" t="str">
        <f t="shared" si="110"/>
        <v/>
      </c>
      <c r="P885" s="33" t="str">
        <f t="shared" si="111"/>
        <v/>
      </c>
      <c r="R885" s="36" t="str">
        <f t="shared" si="112"/>
        <v/>
      </c>
      <c r="S885" s="36" t="str">
        <f t="shared" si="113"/>
        <v/>
      </c>
    </row>
    <row r="886" spans="6:19" x14ac:dyDescent="0.3">
      <c r="F886" s="136"/>
      <c r="K886" s="33" t="str">
        <f t="shared" si="106"/>
        <v/>
      </c>
      <c r="L886" s="33" t="str">
        <f t="shared" si="107"/>
        <v/>
      </c>
      <c r="M886" s="33" t="str">
        <f t="shared" si="108"/>
        <v/>
      </c>
      <c r="N886" s="33" t="str">
        <f t="shared" si="109"/>
        <v/>
      </c>
      <c r="O886" s="33" t="str">
        <f t="shared" si="110"/>
        <v/>
      </c>
      <c r="P886" s="33" t="str">
        <f t="shared" si="111"/>
        <v/>
      </c>
      <c r="R886" s="36" t="str">
        <f t="shared" si="112"/>
        <v/>
      </c>
      <c r="S886" s="36" t="str">
        <f t="shared" si="113"/>
        <v/>
      </c>
    </row>
    <row r="887" spans="6:19" x14ac:dyDescent="0.3">
      <c r="K887" s="33" t="str">
        <f t="shared" si="106"/>
        <v/>
      </c>
      <c r="L887" s="33" t="str">
        <f t="shared" si="107"/>
        <v/>
      </c>
      <c r="M887" s="33" t="str">
        <f t="shared" si="108"/>
        <v/>
      </c>
      <c r="N887" s="33" t="str">
        <f t="shared" si="109"/>
        <v/>
      </c>
      <c r="O887" s="33" t="str">
        <f t="shared" si="110"/>
        <v/>
      </c>
      <c r="P887" s="33" t="str">
        <f t="shared" si="111"/>
        <v/>
      </c>
      <c r="R887" s="36" t="str">
        <f t="shared" si="112"/>
        <v/>
      </c>
      <c r="S887" s="36" t="str">
        <f t="shared" si="113"/>
        <v/>
      </c>
    </row>
    <row r="888" spans="6:19" x14ac:dyDescent="0.3">
      <c r="K888" s="33" t="str">
        <f t="shared" si="106"/>
        <v/>
      </c>
      <c r="L888" s="33" t="str">
        <f t="shared" si="107"/>
        <v/>
      </c>
      <c r="M888" s="33" t="str">
        <f t="shared" si="108"/>
        <v/>
      </c>
      <c r="N888" s="33" t="str">
        <f t="shared" si="109"/>
        <v/>
      </c>
      <c r="O888" s="33" t="str">
        <f t="shared" si="110"/>
        <v/>
      </c>
      <c r="P888" s="33" t="str">
        <f t="shared" si="111"/>
        <v/>
      </c>
      <c r="R888" s="36" t="str">
        <f t="shared" si="112"/>
        <v/>
      </c>
      <c r="S888" s="36" t="str">
        <f t="shared" si="113"/>
        <v/>
      </c>
    </row>
    <row r="889" spans="6:19" x14ac:dyDescent="0.3">
      <c r="K889" s="33" t="str">
        <f t="shared" si="106"/>
        <v/>
      </c>
      <c r="L889" s="33" t="str">
        <f t="shared" si="107"/>
        <v/>
      </c>
      <c r="M889" s="33" t="str">
        <f t="shared" si="108"/>
        <v/>
      </c>
      <c r="N889" s="33" t="str">
        <f t="shared" si="109"/>
        <v/>
      </c>
      <c r="O889" s="33" t="str">
        <f t="shared" si="110"/>
        <v/>
      </c>
      <c r="P889" s="33" t="str">
        <f t="shared" si="111"/>
        <v/>
      </c>
      <c r="R889" s="36" t="str">
        <f t="shared" si="112"/>
        <v/>
      </c>
      <c r="S889" s="36" t="str">
        <f t="shared" si="113"/>
        <v/>
      </c>
    </row>
    <row r="890" spans="6:19" x14ac:dyDescent="0.3">
      <c r="K890" s="33" t="str">
        <f t="shared" si="106"/>
        <v/>
      </c>
      <c r="L890" s="33" t="str">
        <f t="shared" si="107"/>
        <v/>
      </c>
      <c r="M890" s="33" t="str">
        <f t="shared" si="108"/>
        <v/>
      </c>
      <c r="N890" s="33" t="str">
        <f t="shared" si="109"/>
        <v/>
      </c>
      <c r="O890" s="33" t="str">
        <f t="shared" si="110"/>
        <v/>
      </c>
      <c r="P890" s="33" t="str">
        <f t="shared" si="111"/>
        <v/>
      </c>
      <c r="R890" s="36" t="str">
        <f t="shared" si="112"/>
        <v/>
      </c>
      <c r="S890" s="36" t="str">
        <f t="shared" si="113"/>
        <v/>
      </c>
    </row>
    <row r="891" spans="6:19" x14ac:dyDescent="0.3">
      <c r="K891" s="33" t="str">
        <f t="shared" si="106"/>
        <v/>
      </c>
      <c r="L891" s="33" t="str">
        <f t="shared" si="107"/>
        <v/>
      </c>
      <c r="M891" s="33" t="str">
        <f t="shared" si="108"/>
        <v/>
      </c>
      <c r="N891" s="33" t="str">
        <f t="shared" si="109"/>
        <v/>
      </c>
      <c r="O891" s="33" t="str">
        <f t="shared" si="110"/>
        <v/>
      </c>
      <c r="P891" s="33" t="str">
        <f t="shared" si="111"/>
        <v/>
      </c>
      <c r="R891" s="36" t="str">
        <f t="shared" si="112"/>
        <v/>
      </c>
      <c r="S891" s="36" t="str">
        <f t="shared" si="113"/>
        <v/>
      </c>
    </row>
    <row r="892" spans="6:19" x14ac:dyDescent="0.3">
      <c r="K892" s="33" t="str">
        <f t="shared" si="106"/>
        <v/>
      </c>
      <c r="L892" s="33" t="str">
        <f t="shared" si="107"/>
        <v/>
      </c>
      <c r="M892" s="33" t="str">
        <f t="shared" si="108"/>
        <v/>
      </c>
      <c r="N892" s="33" t="str">
        <f t="shared" si="109"/>
        <v/>
      </c>
      <c r="O892" s="33" t="str">
        <f t="shared" si="110"/>
        <v/>
      </c>
      <c r="P892" s="33" t="str">
        <f t="shared" si="111"/>
        <v/>
      </c>
      <c r="R892" s="36" t="str">
        <f t="shared" si="112"/>
        <v/>
      </c>
      <c r="S892" s="36" t="str">
        <f t="shared" si="113"/>
        <v/>
      </c>
    </row>
    <row r="893" spans="6:19" x14ac:dyDescent="0.3">
      <c r="K893" s="33" t="str">
        <f t="shared" si="106"/>
        <v/>
      </c>
      <c r="L893" s="33" t="str">
        <f t="shared" si="107"/>
        <v/>
      </c>
      <c r="M893" s="33" t="str">
        <f t="shared" si="108"/>
        <v/>
      </c>
      <c r="N893" s="33" t="str">
        <f t="shared" si="109"/>
        <v/>
      </c>
      <c r="O893" s="33" t="str">
        <f t="shared" si="110"/>
        <v/>
      </c>
      <c r="P893" s="33" t="str">
        <f t="shared" si="111"/>
        <v/>
      </c>
      <c r="R893" s="36" t="str">
        <f t="shared" si="112"/>
        <v/>
      </c>
      <c r="S893" s="36" t="str">
        <f t="shared" si="113"/>
        <v/>
      </c>
    </row>
    <row r="894" spans="6:19" x14ac:dyDescent="0.3">
      <c r="K894" s="33" t="str">
        <f t="shared" si="106"/>
        <v/>
      </c>
      <c r="L894" s="33" t="str">
        <f t="shared" si="107"/>
        <v/>
      </c>
      <c r="M894" s="33" t="str">
        <f t="shared" si="108"/>
        <v/>
      </c>
      <c r="N894" s="33" t="str">
        <f t="shared" si="109"/>
        <v/>
      </c>
      <c r="O894" s="33" t="str">
        <f t="shared" si="110"/>
        <v/>
      </c>
      <c r="P894" s="33" t="str">
        <f t="shared" si="111"/>
        <v/>
      </c>
      <c r="R894" s="36" t="str">
        <f t="shared" si="112"/>
        <v/>
      </c>
      <c r="S894" s="36" t="str">
        <f t="shared" si="113"/>
        <v/>
      </c>
    </row>
    <row r="895" spans="6:19" x14ac:dyDescent="0.3">
      <c r="F895" s="136"/>
      <c r="K895" s="33" t="str">
        <f t="shared" si="106"/>
        <v/>
      </c>
      <c r="L895" s="33" t="str">
        <f t="shared" si="107"/>
        <v/>
      </c>
      <c r="M895" s="33" t="str">
        <f t="shared" si="108"/>
        <v/>
      </c>
      <c r="N895" s="33" t="str">
        <f t="shared" si="109"/>
        <v/>
      </c>
      <c r="O895" s="33" t="str">
        <f t="shared" si="110"/>
        <v/>
      </c>
      <c r="P895" s="33" t="str">
        <f t="shared" si="111"/>
        <v/>
      </c>
      <c r="R895" s="36" t="str">
        <f t="shared" si="112"/>
        <v/>
      </c>
      <c r="S895" s="36" t="str">
        <f t="shared" si="113"/>
        <v/>
      </c>
    </row>
    <row r="896" spans="6:19" x14ac:dyDescent="0.3">
      <c r="K896" s="33" t="str">
        <f t="shared" si="106"/>
        <v/>
      </c>
      <c r="L896" s="33" t="str">
        <f t="shared" si="107"/>
        <v/>
      </c>
      <c r="M896" s="33" t="str">
        <f t="shared" si="108"/>
        <v/>
      </c>
      <c r="N896" s="33" t="str">
        <f t="shared" si="109"/>
        <v/>
      </c>
      <c r="O896" s="33" t="str">
        <f t="shared" si="110"/>
        <v/>
      </c>
      <c r="P896" s="33" t="str">
        <f t="shared" si="111"/>
        <v/>
      </c>
      <c r="R896" s="36" t="str">
        <f t="shared" si="112"/>
        <v/>
      </c>
      <c r="S896" s="36" t="str">
        <f t="shared" si="113"/>
        <v/>
      </c>
    </row>
    <row r="897" spans="6:19" x14ac:dyDescent="0.3">
      <c r="F897" s="136"/>
      <c r="K897" s="33" t="str">
        <f t="shared" si="106"/>
        <v/>
      </c>
      <c r="L897" s="33" t="str">
        <f t="shared" si="107"/>
        <v/>
      </c>
      <c r="M897" s="33" t="str">
        <f t="shared" si="108"/>
        <v/>
      </c>
      <c r="N897" s="33" t="str">
        <f t="shared" si="109"/>
        <v/>
      </c>
      <c r="O897" s="33" t="str">
        <f t="shared" si="110"/>
        <v/>
      </c>
      <c r="P897" s="33" t="str">
        <f t="shared" si="111"/>
        <v/>
      </c>
      <c r="R897" s="36" t="str">
        <f t="shared" si="112"/>
        <v/>
      </c>
      <c r="S897" s="36" t="str">
        <f t="shared" si="113"/>
        <v/>
      </c>
    </row>
    <row r="898" spans="6:19" x14ac:dyDescent="0.3">
      <c r="F898" s="136"/>
      <c r="K898" s="33" t="str">
        <f t="shared" si="106"/>
        <v/>
      </c>
      <c r="L898" s="33" t="str">
        <f t="shared" si="107"/>
        <v/>
      </c>
      <c r="M898" s="33" t="str">
        <f t="shared" si="108"/>
        <v/>
      </c>
      <c r="N898" s="33" t="str">
        <f t="shared" si="109"/>
        <v/>
      </c>
      <c r="O898" s="33" t="str">
        <f t="shared" si="110"/>
        <v/>
      </c>
      <c r="P898" s="33" t="str">
        <f t="shared" si="111"/>
        <v/>
      </c>
      <c r="R898" s="36" t="str">
        <f t="shared" si="112"/>
        <v/>
      </c>
      <c r="S898" s="36" t="str">
        <f t="shared" si="113"/>
        <v/>
      </c>
    </row>
    <row r="899" spans="6:19" x14ac:dyDescent="0.3">
      <c r="K899" s="33" t="str">
        <f t="shared" si="106"/>
        <v/>
      </c>
      <c r="L899" s="33" t="str">
        <f t="shared" si="107"/>
        <v/>
      </c>
      <c r="M899" s="33" t="str">
        <f t="shared" si="108"/>
        <v/>
      </c>
      <c r="N899" s="33" t="str">
        <f t="shared" si="109"/>
        <v/>
      </c>
      <c r="O899" s="33" t="str">
        <f t="shared" si="110"/>
        <v/>
      </c>
      <c r="P899" s="33" t="str">
        <f t="shared" si="111"/>
        <v/>
      </c>
      <c r="R899" s="36" t="str">
        <f t="shared" si="112"/>
        <v/>
      </c>
      <c r="S899" s="36" t="str">
        <f t="shared" si="113"/>
        <v/>
      </c>
    </row>
    <row r="900" spans="6:19" x14ac:dyDescent="0.3">
      <c r="K900" s="33" t="str">
        <f t="shared" si="106"/>
        <v/>
      </c>
      <c r="L900" s="33" t="str">
        <f t="shared" si="107"/>
        <v/>
      </c>
      <c r="M900" s="33" t="str">
        <f t="shared" si="108"/>
        <v/>
      </c>
      <c r="N900" s="33" t="str">
        <f t="shared" si="109"/>
        <v/>
      </c>
      <c r="O900" s="33" t="str">
        <f t="shared" si="110"/>
        <v/>
      </c>
      <c r="P900" s="33" t="str">
        <f t="shared" si="111"/>
        <v/>
      </c>
      <c r="R900" s="36" t="str">
        <f t="shared" si="112"/>
        <v/>
      </c>
      <c r="S900" s="36" t="str">
        <f t="shared" si="113"/>
        <v/>
      </c>
    </row>
    <row r="901" spans="6:19" x14ac:dyDescent="0.3">
      <c r="K901" s="33" t="str">
        <f t="shared" ref="K901:K964" si="114">IF($D901="ht",$E901,"")</f>
        <v/>
      </c>
      <c r="L901" s="33" t="str">
        <f t="shared" ref="L901:L964" si="115">IF($D901="nt",$E901,"")</f>
        <v/>
      </c>
      <c r="M901" s="33" t="str">
        <f t="shared" ref="M901:M964" si="116">IF($D901="esp",$E901,"")</f>
        <v/>
      </c>
      <c r="N901" s="33" t="str">
        <f t="shared" ref="N901:N964" si="117">IF($D901="Ges",$F901,"")</f>
        <v/>
      </c>
      <c r="O901" s="33" t="str">
        <f t="shared" ref="O901:O964" si="118">IF($D901="tag",$E901,"")</f>
        <v/>
      </c>
      <c r="P901" s="33" t="str">
        <f t="shared" ref="P901:P964" si="119">IF($D901="vhs",$E901,"")</f>
        <v/>
      </c>
      <c r="R901" s="36" t="str">
        <f t="shared" ref="R901:R964" si="120">IF(D901="v06",E901,"")</f>
        <v/>
      </c>
      <c r="S901" s="36" t="str">
        <f t="shared" ref="S901:S964" si="121">IF(D901="v22",E901,"")</f>
        <v/>
      </c>
    </row>
    <row r="902" spans="6:19" x14ac:dyDescent="0.3">
      <c r="K902" s="33" t="str">
        <f t="shared" si="114"/>
        <v/>
      </c>
      <c r="L902" s="33" t="str">
        <f t="shared" si="115"/>
        <v/>
      </c>
      <c r="M902" s="33" t="str">
        <f t="shared" si="116"/>
        <v/>
      </c>
      <c r="N902" s="33" t="str">
        <f t="shared" si="117"/>
        <v/>
      </c>
      <c r="O902" s="33" t="str">
        <f t="shared" si="118"/>
        <v/>
      </c>
      <c r="P902" s="33" t="str">
        <f t="shared" si="119"/>
        <v/>
      </c>
      <c r="R902" s="36" t="str">
        <f t="shared" si="120"/>
        <v/>
      </c>
      <c r="S902" s="36" t="str">
        <f t="shared" si="121"/>
        <v/>
      </c>
    </row>
    <row r="903" spans="6:19" x14ac:dyDescent="0.3">
      <c r="F903" s="136"/>
      <c r="K903" s="33" t="str">
        <f t="shared" si="114"/>
        <v/>
      </c>
      <c r="L903" s="33" t="str">
        <f t="shared" si="115"/>
        <v/>
      </c>
      <c r="M903" s="33" t="str">
        <f t="shared" si="116"/>
        <v/>
      </c>
      <c r="N903" s="33" t="str">
        <f t="shared" si="117"/>
        <v/>
      </c>
      <c r="O903" s="33" t="str">
        <f t="shared" si="118"/>
        <v/>
      </c>
      <c r="P903" s="33" t="str">
        <f t="shared" si="119"/>
        <v/>
      </c>
      <c r="R903" s="36" t="str">
        <f t="shared" si="120"/>
        <v/>
      </c>
      <c r="S903" s="36" t="str">
        <f t="shared" si="121"/>
        <v/>
      </c>
    </row>
    <row r="904" spans="6:19" x14ac:dyDescent="0.3">
      <c r="K904" s="33" t="str">
        <f t="shared" si="114"/>
        <v/>
      </c>
      <c r="L904" s="33" t="str">
        <f t="shared" si="115"/>
        <v/>
      </c>
      <c r="M904" s="33" t="str">
        <f t="shared" si="116"/>
        <v/>
      </c>
      <c r="N904" s="33" t="str">
        <f t="shared" si="117"/>
        <v/>
      </c>
      <c r="O904" s="33" t="str">
        <f t="shared" si="118"/>
        <v/>
      </c>
      <c r="P904" s="33" t="str">
        <f t="shared" si="119"/>
        <v/>
      </c>
      <c r="R904" s="36" t="str">
        <f t="shared" si="120"/>
        <v/>
      </c>
      <c r="S904" s="36" t="str">
        <f t="shared" si="121"/>
        <v/>
      </c>
    </row>
    <row r="905" spans="6:19" x14ac:dyDescent="0.3">
      <c r="K905" s="33" t="str">
        <f t="shared" si="114"/>
        <v/>
      </c>
      <c r="L905" s="33" t="str">
        <f t="shared" si="115"/>
        <v/>
      </c>
      <c r="M905" s="33" t="str">
        <f t="shared" si="116"/>
        <v/>
      </c>
      <c r="N905" s="33" t="str">
        <f t="shared" si="117"/>
        <v/>
      </c>
      <c r="O905" s="33" t="str">
        <f t="shared" si="118"/>
        <v/>
      </c>
      <c r="P905" s="33" t="str">
        <f t="shared" si="119"/>
        <v/>
      </c>
      <c r="R905" s="36" t="str">
        <f t="shared" si="120"/>
        <v/>
      </c>
      <c r="S905" s="36" t="str">
        <f t="shared" si="121"/>
        <v/>
      </c>
    </row>
    <row r="906" spans="6:19" x14ac:dyDescent="0.3">
      <c r="F906" s="136"/>
      <c r="K906" s="33" t="str">
        <f t="shared" si="114"/>
        <v/>
      </c>
      <c r="L906" s="33" t="str">
        <f t="shared" si="115"/>
        <v/>
      </c>
      <c r="M906" s="33" t="str">
        <f t="shared" si="116"/>
        <v/>
      </c>
      <c r="N906" s="33" t="str">
        <f t="shared" si="117"/>
        <v/>
      </c>
      <c r="O906" s="33" t="str">
        <f t="shared" si="118"/>
        <v/>
      </c>
      <c r="P906" s="33" t="str">
        <f t="shared" si="119"/>
        <v/>
      </c>
      <c r="R906" s="36" t="str">
        <f t="shared" si="120"/>
        <v/>
      </c>
      <c r="S906" s="36" t="str">
        <f t="shared" si="121"/>
        <v/>
      </c>
    </row>
    <row r="907" spans="6:19" x14ac:dyDescent="0.3">
      <c r="F907" s="136"/>
      <c r="K907" s="33" t="str">
        <f t="shared" si="114"/>
        <v/>
      </c>
      <c r="L907" s="33" t="str">
        <f t="shared" si="115"/>
        <v/>
      </c>
      <c r="M907" s="33" t="str">
        <f t="shared" si="116"/>
        <v/>
      </c>
      <c r="N907" s="33" t="str">
        <f t="shared" si="117"/>
        <v/>
      </c>
      <c r="O907" s="33" t="str">
        <f t="shared" si="118"/>
        <v/>
      </c>
      <c r="P907" s="33" t="str">
        <f t="shared" si="119"/>
        <v/>
      </c>
      <c r="R907" s="36" t="str">
        <f t="shared" si="120"/>
        <v/>
      </c>
      <c r="S907" s="36" t="str">
        <f t="shared" si="121"/>
        <v/>
      </c>
    </row>
    <row r="908" spans="6:19" x14ac:dyDescent="0.3">
      <c r="F908" s="136"/>
      <c r="K908" s="33" t="str">
        <f t="shared" si="114"/>
        <v/>
      </c>
      <c r="L908" s="33" t="str">
        <f t="shared" si="115"/>
        <v/>
      </c>
      <c r="M908" s="33" t="str">
        <f t="shared" si="116"/>
        <v/>
      </c>
      <c r="N908" s="33" t="str">
        <f t="shared" si="117"/>
        <v/>
      </c>
      <c r="O908" s="33" t="str">
        <f t="shared" si="118"/>
        <v/>
      </c>
      <c r="P908" s="33" t="str">
        <f t="shared" si="119"/>
        <v/>
      </c>
      <c r="R908" s="36" t="str">
        <f t="shared" si="120"/>
        <v/>
      </c>
      <c r="S908" s="36" t="str">
        <f t="shared" si="121"/>
        <v/>
      </c>
    </row>
    <row r="909" spans="6:19" x14ac:dyDescent="0.3">
      <c r="K909" s="33" t="str">
        <f t="shared" si="114"/>
        <v/>
      </c>
      <c r="L909" s="33" t="str">
        <f t="shared" si="115"/>
        <v/>
      </c>
      <c r="M909" s="33" t="str">
        <f t="shared" si="116"/>
        <v/>
      </c>
      <c r="N909" s="33" t="str">
        <f t="shared" si="117"/>
        <v/>
      </c>
      <c r="O909" s="33" t="str">
        <f t="shared" si="118"/>
        <v/>
      </c>
      <c r="P909" s="33" t="str">
        <f t="shared" si="119"/>
        <v/>
      </c>
      <c r="R909" s="36" t="str">
        <f t="shared" si="120"/>
        <v/>
      </c>
      <c r="S909" s="36" t="str">
        <f t="shared" si="121"/>
        <v/>
      </c>
    </row>
    <row r="910" spans="6:19" x14ac:dyDescent="0.3">
      <c r="K910" s="33" t="str">
        <f t="shared" si="114"/>
        <v/>
      </c>
      <c r="L910" s="33" t="str">
        <f t="shared" si="115"/>
        <v/>
      </c>
      <c r="M910" s="33" t="str">
        <f t="shared" si="116"/>
        <v/>
      </c>
      <c r="N910" s="33" t="str">
        <f t="shared" si="117"/>
        <v/>
      </c>
      <c r="O910" s="33" t="str">
        <f t="shared" si="118"/>
        <v/>
      </c>
      <c r="P910" s="33" t="str">
        <f t="shared" si="119"/>
        <v/>
      </c>
      <c r="R910" s="36" t="str">
        <f t="shared" si="120"/>
        <v/>
      </c>
      <c r="S910" s="36" t="str">
        <f t="shared" si="121"/>
        <v/>
      </c>
    </row>
    <row r="911" spans="6:19" x14ac:dyDescent="0.3">
      <c r="K911" s="33" t="str">
        <f t="shared" si="114"/>
        <v/>
      </c>
      <c r="L911" s="33" t="str">
        <f t="shared" si="115"/>
        <v/>
      </c>
      <c r="M911" s="33" t="str">
        <f t="shared" si="116"/>
        <v/>
      </c>
      <c r="N911" s="33" t="str">
        <f t="shared" si="117"/>
        <v/>
      </c>
      <c r="O911" s="33" t="str">
        <f t="shared" si="118"/>
        <v/>
      </c>
      <c r="P911" s="33" t="str">
        <f t="shared" si="119"/>
        <v/>
      </c>
      <c r="R911" s="36" t="str">
        <f t="shared" si="120"/>
        <v/>
      </c>
      <c r="S911" s="36" t="str">
        <f t="shared" si="121"/>
        <v/>
      </c>
    </row>
    <row r="912" spans="6:19" x14ac:dyDescent="0.3">
      <c r="K912" s="33" t="str">
        <f t="shared" si="114"/>
        <v/>
      </c>
      <c r="L912" s="33" t="str">
        <f t="shared" si="115"/>
        <v/>
      </c>
      <c r="M912" s="33" t="str">
        <f t="shared" si="116"/>
        <v/>
      </c>
      <c r="N912" s="33" t="str">
        <f t="shared" si="117"/>
        <v/>
      </c>
      <c r="O912" s="33" t="str">
        <f t="shared" si="118"/>
        <v/>
      </c>
      <c r="P912" s="33" t="str">
        <f t="shared" si="119"/>
        <v/>
      </c>
      <c r="R912" s="36" t="str">
        <f t="shared" si="120"/>
        <v/>
      </c>
      <c r="S912" s="36" t="str">
        <f t="shared" si="121"/>
        <v/>
      </c>
    </row>
    <row r="913" spans="6:19" x14ac:dyDescent="0.3">
      <c r="K913" s="33" t="str">
        <f t="shared" si="114"/>
        <v/>
      </c>
      <c r="L913" s="33" t="str">
        <f t="shared" si="115"/>
        <v/>
      </c>
      <c r="M913" s="33" t="str">
        <f t="shared" si="116"/>
        <v/>
      </c>
      <c r="N913" s="33" t="str">
        <f t="shared" si="117"/>
        <v/>
      </c>
      <c r="O913" s="33" t="str">
        <f t="shared" si="118"/>
        <v/>
      </c>
      <c r="P913" s="33" t="str">
        <f t="shared" si="119"/>
        <v/>
      </c>
      <c r="R913" s="36" t="str">
        <f t="shared" si="120"/>
        <v/>
      </c>
      <c r="S913" s="36" t="str">
        <f t="shared" si="121"/>
        <v/>
      </c>
    </row>
    <row r="914" spans="6:19" x14ac:dyDescent="0.3">
      <c r="K914" s="33" t="str">
        <f t="shared" si="114"/>
        <v/>
      </c>
      <c r="L914" s="33" t="str">
        <f t="shared" si="115"/>
        <v/>
      </c>
      <c r="M914" s="33" t="str">
        <f t="shared" si="116"/>
        <v/>
      </c>
      <c r="N914" s="33" t="str">
        <f t="shared" si="117"/>
        <v/>
      </c>
      <c r="O914" s="33" t="str">
        <f t="shared" si="118"/>
        <v/>
      </c>
      <c r="P914" s="33" t="str">
        <f t="shared" si="119"/>
        <v/>
      </c>
      <c r="R914" s="36" t="str">
        <f t="shared" si="120"/>
        <v/>
      </c>
      <c r="S914" s="36" t="str">
        <f t="shared" si="121"/>
        <v/>
      </c>
    </row>
    <row r="915" spans="6:19" x14ac:dyDescent="0.3">
      <c r="K915" s="33" t="str">
        <f t="shared" si="114"/>
        <v/>
      </c>
      <c r="L915" s="33" t="str">
        <f t="shared" si="115"/>
        <v/>
      </c>
      <c r="M915" s="33" t="str">
        <f t="shared" si="116"/>
        <v/>
      </c>
      <c r="N915" s="33" t="str">
        <f t="shared" si="117"/>
        <v/>
      </c>
      <c r="O915" s="33" t="str">
        <f t="shared" si="118"/>
        <v/>
      </c>
      <c r="P915" s="33" t="str">
        <f t="shared" si="119"/>
        <v/>
      </c>
      <c r="R915" s="36" t="str">
        <f t="shared" si="120"/>
        <v/>
      </c>
      <c r="S915" s="36" t="str">
        <f t="shared" si="121"/>
        <v/>
      </c>
    </row>
    <row r="916" spans="6:19" x14ac:dyDescent="0.3">
      <c r="K916" s="33" t="str">
        <f t="shared" si="114"/>
        <v/>
      </c>
      <c r="L916" s="33" t="str">
        <f t="shared" si="115"/>
        <v/>
      </c>
      <c r="M916" s="33" t="str">
        <f t="shared" si="116"/>
        <v/>
      </c>
      <c r="N916" s="33" t="str">
        <f t="shared" si="117"/>
        <v/>
      </c>
      <c r="O916" s="33" t="str">
        <f t="shared" si="118"/>
        <v/>
      </c>
      <c r="P916" s="33" t="str">
        <f t="shared" si="119"/>
        <v/>
      </c>
      <c r="R916" s="36" t="str">
        <f t="shared" si="120"/>
        <v/>
      </c>
      <c r="S916" s="36" t="str">
        <f t="shared" si="121"/>
        <v/>
      </c>
    </row>
    <row r="917" spans="6:19" x14ac:dyDescent="0.3">
      <c r="F917" s="136"/>
      <c r="K917" s="33" t="str">
        <f t="shared" si="114"/>
        <v/>
      </c>
      <c r="L917" s="33" t="str">
        <f t="shared" si="115"/>
        <v/>
      </c>
      <c r="M917" s="33" t="str">
        <f t="shared" si="116"/>
        <v/>
      </c>
      <c r="N917" s="33" t="str">
        <f t="shared" si="117"/>
        <v/>
      </c>
      <c r="O917" s="33" t="str">
        <f t="shared" si="118"/>
        <v/>
      </c>
      <c r="P917" s="33" t="str">
        <f t="shared" si="119"/>
        <v/>
      </c>
      <c r="R917" s="36" t="str">
        <f t="shared" si="120"/>
        <v/>
      </c>
      <c r="S917" s="36" t="str">
        <f t="shared" si="121"/>
        <v/>
      </c>
    </row>
    <row r="918" spans="6:19" x14ac:dyDescent="0.3">
      <c r="F918" s="136"/>
      <c r="K918" s="33" t="str">
        <f t="shared" si="114"/>
        <v/>
      </c>
      <c r="L918" s="33" t="str">
        <f t="shared" si="115"/>
        <v/>
      </c>
      <c r="M918" s="33" t="str">
        <f t="shared" si="116"/>
        <v/>
      </c>
      <c r="N918" s="33" t="str">
        <f t="shared" si="117"/>
        <v/>
      </c>
      <c r="O918" s="33" t="str">
        <f t="shared" si="118"/>
        <v/>
      </c>
      <c r="P918" s="33" t="str">
        <f t="shared" si="119"/>
        <v/>
      </c>
      <c r="R918" s="36" t="str">
        <f t="shared" si="120"/>
        <v/>
      </c>
      <c r="S918" s="36" t="str">
        <f t="shared" si="121"/>
        <v/>
      </c>
    </row>
    <row r="919" spans="6:19" x14ac:dyDescent="0.3">
      <c r="F919" s="136"/>
      <c r="K919" s="33" t="str">
        <f t="shared" si="114"/>
        <v/>
      </c>
      <c r="L919" s="33" t="str">
        <f t="shared" si="115"/>
        <v/>
      </c>
      <c r="M919" s="33" t="str">
        <f t="shared" si="116"/>
        <v/>
      </c>
      <c r="N919" s="33" t="str">
        <f t="shared" si="117"/>
        <v/>
      </c>
      <c r="O919" s="33" t="str">
        <f t="shared" si="118"/>
        <v/>
      </c>
      <c r="P919" s="33" t="str">
        <f t="shared" si="119"/>
        <v/>
      </c>
      <c r="R919" s="36" t="str">
        <f t="shared" si="120"/>
        <v/>
      </c>
      <c r="S919" s="36" t="str">
        <f t="shared" si="121"/>
        <v/>
      </c>
    </row>
    <row r="920" spans="6:19" x14ac:dyDescent="0.3">
      <c r="K920" s="33" t="str">
        <f t="shared" si="114"/>
        <v/>
      </c>
      <c r="L920" s="33" t="str">
        <f t="shared" si="115"/>
        <v/>
      </c>
      <c r="M920" s="33" t="str">
        <f t="shared" si="116"/>
        <v/>
      </c>
      <c r="N920" s="33" t="str">
        <f t="shared" si="117"/>
        <v/>
      </c>
      <c r="O920" s="33" t="str">
        <f t="shared" si="118"/>
        <v/>
      </c>
      <c r="P920" s="33" t="str">
        <f t="shared" si="119"/>
        <v/>
      </c>
      <c r="R920" s="36" t="str">
        <f t="shared" si="120"/>
        <v/>
      </c>
      <c r="S920" s="36" t="str">
        <f t="shared" si="121"/>
        <v/>
      </c>
    </row>
    <row r="921" spans="6:19" x14ac:dyDescent="0.3">
      <c r="F921" s="136"/>
      <c r="K921" s="33" t="str">
        <f t="shared" si="114"/>
        <v/>
      </c>
      <c r="L921" s="33" t="str">
        <f t="shared" si="115"/>
        <v/>
      </c>
      <c r="M921" s="33" t="str">
        <f t="shared" si="116"/>
        <v/>
      </c>
      <c r="N921" s="33" t="str">
        <f t="shared" si="117"/>
        <v/>
      </c>
      <c r="O921" s="33" t="str">
        <f t="shared" si="118"/>
        <v/>
      </c>
      <c r="P921" s="33" t="str">
        <f t="shared" si="119"/>
        <v/>
      </c>
      <c r="R921" s="36" t="str">
        <f t="shared" si="120"/>
        <v/>
      </c>
      <c r="S921" s="36" t="str">
        <f t="shared" si="121"/>
        <v/>
      </c>
    </row>
    <row r="922" spans="6:19" x14ac:dyDescent="0.3">
      <c r="F922" s="136"/>
      <c r="K922" s="33" t="str">
        <f t="shared" si="114"/>
        <v/>
      </c>
      <c r="L922" s="33" t="str">
        <f t="shared" si="115"/>
        <v/>
      </c>
      <c r="M922" s="33" t="str">
        <f t="shared" si="116"/>
        <v/>
      </c>
      <c r="N922" s="33" t="str">
        <f t="shared" si="117"/>
        <v/>
      </c>
      <c r="O922" s="33" t="str">
        <f t="shared" si="118"/>
        <v/>
      </c>
      <c r="P922" s="33" t="str">
        <f t="shared" si="119"/>
        <v/>
      </c>
      <c r="R922" s="36" t="str">
        <f t="shared" si="120"/>
        <v/>
      </c>
      <c r="S922" s="36" t="str">
        <f t="shared" si="121"/>
        <v/>
      </c>
    </row>
    <row r="923" spans="6:19" x14ac:dyDescent="0.3">
      <c r="K923" s="33" t="str">
        <f t="shared" si="114"/>
        <v/>
      </c>
      <c r="L923" s="33" t="str">
        <f t="shared" si="115"/>
        <v/>
      </c>
      <c r="M923" s="33" t="str">
        <f t="shared" si="116"/>
        <v/>
      </c>
      <c r="N923" s="33" t="str">
        <f t="shared" si="117"/>
        <v/>
      </c>
      <c r="O923" s="33" t="str">
        <f t="shared" si="118"/>
        <v/>
      </c>
      <c r="P923" s="33" t="str">
        <f t="shared" si="119"/>
        <v/>
      </c>
      <c r="R923" s="36" t="str">
        <f t="shared" si="120"/>
        <v/>
      </c>
      <c r="S923" s="36" t="str">
        <f t="shared" si="121"/>
        <v/>
      </c>
    </row>
    <row r="924" spans="6:19" x14ac:dyDescent="0.3">
      <c r="K924" s="33" t="str">
        <f t="shared" si="114"/>
        <v/>
      </c>
      <c r="L924" s="33" t="str">
        <f t="shared" si="115"/>
        <v/>
      </c>
      <c r="M924" s="33" t="str">
        <f t="shared" si="116"/>
        <v/>
      </c>
      <c r="N924" s="33" t="str">
        <f t="shared" si="117"/>
        <v/>
      </c>
      <c r="O924" s="33" t="str">
        <f t="shared" si="118"/>
        <v/>
      </c>
      <c r="P924" s="33" t="str">
        <f t="shared" si="119"/>
        <v/>
      </c>
      <c r="R924" s="36" t="str">
        <f t="shared" si="120"/>
        <v/>
      </c>
      <c r="S924" s="36" t="str">
        <f t="shared" si="121"/>
        <v/>
      </c>
    </row>
    <row r="925" spans="6:19" x14ac:dyDescent="0.3">
      <c r="K925" s="33" t="str">
        <f t="shared" si="114"/>
        <v/>
      </c>
      <c r="L925" s="33" t="str">
        <f t="shared" si="115"/>
        <v/>
      </c>
      <c r="M925" s="33" t="str">
        <f t="shared" si="116"/>
        <v/>
      </c>
      <c r="N925" s="33" t="str">
        <f t="shared" si="117"/>
        <v/>
      </c>
      <c r="O925" s="33" t="str">
        <f t="shared" si="118"/>
        <v/>
      </c>
      <c r="P925" s="33" t="str">
        <f t="shared" si="119"/>
        <v/>
      </c>
      <c r="R925" s="36" t="str">
        <f t="shared" si="120"/>
        <v/>
      </c>
      <c r="S925" s="36" t="str">
        <f t="shared" si="121"/>
        <v/>
      </c>
    </row>
    <row r="926" spans="6:19" x14ac:dyDescent="0.3">
      <c r="F926" s="136"/>
      <c r="K926" s="33" t="str">
        <f t="shared" si="114"/>
        <v/>
      </c>
      <c r="L926" s="33" t="str">
        <f t="shared" si="115"/>
        <v/>
      </c>
      <c r="M926" s="33" t="str">
        <f t="shared" si="116"/>
        <v/>
      </c>
      <c r="N926" s="33" t="str">
        <f t="shared" si="117"/>
        <v/>
      </c>
      <c r="O926" s="33" t="str">
        <f t="shared" si="118"/>
        <v/>
      </c>
      <c r="P926" s="33" t="str">
        <f t="shared" si="119"/>
        <v/>
      </c>
      <c r="R926" s="36" t="str">
        <f t="shared" si="120"/>
        <v/>
      </c>
      <c r="S926" s="36" t="str">
        <f t="shared" si="121"/>
        <v/>
      </c>
    </row>
    <row r="927" spans="6:19" x14ac:dyDescent="0.3">
      <c r="K927" s="33" t="str">
        <f t="shared" si="114"/>
        <v/>
      </c>
      <c r="L927" s="33" t="str">
        <f t="shared" si="115"/>
        <v/>
      </c>
      <c r="M927" s="33" t="str">
        <f t="shared" si="116"/>
        <v/>
      </c>
      <c r="N927" s="33" t="str">
        <f t="shared" si="117"/>
        <v/>
      </c>
      <c r="O927" s="33" t="str">
        <f t="shared" si="118"/>
        <v/>
      </c>
      <c r="P927" s="33" t="str">
        <f t="shared" si="119"/>
        <v/>
      </c>
      <c r="R927" s="36" t="str">
        <f t="shared" si="120"/>
        <v/>
      </c>
      <c r="S927" s="36" t="str">
        <f t="shared" si="121"/>
        <v/>
      </c>
    </row>
    <row r="928" spans="6:19" x14ac:dyDescent="0.3">
      <c r="K928" s="33" t="str">
        <f t="shared" si="114"/>
        <v/>
      </c>
      <c r="L928" s="33" t="str">
        <f t="shared" si="115"/>
        <v/>
      </c>
      <c r="M928" s="33" t="str">
        <f t="shared" si="116"/>
        <v/>
      </c>
      <c r="N928" s="33" t="str">
        <f t="shared" si="117"/>
        <v/>
      </c>
      <c r="O928" s="33" t="str">
        <f t="shared" si="118"/>
        <v/>
      </c>
      <c r="P928" s="33" t="str">
        <f t="shared" si="119"/>
        <v/>
      </c>
      <c r="R928" s="36" t="str">
        <f t="shared" si="120"/>
        <v/>
      </c>
      <c r="S928" s="36" t="str">
        <f t="shared" si="121"/>
        <v/>
      </c>
    </row>
    <row r="929" spans="6:19" x14ac:dyDescent="0.3">
      <c r="K929" s="33" t="str">
        <f t="shared" si="114"/>
        <v/>
      </c>
      <c r="L929" s="33" t="str">
        <f t="shared" si="115"/>
        <v/>
      </c>
      <c r="M929" s="33" t="str">
        <f t="shared" si="116"/>
        <v/>
      </c>
      <c r="N929" s="33" t="str">
        <f t="shared" si="117"/>
        <v/>
      </c>
      <c r="O929" s="33" t="str">
        <f t="shared" si="118"/>
        <v/>
      </c>
      <c r="P929" s="33" t="str">
        <f t="shared" si="119"/>
        <v/>
      </c>
      <c r="R929" s="36" t="str">
        <f t="shared" si="120"/>
        <v/>
      </c>
      <c r="S929" s="36" t="str">
        <f t="shared" si="121"/>
        <v/>
      </c>
    </row>
    <row r="930" spans="6:19" x14ac:dyDescent="0.3">
      <c r="K930" s="33" t="str">
        <f t="shared" si="114"/>
        <v/>
      </c>
      <c r="L930" s="33" t="str">
        <f t="shared" si="115"/>
        <v/>
      </c>
      <c r="M930" s="33" t="str">
        <f t="shared" si="116"/>
        <v/>
      </c>
      <c r="N930" s="33" t="str">
        <f t="shared" si="117"/>
        <v/>
      </c>
      <c r="O930" s="33" t="str">
        <f t="shared" si="118"/>
        <v/>
      </c>
      <c r="P930" s="33" t="str">
        <f t="shared" si="119"/>
        <v/>
      </c>
      <c r="R930" s="36" t="str">
        <f t="shared" si="120"/>
        <v/>
      </c>
      <c r="S930" s="36" t="str">
        <f t="shared" si="121"/>
        <v/>
      </c>
    </row>
    <row r="931" spans="6:19" x14ac:dyDescent="0.3">
      <c r="K931" s="33" t="str">
        <f t="shared" si="114"/>
        <v/>
      </c>
      <c r="L931" s="33" t="str">
        <f t="shared" si="115"/>
        <v/>
      </c>
      <c r="M931" s="33" t="str">
        <f t="shared" si="116"/>
        <v/>
      </c>
      <c r="N931" s="33" t="str">
        <f t="shared" si="117"/>
        <v/>
      </c>
      <c r="O931" s="33" t="str">
        <f t="shared" si="118"/>
        <v/>
      </c>
      <c r="P931" s="33" t="str">
        <f t="shared" si="119"/>
        <v/>
      </c>
      <c r="R931" s="36" t="str">
        <f t="shared" si="120"/>
        <v/>
      </c>
      <c r="S931" s="36" t="str">
        <f t="shared" si="121"/>
        <v/>
      </c>
    </row>
    <row r="932" spans="6:19" x14ac:dyDescent="0.3">
      <c r="F932" s="136"/>
      <c r="K932" s="33" t="str">
        <f t="shared" si="114"/>
        <v/>
      </c>
      <c r="L932" s="33" t="str">
        <f t="shared" si="115"/>
        <v/>
      </c>
      <c r="M932" s="33" t="str">
        <f t="shared" si="116"/>
        <v/>
      </c>
      <c r="N932" s="33" t="str">
        <f t="shared" si="117"/>
        <v/>
      </c>
      <c r="O932" s="33" t="str">
        <f t="shared" si="118"/>
        <v/>
      </c>
      <c r="P932" s="33" t="str">
        <f t="shared" si="119"/>
        <v/>
      </c>
      <c r="R932" s="36" t="str">
        <f t="shared" si="120"/>
        <v/>
      </c>
      <c r="S932" s="36" t="str">
        <f t="shared" si="121"/>
        <v/>
      </c>
    </row>
    <row r="933" spans="6:19" x14ac:dyDescent="0.3">
      <c r="F933" s="136"/>
      <c r="K933" s="33" t="str">
        <f t="shared" si="114"/>
        <v/>
      </c>
      <c r="L933" s="33" t="str">
        <f t="shared" si="115"/>
        <v/>
      </c>
      <c r="M933" s="33" t="str">
        <f t="shared" si="116"/>
        <v/>
      </c>
      <c r="N933" s="33" t="str">
        <f t="shared" si="117"/>
        <v/>
      </c>
      <c r="O933" s="33" t="str">
        <f t="shared" si="118"/>
        <v/>
      </c>
      <c r="P933" s="33" t="str">
        <f t="shared" si="119"/>
        <v/>
      </c>
      <c r="R933" s="36" t="str">
        <f t="shared" si="120"/>
        <v/>
      </c>
      <c r="S933" s="36" t="str">
        <f t="shared" si="121"/>
        <v/>
      </c>
    </row>
    <row r="934" spans="6:19" x14ac:dyDescent="0.3">
      <c r="K934" s="33" t="str">
        <f t="shared" si="114"/>
        <v/>
      </c>
      <c r="L934" s="33" t="str">
        <f t="shared" si="115"/>
        <v/>
      </c>
      <c r="M934" s="33" t="str">
        <f t="shared" si="116"/>
        <v/>
      </c>
      <c r="N934" s="33" t="str">
        <f t="shared" si="117"/>
        <v/>
      </c>
      <c r="O934" s="33" t="str">
        <f t="shared" si="118"/>
        <v/>
      </c>
      <c r="P934" s="33" t="str">
        <f t="shared" si="119"/>
        <v/>
      </c>
      <c r="R934" s="36" t="str">
        <f t="shared" si="120"/>
        <v/>
      </c>
      <c r="S934" s="36" t="str">
        <f t="shared" si="121"/>
        <v/>
      </c>
    </row>
    <row r="935" spans="6:19" x14ac:dyDescent="0.3">
      <c r="K935" s="33" t="str">
        <f t="shared" si="114"/>
        <v/>
      </c>
      <c r="L935" s="33" t="str">
        <f t="shared" si="115"/>
        <v/>
      </c>
      <c r="M935" s="33" t="str">
        <f t="shared" si="116"/>
        <v/>
      </c>
      <c r="N935" s="33" t="str">
        <f t="shared" si="117"/>
        <v/>
      </c>
      <c r="O935" s="33" t="str">
        <f t="shared" si="118"/>
        <v/>
      </c>
      <c r="P935" s="33" t="str">
        <f t="shared" si="119"/>
        <v/>
      </c>
      <c r="R935" s="36" t="str">
        <f t="shared" si="120"/>
        <v/>
      </c>
      <c r="S935" s="36" t="str">
        <f t="shared" si="121"/>
        <v/>
      </c>
    </row>
    <row r="936" spans="6:19" x14ac:dyDescent="0.3">
      <c r="K936" s="33" t="str">
        <f t="shared" si="114"/>
        <v/>
      </c>
      <c r="L936" s="33" t="str">
        <f t="shared" si="115"/>
        <v/>
      </c>
      <c r="M936" s="33" t="str">
        <f t="shared" si="116"/>
        <v/>
      </c>
      <c r="N936" s="33" t="str">
        <f t="shared" si="117"/>
        <v/>
      </c>
      <c r="O936" s="33" t="str">
        <f t="shared" si="118"/>
        <v/>
      </c>
      <c r="P936" s="33" t="str">
        <f t="shared" si="119"/>
        <v/>
      </c>
      <c r="R936" s="36" t="str">
        <f t="shared" si="120"/>
        <v/>
      </c>
      <c r="S936" s="36" t="str">
        <f t="shared" si="121"/>
        <v/>
      </c>
    </row>
    <row r="937" spans="6:19" x14ac:dyDescent="0.3">
      <c r="K937" s="33" t="str">
        <f t="shared" si="114"/>
        <v/>
      </c>
      <c r="L937" s="33" t="str">
        <f t="shared" si="115"/>
        <v/>
      </c>
      <c r="M937" s="33" t="str">
        <f t="shared" si="116"/>
        <v/>
      </c>
      <c r="N937" s="33" t="str">
        <f t="shared" si="117"/>
        <v/>
      </c>
      <c r="O937" s="33" t="str">
        <f t="shared" si="118"/>
        <v/>
      </c>
      <c r="P937" s="33" t="str">
        <f t="shared" si="119"/>
        <v/>
      </c>
      <c r="R937" s="36" t="str">
        <f t="shared" si="120"/>
        <v/>
      </c>
      <c r="S937" s="36" t="str">
        <f t="shared" si="121"/>
        <v/>
      </c>
    </row>
    <row r="938" spans="6:19" x14ac:dyDescent="0.3">
      <c r="F938" s="136"/>
      <c r="K938" s="33" t="str">
        <f t="shared" si="114"/>
        <v/>
      </c>
      <c r="L938" s="33" t="str">
        <f t="shared" si="115"/>
        <v/>
      </c>
      <c r="M938" s="33" t="str">
        <f t="shared" si="116"/>
        <v/>
      </c>
      <c r="N938" s="33" t="str">
        <f t="shared" si="117"/>
        <v/>
      </c>
      <c r="O938" s="33" t="str">
        <f t="shared" si="118"/>
        <v/>
      </c>
      <c r="P938" s="33" t="str">
        <f t="shared" si="119"/>
        <v/>
      </c>
      <c r="R938" s="36" t="str">
        <f t="shared" si="120"/>
        <v/>
      </c>
      <c r="S938" s="36" t="str">
        <f t="shared" si="121"/>
        <v/>
      </c>
    </row>
    <row r="939" spans="6:19" x14ac:dyDescent="0.3">
      <c r="F939" s="136"/>
      <c r="K939" s="33" t="str">
        <f t="shared" si="114"/>
        <v/>
      </c>
      <c r="L939" s="33" t="str">
        <f t="shared" si="115"/>
        <v/>
      </c>
      <c r="M939" s="33" t="str">
        <f t="shared" si="116"/>
        <v/>
      </c>
      <c r="N939" s="33" t="str">
        <f t="shared" si="117"/>
        <v/>
      </c>
      <c r="O939" s="33" t="str">
        <f t="shared" si="118"/>
        <v/>
      </c>
      <c r="P939" s="33" t="str">
        <f t="shared" si="119"/>
        <v/>
      </c>
      <c r="R939" s="36" t="str">
        <f t="shared" si="120"/>
        <v/>
      </c>
      <c r="S939" s="36" t="str">
        <f t="shared" si="121"/>
        <v/>
      </c>
    </row>
    <row r="940" spans="6:19" x14ac:dyDescent="0.3">
      <c r="K940" s="33" t="str">
        <f t="shared" si="114"/>
        <v/>
      </c>
      <c r="L940" s="33" t="str">
        <f t="shared" si="115"/>
        <v/>
      </c>
      <c r="M940" s="33" t="str">
        <f t="shared" si="116"/>
        <v/>
      </c>
      <c r="N940" s="33" t="str">
        <f t="shared" si="117"/>
        <v/>
      </c>
      <c r="O940" s="33" t="str">
        <f t="shared" si="118"/>
        <v/>
      </c>
      <c r="P940" s="33" t="str">
        <f t="shared" si="119"/>
        <v/>
      </c>
      <c r="R940" s="36" t="str">
        <f t="shared" si="120"/>
        <v/>
      </c>
      <c r="S940" s="36" t="str">
        <f t="shared" si="121"/>
        <v/>
      </c>
    </row>
    <row r="941" spans="6:19" x14ac:dyDescent="0.3">
      <c r="K941" s="33" t="str">
        <f t="shared" si="114"/>
        <v/>
      </c>
      <c r="L941" s="33" t="str">
        <f t="shared" si="115"/>
        <v/>
      </c>
      <c r="M941" s="33" t="str">
        <f t="shared" si="116"/>
        <v/>
      </c>
      <c r="N941" s="33" t="str">
        <f t="shared" si="117"/>
        <v/>
      </c>
      <c r="O941" s="33" t="str">
        <f t="shared" si="118"/>
        <v/>
      </c>
      <c r="P941" s="33" t="str">
        <f t="shared" si="119"/>
        <v/>
      </c>
      <c r="R941" s="36" t="str">
        <f t="shared" si="120"/>
        <v/>
      </c>
      <c r="S941" s="36" t="str">
        <f t="shared" si="121"/>
        <v/>
      </c>
    </row>
    <row r="942" spans="6:19" x14ac:dyDescent="0.3">
      <c r="F942" s="136"/>
      <c r="K942" s="33" t="str">
        <f t="shared" si="114"/>
        <v/>
      </c>
      <c r="L942" s="33" t="str">
        <f t="shared" si="115"/>
        <v/>
      </c>
      <c r="M942" s="33" t="str">
        <f t="shared" si="116"/>
        <v/>
      </c>
      <c r="N942" s="33" t="str">
        <f t="shared" si="117"/>
        <v/>
      </c>
      <c r="O942" s="33" t="str">
        <f t="shared" si="118"/>
        <v/>
      </c>
      <c r="P942" s="33" t="str">
        <f t="shared" si="119"/>
        <v/>
      </c>
      <c r="R942" s="36" t="str">
        <f t="shared" si="120"/>
        <v/>
      </c>
      <c r="S942" s="36" t="str">
        <f t="shared" si="121"/>
        <v/>
      </c>
    </row>
    <row r="943" spans="6:19" x14ac:dyDescent="0.3">
      <c r="F943" s="136"/>
      <c r="K943" s="33" t="str">
        <f t="shared" si="114"/>
        <v/>
      </c>
      <c r="L943" s="33" t="str">
        <f t="shared" si="115"/>
        <v/>
      </c>
      <c r="M943" s="33" t="str">
        <f t="shared" si="116"/>
        <v/>
      </c>
      <c r="N943" s="33" t="str">
        <f t="shared" si="117"/>
        <v/>
      </c>
      <c r="O943" s="33" t="str">
        <f t="shared" si="118"/>
        <v/>
      </c>
      <c r="P943" s="33" t="str">
        <f t="shared" si="119"/>
        <v/>
      </c>
      <c r="R943" s="36" t="str">
        <f t="shared" si="120"/>
        <v/>
      </c>
      <c r="S943" s="36" t="str">
        <f t="shared" si="121"/>
        <v/>
      </c>
    </row>
    <row r="944" spans="6:19" x14ac:dyDescent="0.3">
      <c r="K944" s="33" t="str">
        <f t="shared" si="114"/>
        <v/>
      </c>
      <c r="L944" s="33" t="str">
        <f t="shared" si="115"/>
        <v/>
      </c>
      <c r="M944" s="33" t="str">
        <f t="shared" si="116"/>
        <v/>
      </c>
      <c r="N944" s="33" t="str">
        <f t="shared" si="117"/>
        <v/>
      </c>
      <c r="O944" s="33" t="str">
        <f t="shared" si="118"/>
        <v/>
      </c>
      <c r="P944" s="33" t="str">
        <f t="shared" si="119"/>
        <v/>
      </c>
      <c r="R944" s="36" t="str">
        <f t="shared" si="120"/>
        <v/>
      </c>
      <c r="S944" s="36" t="str">
        <f t="shared" si="121"/>
        <v/>
      </c>
    </row>
    <row r="945" spans="6:19" x14ac:dyDescent="0.3">
      <c r="K945" s="33" t="str">
        <f t="shared" si="114"/>
        <v/>
      </c>
      <c r="L945" s="33" t="str">
        <f t="shared" si="115"/>
        <v/>
      </c>
      <c r="M945" s="33" t="str">
        <f t="shared" si="116"/>
        <v/>
      </c>
      <c r="N945" s="33" t="str">
        <f t="shared" si="117"/>
        <v/>
      </c>
      <c r="O945" s="33" t="str">
        <f t="shared" si="118"/>
        <v/>
      </c>
      <c r="P945" s="33" t="str">
        <f t="shared" si="119"/>
        <v/>
      </c>
      <c r="R945" s="36" t="str">
        <f t="shared" si="120"/>
        <v/>
      </c>
      <c r="S945" s="36" t="str">
        <f t="shared" si="121"/>
        <v/>
      </c>
    </row>
    <row r="946" spans="6:19" x14ac:dyDescent="0.3">
      <c r="K946" s="33" t="str">
        <f t="shared" si="114"/>
        <v/>
      </c>
      <c r="L946" s="33" t="str">
        <f t="shared" si="115"/>
        <v/>
      </c>
      <c r="M946" s="33" t="str">
        <f t="shared" si="116"/>
        <v/>
      </c>
      <c r="N946" s="33" t="str">
        <f t="shared" si="117"/>
        <v/>
      </c>
      <c r="O946" s="33" t="str">
        <f t="shared" si="118"/>
        <v/>
      </c>
      <c r="P946" s="33" t="str">
        <f t="shared" si="119"/>
        <v/>
      </c>
      <c r="R946" s="36" t="str">
        <f t="shared" si="120"/>
        <v/>
      </c>
      <c r="S946" s="36" t="str">
        <f t="shared" si="121"/>
        <v/>
      </c>
    </row>
    <row r="947" spans="6:19" x14ac:dyDescent="0.3">
      <c r="K947" s="33" t="str">
        <f t="shared" si="114"/>
        <v/>
      </c>
      <c r="L947" s="33" t="str">
        <f t="shared" si="115"/>
        <v/>
      </c>
      <c r="M947" s="33" t="str">
        <f t="shared" si="116"/>
        <v/>
      </c>
      <c r="N947" s="33" t="str">
        <f t="shared" si="117"/>
        <v/>
      </c>
      <c r="O947" s="33" t="str">
        <f t="shared" si="118"/>
        <v/>
      </c>
      <c r="P947" s="33" t="str">
        <f t="shared" si="119"/>
        <v/>
      </c>
      <c r="R947" s="36" t="str">
        <f t="shared" si="120"/>
        <v/>
      </c>
      <c r="S947" s="36" t="str">
        <f t="shared" si="121"/>
        <v/>
      </c>
    </row>
    <row r="948" spans="6:19" x14ac:dyDescent="0.3">
      <c r="K948" s="33" t="str">
        <f t="shared" si="114"/>
        <v/>
      </c>
      <c r="L948" s="33" t="str">
        <f t="shared" si="115"/>
        <v/>
      </c>
      <c r="M948" s="33" t="str">
        <f t="shared" si="116"/>
        <v/>
      </c>
      <c r="N948" s="33" t="str">
        <f t="shared" si="117"/>
        <v/>
      </c>
      <c r="O948" s="33" t="str">
        <f t="shared" si="118"/>
        <v/>
      </c>
      <c r="P948" s="33" t="str">
        <f t="shared" si="119"/>
        <v/>
      </c>
      <c r="R948" s="36" t="str">
        <f t="shared" si="120"/>
        <v/>
      </c>
      <c r="S948" s="36" t="str">
        <f t="shared" si="121"/>
        <v/>
      </c>
    </row>
    <row r="949" spans="6:19" x14ac:dyDescent="0.3">
      <c r="K949" s="33" t="str">
        <f t="shared" si="114"/>
        <v/>
      </c>
      <c r="L949" s="33" t="str">
        <f t="shared" si="115"/>
        <v/>
      </c>
      <c r="M949" s="33" t="str">
        <f t="shared" si="116"/>
        <v/>
      </c>
      <c r="N949" s="33" t="str">
        <f t="shared" si="117"/>
        <v/>
      </c>
      <c r="O949" s="33" t="str">
        <f t="shared" si="118"/>
        <v/>
      </c>
      <c r="P949" s="33" t="str">
        <f t="shared" si="119"/>
        <v/>
      </c>
      <c r="R949" s="36" t="str">
        <f t="shared" si="120"/>
        <v/>
      </c>
      <c r="S949" s="36" t="str">
        <f t="shared" si="121"/>
        <v/>
      </c>
    </row>
    <row r="950" spans="6:19" x14ac:dyDescent="0.3">
      <c r="K950" s="33" t="str">
        <f t="shared" si="114"/>
        <v/>
      </c>
      <c r="L950" s="33" t="str">
        <f t="shared" si="115"/>
        <v/>
      </c>
      <c r="M950" s="33" t="str">
        <f t="shared" si="116"/>
        <v/>
      </c>
      <c r="N950" s="33" t="str">
        <f t="shared" si="117"/>
        <v/>
      </c>
      <c r="O950" s="33" t="str">
        <f t="shared" si="118"/>
        <v/>
      </c>
      <c r="P950" s="33" t="str">
        <f t="shared" si="119"/>
        <v/>
      </c>
      <c r="R950" s="36" t="str">
        <f t="shared" si="120"/>
        <v/>
      </c>
      <c r="S950" s="36" t="str">
        <f t="shared" si="121"/>
        <v/>
      </c>
    </row>
    <row r="951" spans="6:19" x14ac:dyDescent="0.3">
      <c r="F951" s="136"/>
      <c r="K951" s="33" t="str">
        <f t="shared" si="114"/>
        <v/>
      </c>
      <c r="L951" s="33" t="str">
        <f t="shared" si="115"/>
        <v/>
      </c>
      <c r="M951" s="33" t="str">
        <f t="shared" si="116"/>
        <v/>
      </c>
      <c r="N951" s="33" t="str">
        <f t="shared" si="117"/>
        <v/>
      </c>
      <c r="O951" s="33" t="str">
        <f t="shared" si="118"/>
        <v/>
      </c>
      <c r="P951" s="33" t="str">
        <f t="shared" si="119"/>
        <v/>
      </c>
      <c r="R951" s="36" t="str">
        <f t="shared" si="120"/>
        <v/>
      </c>
      <c r="S951" s="36" t="str">
        <f t="shared" si="121"/>
        <v/>
      </c>
    </row>
    <row r="952" spans="6:19" x14ac:dyDescent="0.3">
      <c r="K952" s="33" t="str">
        <f t="shared" si="114"/>
        <v/>
      </c>
      <c r="L952" s="33" t="str">
        <f t="shared" si="115"/>
        <v/>
      </c>
      <c r="M952" s="33" t="str">
        <f t="shared" si="116"/>
        <v/>
      </c>
      <c r="N952" s="33" t="str">
        <f t="shared" si="117"/>
        <v/>
      </c>
      <c r="O952" s="33" t="str">
        <f t="shared" si="118"/>
        <v/>
      </c>
      <c r="P952" s="33" t="str">
        <f t="shared" si="119"/>
        <v/>
      </c>
      <c r="R952" s="36" t="str">
        <f t="shared" si="120"/>
        <v/>
      </c>
      <c r="S952" s="36" t="str">
        <f t="shared" si="121"/>
        <v/>
      </c>
    </row>
    <row r="953" spans="6:19" x14ac:dyDescent="0.3">
      <c r="F953" s="136"/>
      <c r="K953" s="33" t="str">
        <f t="shared" si="114"/>
        <v/>
      </c>
      <c r="L953" s="33" t="str">
        <f t="shared" si="115"/>
        <v/>
      </c>
      <c r="M953" s="33" t="str">
        <f t="shared" si="116"/>
        <v/>
      </c>
      <c r="N953" s="33" t="str">
        <f t="shared" si="117"/>
        <v/>
      </c>
      <c r="O953" s="33" t="str">
        <f t="shared" si="118"/>
        <v/>
      </c>
      <c r="P953" s="33" t="str">
        <f t="shared" si="119"/>
        <v/>
      </c>
      <c r="R953" s="36" t="str">
        <f t="shared" si="120"/>
        <v/>
      </c>
      <c r="S953" s="36" t="str">
        <f t="shared" si="121"/>
        <v/>
      </c>
    </row>
    <row r="954" spans="6:19" x14ac:dyDescent="0.3">
      <c r="F954" s="136"/>
      <c r="K954" s="33" t="str">
        <f t="shared" si="114"/>
        <v/>
      </c>
      <c r="L954" s="33" t="str">
        <f t="shared" si="115"/>
        <v/>
      </c>
      <c r="M954" s="33" t="str">
        <f t="shared" si="116"/>
        <v/>
      </c>
      <c r="N954" s="33" t="str">
        <f t="shared" si="117"/>
        <v/>
      </c>
      <c r="O954" s="33" t="str">
        <f t="shared" si="118"/>
        <v/>
      </c>
      <c r="P954" s="33" t="str">
        <f t="shared" si="119"/>
        <v/>
      </c>
      <c r="R954" s="36" t="str">
        <f t="shared" si="120"/>
        <v/>
      </c>
      <c r="S954" s="36" t="str">
        <f t="shared" si="121"/>
        <v/>
      </c>
    </row>
    <row r="955" spans="6:19" x14ac:dyDescent="0.3">
      <c r="K955" s="33" t="str">
        <f t="shared" si="114"/>
        <v/>
      </c>
      <c r="L955" s="33" t="str">
        <f t="shared" si="115"/>
        <v/>
      </c>
      <c r="M955" s="33" t="str">
        <f t="shared" si="116"/>
        <v/>
      </c>
      <c r="N955" s="33" t="str">
        <f t="shared" si="117"/>
        <v/>
      </c>
      <c r="O955" s="33" t="str">
        <f t="shared" si="118"/>
        <v/>
      </c>
      <c r="P955" s="33" t="str">
        <f t="shared" si="119"/>
        <v/>
      </c>
      <c r="R955" s="36" t="str">
        <f t="shared" si="120"/>
        <v/>
      </c>
      <c r="S955" s="36" t="str">
        <f t="shared" si="121"/>
        <v/>
      </c>
    </row>
    <row r="956" spans="6:19" x14ac:dyDescent="0.3">
      <c r="K956" s="33" t="str">
        <f t="shared" si="114"/>
        <v/>
      </c>
      <c r="L956" s="33" t="str">
        <f t="shared" si="115"/>
        <v/>
      </c>
      <c r="M956" s="33" t="str">
        <f t="shared" si="116"/>
        <v/>
      </c>
      <c r="N956" s="33" t="str">
        <f t="shared" si="117"/>
        <v/>
      </c>
      <c r="O956" s="33" t="str">
        <f t="shared" si="118"/>
        <v/>
      </c>
      <c r="P956" s="33" t="str">
        <f t="shared" si="119"/>
        <v/>
      </c>
      <c r="R956" s="36" t="str">
        <f t="shared" si="120"/>
        <v/>
      </c>
      <c r="S956" s="36" t="str">
        <f t="shared" si="121"/>
        <v/>
      </c>
    </row>
    <row r="957" spans="6:19" x14ac:dyDescent="0.3">
      <c r="K957" s="33" t="str">
        <f t="shared" si="114"/>
        <v/>
      </c>
      <c r="L957" s="33" t="str">
        <f t="shared" si="115"/>
        <v/>
      </c>
      <c r="M957" s="33" t="str">
        <f t="shared" si="116"/>
        <v/>
      </c>
      <c r="N957" s="33" t="str">
        <f t="shared" si="117"/>
        <v/>
      </c>
      <c r="O957" s="33" t="str">
        <f t="shared" si="118"/>
        <v/>
      </c>
      <c r="P957" s="33" t="str">
        <f t="shared" si="119"/>
        <v/>
      </c>
      <c r="R957" s="36" t="str">
        <f t="shared" si="120"/>
        <v/>
      </c>
      <c r="S957" s="36" t="str">
        <f t="shared" si="121"/>
        <v/>
      </c>
    </row>
    <row r="958" spans="6:19" x14ac:dyDescent="0.3">
      <c r="F958" s="136"/>
      <c r="K958" s="33" t="str">
        <f t="shared" si="114"/>
        <v/>
      </c>
      <c r="L958" s="33" t="str">
        <f t="shared" si="115"/>
        <v/>
      </c>
      <c r="M958" s="33" t="str">
        <f t="shared" si="116"/>
        <v/>
      </c>
      <c r="N958" s="33" t="str">
        <f t="shared" si="117"/>
        <v/>
      </c>
      <c r="O958" s="33" t="str">
        <f t="shared" si="118"/>
        <v/>
      </c>
      <c r="P958" s="33" t="str">
        <f t="shared" si="119"/>
        <v/>
      </c>
      <c r="R958" s="36" t="str">
        <f t="shared" si="120"/>
        <v/>
      </c>
      <c r="S958" s="36" t="str">
        <f t="shared" si="121"/>
        <v/>
      </c>
    </row>
    <row r="959" spans="6:19" x14ac:dyDescent="0.3">
      <c r="K959" s="33" t="str">
        <f t="shared" si="114"/>
        <v/>
      </c>
      <c r="L959" s="33" t="str">
        <f t="shared" si="115"/>
        <v/>
      </c>
      <c r="M959" s="33" t="str">
        <f t="shared" si="116"/>
        <v/>
      </c>
      <c r="N959" s="33" t="str">
        <f t="shared" si="117"/>
        <v/>
      </c>
      <c r="O959" s="33" t="str">
        <f t="shared" si="118"/>
        <v/>
      </c>
      <c r="P959" s="33" t="str">
        <f t="shared" si="119"/>
        <v/>
      </c>
      <c r="R959" s="36" t="str">
        <f t="shared" si="120"/>
        <v/>
      </c>
      <c r="S959" s="36" t="str">
        <f t="shared" si="121"/>
        <v/>
      </c>
    </row>
    <row r="960" spans="6:19" x14ac:dyDescent="0.3">
      <c r="K960" s="33" t="str">
        <f t="shared" si="114"/>
        <v/>
      </c>
      <c r="L960" s="33" t="str">
        <f t="shared" si="115"/>
        <v/>
      </c>
      <c r="M960" s="33" t="str">
        <f t="shared" si="116"/>
        <v/>
      </c>
      <c r="N960" s="33" t="str">
        <f t="shared" si="117"/>
        <v/>
      </c>
      <c r="O960" s="33" t="str">
        <f t="shared" si="118"/>
        <v/>
      </c>
      <c r="P960" s="33" t="str">
        <f t="shared" si="119"/>
        <v/>
      </c>
      <c r="R960" s="36" t="str">
        <f t="shared" si="120"/>
        <v/>
      </c>
      <c r="S960" s="36" t="str">
        <f t="shared" si="121"/>
        <v/>
      </c>
    </row>
    <row r="961" spans="6:19" x14ac:dyDescent="0.3">
      <c r="K961" s="33" t="str">
        <f t="shared" si="114"/>
        <v/>
      </c>
      <c r="L961" s="33" t="str">
        <f t="shared" si="115"/>
        <v/>
      </c>
      <c r="M961" s="33" t="str">
        <f t="shared" si="116"/>
        <v/>
      </c>
      <c r="N961" s="33" t="str">
        <f t="shared" si="117"/>
        <v/>
      </c>
      <c r="O961" s="33" t="str">
        <f t="shared" si="118"/>
        <v/>
      </c>
      <c r="P961" s="33" t="str">
        <f t="shared" si="119"/>
        <v/>
      </c>
      <c r="R961" s="36" t="str">
        <f t="shared" si="120"/>
        <v/>
      </c>
      <c r="S961" s="36" t="str">
        <f t="shared" si="121"/>
        <v/>
      </c>
    </row>
    <row r="962" spans="6:19" x14ac:dyDescent="0.3">
      <c r="K962" s="33" t="str">
        <f t="shared" si="114"/>
        <v/>
      </c>
      <c r="L962" s="33" t="str">
        <f t="shared" si="115"/>
        <v/>
      </c>
      <c r="M962" s="33" t="str">
        <f t="shared" si="116"/>
        <v/>
      </c>
      <c r="N962" s="33" t="str">
        <f t="shared" si="117"/>
        <v/>
      </c>
      <c r="O962" s="33" t="str">
        <f t="shared" si="118"/>
        <v/>
      </c>
      <c r="P962" s="33" t="str">
        <f t="shared" si="119"/>
        <v/>
      </c>
      <c r="R962" s="36" t="str">
        <f t="shared" si="120"/>
        <v/>
      </c>
      <c r="S962" s="36" t="str">
        <f t="shared" si="121"/>
        <v/>
      </c>
    </row>
    <row r="963" spans="6:19" x14ac:dyDescent="0.3">
      <c r="K963" s="33" t="str">
        <f t="shared" si="114"/>
        <v/>
      </c>
      <c r="L963" s="33" t="str">
        <f t="shared" si="115"/>
        <v/>
      </c>
      <c r="M963" s="33" t="str">
        <f t="shared" si="116"/>
        <v/>
      </c>
      <c r="N963" s="33" t="str">
        <f t="shared" si="117"/>
        <v/>
      </c>
      <c r="O963" s="33" t="str">
        <f t="shared" si="118"/>
        <v/>
      </c>
      <c r="P963" s="33" t="str">
        <f t="shared" si="119"/>
        <v/>
      </c>
      <c r="R963" s="36" t="str">
        <f t="shared" si="120"/>
        <v/>
      </c>
      <c r="S963" s="36" t="str">
        <f t="shared" si="121"/>
        <v/>
      </c>
    </row>
    <row r="964" spans="6:19" x14ac:dyDescent="0.3">
      <c r="K964" s="33" t="str">
        <f t="shared" si="114"/>
        <v/>
      </c>
      <c r="L964" s="33" t="str">
        <f t="shared" si="115"/>
        <v/>
      </c>
      <c r="M964" s="33" t="str">
        <f t="shared" si="116"/>
        <v/>
      </c>
      <c r="N964" s="33" t="str">
        <f t="shared" si="117"/>
        <v/>
      </c>
      <c r="O964" s="33" t="str">
        <f t="shared" si="118"/>
        <v/>
      </c>
      <c r="P964" s="33" t="str">
        <f t="shared" si="119"/>
        <v/>
      </c>
      <c r="R964" s="36" t="str">
        <f t="shared" si="120"/>
        <v/>
      </c>
      <c r="S964" s="36" t="str">
        <f t="shared" si="121"/>
        <v/>
      </c>
    </row>
    <row r="965" spans="6:19" x14ac:dyDescent="0.3">
      <c r="K965" s="33" t="str">
        <f t="shared" ref="K965:K1028" si="122">IF($D965="ht",$E965,"")</f>
        <v/>
      </c>
      <c r="L965" s="33" t="str">
        <f t="shared" ref="L965:L1028" si="123">IF($D965="nt",$E965,"")</f>
        <v/>
      </c>
      <c r="M965" s="33" t="str">
        <f t="shared" ref="M965:M1028" si="124">IF($D965="esp",$E965,"")</f>
        <v/>
      </c>
      <c r="N965" s="33" t="str">
        <f t="shared" ref="N965:N1028" si="125">IF($D965="Ges",$F965,"")</f>
        <v/>
      </c>
      <c r="O965" s="33" t="str">
        <f t="shared" ref="O965:O1028" si="126">IF($D965="tag",$E965,"")</f>
        <v/>
      </c>
      <c r="P965" s="33" t="str">
        <f t="shared" ref="P965:P1028" si="127">IF($D965="vhs",$E965,"")</f>
        <v/>
      </c>
      <c r="R965" s="36" t="str">
        <f t="shared" ref="R965:R1028" si="128">IF(D965="v06",E965,"")</f>
        <v/>
      </c>
      <c r="S965" s="36" t="str">
        <f t="shared" ref="S965:S1028" si="129">IF(D965="v22",E965,"")</f>
        <v/>
      </c>
    </row>
    <row r="966" spans="6:19" x14ac:dyDescent="0.3">
      <c r="F966" s="136"/>
      <c r="K966" s="33" t="str">
        <f t="shared" si="122"/>
        <v/>
      </c>
      <c r="L966" s="33" t="str">
        <f t="shared" si="123"/>
        <v/>
      </c>
      <c r="M966" s="33" t="str">
        <f t="shared" si="124"/>
        <v/>
      </c>
      <c r="N966" s="33" t="str">
        <f t="shared" si="125"/>
        <v/>
      </c>
      <c r="O966" s="33" t="str">
        <f t="shared" si="126"/>
        <v/>
      </c>
      <c r="P966" s="33" t="str">
        <f t="shared" si="127"/>
        <v/>
      </c>
      <c r="R966" s="36" t="str">
        <f t="shared" si="128"/>
        <v/>
      </c>
      <c r="S966" s="36" t="str">
        <f t="shared" si="129"/>
        <v/>
      </c>
    </row>
    <row r="967" spans="6:19" x14ac:dyDescent="0.3">
      <c r="K967" s="33" t="str">
        <f t="shared" si="122"/>
        <v/>
      </c>
      <c r="L967" s="33" t="str">
        <f t="shared" si="123"/>
        <v/>
      </c>
      <c r="M967" s="33" t="str">
        <f t="shared" si="124"/>
        <v/>
      </c>
      <c r="N967" s="33" t="str">
        <f t="shared" si="125"/>
        <v/>
      </c>
      <c r="O967" s="33" t="str">
        <f t="shared" si="126"/>
        <v/>
      </c>
      <c r="P967" s="33" t="str">
        <f t="shared" si="127"/>
        <v/>
      </c>
      <c r="R967" s="36" t="str">
        <f t="shared" si="128"/>
        <v/>
      </c>
      <c r="S967" s="36" t="str">
        <f t="shared" si="129"/>
        <v/>
      </c>
    </row>
    <row r="968" spans="6:19" x14ac:dyDescent="0.3">
      <c r="K968" s="33" t="str">
        <f t="shared" si="122"/>
        <v/>
      </c>
      <c r="L968" s="33" t="str">
        <f t="shared" si="123"/>
        <v/>
      </c>
      <c r="M968" s="33" t="str">
        <f t="shared" si="124"/>
        <v/>
      </c>
      <c r="N968" s="33" t="str">
        <f t="shared" si="125"/>
        <v/>
      </c>
      <c r="O968" s="33" t="str">
        <f t="shared" si="126"/>
        <v/>
      </c>
      <c r="P968" s="33" t="str">
        <f t="shared" si="127"/>
        <v/>
      </c>
      <c r="R968" s="36" t="str">
        <f t="shared" si="128"/>
        <v/>
      </c>
      <c r="S968" s="36" t="str">
        <f t="shared" si="129"/>
        <v/>
      </c>
    </row>
    <row r="969" spans="6:19" x14ac:dyDescent="0.3">
      <c r="F969" s="136"/>
      <c r="K969" s="33" t="str">
        <f t="shared" si="122"/>
        <v/>
      </c>
      <c r="L969" s="33" t="str">
        <f t="shared" si="123"/>
        <v/>
      </c>
      <c r="M969" s="33" t="str">
        <f t="shared" si="124"/>
        <v/>
      </c>
      <c r="N969" s="33" t="str">
        <f t="shared" si="125"/>
        <v/>
      </c>
      <c r="O969" s="33" t="str">
        <f t="shared" si="126"/>
        <v/>
      </c>
      <c r="P969" s="33" t="str">
        <f t="shared" si="127"/>
        <v/>
      </c>
      <c r="R969" s="36" t="str">
        <f t="shared" si="128"/>
        <v/>
      </c>
      <c r="S969" s="36" t="str">
        <f t="shared" si="129"/>
        <v/>
      </c>
    </row>
    <row r="970" spans="6:19" x14ac:dyDescent="0.3">
      <c r="K970" s="33" t="str">
        <f t="shared" si="122"/>
        <v/>
      </c>
      <c r="L970" s="33" t="str">
        <f t="shared" si="123"/>
        <v/>
      </c>
      <c r="M970" s="33" t="str">
        <f t="shared" si="124"/>
        <v/>
      </c>
      <c r="N970" s="33" t="str">
        <f t="shared" si="125"/>
        <v/>
      </c>
      <c r="O970" s="33" t="str">
        <f t="shared" si="126"/>
        <v/>
      </c>
      <c r="P970" s="33" t="str">
        <f t="shared" si="127"/>
        <v/>
      </c>
      <c r="R970" s="36" t="str">
        <f t="shared" si="128"/>
        <v/>
      </c>
      <c r="S970" s="36" t="str">
        <f t="shared" si="129"/>
        <v/>
      </c>
    </row>
    <row r="971" spans="6:19" x14ac:dyDescent="0.3">
      <c r="K971" s="33" t="str">
        <f t="shared" si="122"/>
        <v/>
      </c>
      <c r="L971" s="33" t="str">
        <f t="shared" si="123"/>
        <v/>
      </c>
      <c r="M971" s="33" t="str">
        <f t="shared" si="124"/>
        <v/>
      </c>
      <c r="N971" s="33" t="str">
        <f t="shared" si="125"/>
        <v/>
      </c>
      <c r="O971" s="33" t="str">
        <f t="shared" si="126"/>
        <v/>
      </c>
      <c r="P971" s="33" t="str">
        <f t="shared" si="127"/>
        <v/>
      </c>
      <c r="R971" s="36" t="str">
        <f t="shared" si="128"/>
        <v/>
      </c>
      <c r="S971" s="36" t="str">
        <f t="shared" si="129"/>
        <v/>
      </c>
    </row>
    <row r="972" spans="6:19" x14ac:dyDescent="0.3">
      <c r="K972" s="33" t="str">
        <f t="shared" si="122"/>
        <v/>
      </c>
      <c r="L972" s="33" t="str">
        <f t="shared" si="123"/>
        <v/>
      </c>
      <c r="M972" s="33" t="str">
        <f t="shared" si="124"/>
        <v/>
      </c>
      <c r="N972" s="33" t="str">
        <f t="shared" si="125"/>
        <v/>
      </c>
      <c r="O972" s="33" t="str">
        <f t="shared" si="126"/>
        <v/>
      </c>
      <c r="P972" s="33" t="str">
        <f t="shared" si="127"/>
        <v/>
      </c>
      <c r="R972" s="36" t="str">
        <f t="shared" si="128"/>
        <v/>
      </c>
      <c r="S972" s="36" t="str">
        <f t="shared" si="129"/>
        <v/>
      </c>
    </row>
    <row r="973" spans="6:19" x14ac:dyDescent="0.3">
      <c r="F973" s="136"/>
      <c r="K973" s="33" t="str">
        <f t="shared" si="122"/>
        <v/>
      </c>
      <c r="L973" s="33" t="str">
        <f t="shared" si="123"/>
        <v/>
      </c>
      <c r="M973" s="33" t="str">
        <f t="shared" si="124"/>
        <v/>
      </c>
      <c r="N973" s="33" t="str">
        <f t="shared" si="125"/>
        <v/>
      </c>
      <c r="O973" s="33" t="str">
        <f t="shared" si="126"/>
        <v/>
      </c>
      <c r="P973" s="33" t="str">
        <f t="shared" si="127"/>
        <v/>
      </c>
      <c r="R973" s="36" t="str">
        <f t="shared" si="128"/>
        <v/>
      </c>
      <c r="S973" s="36" t="str">
        <f t="shared" si="129"/>
        <v/>
      </c>
    </row>
    <row r="974" spans="6:19" x14ac:dyDescent="0.3">
      <c r="F974" s="136"/>
      <c r="K974" s="33" t="str">
        <f t="shared" si="122"/>
        <v/>
      </c>
      <c r="L974" s="33" t="str">
        <f t="shared" si="123"/>
        <v/>
      </c>
      <c r="M974" s="33" t="str">
        <f t="shared" si="124"/>
        <v/>
      </c>
      <c r="N974" s="33" t="str">
        <f t="shared" si="125"/>
        <v/>
      </c>
      <c r="O974" s="33" t="str">
        <f t="shared" si="126"/>
        <v/>
      </c>
      <c r="P974" s="33" t="str">
        <f t="shared" si="127"/>
        <v/>
      </c>
      <c r="R974" s="36" t="str">
        <f t="shared" si="128"/>
        <v/>
      </c>
      <c r="S974" s="36" t="str">
        <f t="shared" si="129"/>
        <v/>
      </c>
    </row>
    <row r="975" spans="6:19" x14ac:dyDescent="0.3">
      <c r="K975" s="33" t="str">
        <f t="shared" si="122"/>
        <v/>
      </c>
      <c r="L975" s="33" t="str">
        <f t="shared" si="123"/>
        <v/>
      </c>
      <c r="M975" s="33" t="str">
        <f t="shared" si="124"/>
        <v/>
      </c>
      <c r="N975" s="33" t="str">
        <f t="shared" si="125"/>
        <v/>
      </c>
      <c r="O975" s="33" t="str">
        <f t="shared" si="126"/>
        <v/>
      </c>
      <c r="P975" s="33" t="str">
        <f t="shared" si="127"/>
        <v/>
      </c>
      <c r="R975" s="36" t="str">
        <f t="shared" si="128"/>
        <v/>
      </c>
      <c r="S975" s="36" t="str">
        <f t="shared" si="129"/>
        <v/>
      </c>
    </row>
    <row r="976" spans="6:19" x14ac:dyDescent="0.3">
      <c r="K976" s="33" t="str">
        <f t="shared" si="122"/>
        <v/>
      </c>
      <c r="L976" s="33" t="str">
        <f t="shared" si="123"/>
        <v/>
      </c>
      <c r="M976" s="33" t="str">
        <f t="shared" si="124"/>
        <v/>
      </c>
      <c r="N976" s="33" t="str">
        <f t="shared" si="125"/>
        <v/>
      </c>
      <c r="O976" s="33" t="str">
        <f t="shared" si="126"/>
        <v/>
      </c>
      <c r="P976" s="33" t="str">
        <f t="shared" si="127"/>
        <v/>
      </c>
      <c r="R976" s="36" t="str">
        <f t="shared" si="128"/>
        <v/>
      </c>
      <c r="S976" s="36" t="str">
        <f t="shared" si="129"/>
        <v/>
      </c>
    </row>
    <row r="977" spans="6:19" x14ac:dyDescent="0.3">
      <c r="K977" s="33" t="str">
        <f t="shared" si="122"/>
        <v/>
      </c>
      <c r="L977" s="33" t="str">
        <f t="shared" si="123"/>
        <v/>
      </c>
      <c r="M977" s="33" t="str">
        <f t="shared" si="124"/>
        <v/>
      </c>
      <c r="N977" s="33" t="str">
        <f t="shared" si="125"/>
        <v/>
      </c>
      <c r="O977" s="33" t="str">
        <f t="shared" si="126"/>
        <v/>
      </c>
      <c r="P977" s="33" t="str">
        <f t="shared" si="127"/>
        <v/>
      </c>
      <c r="R977" s="36" t="str">
        <f t="shared" si="128"/>
        <v/>
      </c>
      <c r="S977" s="36" t="str">
        <f t="shared" si="129"/>
        <v/>
      </c>
    </row>
    <row r="978" spans="6:19" x14ac:dyDescent="0.3">
      <c r="K978" s="33" t="str">
        <f t="shared" si="122"/>
        <v/>
      </c>
      <c r="L978" s="33" t="str">
        <f t="shared" si="123"/>
        <v/>
      </c>
      <c r="M978" s="33" t="str">
        <f t="shared" si="124"/>
        <v/>
      </c>
      <c r="N978" s="33" t="str">
        <f t="shared" si="125"/>
        <v/>
      </c>
      <c r="O978" s="33" t="str">
        <f t="shared" si="126"/>
        <v/>
      </c>
      <c r="P978" s="33" t="str">
        <f t="shared" si="127"/>
        <v/>
      </c>
      <c r="R978" s="36" t="str">
        <f t="shared" si="128"/>
        <v/>
      </c>
      <c r="S978" s="36" t="str">
        <f t="shared" si="129"/>
        <v/>
      </c>
    </row>
    <row r="979" spans="6:19" x14ac:dyDescent="0.3">
      <c r="F979" s="136"/>
      <c r="K979" s="33" t="str">
        <f t="shared" si="122"/>
        <v/>
      </c>
      <c r="L979" s="33" t="str">
        <f t="shared" si="123"/>
        <v/>
      </c>
      <c r="M979" s="33" t="str">
        <f t="shared" si="124"/>
        <v/>
      </c>
      <c r="N979" s="33" t="str">
        <f t="shared" si="125"/>
        <v/>
      </c>
      <c r="O979" s="33" t="str">
        <f t="shared" si="126"/>
        <v/>
      </c>
      <c r="P979" s="33" t="str">
        <f t="shared" si="127"/>
        <v/>
      </c>
      <c r="R979" s="36" t="str">
        <f t="shared" si="128"/>
        <v/>
      </c>
      <c r="S979" s="36" t="str">
        <f t="shared" si="129"/>
        <v/>
      </c>
    </row>
    <row r="980" spans="6:19" x14ac:dyDescent="0.3">
      <c r="K980" s="33" t="str">
        <f t="shared" si="122"/>
        <v/>
      </c>
      <c r="L980" s="33" t="str">
        <f t="shared" si="123"/>
        <v/>
      </c>
      <c r="M980" s="33" t="str">
        <f t="shared" si="124"/>
        <v/>
      </c>
      <c r="N980" s="33" t="str">
        <f t="shared" si="125"/>
        <v/>
      </c>
      <c r="O980" s="33" t="str">
        <f t="shared" si="126"/>
        <v/>
      </c>
      <c r="P980" s="33" t="str">
        <f t="shared" si="127"/>
        <v/>
      </c>
      <c r="R980" s="36" t="str">
        <f t="shared" si="128"/>
        <v/>
      </c>
      <c r="S980" s="36" t="str">
        <f t="shared" si="129"/>
        <v/>
      </c>
    </row>
    <row r="981" spans="6:19" x14ac:dyDescent="0.3">
      <c r="K981" s="33" t="str">
        <f t="shared" si="122"/>
        <v/>
      </c>
      <c r="L981" s="33" t="str">
        <f t="shared" si="123"/>
        <v/>
      </c>
      <c r="M981" s="33" t="str">
        <f t="shared" si="124"/>
        <v/>
      </c>
      <c r="N981" s="33" t="str">
        <f t="shared" si="125"/>
        <v/>
      </c>
      <c r="O981" s="33" t="str">
        <f t="shared" si="126"/>
        <v/>
      </c>
      <c r="P981" s="33" t="str">
        <f t="shared" si="127"/>
        <v/>
      </c>
      <c r="R981" s="36" t="str">
        <f t="shared" si="128"/>
        <v/>
      </c>
      <c r="S981" s="36" t="str">
        <f t="shared" si="129"/>
        <v/>
      </c>
    </row>
    <row r="982" spans="6:19" x14ac:dyDescent="0.3">
      <c r="K982" s="33" t="str">
        <f t="shared" si="122"/>
        <v/>
      </c>
      <c r="L982" s="33" t="str">
        <f t="shared" si="123"/>
        <v/>
      </c>
      <c r="M982" s="33" t="str">
        <f t="shared" si="124"/>
        <v/>
      </c>
      <c r="N982" s="33" t="str">
        <f t="shared" si="125"/>
        <v/>
      </c>
      <c r="O982" s="33" t="str">
        <f t="shared" si="126"/>
        <v/>
      </c>
      <c r="P982" s="33" t="str">
        <f t="shared" si="127"/>
        <v/>
      </c>
      <c r="R982" s="36" t="str">
        <f t="shared" si="128"/>
        <v/>
      </c>
      <c r="S982" s="36" t="str">
        <f t="shared" si="129"/>
        <v/>
      </c>
    </row>
    <row r="983" spans="6:19" x14ac:dyDescent="0.3">
      <c r="K983" s="33" t="str">
        <f t="shared" si="122"/>
        <v/>
      </c>
      <c r="L983" s="33" t="str">
        <f t="shared" si="123"/>
        <v/>
      </c>
      <c r="M983" s="33" t="str">
        <f t="shared" si="124"/>
        <v/>
      </c>
      <c r="N983" s="33" t="str">
        <f t="shared" si="125"/>
        <v/>
      </c>
      <c r="O983" s="33" t="str">
        <f t="shared" si="126"/>
        <v/>
      </c>
      <c r="P983" s="33" t="str">
        <f t="shared" si="127"/>
        <v/>
      </c>
      <c r="R983" s="36" t="str">
        <f t="shared" si="128"/>
        <v/>
      </c>
      <c r="S983" s="36" t="str">
        <f t="shared" si="129"/>
        <v/>
      </c>
    </row>
    <row r="984" spans="6:19" x14ac:dyDescent="0.3">
      <c r="K984" s="33" t="str">
        <f t="shared" si="122"/>
        <v/>
      </c>
      <c r="L984" s="33" t="str">
        <f t="shared" si="123"/>
        <v/>
      </c>
      <c r="M984" s="33" t="str">
        <f t="shared" si="124"/>
        <v/>
      </c>
      <c r="N984" s="33" t="str">
        <f t="shared" si="125"/>
        <v/>
      </c>
      <c r="O984" s="33" t="str">
        <f t="shared" si="126"/>
        <v/>
      </c>
      <c r="P984" s="33" t="str">
        <f t="shared" si="127"/>
        <v/>
      </c>
      <c r="R984" s="36" t="str">
        <f t="shared" si="128"/>
        <v/>
      </c>
      <c r="S984" s="36" t="str">
        <f t="shared" si="129"/>
        <v/>
      </c>
    </row>
    <row r="985" spans="6:19" x14ac:dyDescent="0.3">
      <c r="K985" s="33" t="str">
        <f t="shared" si="122"/>
        <v/>
      </c>
      <c r="L985" s="33" t="str">
        <f t="shared" si="123"/>
        <v/>
      </c>
      <c r="M985" s="33" t="str">
        <f t="shared" si="124"/>
        <v/>
      </c>
      <c r="N985" s="33" t="str">
        <f t="shared" si="125"/>
        <v/>
      </c>
      <c r="O985" s="33" t="str">
        <f t="shared" si="126"/>
        <v/>
      </c>
      <c r="P985" s="33" t="str">
        <f t="shared" si="127"/>
        <v/>
      </c>
      <c r="R985" s="36" t="str">
        <f t="shared" si="128"/>
        <v/>
      </c>
      <c r="S985" s="36" t="str">
        <f t="shared" si="129"/>
        <v/>
      </c>
    </row>
    <row r="986" spans="6:19" x14ac:dyDescent="0.3">
      <c r="K986" s="33" t="str">
        <f t="shared" si="122"/>
        <v/>
      </c>
      <c r="L986" s="33" t="str">
        <f t="shared" si="123"/>
        <v/>
      </c>
      <c r="M986" s="33" t="str">
        <f t="shared" si="124"/>
        <v/>
      </c>
      <c r="N986" s="33" t="str">
        <f t="shared" si="125"/>
        <v/>
      </c>
      <c r="O986" s="33" t="str">
        <f t="shared" si="126"/>
        <v/>
      </c>
      <c r="P986" s="33" t="str">
        <f t="shared" si="127"/>
        <v/>
      </c>
      <c r="R986" s="36" t="str">
        <f t="shared" si="128"/>
        <v/>
      </c>
      <c r="S986" s="36" t="str">
        <f t="shared" si="129"/>
        <v/>
      </c>
    </row>
    <row r="987" spans="6:19" x14ac:dyDescent="0.3">
      <c r="F987" s="136"/>
      <c r="K987" s="33" t="str">
        <f t="shared" si="122"/>
        <v/>
      </c>
      <c r="L987" s="33" t="str">
        <f t="shared" si="123"/>
        <v/>
      </c>
      <c r="M987" s="33" t="str">
        <f t="shared" si="124"/>
        <v/>
      </c>
      <c r="N987" s="33" t="str">
        <f t="shared" si="125"/>
        <v/>
      </c>
      <c r="O987" s="33" t="str">
        <f t="shared" si="126"/>
        <v/>
      </c>
      <c r="P987" s="33" t="str">
        <f t="shared" si="127"/>
        <v/>
      </c>
      <c r="R987" s="36" t="str">
        <f t="shared" si="128"/>
        <v/>
      </c>
      <c r="S987" s="36" t="str">
        <f t="shared" si="129"/>
        <v/>
      </c>
    </row>
    <row r="988" spans="6:19" x14ac:dyDescent="0.3">
      <c r="K988" s="33" t="str">
        <f t="shared" si="122"/>
        <v/>
      </c>
      <c r="L988" s="33" t="str">
        <f t="shared" si="123"/>
        <v/>
      </c>
      <c r="M988" s="33" t="str">
        <f t="shared" si="124"/>
        <v/>
      </c>
      <c r="N988" s="33" t="str">
        <f t="shared" si="125"/>
        <v/>
      </c>
      <c r="O988" s="33" t="str">
        <f t="shared" si="126"/>
        <v/>
      </c>
      <c r="P988" s="33" t="str">
        <f t="shared" si="127"/>
        <v/>
      </c>
      <c r="R988" s="36" t="str">
        <f t="shared" si="128"/>
        <v/>
      </c>
      <c r="S988" s="36" t="str">
        <f t="shared" si="129"/>
        <v/>
      </c>
    </row>
    <row r="989" spans="6:19" x14ac:dyDescent="0.3">
      <c r="F989" s="136"/>
      <c r="K989" s="33" t="str">
        <f t="shared" si="122"/>
        <v/>
      </c>
      <c r="L989" s="33" t="str">
        <f t="shared" si="123"/>
        <v/>
      </c>
      <c r="M989" s="33" t="str">
        <f t="shared" si="124"/>
        <v/>
      </c>
      <c r="N989" s="33" t="str">
        <f t="shared" si="125"/>
        <v/>
      </c>
      <c r="O989" s="33" t="str">
        <f t="shared" si="126"/>
        <v/>
      </c>
      <c r="P989" s="33" t="str">
        <f t="shared" si="127"/>
        <v/>
      </c>
      <c r="R989" s="36" t="str">
        <f t="shared" si="128"/>
        <v/>
      </c>
      <c r="S989" s="36" t="str">
        <f t="shared" si="129"/>
        <v/>
      </c>
    </row>
    <row r="990" spans="6:19" x14ac:dyDescent="0.3">
      <c r="F990" s="136"/>
      <c r="K990" s="33" t="str">
        <f t="shared" si="122"/>
        <v/>
      </c>
      <c r="L990" s="33" t="str">
        <f t="shared" si="123"/>
        <v/>
      </c>
      <c r="M990" s="33" t="str">
        <f t="shared" si="124"/>
        <v/>
      </c>
      <c r="N990" s="33" t="str">
        <f t="shared" si="125"/>
        <v/>
      </c>
      <c r="O990" s="33" t="str">
        <f t="shared" si="126"/>
        <v/>
      </c>
      <c r="P990" s="33" t="str">
        <f t="shared" si="127"/>
        <v/>
      </c>
      <c r="R990" s="36" t="str">
        <f t="shared" si="128"/>
        <v/>
      </c>
      <c r="S990" s="36" t="str">
        <f t="shared" si="129"/>
        <v/>
      </c>
    </row>
    <row r="991" spans="6:19" x14ac:dyDescent="0.3">
      <c r="K991" s="33" t="str">
        <f t="shared" si="122"/>
        <v/>
      </c>
      <c r="L991" s="33" t="str">
        <f t="shared" si="123"/>
        <v/>
      </c>
      <c r="M991" s="33" t="str">
        <f t="shared" si="124"/>
        <v/>
      </c>
      <c r="N991" s="33" t="str">
        <f t="shared" si="125"/>
        <v/>
      </c>
      <c r="O991" s="33" t="str">
        <f t="shared" si="126"/>
        <v/>
      </c>
      <c r="P991" s="33" t="str">
        <f t="shared" si="127"/>
        <v/>
      </c>
      <c r="R991" s="36" t="str">
        <f t="shared" si="128"/>
        <v/>
      </c>
      <c r="S991" s="36" t="str">
        <f t="shared" si="129"/>
        <v/>
      </c>
    </row>
    <row r="992" spans="6:19" x14ac:dyDescent="0.3">
      <c r="K992" s="33" t="str">
        <f t="shared" si="122"/>
        <v/>
      </c>
      <c r="L992" s="33" t="str">
        <f t="shared" si="123"/>
        <v/>
      </c>
      <c r="M992" s="33" t="str">
        <f t="shared" si="124"/>
        <v/>
      </c>
      <c r="N992" s="33" t="str">
        <f t="shared" si="125"/>
        <v/>
      </c>
      <c r="O992" s="33" t="str">
        <f t="shared" si="126"/>
        <v/>
      </c>
      <c r="P992" s="33" t="str">
        <f t="shared" si="127"/>
        <v/>
      </c>
      <c r="R992" s="36" t="str">
        <f t="shared" si="128"/>
        <v/>
      </c>
      <c r="S992" s="36" t="str">
        <f t="shared" si="129"/>
        <v/>
      </c>
    </row>
    <row r="993" spans="6:19" x14ac:dyDescent="0.3">
      <c r="F993" s="136"/>
      <c r="K993" s="33" t="str">
        <f t="shared" si="122"/>
        <v/>
      </c>
      <c r="L993" s="33" t="str">
        <f t="shared" si="123"/>
        <v/>
      </c>
      <c r="M993" s="33" t="str">
        <f t="shared" si="124"/>
        <v/>
      </c>
      <c r="N993" s="33" t="str">
        <f t="shared" si="125"/>
        <v/>
      </c>
      <c r="O993" s="33" t="str">
        <f t="shared" si="126"/>
        <v/>
      </c>
      <c r="P993" s="33" t="str">
        <f t="shared" si="127"/>
        <v/>
      </c>
      <c r="R993" s="36" t="str">
        <f t="shared" si="128"/>
        <v/>
      </c>
      <c r="S993" s="36" t="str">
        <f t="shared" si="129"/>
        <v/>
      </c>
    </row>
    <row r="994" spans="6:19" x14ac:dyDescent="0.3">
      <c r="F994" s="136"/>
      <c r="K994" s="33" t="str">
        <f t="shared" si="122"/>
        <v/>
      </c>
      <c r="L994" s="33" t="str">
        <f t="shared" si="123"/>
        <v/>
      </c>
      <c r="M994" s="33" t="str">
        <f t="shared" si="124"/>
        <v/>
      </c>
      <c r="N994" s="33" t="str">
        <f t="shared" si="125"/>
        <v/>
      </c>
      <c r="O994" s="33" t="str">
        <f t="shared" si="126"/>
        <v/>
      </c>
      <c r="P994" s="33" t="str">
        <f t="shared" si="127"/>
        <v/>
      </c>
      <c r="R994" s="36" t="str">
        <f t="shared" si="128"/>
        <v/>
      </c>
      <c r="S994" s="36" t="str">
        <f t="shared" si="129"/>
        <v/>
      </c>
    </row>
    <row r="995" spans="6:19" x14ac:dyDescent="0.3">
      <c r="K995" s="33" t="str">
        <f t="shared" si="122"/>
        <v/>
      </c>
      <c r="L995" s="33" t="str">
        <f t="shared" si="123"/>
        <v/>
      </c>
      <c r="M995" s="33" t="str">
        <f t="shared" si="124"/>
        <v/>
      </c>
      <c r="N995" s="33" t="str">
        <f t="shared" si="125"/>
        <v/>
      </c>
      <c r="O995" s="33" t="str">
        <f t="shared" si="126"/>
        <v/>
      </c>
      <c r="P995" s="33" t="str">
        <f t="shared" si="127"/>
        <v/>
      </c>
      <c r="R995" s="36" t="str">
        <f t="shared" si="128"/>
        <v/>
      </c>
      <c r="S995" s="36" t="str">
        <f t="shared" si="129"/>
        <v/>
      </c>
    </row>
    <row r="996" spans="6:19" x14ac:dyDescent="0.3">
      <c r="K996" s="33" t="str">
        <f t="shared" si="122"/>
        <v/>
      </c>
      <c r="L996" s="33" t="str">
        <f t="shared" si="123"/>
        <v/>
      </c>
      <c r="M996" s="33" t="str">
        <f t="shared" si="124"/>
        <v/>
      </c>
      <c r="N996" s="33" t="str">
        <f t="shared" si="125"/>
        <v/>
      </c>
      <c r="O996" s="33" t="str">
        <f t="shared" si="126"/>
        <v/>
      </c>
      <c r="P996" s="33" t="str">
        <f t="shared" si="127"/>
        <v/>
      </c>
      <c r="R996" s="36" t="str">
        <f t="shared" si="128"/>
        <v/>
      </c>
      <c r="S996" s="36" t="str">
        <f t="shared" si="129"/>
        <v/>
      </c>
    </row>
    <row r="997" spans="6:19" x14ac:dyDescent="0.3">
      <c r="K997" s="33" t="str">
        <f t="shared" si="122"/>
        <v/>
      </c>
      <c r="L997" s="33" t="str">
        <f t="shared" si="123"/>
        <v/>
      </c>
      <c r="M997" s="33" t="str">
        <f t="shared" si="124"/>
        <v/>
      </c>
      <c r="N997" s="33" t="str">
        <f t="shared" si="125"/>
        <v/>
      </c>
      <c r="O997" s="33" t="str">
        <f t="shared" si="126"/>
        <v/>
      </c>
      <c r="P997" s="33" t="str">
        <f t="shared" si="127"/>
        <v/>
      </c>
      <c r="R997" s="36" t="str">
        <f t="shared" si="128"/>
        <v/>
      </c>
      <c r="S997" s="36" t="str">
        <f t="shared" si="129"/>
        <v/>
      </c>
    </row>
    <row r="998" spans="6:19" x14ac:dyDescent="0.3">
      <c r="K998" s="33" t="str">
        <f t="shared" si="122"/>
        <v/>
      </c>
      <c r="L998" s="33" t="str">
        <f t="shared" si="123"/>
        <v/>
      </c>
      <c r="M998" s="33" t="str">
        <f t="shared" si="124"/>
        <v/>
      </c>
      <c r="N998" s="33" t="str">
        <f t="shared" si="125"/>
        <v/>
      </c>
      <c r="O998" s="33" t="str">
        <f t="shared" si="126"/>
        <v/>
      </c>
      <c r="P998" s="33" t="str">
        <f t="shared" si="127"/>
        <v/>
      </c>
      <c r="R998" s="36" t="str">
        <f t="shared" si="128"/>
        <v/>
      </c>
      <c r="S998" s="36" t="str">
        <f t="shared" si="129"/>
        <v/>
      </c>
    </row>
    <row r="999" spans="6:19" x14ac:dyDescent="0.3">
      <c r="K999" s="33" t="str">
        <f t="shared" si="122"/>
        <v/>
      </c>
      <c r="L999" s="33" t="str">
        <f t="shared" si="123"/>
        <v/>
      </c>
      <c r="M999" s="33" t="str">
        <f t="shared" si="124"/>
        <v/>
      </c>
      <c r="N999" s="33" t="str">
        <f t="shared" si="125"/>
        <v/>
      </c>
      <c r="O999" s="33" t="str">
        <f t="shared" si="126"/>
        <v/>
      </c>
      <c r="P999" s="33" t="str">
        <f t="shared" si="127"/>
        <v/>
      </c>
      <c r="R999" s="36" t="str">
        <f t="shared" si="128"/>
        <v/>
      </c>
      <c r="S999" s="36" t="str">
        <f t="shared" si="129"/>
        <v/>
      </c>
    </row>
    <row r="1000" spans="6:19" x14ac:dyDescent="0.3">
      <c r="K1000" s="33" t="str">
        <f t="shared" si="122"/>
        <v/>
      </c>
      <c r="L1000" s="33" t="str">
        <f t="shared" si="123"/>
        <v/>
      </c>
      <c r="M1000" s="33" t="str">
        <f t="shared" si="124"/>
        <v/>
      </c>
      <c r="N1000" s="33" t="str">
        <f t="shared" si="125"/>
        <v/>
      </c>
      <c r="O1000" s="33" t="str">
        <f t="shared" si="126"/>
        <v/>
      </c>
      <c r="P1000" s="33" t="str">
        <f t="shared" si="127"/>
        <v/>
      </c>
      <c r="R1000" s="36" t="str">
        <f t="shared" si="128"/>
        <v/>
      </c>
      <c r="S1000" s="36" t="str">
        <f t="shared" si="129"/>
        <v/>
      </c>
    </row>
    <row r="1001" spans="6:19" x14ac:dyDescent="0.3">
      <c r="K1001" s="33" t="str">
        <f t="shared" si="122"/>
        <v/>
      </c>
      <c r="L1001" s="33" t="str">
        <f t="shared" si="123"/>
        <v/>
      </c>
      <c r="M1001" s="33" t="str">
        <f t="shared" si="124"/>
        <v/>
      </c>
      <c r="N1001" s="33" t="str">
        <f t="shared" si="125"/>
        <v/>
      </c>
      <c r="O1001" s="33" t="str">
        <f t="shared" si="126"/>
        <v/>
      </c>
      <c r="P1001" s="33" t="str">
        <f t="shared" si="127"/>
        <v/>
      </c>
      <c r="R1001" s="36" t="str">
        <f t="shared" si="128"/>
        <v/>
      </c>
      <c r="S1001" s="36" t="str">
        <f t="shared" si="129"/>
        <v/>
      </c>
    </row>
    <row r="1002" spans="6:19" x14ac:dyDescent="0.3">
      <c r="F1002" s="136"/>
      <c r="K1002" s="33" t="str">
        <f t="shared" si="122"/>
        <v/>
      </c>
      <c r="L1002" s="33" t="str">
        <f t="shared" si="123"/>
        <v/>
      </c>
      <c r="M1002" s="33" t="str">
        <f t="shared" si="124"/>
        <v/>
      </c>
      <c r="N1002" s="33" t="str">
        <f t="shared" si="125"/>
        <v/>
      </c>
      <c r="O1002" s="33" t="str">
        <f t="shared" si="126"/>
        <v/>
      </c>
      <c r="P1002" s="33" t="str">
        <f t="shared" si="127"/>
        <v/>
      </c>
      <c r="R1002" s="36" t="str">
        <f t="shared" si="128"/>
        <v/>
      </c>
      <c r="S1002" s="36" t="str">
        <f t="shared" si="129"/>
        <v/>
      </c>
    </row>
    <row r="1003" spans="6:19" x14ac:dyDescent="0.3">
      <c r="K1003" s="33" t="str">
        <f t="shared" si="122"/>
        <v/>
      </c>
      <c r="L1003" s="33" t="str">
        <f t="shared" si="123"/>
        <v/>
      </c>
      <c r="M1003" s="33" t="str">
        <f t="shared" si="124"/>
        <v/>
      </c>
      <c r="N1003" s="33" t="str">
        <f t="shared" si="125"/>
        <v/>
      </c>
      <c r="O1003" s="33" t="str">
        <f t="shared" si="126"/>
        <v/>
      </c>
      <c r="P1003" s="33" t="str">
        <f t="shared" si="127"/>
        <v/>
      </c>
      <c r="R1003" s="36" t="str">
        <f t="shared" si="128"/>
        <v/>
      </c>
      <c r="S1003" s="36" t="str">
        <f t="shared" si="129"/>
        <v/>
      </c>
    </row>
    <row r="1004" spans="6:19" x14ac:dyDescent="0.3">
      <c r="K1004" s="33" t="str">
        <f t="shared" si="122"/>
        <v/>
      </c>
      <c r="L1004" s="33" t="str">
        <f t="shared" si="123"/>
        <v/>
      </c>
      <c r="M1004" s="33" t="str">
        <f t="shared" si="124"/>
        <v/>
      </c>
      <c r="N1004" s="33" t="str">
        <f t="shared" si="125"/>
        <v/>
      </c>
      <c r="O1004" s="33" t="str">
        <f t="shared" si="126"/>
        <v/>
      </c>
      <c r="P1004" s="33" t="str">
        <f t="shared" si="127"/>
        <v/>
      </c>
      <c r="R1004" s="36" t="str">
        <f t="shared" si="128"/>
        <v/>
      </c>
      <c r="S1004" s="36" t="str">
        <f t="shared" si="129"/>
        <v/>
      </c>
    </row>
    <row r="1005" spans="6:19" x14ac:dyDescent="0.3">
      <c r="F1005" s="136"/>
      <c r="K1005" s="33" t="str">
        <f t="shared" si="122"/>
        <v/>
      </c>
      <c r="L1005" s="33" t="str">
        <f t="shared" si="123"/>
        <v/>
      </c>
      <c r="M1005" s="33" t="str">
        <f t="shared" si="124"/>
        <v/>
      </c>
      <c r="N1005" s="33" t="str">
        <f t="shared" si="125"/>
        <v/>
      </c>
      <c r="O1005" s="33" t="str">
        <f t="shared" si="126"/>
        <v/>
      </c>
      <c r="P1005" s="33" t="str">
        <f t="shared" si="127"/>
        <v/>
      </c>
      <c r="R1005" s="36" t="str">
        <f t="shared" si="128"/>
        <v/>
      </c>
      <c r="S1005" s="36" t="str">
        <f t="shared" si="129"/>
        <v/>
      </c>
    </row>
    <row r="1006" spans="6:19" x14ac:dyDescent="0.3">
      <c r="K1006" s="33" t="str">
        <f t="shared" si="122"/>
        <v/>
      </c>
      <c r="L1006" s="33" t="str">
        <f t="shared" si="123"/>
        <v/>
      </c>
      <c r="M1006" s="33" t="str">
        <f t="shared" si="124"/>
        <v/>
      </c>
      <c r="N1006" s="33" t="str">
        <f t="shared" si="125"/>
        <v/>
      </c>
      <c r="O1006" s="33" t="str">
        <f t="shared" si="126"/>
        <v/>
      </c>
      <c r="P1006" s="33" t="str">
        <f t="shared" si="127"/>
        <v/>
      </c>
      <c r="R1006" s="36" t="str">
        <f t="shared" si="128"/>
        <v/>
      </c>
      <c r="S1006" s="36" t="str">
        <f t="shared" si="129"/>
        <v/>
      </c>
    </row>
    <row r="1007" spans="6:19" x14ac:dyDescent="0.3">
      <c r="F1007" s="136"/>
      <c r="K1007" s="33" t="str">
        <f t="shared" si="122"/>
        <v/>
      </c>
      <c r="L1007" s="33" t="str">
        <f t="shared" si="123"/>
        <v/>
      </c>
      <c r="M1007" s="33" t="str">
        <f t="shared" si="124"/>
        <v/>
      </c>
      <c r="N1007" s="33" t="str">
        <f t="shared" si="125"/>
        <v/>
      </c>
      <c r="O1007" s="33" t="str">
        <f t="shared" si="126"/>
        <v/>
      </c>
      <c r="P1007" s="33" t="str">
        <f t="shared" si="127"/>
        <v/>
      </c>
      <c r="R1007" s="36" t="str">
        <f t="shared" si="128"/>
        <v/>
      </c>
      <c r="S1007" s="36" t="str">
        <f t="shared" si="129"/>
        <v/>
      </c>
    </row>
    <row r="1008" spans="6:19" x14ac:dyDescent="0.3">
      <c r="K1008" s="33" t="str">
        <f t="shared" si="122"/>
        <v/>
      </c>
      <c r="L1008" s="33" t="str">
        <f t="shared" si="123"/>
        <v/>
      </c>
      <c r="M1008" s="33" t="str">
        <f t="shared" si="124"/>
        <v/>
      </c>
      <c r="N1008" s="33" t="str">
        <f t="shared" si="125"/>
        <v/>
      </c>
      <c r="O1008" s="33" t="str">
        <f t="shared" si="126"/>
        <v/>
      </c>
      <c r="P1008" s="33" t="str">
        <f t="shared" si="127"/>
        <v/>
      </c>
      <c r="R1008" s="36" t="str">
        <f t="shared" si="128"/>
        <v/>
      </c>
      <c r="S1008" s="36" t="str">
        <f t="shared" si="129"/>
        <v/>
      </c>
    </row>
    <row r="1009" spans="6:19" x14ac:dyDescent="0.3">
      <c r="K1009" s="33" t="str">
        <f t="shared" si="122"/>
        <v/>
      </c>
      <c r="L1009" s="33" t="str">
        <f t="shared" si="123"/>
        <v/>
      </c>
      <c r="M1009" s="33" t="str">
        <f t="shared" si="124"/>
        <v/>
      </c>
      <c r="N1009" s="33" t="str">
        <f t="shared" si="125"/>
        <v/>
      </c>
      <c r="O1009" s="33" t="str">
        <f t="shared" si="126"/>
        <v/>
      </c>
      <c r="P1009" s="33" t="str">
        <f t="shared" si="127"/>
        <v/>
      </c>
      <c r="R1009" s="36" t="str">
        <f t="shared" si="128"/>
        <v/>
      </c>
      <c r="S1009" s="36" t="str">
        <f t="shared" si="129"/>
        <v/>
      </c>
    </row>
    <row r="1010" spans="6:19" x14ac:dyDescent="0.3">
      <c r="F1010" s="136"/>
      <c r="K1010" s="33" t="str">
        <f t="shared" si="122"/>
        <v/>
      </c>
      <c r="L1010" s="33" t="str">
        <f t="shared" si="123"/>
        <v/>
      </c>
      <c r="M1010" s="33" t="str">
        <f t="shared" si="124"/>
        <v/>
      </c>
      <c r="N1010" s="33" t="str">
        <f t="shared" si="125"/>
        <v/>
      </c>
      <c r="O1010" s="33" t="str">
        <f t="shared" si="126"/>
        <v/>
      </c>
      <c r="P1010" s="33" t="str">
        <f t="shared" si="127"/>
        <v/>
      </c>
      <c r="R1010" s="36" t="str">
        <f t="shared" si="128"/>
        <v/>
      </c>
      <c r="S1010" s="36" t="str">
        <f t="shared" si="129"/>
        <v/>
      </c>
    </row>
    <row r="1011" spans="6:19" x14ac:dyDescent="0.3">
      <c r="K1011" s="33" t="str">
        <f t="shared" si="122"/>
        <v/>
      </c>
      <c r="L1011" s="33" t="str">
        <f t="shared" si="123"/>
        <v/>
      </c>
      <c r="M1011" s="33" t="str">
        <f t="shared" si="124"/>
        <v/>
      </c>
      <c r="N1011" s="33" t="str">
        <f t="shared" si="125"/>
        <v/>
      </c>
      <c r="O1011" s="33" t="str">
        <f t="shared" si="126"/>
        <v/>
      </c>
      <c r="P1011" s="33" t="str">
        <f t="shared" si="127"/>
        <v/>
      </c>
      <c r="R1011" s="36" t="str">
        <f t="shared" si="128"/>
        <v/>
      </c>
      <c r="S1011" s="36" t="str">
        <f t="shared" si="129"/>
        <v/>
      </c>
    </row>
    <row r="1012" spans="6:19" x14ac:dyDescent="0.3">
      <c r="F1012" s="136"/>
      <c r="K1012" s="33" t="str">
        <f t="shared" si="122"/>
        <v/>
      </c>
      <c r="L1012" s="33" t="str">
        <f t="shared" si="123"/>
        <v/>
      </c>
      <c r="M1012" s="33" t="str">
        <f t="shared" si="124"/>
        <v/>
      </c>
      <c r="N1012" s="33" t="str">
        <f t="shared" si="125"/>
        <v/>
      </c>
      <c r="O1012" s="33" t="str">
        <f t="shared" si="126"/>
        <v/>
      </c>
      <c r="P1012" s="33" t="str">
        <f t="shared" si="127"/>
        <v/>
      </c>
      <c r="R1012" s="36" t="str">
        <f t="shared" si="128"/>
        <v/>
      </c>
      <c r="S1012" s="36" t="str">
        <f t="shared" si="129"/>
        <v/>
      </c>
    </row>
    <row r="1013" spans="6:19" x14ac:dyDescent="0.3">
      <c r="K1013" s="33" t="str">
        <f t="shared" si="122"/>
        <v/>
      </c>
      <c r="L1013" s="33" t="str">
        <f t="shared" si="123"/>
        <v/>
      </c>
      <c r="M1013" s="33" t="str">
        <f t="shared" si="124"/>
        <v/>
      </c>
      <c r="N1013" s="33" t="str">
        <f t="shared" si="125"/>
        <v/>
      </c>
      <c r="O1013" s="33" t="str">
        <f t="shared" si="126"/>
        <v/>
      </c>
      <c r="P1013" s="33" t="str">
        <f t="shared" si="127"/>
        <v/>
      </c>
      <c r="R1013" s="36" t="str">
        <f t="shared" si="128"/>
        <v/>
      </c>
      <c r="S1013" s="36" t="str">
        <f t="shared" si="129"/>
        <v/>
      </c>
    </row>
    <row r="1014" spans="6:19" x14ac:dyDescent="0.3">
      <c r="K1014" s="33" t="str">
        <f t="shared" si="122"/>
        <v/>
      </c>
      <c r="L1014" s="33" t="str">
        <f t="shared" si="123"/>
        <v/>
      </c>
      <c r="M1014" s="33" t="str">
        <f t="shared" si="124"/>
        <v/>
      </c>
      <c r="N1014" s="33" t="str">
        <f t="shared" si="125"/>
        <v/>
      </c>
      <c r="O1014" s="33" t="str">
        <f t="shared" si="126"/>
        <v/>
      </c>
      <c r="P1014" s="33" t="str">
        <f t="shared" si="127"/>
        <v/>
      </c>
      <c r="R1014" s="36" t="str">
        <f t="shared" si="128"/>
        <v/>
      </c>
      <c r="S1014" s="36" t="str">
        <f t="shared" si="129"/>
        <v/>
      </c>
    </row>
    <row r="1015" spans="6:19" x14ac:dyDescent="0.3">
      <c r="K1015" s="33" t="str">
        <f t="shared" si="122"/>
        <v/>
      </c>
      <c r="L1015" s="33" t="str">
        <f t="shared" si="123"/>
        <v/>
      </c>
      <c r="M1015" s="33" t="str">
        <f t="shared" si="124"/>
        <v/>
      </c>
      <c r="N1015" s="33" t="str">
        <f t="shared" si="125"/>
        <v/>
      </c>
      <c r="O1015" s="33" t="str">
        <f t="shared" si="126"/>
        <v/>
      </c>
      <c r="P1015" s="33" t="str">
        <f t="shared" si="127"/>
        <v/>
      </c>
      <c r="R1015" s="36" t="str">
        <f t="shared" si="128"/>
        <v/>
      </c>
      <c r="S1015" s="36" t="str">
        <f t="shared" si="129"/>
        <v/>
      </c>
    </row>
    <row r="1016" spans="6:19" x14ac:dyDescent="0.3">
      <c r="K1016" s="33" t="str">
        <f t="shared" si="122"/>
        <v/>
      </c>
      <c r="L1016" s="33" t="str">
        <f t="shared" si="123"/>
        <v/>
      </c>
      <c r="M1016" s="33" t="str">
        <f t="shared" si="124"/>
        <v/>
      </c>
      <c r="N1016" s="33" t="str">
        <f t="shared" si="125"/>
        <v/>
      </c>
      <c r="O1016" s="33" t="str">
        <f t="shared" si="126"/>
        <v/>
      </c>
      <c r="P1016" s="33" t="str">
        <f t="shared" si="127"/>
        <v/>
      </c>
      <c r="R1016" s="36" t="str">
        <f t="shared" si="128"/>
        <v/>
      </c>
      <c r="S1016" s="36" t="str">
        <f t="shared" si="129"/>
        <v/>
      </c>
    </row>
    <row r="1017" spans="6:19" x14ac:dyDescent="0.3">
      <c r="K1017" s="33" t="str">
        <f t="shared" si="122"/>
        <v/>
      </c>
      <c r="L1017" s="33" t="str">
        <f t="shared" si="123"/>
        <v/>
      </c>
      <c r="M1017" s="33" t="str">
        <f t="shared" si="124"/>
        <v/>
      </c>
      <c r="N1017" s="33" t="str">
        <f t="shared" si="125"/>
        <v/>
      </c>
      <c r="O1017" s="33" t="str">
        <f t="shared" si="126"/>
        <v/>
      </c>
      <c r="P1017" s="33" t="str">
        <f t="shared" si="127"/>
        <v/>
      </c>
      <c r="R1017" s="36" t="str">
        <f t="shared" si="128"/>
        <v/>
      </c>
      <c r="S1017" s="36" t="str">
        <f t="shared" si="129"/>
        <v/>
      </c>
    </row>
    <row r="1018" spans="6:19" x14ac:dyDescent="0.3">
      <c r="K1018" s="33" t="str">
        <f t="shared" si="122"/>
        <v/>
      </c>
      <c r="L1018" s="33" t="str">
        <f t="shared" si="123"/>
        <v/>
      </c>
      <c r="M1018" s="33" t="str">
        <f t="shared" si="124"/>
        <v/>
      </c>
      <c r="N1018" s="33" t="str">
        <f t="shared" si="125"/>
        <v/>
      </c>
      <c r="O1018" s="33" t="str">
        <f t="shared" si="126"/>
        <v/>
      </c>
      <c r="P1018" s="33" t="str">
        <f t="shared" si="127"/>
        <v/>
      </c>
      <c r="R1018" s="36" t="str">
        <f t="shared" si="128"/>
        <v/>
      </c>
      <c r="S1018" s="36" t="str">
        <f t="shared" si="129"/>
        <v/>
      </c>
    </row>
    <row r="1019" spans="6:19" x14ac:dyDescent="0.3">
      <c r="K1019" s="33" t="str">
        <f t="shared" si="122"/>
        <v/>
      </c>
      <c r="L1019" s="33" t="str">
        <f t="shared" si="123"/>
        <v/>
      </c>
      <c r="M1019" s="33" t="str">
        <f t="shared" si="124"/>
        <v/>
      </c>
      <c r="N1019" s="33" t="str">
        <f t="shared" si="125"/>
        <v/>
      </c>
      <c r="O1019" s="33" t="str">
        <f t="shared" si="126"/>
        <v/>
      </c>
      <c r="P1019" s="33" t="str">
        <f t="shared" si="127"/>
        <v/>
      </c>
      <c r="R1019" s="36" t="str">
        <f t="shared" si="128"/>
        <v/>
      </c>
      <c r="S1019" s="36" t="str">
        <f t="shared" si="129"/>
        <v/>
      </c>
    </row>
    <row r="1020" spans="6:19" x14ac:dyDescent="0.3">
      <c r="K1020" s="33" t="str">
        <f t="shared" si="122"/>
        <v/>
      </c>
      <c r="L1020" s="33" t="str">
        <f t="shared" si="123"/>
        <v/>
      </c>
      <c r="M1020" s="33" t="str">
        <f t="shared" si="124"/>
        <v/>
      </c>
      <c r="N1020" s="33" t="str">
        <f t="shared" si="125"/>
        <v/>
      </c>
      <c r="O1020" s="33" t="str">
        <f t="shared" si="126"/>
        <v/>
      </c>
      <c r="P1020" s="33" t="str">
        <f t="shared" si="127"/>
        <v/>
      </c>
      <c r="R1020" s="36" t="str">
        <f t="shared" si="128"/>
        <v/>
      </c>
      <c r="S1020" s="36" t="str">
        <f t="shared" si="129"/>
        <v/>
      </c>
    </row>
    <row r="1021" spans="6:19" x14ac:dyDescent="0.3">
      <c r="F1021" s="136"/>
      <c r="K1021" s="33" t="str">
        <f t="shared" si="122"/>
        <v/>
      </c>
      <c r="L1021" s="33" t="str">
        <f t="shared" si="123"/>
        <v/>
      </c>
      <c r="M1021" s="33" t="str">
        <f t="shared" si="124"/>
        <v/>
      </c>
      <c r="N1021" s="33" t="str">
        <f t="shared" si="125"/>
        <v/>
      </c>
      <c r="O1021" s="33" t="str">
        <f t="shared" si="126"/>
        <v/>
      </c>
      <c r="P1021" s="33" t="str">
        <f t="shared" si="127"/>
        <v/>
      </c>
      <c r="R1021" s="36" t="str">
        <f t="shared" si="128"/>
        <v/>
      </c>
      <c r="S1021" s="36" t="str">
        <f t="shared" si="129"/>
        <v/>
      </c>
    </row>
    <row r="1022" spans="6:19" x14ac:dyDescent="0.3">
      <c r="K1022" s="33" t="str">
        <f t="shared" si="122"/>
        <v/>
      </c>
      <c r="L1022" s="33" t="str">
        <f t="shared" si="123"/>
        <v/>
      </c>
      <c r="M1022" s="33" t="str">
        <f t="shared" si="124"/>
        <v/>
      </c>
      <c r="N1022" s="33" t="str">
        <f t="shared" si="125"/>
        <v/>
      </c>
      <c r="O1022" s="33" t="str">
        <f t="shared" si="126"/>
        <v/>
      </c>
      <c r="P1022" s="33" t="str">
        <f t="shared" si="127"/>
        <v/>
      </c>
      <c r="R1022" s="36" t="str">
        <f t="shared" si="128"/>
        <v/>
      </c>
      <c r="S1022" s="36" t="str">
        <f t="shared" si="129"/>
        <v/>
      </c>
    </row>
    <row r="1023" spans="6:19" x14ac:dyDescent="0.3">
      <c r="F1023" s="136"/>
      <c r="K1023" s="33" t="str">
        <f t="shared" si="122"/>
        <v/>
      </c>
      <c r="L1023" s="33" t="str">
        <f t="shared" si="123"/>
        <v/>
      </c>
      <c r="M1023" s="33" t="str">
        <f t="shared" si="124"/>
        <v/>
      </c>
      <c r="N1023" s="33" t="str">
        <f t="shared" si="125"/>
        <v/>
      </c>
      <c r="O1023" s="33" t="str">
        <f t="shared" si="126"/>
        <v/>
      </c>
      <c r="P1023" s="33" t="str">
        <f t="shared" si="127"/>
        <v/>
      </c>
      <c r="R1023" s="36" t="str">
        <f t="shared" si="128"/>
        <v/>
      </c>
      <c r="S1023" s="36" t="str">
        <f t="shared" si="129"/>
        <v/>
      </c>
    </row>
    <row r="1024" spans="6:19" x14ac:dyDescent="0.3">
      <c r="K1024" s="33" t="str">
        <f t="shared" si="122"/>
        <v/>
      </c>
      <c r="L1024" s="33" t="str">
        <f t="shared" si="123"/>
        <v/>
      </c>
      <c r="M1024" s="33" t="str">
        <f t="shared" si="124"/>
        <v/>
      </c>
      <c r="N1024" s="33" t="str">
        <f t="shared" si="125"/>
        <v/>
      </c>
      <c r="O1024" s="33" t="str">
        <f t="shared" si="126"/>
        <v/>
      </c>
      <c r="P1024" s="33" t="str">
        <f t="shared" si="127"/>
        <v/>
      </c>
      <c r="R1024" s="36" t="str">
        <f t="shared" si="128"/>
        <v/>
      </c>
      <c r="S1024" s="36" t="str">
        <f t="shared" si="129"/>
        <v/>
      </c>
    </row>
    <row r="1025" spans="6:19" x14ac:dyDescent="0.3">
      <c r="F1025" s="136"/>
      <c r="K1025" s="33" t="str">
        <f t="shared" si="122"/>
        <v/>
      </c>
      <c r="L1025" s="33" t="str">
        <f t="shared" si="123"/>
        <v/>
      </c>
      <c r="M1025" s="33" t="str">
        <f t="shared" si="124"/>
        <v/>
      </c>
      <c r="N1025" s="33" t="str">
        <f t="shared" si="125"/>
        <v/>
      </c>
      <c r="O1025" s="33" t="str">
        <f t="shared" si="126"/>
        <v/>
      </c>
      <c r="P1025" s="33" t="str">
        <f t="shared" si="127"/>
        <v/>
      </c>
      <c r="R1025" s="36" t="str">
        <f t="shared" si="128"/>
        <v/>
      </c>
      <c r="S1025" s="36" t="str">
        <f t="shared" si="129"/>
        <v/>
      </c>
    </row>
    <row r="1026" spans="6:19" x14ac:dyDescent="0.3">
      <c r="F1026" s="136"/>
      <c r="K1026" s="33" t="str">
        <f t="shared" si="122"/>
        <v/>
      </c>
      <c r="L1026" s="33" t="str">
        <f t="shared" si="123"/>
        <v/>
      </c>
      <c r="M1026" s="33" t="str">
        <f t="shared" si="124"/>
        <v/>
      </c>
      <c r="N1026" s="33" t="str">
        <f t="shared" si="125"/>
        <v/>
      </c>
      <c r="O1026" s="33" t="str">
        <f t="shared" si="126"/>
        <v/>
      </c>
      <c r="P1026" s="33" t="str">
        <f t="shared" si="127"/>
        <v/>
      </c>
      <c r="R1026" s="36" t="str">
        <f t="shared" si="128"/>
        <v/>
      </c>
      <c r="S1026" s="36" t="str">
        <f t="shared" si="129"/>
        <v/>
      </c>
    </row>
    <row r="1027" spans="6:19" x14ac:dyDescent="0.3">
      <c r="F1027" s="136"/>
      <c r="K1027" s="33" t="str">
        <f t="shared" si="122"/>
        <v/>
      </c>
      <c r="L1027" s="33" t="str">
        <f t="shared" si="123"/>
        <v/>
      </c>
      <c r="M1027" s="33" t="str">
        <f t="shared" si="124"/>
        <v/>
      </c>
      <c r="N1027" s="33" t="str">
        <f t="shared" si="125"/>
        <v/>
      </c>
      <c r="O1027" s="33" t="str">
        <f t="shared" si="126"/>
        <v/>
      </c>
      <c r="P1027" s="33" t="str">
        <f t="shared" si="127"/>
        <v/>
      </c>
      <c r="R1027" s="36" t="str">
        <f t="shared" si="128"/>
        <v/>
      </c>
      <c r="S1027" s="36" t="str">
        <f t="shared" si="129"/>
        <v/>
      </c>
    </row>
    <row r="1028" spans="6:19" x14ac:dyDescent="0.3">
      <c r="K1028" s="33" t="str">
        <f t="shared" si="122"/>
        <v/>
      </c>
      <c r="L1028" s="33" t="str">
        <f t="shared" si="123"/>
        <v/>
      </c>
      <c r="M1028" s="33" t="str">
        <f t="shared" si="124"/>
        <v/>
      </c>
      <c r="N1028" s="33" t="str">
        <f t="shared" si="125"/>
        <v/>
      </c>
      <c r="O1028" s="33" t="str">
        <f t="shared" si="126"/>
        <v/>
      </c>
      <c r="P1028" s="33" t="str">
        <f t="shared" si="127"/>
        <v/>
      </c>
      <c r="R1028" s="36" t="str">
        <f t="shared" si="128"/>
        <v/>
      </c>
      <c r="S1028" s="36" t="str">
        <f t="shared" si="129"/>
        <v/>
      </c>
    </row>
    <row r="1029" spans="6:19" x14ac:dyDescent="0.3">
      <c r="K1029" s="33" t="str">
        <f t="shared" ref="K1029:K1092" si="130">IF($D1029="ht",$E1029,"")</f>
        <v/>
      </c>
      <c r="L1029" s="33" t="str">
        <f t="shared" ref="L1029:L1092" si="131">IF($D1029="nt",$E1029,"")</f>
        <v/>
      </c>
      <c r="M1029" s="33" t="str">
        <f t="shared" ref="M1029:M1092" si="132">IF($D1029="esp",$E1029,"")</f>
        <v/>
      </c>
      <c r="N1029" s="33" t="str">
        <f t="shared" ref="N1029:N1092" si="133">IF($D1029="Ges",$F1029,"")</f>
        <v/>
      </c>
      <c r="O1029" s="33" t="str">
        <f t="shared" ref="O1029:O1092" si="134">IF($D1029="tag",$E1029,"")</f>
        <v/>
      </c>
      <c r="P1029" s="33" t="str">
        <f t="shared" ref="P1029:P1092" si="135">IF($D1029="vhs",$E1029,"")</f>
        <v/>
      </c>
      <c r="R1029" s="36" t="str">
        <f t="shared" ref="R1029:R1092" si="136">IF(D1029="v06",E1029,"")</f>
        <v/>
      </c>
      <c r="S1029" s="36" t="str">
        <f t="shared" ref="S1029:S1092" si="137">IF(D1029="v22",E1029,"")</f>
        <v/>
      </c>
    </row>
    <row r="1030" spans="6:19" x14ac:dyDescent="0.3">
      <c r="K1030" s="33" t="str">
        <f t="shared" si="130"/>
        <v/>
      </c>
      <c r="L1030" s="33" t="str">
        <f t="shared" si="131"/>
        <v/>
      </c>
      <c r="M1030" s="33" t="str">
        <f t="shared" si="132"/>
        <v/>
      </c>
      <c r="N1030" s="33" t="str">
        <f t="shared" si="133"/>
        <v/>
      </c>
      <c r="O1030" s="33" t="str">
        <f t="shared" si="134"/>
        <v/>
      </c>
      <c r="P1030" s="33" t="str">
        <f t="shared" si="135"/>
        <v/>
      </c>
      <c r="R1030" s="36" t="str">
        <f t="shared" si="136"/>
        <v/>
      </c>
      <c r="S1030" s="36" t="str">
        <f t="shared" si="137"/>
        <v/>
      </c>
    </row>
    <row r="1031" spans="6:19" x14ac:dyDescent="0.3">
      <c r="K1031" s="33" t="str">
        <f t="shared" si="130"/>
        <v/>
      </c>
      <c r="L1031" s="33" t="str">
        <f t="shared" si="131"/>
        <v/>
      </c>
      <c r="M1031" s="33" t="str">
        <f t="shared" si="132"/>
        <v/>
      </c>
      <c r="N1031" s="33" t="str">
        <f t="shared" si="133"/>
        <v/>
      </c>
      <c r="O1031" s="33" t="str">
        <f t="shared" si="134"/>
        <v/>
      </c>
      <c r="P1031" s="33" t="str">
        <f t="shared" si="135"/>
        <v/>
      </c>
      <c r="R1031" s="36" t="str">
        <f t="shared" si="136"/>
        <v/>
      </c>
      <c r="S1031" s="36" t="str">
        <f t="shared" si="137"/>
        <v/>
      </c>
    </row>
    <row r="1032" spans="6:19" x14ac:dyDescent="0.3">
      <c r="K1032" s="33" t="str">
        <f t="shared" si="130"/>
        <v/>
      </c>
      <c r="L1032" s="33" t="str">
        <f t="shared" si="131"/>
        <v/>
      </c>
      <c r="M1032" s="33" t="str">
        <f t="shared" si="132"/>
        <v/>
      </c>
      <c r="N1032" s="33" t="str">
        <f t="shared" si="133"/>
        <v/>
      </c>
      <c r="O1032" s="33" t="str">
        <f t="shared" si="134"/>
        <v/>
      </c>
      <c r="P1032" s="33" t="str">
        <f t="shared" si="135"/>
        <v/>
      </c>
      <c r="R1032" s="36" t="str">
        <f t="shared" si="136"/>
        <v/>
      </c>
      <c r="S1032" s="36" t="str">
        <f t="shared" si="137"/>
        <v/>
      </c>
    </row>
    <row r="1033" spans="6:19" x14ac:dyDescent="0.3">
      <c r="K1033" s="33" t="str">
        <f t="shared" si="130"/>
        <v/>
      </c>
      <c r="L1033" s="33" t="str">
        <f t="shared" si="131"/>
        <v/>
      </c>
      <c r="M1033" s="33" t="str">
        <f t="shared" si="132"/>
        <v/>
      </c>
      <c r="N1033" s="33" t="str">
        <f t="shared" si="133"/>
        <v/>
      </c>
      <c r="O1033" s="33" t="str">
        <f t="shared" si="134"/>
        <v/>
      </c>
      <c r="P1033" s="33" t="str">
        <f t="shared" si="135"/>
        <v/>
      </c>
      <c r="R1033" s="36" t="str">
        <f t="shared" si="136"/>
        <v/>
      </c>
      <c r="S1033" s="36" t="str">
        <f t="shared" si="137"/>
        <v/>
      </c>
    </row>
    <row r="1034" spans="6:19" x14ac:dyDescent="0.3">
      <c r="K1034" s="33" t="str">
        <f t="shared" si="130"/>
        <v/>
      </c>
      <c r="L1034" s="33" t="str">
        <f t="shared" si="131"/>
        <v/>
      </c>
      <c r="M1034" s="33" t="str">
        <f t="shared" si="132"/>
        <v/>
      </c>
      <c r="N1034" s="33" t="str">
        <f t="shared" si="133"/>
        <v/>
      </c>
      <c r="O1034" s="33" t="str">
        <f t="shared" si="134"/>
        <v/>
      </c>
      <c r="P1034" s="33" t="str">
        <f t="shared" si="135"/>
        <v/>
      </c>
      <c r="R1034" s="36" t="str">
        <f t="shared" si="136"/>
        <v/>
      </c>
      <c r="S1034" s="36" t="str">
        <f t="shared" si="137"/>
        <v/>
      </c>
    </row>
    <row r="1035" spans="6:19" x14ac:dyDescent="0.3">
      <c r="K1035" s="33" t="str">
        <f t="shared" si="130"/>
        <v/>
      </c>
      <c r="L1035" s="33" t="str">
        <f t="shared" si="131"/>
        <v/>
      </c>
      <c r="M1035" s="33" t="str">
        <f t="shared" si="132"/>
        <v/>
      </c>
      <c r="N1035" s="33" t="str">
        <f t="shared" si="133"/>
        <v/>
      </c>
      <c r="O1035" s="33" t="str">
        <f t="shared" si="134"/>
        <v/>
      </c>
      <c r="P1035" s="33" t="str">
        <f t="shared" si="135"/>
        <v/>
      </c>
      <c r="R1035" s="36" t="str">
        <f t="shared" si="136"/>
        <v/>
      </c>
      <c r="S1035" s="36" t="str">
        <f t="shared" si="137"/>
        <v/>
      </c>
    </row>
    <row r="1036" spans="6:19" x14ac:dyDescent="0.3">
      <c r="K1036" s="33" t="str">
        <f t="shared" si="130"/>
        <v/>
      </c>
      <c r="L1036" s="33" t="str">
        <f t="shared" si="131"/>
        <v/>
      </c>
      <c r="M1036" s="33" t="str">
        <f t="shared" si="132"/>
        <v/>
      </c>
      <c r="N1036" s="33" t="str">
        <f t="shared" si="133"/>
        <v/>
      </c>
      <c r="O1036" s="33" t="str">
        <f t="shared" si="134"/>
        <v/>
      </c>
      <c r="P1036" s="33" t="str">
        <f t="shared" si="135"/>
        <v/>
      </c>
      <c r="R1036" s="36" t="str">
        <f t="shared" si="136"/>
        <v/>
      </c>
      <c r="S1036" s="36" t="str">
        <f t="shared" si="137"/>
        <v/>
      </c>
    </row>
    <row r="1037" spans="6:19" x14ac:dyDescent="0.3">
      <c r="K1037" s="33" t="str">
        <f t="shared" si="130"/>
        <v/>
      </c>
      <c r="L1037" s="33" t="str">
        <f t="shared" si="131"/>
        <v/>
      </c>
      <c r="M1037" s="33" t="str">
        <f t="shared" si="132"/>
        <v/>
      </c>
      <c r="N1037" s="33" t="str">
        <f t="shared" si="133"/>
        <v/>
      </c>
      <c r="O1037" s="33" t="str">
        <f t="shared" si="134"/>
        <v/>
      </c>
      <c r="P1037" s="33" t="str">
        <f t="shared" si="135"/>
        <v/>
      </c>
      <c r="R1037" s="36" t="str">
        <f t="shared" si="136"/>
        <v/>
      </c>
      <c r="S1037" s="36" t="str">
        <f t="shared" si="137"/>
        <v/>
      </c>
    </row>
    <row r="1038" spans="6:19" x14ac:dyDescent="0.3">
      <c r="F1038" s="136"/>
      <c r="K1038" s="33" t="str">
        <f t="shared" si="130"/>
        <v/>
      </c>
      <c r="L1038" s="33" t="str">
        <f t="shared" si="131"/>
        <v/>
      </c>
      <c r="M1038" s="33" t="str">
        <f t="shared" si="132"/>
        <v/>
      </c>
      <c r="N1038" s="33" t="str">
        <f t="shared" si="133"/>
        <v/>
      </c>
      <c r="O1038" s="33" t="str">
        <f t="shared" si="134"/>
        <v/>
      </c>
      <c r="P1038" s="33" t="str">
        <f t="shared" si="135"/>
        <v/>
      </c>
      <c r="R1038" s="36" t="str">
        <f t="shared" si="136"/>
        <v/>
      </c>
      <c r="S1038" s="36" t="str">
        <f t="shared" si="137"/>
        <v/>
      </c>
    </row>
    <row r="1039" spans="6:19" x14ac:dyDescent="0.3">
      <c r="F1039" s="136"/>
      <c r="K1039" s="33" t="str">
        <f t="shared" si="130"/>
        <v/>
      </c>
      <c r="L1039" s="33" t="str">
        <f t="shared" si="131"/>
        <v/>
      </c>
      <c r="M1039" s="33" t="str">
        <f t="shared" si="132"/>
        <v/>
      </c>
      <c r="N1039" s="33" t="str">
        <f t="shared" si="133"/>
        <v/>
      </c>
      <c r="O1039" s="33" t="str">
        <f t="shared" si="134"/>
        <v/>
      </c>
      <c r="P1039" s="33" t="str">
        <f t="shared" si="135"/>
        <v/>
      </c>
      <c r="R1039" s="36" t="str">
        <f t="shared" si="136"/>
        <v/>
      </c>
      <c r="S1039" s="36" t="str">
        <f t="shared" si="137"/>
        <v/>
      </c>
    </row>
    <row r="1040" spans="6:19" x14ac:dyDescent="0.3">
      <c r="K1040" s="33" t="str">
        <f t="shared" si="130"/>
        <v/>
      </c>
      <c r="L1040" s="33" t="str">
        <f t="shared" si="131"/>
        <v/>
      </c>
      <c r="M1040" s="33" t="str">
        <f t="shared" si="132"/>
        <v/>
      </c>
      <c r="N1040" s="33" t="str">
        <f t="shared" si="133"/>
        <v/>
      </c>
      <c r="O1040" s="33" t="str">
        <f t="shared" si="134"/>
        <v/>
      </c>
      <c r="P1040" s="33" t="str">
        <f t="shared" si="135"/>
        <v/>
      </c>
      <c r="R1040" s="36" t="str">
        <f t="shared" si="136"/>
        <v/>
      </c>
      <c r="S1040" s="36" t="str">
        <f t="shared" si="137"/>
        <v/>
      </c>
    </row>
    <row r="1041" spans="6:19" x14ac:dyDescent="0.3">
      <c r="F1041" s="136"/>
      <c r="K1041" s="33" t="str">
        <f t="shared" si="130"/>
        <v/>
      </c>
      <c r="L1041" s="33" t="str">
        <f t="shared" si="131"/>
        <v/>
      </c>
      <c r="M1041" s="33" t="str">
        <f t="shared" si="132"/>
        <v/>
      </c>
      <c r="N1041" s="33" t="str">
        <f t="shared" si="133"/>
        <v/>
      </c>
      <c r="O1041" s="33" t="str">
        <f t="shared" si="134"/>
        <v/>
      </c>
      <c r="P1041" s="33" t="str">
        <f t="shared" si="135"/>
        <v/>
      </c>
      <c r="R1041" s="36" t="str">
        <f t="shared" si="136"/>
        <v/>
      </c>
      <c r="S1041" s="36" t="str">
        <f t="shared" si="137"/>
        <v/>
      </c>
    </row>
    <row r="1042" spans="6:19" x14ac:dyDescent="0.3">
      <c r="K1042" s="33" t="str">
        <f t="shared" si="130"/>
        <v/>
      </c>
      <c r="L1042" s="33" t="str">
        <f t="shared" si="131"/>
        <v/>
      </c>
      <c r="M1042" s="33" t="str">
        <f t="shared" si="132"/>
        <v/>
      </c>
      <c r="N1042" s="33" t="str">
        <f t="shared" si="133"/>
        <v/>
      </c>
      <c r="O1042" s="33" t="str">
        <f t="shared" si="134"/>
        <v/>
      </c>
      <c r="P1042" s="33" t="str">
        <f t="shared" si="135"/>
        <v/>
      </c>
      <c r="R1042" s="36" t="str">
        <f t="shared" si="136"/>
        <v/>
      </c>
      <c r="S1042" s="36" t="str">
        <f t="shared" si="137"/>
        <v/>
      </c>
    </row>
    <row r="1043" spans="6:19" x14ac:dyDescent="0.3">
      <c r="K1043" s="33" t="str">
        <f t="shared" si="130"/>
        <v/>
      </c>
      <c r="L1043" s="33" t="str">
        <f t="shared" si="131"/>
        <v/>
      </c>
      <c r="M1043" s="33" t="str">
        <f t="shared" si="132"/>
        <v/>
      </c>
      <c r="N1043" s="33" t="str">
        <f t="shared" si="133"/>
        <v/>
      </c>
      <c r="O1043" s="33" t="str">
        <f t="shared" si="134"/>
        <v/>
      </c>
      <c r="P1043" s="33" t="str">
        <f t="shared" si="135"/>
        <v/>
      </c>
      <c r="R1043" s="36" t="str">
        <f t="shared" si="136"/>
        <v/>
      </c>
      <c r="S1043" s="36" t="str">
        <f t="shared" si="137"/>
        <v/>
      </c>
    </row>
    <row r="1044" spans="6:19" x14ac:dyDescent="0.3">
      <c r="K1044" s="33" t="str">
        <f t="shared" si="130"/>
        <v/>
      </c>
      <c r="L1044" s="33" t="str">
        <f t="shared" si="131"/>
        <v/>
      </c>
      <c r="M1044" s="33" t="str">
        <f t="shared" si="132"/>
        <v/>
      </c>
      <c r="N1044" s="33" t="str">
        <f t="shared" si="133"/>
        <v/>
      </c>
      <c r="O1044" s="33" t="str">
        <f t="shared" si="134"/>
        <v/>
      </c>
      <c r="P1044" s="33" t="str">
        <f t="shared" si="135"/>
        <v/>
      </c>
      <c r="R1044" s="36" t="str">
        <f t="shared" si="136"/>
        <v/>
      </c>
      <c r="S1044" s="36" t="str">
        <f t="shared" si="137"/>
        <v/>
      </c>
    </row>
    <row r="1045" spans="6:19" x14ac:dyDescent="0.3">
      <c r="K1045" s="33" t="str">
        <f t="shared" si="130"/>
        <v/>
      </c>
      <c r="L1045" s="33" t="str">
        <f t="shared" si="131"/>
        <v/>
      </c>
      <c r="M1045" s="33" t="str">
        <f t="shared" si="132"/>
        <v/>
      </c>
      <c r="N1045" s="33" t="str">
        <f t="shared" si="133"/>
        <v/>
      </c>
      <c r="O1045" s="33" t="str">
        <f t="shared" si="134"/>
        <v/>
      </c>
      <c r="P1045" s="33" t="str">
        <f t="shared" si="135"/>
        <v/>
      </c>
      <c r="R1045" s="36" t="str">
        <f t="shared" si="136"/>
        <v/>
      </c>
      <c r="S1045" s="36" t="str">
        <f t="shared" si="137"/>
        <v/>
      </c>
    </row>
    <row r="1046" spans="6:19" x14ac:dyDescent="0.3">
      <c r="F1046" s="136"/>
      <c r="K1046" s="33" t="str">
        <f t="shared" si="130"/>
        <v/>
      </c>
      <c r="L1046" s="33" t="str">
        <f t="shared" si="131"/>
        <v/>
      </c>
      <c r="M1046" s="33" t="str">
        <f t="shared" si="132"/>
        <v/>
      </c>
      <c r="N1046" s="33" t="str">
        <f t="shared" si="133"/>
        <v/>
      </c>
      <c r="O1046" s="33" t="str">
        <f t="shared" si="134"/>
        <v/>
      </c>
      <c r="P1046" s="33" t="str">
        <f t="shared" si="135"/>
        <v/>
      </c>
      <c r="R1046" s="36" t="str">
        <f t="shared" si="136"/>
        <v/>
      </c>
      <c r="S1046" s="36" t="str">
        <f t="shared" si="137"/>
        <v/>
      </c>
    </row>
    <row r="1047" spans="6:19" x14ac:dyDescent="0.3">
      <c r="K1047" s="33" t="str">
        <f t="shared" si="130"/>
        <v/>
      </c>
      <c r="L1047" s="33" t="str">
        <f t="shared" si="131"/>
        <v/>
      </c>
      <c r="M1047" s="33" t="str">
        <f t="shared" si="132"/>
        <v/>
      </c>
      <c r="N1047" s="33" t="str">
        <f t="shared" si="133"/>
        <v/>
      </c>
      <c r="O1047" s="33" t="str">
        <f t="shared" si="134"/>
        <v/>
      </c>
      <c r="P1047" s="33" t="str">
        <f t="shared" si="135"/>
        <v/>
      </c>
      <c r="R1047" s="36" t="str">
        <f t="shared" si="136"/>
        <v/>
      </c>
      <c r="S1047" s="36" t="str">
        <f t="shared" si="137"/>
        <v/>
      </c>
    </row>
    <row r="1048" spans="6:19" x14ac:dyDescent="0.3">
      <c r="K1048" s="33" t="str">
        <f t="shared" si="130"/>
        <v/>
      </c>
      <c r="L1048" s="33" t="str">
        <f t="shared" si="131"/>
        <v/>
      </c>
      <c r="M1048" s="33" t="str">
        <f t="shared" si="132"/>
        <v/>
      </c>
      <c r="N1048" s="33" t="str">
        <f t="shared" si="133"/>
        <v/>
      </c>
      <c r="O1048" s="33" t="str">
        <f t="shared" si="134"/>
        <v/>
      </c>
      <c r="P1048" s="33" t="str">
        <f t="shared" si="135"/>
        <v/>
      </c>
      <c r="R1048" s="36" t="str">
        <f t="shared" si="136"/>
        <v/>
      </c>
      <c r="S1048" s="36" t="str">
        <f t="shared" si="137"/>
        <v/>
      </c>
    </row>
    <row r="1049" spans="6:19" x14ac:dyDescent="0.3">
      <c r="K1049" s="33" t="str">
        <f t="shared" si="130"/>
        <v/>
      </c>
      <c r="L1049" s="33" t="str">
        <f t="shared" si="131"/>
        <v/>
      </c>
      <c r="M1049" s="33" t="str">
        <f t="shared" si="132"/>
        <v/>
      </c>
      <c r="N1049" s="33" t="str">
        <f t="shared" si="133"/>
        <v/>
      </c>
      <c r="O1049" s="33" t="str">
        <f t="shared" si="134"/>
        <v/>
      </c>
      <c r="P1049" s="33" t="str">
        <f t="shared" si="135"/>
        <v/>
      </c>
      <c r="R1049" s="36" t="str">
        <f t="shared" si="136"/>
        <v/>
      </c>
      <c r="S1049" s="36" t="str">
        <f t="shared" si="137"/>
        <v/>
      </c>
    </row>
    <row r="1050" spans="6:19" x14ac:dyDescent="0.3">
      <c r="K1050" s="33" t="str">
        <f t="shared" si="130"/>
        <v/>
      </c>
      <c r="L1050" s="33" t="str">
        <f t="shared" si="131"/>
        <v/>
      </c>
      <c r="M1050" s="33" t="str">
        <f t="shared" si="132"/>
        <v/>
      </c>
      <c r="N1050" s="33" t="str">
        <f t="shared" si="133"/>
        <v/>
      </c>
      <c r="O1050" s="33" t="str">
        <f t="shared" si="134"/>
        <v/>
      </c>
      <c r="P1050" s="33" t="str">
        <f t="shared" si="135"/>
        <v/>
      </c>
      <c r="R1050" s="36" t="str">
        <f t="shared" si="136"/>
        <v/>
      </c>
      <c r="S1050" s="36" t="str">
        <f t="shared" si="137"/>
        <v/>
      </c>
    </row>
    <row r="1051" spans="6:19" x14ac:dyDescent="0.3">
      <c r="K1051" s="33" t="str">
        <f t="shared" si="130"/>
        <v/>
      </c>
      <c r="L1051" s="33" t="str">
        <f t="shared" si="131"/>
        <v/>
      </c>
      <c r="M1051" s="33" t="str">
        <f t="shared" si="132"/>
        <v/>
      </c>
      <c r="N1051" s="33" t="str">
        <f t="shared" si="133"/>
        <v/>
      </c>
      <c r="O1051" s="33" t="str">
        <f t="shared" si="134"/>
        <v/>
      </c>
      <c r="P1051" s="33" t="str">
        <f t="shared" si="135"/>
        <v/>
      </c>
      <c r="R1051" s="36" t="str">
        <f t="shared" si="136"/>
        <v/>
      </c>
      <c r="S1051" s="36" t="str">
        <f t="shared" si="137"/>
        <v/>
      </c>
    </row>
    <row r="1052" spans="6:19" x14ac:dyDescent="0.3">
      <c r="K1052" s="33" t="str">
        <f t="shared" si="130"/>
        <v/>
      </c>
      <c r="L1052" s="33" t="str">
        <f t="shared" si="131"/>
        <v/>
      </c>
      <c r="M1052" s="33" t="str">
        <f t="shared" si="132"/>
        <v/>
      </c>
      <c r="N1052" s="33" t="str">
        <f t="shared" si="133"/>
        <v/>
      </c>
      <c r="O1052" s="33" t="str">
        <f t="shared" si="134"/>
        <v/>
      </c>
      <c r="P1052" s="33" t="str">
        <f t="shared" si="135"/>
        <v/>
      </c>
      <c r="R1052" s="36" t="str">
        <f t="shared" si="136"/>
        <v/>
      </c>
      <c r="S1052" s="36" t="str">
        <f t="shared" si="137"/>
        <v/>
      </c>
    </row>
    <row r="1053" spans="6:19" x14ac:dyDescent="0.3">
      <c r="K1053" s="33" t="str">
        <f t="shared" si="130"/>
        <v/>
      </c>
      <c r="L1053" s="33" t="str">
        <f t="shared" si="131"/>
        <v/>
      </c>
      <c r="M1053" s="33" t="str">
        <f t="shared" si="132"/>
        <v/>
      </c>
      <c r="N1053" s="33" t="str">
        <f t="shared" si="133"/>
        <v/>
      </c>
      <c r="O1053" s="33" t="str">
        <f t="shared" si="134"/>
        <v/>
      </c>
      <c r="P1053" s="33" t="str">
        <f t="shared" si="135"/>
        <v/>
      </c>
      <c r="R1053" s="36" t="str">
        <f t="shared" si="136"/>
        <v/>
      </c>
      <c r="S1053" s="36" t="str">
        <f t="shared" si="137"/>
        <v/>
      </c>
    </row>
    <row r="1054" spans="6:19" x14ac:dyDescent="0.3">
      <c r="K1054" s="33" t="str">
        <f t="shared" si="130"/>
        <v/>
      </c>
      <c r="L1054" s="33" t="str">
        <f t="shared" si="131"/>
        <v/>
      </c>
      <c r="M1054" s="33" t="str">
        <f t="shared" si="132"/>
        <v/>
      </c>
      <c r="N1054" s="33" t="str">
        <f t="shared" si="133"/>
        <v/>
      </c>
      <c r="O1054" s="33" t="str">
        <f t="shared" si="134"/>
        <v/>
      </c>
      <c r="P1054" s="33" t="str">
        <f t="shared" si="135"/>
        <v/>
      </c>
      <c r="R1054" s="36" t="str">
        <f t="shared" si="136"/>
        <v/>
      </c>
      <c r="S1054" s="36" t="str">
        <f t="shared" si="137"/>
        <v/>
      </c>
    </row>
    <row r="1055" spans="6:19" x14ac:dyDescent="0.3">
      <c r="K1055" s="33" t="str">
        <f t="shared" si="130"/>
        <v/>
      </c>
      <c r="L1055" s="33" t="str">
        <f t="shared" si="131"/>
        <v/>
      </c>
      <c r="M1055" s="33" t="str">
        <f t="shared" si="132"/>
        <v/>
      </c>
      <c r="N1055" s="33" t="str">
        <f t="shared" si="133"/>
        <v/>
      </c>
      <c r="O1055" s="33" t="str">
        <f t="shared" si="134"/>
        <v/>
      </c>
      <c r="P1055" s="33" t="str">
        <f t="shared" si="135"/>
        <v/>
      </c>
      <c r="R1055" s="36" t="str">
        <f t="shared" si="136"/>
        <v/>
      </c>
      <c r="S1055" s="36" t="str">
        <f t="shared" si="137"/>
        <v/>
      </c>
    </row>
    <row r="1056" spans="6:19" x14ac:dyDescent="0.3">
      <c r="F1056" s="136"/>
      <c r="K1056" s="33" t="str">
        <f t="shared" si="130"/>
        <v/>
      </c>
      <c r="L1056" s="33" t="str">
        <f t="shared" si="131"/>
        <v/>
      </c>
      <c r="M1056" s="33" t="str">
        <f t="shared" si="132"/>
        <v/>
      </c>
      <c r="N1056" s="33" t="str">
        <f t="shared" si="133"/>
        <v/>
      </c>
      <c r="O1056" s="33" t="str">
        <f t="shared" si="134"/>
        <v/>
      </c>
      <c r="P1056" s="33" t="str">
        <f t="shared" si="135"/>
        <v/>
      </c>
      <c r="R1056" s="36" t="str">
        <f t="shared" si="136"/>
        <v/>
      </c>
      <c r="S1056" s="36" t="str">
        <f t="shared" si="137"/>
        <v/>
      </c>
    </row>
    <row r="1057" spans="6:19" x14ac:dyDescent="0.3">
      <c r="F1057" s="136"/>
      <c r="K1057" s="33" t="str">
        <f t="shared" si="130"/>
        <v/>
      </c>
      <c r="L1057" s="33" t="str">
        <f t="shared" si="131"/>
        <v/>
      </c>
      <c r="M1057" s="33" t="str">
        <f t="shared" si="132"/>
        <v/>
      </c>
      <c r="N1057" s="33" t="str">
        <f t="shared" si="133"/>
        <v/>
      </c>
      <c r="O1057" s="33" t="str">
        <f t="shared" si="134"/>
        <v/>
      </c>
      <c r="P1057" s="33" t="str">
        <f t="shared" si="135"/>
        <v/>
      </c>
      <c r="R1057" s="36" t="str">
        <f t="shared" si="136"/>
        <v/>
      </c>
      <c r="S1057" s="36" t="str">
        <f t="shared" si="137"/>
        <v/>
      </c>
    </row>
    <row r="1058" spans="6:19" x14ac:dyDescent="0.3">
      <c r="K1058" s="33" t="str">
        <f t="shared" si="130"/>
        <v/>
      </c>
      <c r="L1058" s="33" t="str">
        <f t="shared" si="131"/>
        <v/>
      </c>
      <c r="M1058" s="33" t="str">
        <f t="shared" si="132"/>
        <v/>
      </c>
      <c r="N1058" s="33" t="str">
        <f t="shared" si="133"/>
        <v/>
      </c>
      <c r="O1058" s="33" t="str">
        <f t="shared" si="134"/>
        <v/>
      </c>
      <c r="P1058" s="33" t="str">
        <f t="shared" si="135"/>
        <v/>
      </c>
      <c r="R1058" s="36" t="str">
        <f t="shared" si="136"/>
        <v/>
      </c>
      <c r="S1058" s="36" t="str">
        <f t="shared" si="137"/>
        <v/>
      </c>
    </row>
    <row r="1059" spans="6:19" x14ac:dyDescent="0.3">
      <c r="K1059" s="33" t="str">
        <f t="shared" si="130"/>
        <v/>
      </c>
      <c r="L1059" s="33" t="str">
        <f t="shared" si="131"/>
        <v/>
      </c>
      <c r="M1059" s="33" t="str">
        <f t="shared" si="132"/>
        <v/>
      </c>
      <c r="N1059" s="33" t="str">
        <f t="shared" si="133"/>
        <v/>
      </c>
      <c r="O1059" s="33" t="str">
        <f t="shared" si="134"/>
        <v/>
      </c>
      <c r="P1059" s="33" t="str">
        <f t="shared" si="135"/>
        <v/>
      </c>
      <c r="R1059" s="36" t="str">
        <f t="shared" si="136"/>
        <v/>
      </c>
      <c r="S1059" s="36" t="str">
        <f t="shared" si="137"/>
        <v/>
      </c>
    </row>
    <row r="1060" spans="6:19" x14ac:dyDescent="0.3">
      <c r="F1060" s="136"/>
      <c r="K1060" s="33" t="str">
        <f t="shared" si="130"/>
        <v/>
      </c>
      <c r="L1060" s="33" t="str">
        <f t="shared" si="131"/>
        <v/>
      </c>
      <c r="M1060" s="33" t="str">
        <f t="shared" si="132"/>
        <v/>
      </c>
      <c r="N1060" s="33" t="str">
        <f t="shared" si="133"/>
        <v/>
      </c>
      <c r="O1060" s="33" t="str">
        <f t="shared" si="134"/>
        <v/>
      </c>
      <c r="P1060" s="33" t="str">
        <f t="shared" si="135"/>
        <v/>
      </c>
      <c r="R1060" s="36" t="str">
        <f t="shared" si="136"/>
        <v/>
      </c>
      <c r="S1060" s="36" t="str">
        <f t="shared" si="137"/>
        <v/>
      </c>
    </row>
    <row r="1061" spans="6:19" x14ac:dyDescent="0.3">
      <c r="K1061" s="33" t="str">
        <f t="shared" si="130"/>
        <v/>
      </c>
      <c r="L1061" s="33" t="str">
        <f t="shared" si="131"/>
        <v/>
      </c>
      <c r="M1061" s="33" t="str">
        <f t="shared" si="132"/>
        <v/>
      </c>
      <c r="N1061" s="33" t="str">
        <f t="shared" si="133"/>
        <v/>
      </c>
      <c r="O1061" s="33" t="str">
        <f t="shared" si="134"/>
        <v/>
      </c>
      <c r="P1061" s="33" t="str">
        <f t="shared" si="135"/>
        <v/>
      </c>
      <c r="R1061" s="36" t="str">
        <f t="shared" si="136"/>
        <v/>
      </c>
      <c r="S1061" s="36" t="str">
        <f t="shared" si="137"/>
        <v/>
      </c>
    </row>
    <row r="1062" spans="6:19" x14ac:dyDescent="0.3">
      <c r="F1062" s="136"/>
      <c r="K1062" s="33" t="str">
        <f t="shared" si="130"/>
        <v/>
      </c>
      <c r="L1062" s="33" t="str">
        <f t="shared" si="131"/>
        <v/>
      </c>
      <c r="M1062" s="33" t="str">
        <f t="shared" si="132"/>
        <v/>
      </c>
      <c r="N1062" s="33" t="str">
        <f t="shared" si="133"/>
        <v/>
      </c>
      <c r="O1062" s="33" t="str">
        <f t="shared" si="134"/>
        <v/>
      </c>
      <c r="P1062" s="33" t="str">
        <f t="shared" si="135"/>
        <v/>
      </c>
      <c r="R1062" s="36" t="str">
        <f t="shared" si="136"/>
        <v/>
      </c>
      <c r="S1062" s="36" t="str">
        <f t="shared" si="137"/>
        <v/>
      </c>
    </row>
    <row r="1063" spans="6:19" x14ac:dyDescent="0.3">
      <c r="K1063" s="33" t="str">
        <f t="shared" si="130"/>
        <v/>
      </c>
      <c r="L1063" s="33" t="str">
        <f t="shared" si="131"/>
        <v/>
      </c>
      <c r="M1063" s="33" t="str">
        <f t="shared" si="132"/>
        <v/>
      </c>
      <c r="N1063" s="33" t="str">
        <f t="shared" si="133"/>
        <v/>
      </c>
      <c r="O1063" s="33" t="str">
        <f t="shared" si="134"/>
        <v/>
      </c>
      <c r="P1063" s="33" t="str">
        <f t="shared" si="135"/>
        <v/>
      </c>
      <c r="R1063" s="36" t="str">
        <f t="shared" si="136"/>
        <v/>
      </c>
      <c r="S1063" s="36" t="str">
        <f t="shared" si="137"/>
        <v/>
      </c>
    </row>
    <row r="1064" spans="6:19" x14ac:dyDescent="0.3">
      <c r="K1064" s="33" t="str">
        <f t="shared" si="130"/>
        <v/>
      </c>
      <c r="L1064" s="33" t="str">
        <f t="shared" si="131"/>
        <v/>
      </c>
      <c r="M1064" s="33" t="str">
        <f t="shared" si="132"/>
        <v/>
      </c>
      <c r="N1064" s="33" t="str">
        <f t="shared" si="133"/>
        <v/>
      </c>
      <c r="O1064" s="33" t="str">
        <f t="shared" si="134"/>
        <v/>
      </c>
      <c r="P1064" s="33" t="str">
        <f t="shared" si="135"/>
        <v/>
      </c>
      <c r="R1064" s="36" t="str">
        <f t="shared" si="136"/>
        <v/>
      </c>
      <c r="S1064" s="36" t="str">
        <f t="shared" si="137"/>
        <v/>
      </c>
    </row>
    <row r="1065" spans="6:19" x14ac:dyDescent="0.3">
      <c r="K1065" s="33" t="str">
        <f t="shared" si="130"/>
        <v/>
      </c>
      <c r="L1065" s="33" t="str">
        <f t="shared" si="131"/>
        <v/>
      </c>
      <c r="M1065" s="33" t="str">
        <f t="shared" si="132"/>
        <v/>
      </c>
      <c r="N1065" s="33" t="str">
        <f t="shared" si="133"/>
        <v/>
      </c>
      <c r="O1065" s="33" t="str">
        <f t="shared" si="134"/>
        <v/>
      </c>
      <c r="P1065" s="33" t="str">
        <f t="shared" si="135"/>
        <v/>
      </c>
      <c r="R1065" s="36" t="str">
        <f t="shared" si="136"/>
        <v/>
      </c>
      <c r="S1065" s="36" t="str">
        <f t="shared" si="137"/>
        <v/>
      </c>
    </row>
    <row r="1066" spans="6:19" x14ac:dyDescent="0.3">
      <c r="K1066" s="33" t="str">
        <f t="shared" si="130"/>
        <v/>
      </c>
      <c r="L1066" s="33" t="str">
        <f t="shared" si="131"/>
        <v/>
      </c>
      <c r="M1066" s="33" t="str">
        <f t="shared" si="132"/>
        <v/>
      </c>
      <c r="N1066" s="33" t="str">
        <f t="shared" si="133"/>
        <v/>
      </c>
      <c r="O1066" s="33" t="str">
        <f t="shared" si="134"/>
        <v/>
      </c>
      <c r="P1066" s="33" t="str">
        <f t="shared" si="135"/>
        <v/>
      </c>
      <c r="R1066" s="36" t="str">
        <f t="shared" si="136"/>
        <v/>
      </c>
      <c r="S1066" s="36" t="str">
        <f t="shared" si="137"/>
        <v/>
      </c>
    </row>
    <row r="1067" spans="6:19" x14ac:dyDescent="0.3">
      <c r="K1067" s="33" t="str">
        <f t="shared" si="130"/>
        <v/>
      </c>
      <c r="L1067" s="33" t="str">
        <f t="shared" si="131"/>
        <v/>
      </c>
      <c r="M1067" s="33" t="str">
        <f t="shared" si="132"/>
        <v/>
      </c>
      <c r="N1067" s="33" t="str">
        <f t="shared" si="133"/>
        <v/>
      </c>
      <c r="O1067" s="33" t="str">
        <f t="shared" si="134"/>
        <v/>
      </c>
      <c r="P1067" s="33" t="str">
        <f t="shared" si="135"/>
        <v/>
      </c>
      <c r="R1067" s="36" t="str">
        <f t="shared" si="136"/>
        <v/>
      </c>
      <c r="S1067" s="36" t="str">
        <f t="shared" si="137"/>
        <v/>
      </c>
    </row>
    <row r="1068" spans="6:19" x14ac:dyDescent="0.3">
      <c r="K1068" s="33" t="str">
        <f t="shared" si="130"/>
        <v/>
      </c>
      <c r="L1068" s="33" t="str">
        <f t="shared" si="131"/>
        <v/>
      </c>
      <c r="M1068" s="33" t="str">
        <f t="shared" si="132"/>
        <v/>
      </c>
      <c r="N1068" s="33" t="str">
        <f t="shared" si="133"/>
        <v/>
      </c>
      <c r="O1068" s="33" t="str">
        <f t="shared" si="134"/>
        <v/>
      </c>
      <c r="P1068" s="33" t="str">
        <f t="shared" si="135"/>
        <v/>
      </c>
      <c r="R1068" s="36" t="str">
        <f t="shared" si="136"/>
        <v/>
      </c>
      <c r="S1068" s="36" t="str">
        <f t="shared" si="137"/>
        <v/>
      </c>
    </row>
    <row r="1069" spans="6:19" x14ac:dyDescent="0.3">
      <c r="K1069" s="33" t="str">
        <f t="shared" si="130"/>
        <v/>
      </c>
      <c r="L1069" s="33" t="str">
        <f t="shared" si="131"/>
        <v/>
      </c>
      <c r="M1069" s="33" t="str">
        <f t="shared" si="132"/>
        <v/>
      </c>
      <c r="N1069" s="33" t="str">
        <f t="shared" si="133"/>
        <v/>
      </c>
      <c r="O1069" s="33" t="str">
        <f t="shared" si="134"/>
        <v/>
      </c>
      <c r="P1069" s="33" t="str">
        <f t="shared" si="135"/>
        <v/>
      </c>
      <c r="R1069" s="36" t="str">
        <f t="shared" si="136"/>
        <v/>
      </c>
      <c r="S1069" s="36" t="str">
        <f t="shared" si="137"/>
        <v/>
      </c>
    </row>
    <row r="1070" spans="6:19" x14ac:dyDescent="0.3">
      <c r="K1070" s="33" t="str">
        <f t="shared" si="130"/>
        <v/>
      </c>
      <c r="L1070" s="33" t="str">
        <f t="shared" si="131"/>
        <v/>
      </c>
      <c r="M1070" s="33" t="str">
        <f t="shared" si="132"/>
        <v/>
      </c>
      <c r="N1070" s="33" t="str">
        <f t="shared" si="133"/>
        <v/>
      </c>
      <c r="O1070" s="33" t="str">
        <f t="shared" si="134"/>
        <v/>
      </c>
      <c r="P1070" s="33" t="str">
        <f t="shared" si="135"/>
        <v/>
      </c>
      <c r="R1070" s="36" t="str">
        <f t="shared" si="136"/>
        <v/>
      </c>
      <c r="S1070" s="36" t="str">
        <f t="shared" si="137"/>
        <v/>
      </c>
    </row>
    <row r="1071" spans="6:19" x14ac:dyDescent="0.3">
      <c r="K1071" s="33" t="str">
        <f t="shared" si="130"/>
        <v/>
      </c>
      <c r="L1071" s="33" t="str">
        <f t="shared" si="131"/>
        <v/>
      </c>
      <c r="M1071" s="33" t="str">
        <f t="shared" si="132"/>
        <v/>
      </c>
      <c r="N1071" s="33" t="str">
        <f t="shared" si="133"/>
        <v/>
      </c>
      <c r="O1071" s="33" t="str">
        <f t="shared" si="134"/>
        <v/>
      </c>
      <c r="P1071" s="33" t="str">
        <f t="shared" si="135"/>
        <v/>
      </c>
      <c r="R1071" s="36" t="str">
        <f t="shared" si="136"/>
        <v/>
      </c>
      <c r="S1071" s="36" t="str">
        <f t="shared" si="137"/>
        <v/>
      </c>
    </row>
    <row r="1072" spans="6:19" x14ac:dyDescent="0.3">
      <c r="F1072" s="136"/>
      <c r="K1072" s="33" t="str">
        <f t="shared" si="130"/>
        <v/>
      </c>
      <c r="L1072" s="33" t="str">
        <f t="shared" si="131"/>
        <v/>
      </c>
      <c r="M1072" s="33" t="str">
        <f t="shared" si="132"/>
        <v/>
      </c>
      <c r="N1072" s="33" t="str">
        <f t="shared" si="133"/>
        <v/>
      </c>
      <c r="O1072" s="33" t="str">
        <f t="shared" si="134"/>
        <v/>
      </c>
      <c r="P1072" s="33" t="str">
        <f t="shared" si="135"/>
        <v/>
      </c>
      <c r="R1072" s="36" t="str">
        <f t="shared" si="136"/>
        <v/>
      </c>
      <c r="S1072" s="36" t="str">
        <f t="shared" si="137"/>
        <v/>
      </c>
    </row>
    <row r="1073" spans="6:19" x14ac:dyDescent="0.3">
      <c r="K1073" s="33" t="str">
        <f t="shared" si="130"/>
        <v/>
      </c>
      <c r="L1073" s="33" t="str">
        <f t="shared" si="131"/>
        <v/>
      </c>
      <c r="M1073" s="33" t="str">
        <f t="shared" si="132"/>
        <v/>
      </c>
      <c r="N1073" s="33" t="str">
        <f t="shared" si="133"/>
        <v/>
      </c>
      <c r="O1073" s="33" t="str">
        <f t="shared" si="134"/>
        <v/>
      </c>
      <c r="P1073" s="33" t="str">
        <f t="shared" si="135"/>
        <v/>
      </c>
      <c r="R1073" s="36" t="str">
        <f t="shared" si="136"/>
        <v/>
      </c>
      <c r="S1073" s="36" t="str">
        <f t="shared" si="137"/>
        <v/>
      </c>
    </row>
    <row r="1074" spans="6:19" x14ac:dyDescent="0.3">
      <c r="K1074" s="33" t="str">
        <f t="shared" si="130"/>
        <v/>
      </c>
      <c r="L1074" s="33" t="str">
        <f t="shared" si="131"/>
        <v/>
      </c>
      <c r="M1074" s="33" t="str">
        <f t="shared" si="132"/>
        <v/>
      </c>
      <c r="N1074" s="33" t="str">
        <f t="shared" si="133"/>
        <v/>
      </c>
      <c r="O1074" s="33" t="str">
        <f t="shared" si="134"/>
        <v/>
      </c>
      <c r="P1074" s="33" t="str">
        <f t="shared" si="135"/>
        <v/>
      </c>
      <c r="R1074" s="36" t="str">
        <f t="shared" si="136"/>
        <v/>
      </c>
      <c r="S1074" s="36" t="str">
        <f t="shared" si="137"/>
        <v/>
      </c>
    </row>
    <row r="1075" spans="6:19" x14ac:dyDescent="0.3">
      <c r="K1075" s="33" t="str">
        <f t="shared" si="130"/>
        <v/>
      </c>
      <c r="L1075" s="33" t="str">
        <f t="shared" si="131"/>
        <v/>
      </c>
      <c r="M1075" s="33" t="str">
        <f t="shared" si="132"/>
        <v/>
      </c>
      <c r="N1075" s="33" t="str">
        <f t="shared" si="133"/>
        <v/>
      </c>
      <c r="O1075" s="33" t="str">
        <f t="shared" si="134"/>
        <v/>
      </c>
      <c r="P1075" s="33" t="str">
        <f t="shared" si="135"/>
        <v/>
      </c>
      <c r="R1075" s="36" t="str">
        <f t="shared" si="136"/>
        <v/>
      </c>
      <c r="S1075" s="36" t="str">
        <f t="shared" si="137"/>
        <v/>
      </c>
    </row>
    <row r="1076" spans="6:19" x14ac:dyDescent="0.3">
      <c r="F1076" s="136"/>
      <c r="K1076" s="33" t="str">
        <f t="shared" si="130"/>
        <v/>
      </c>
      <c r="L1076" s="33" t="str">
        <f t="shared" si="131"/>
        <v/>
      </c>
      <c r="M1076" s="33" t="str">
        <f t="shared" si="132"/>
        <v/>
      </c>
      <c r="N1076" s="33" t="str">
        <f t="shared" si="133"/>
        <v/>
      </c>
      <c r="O1076" s="33" t="str">
        <f t="shared" si="134"/>
        <v/>
      </c>
      <c r="P1076" s="33" t="str">
        <f t="shared" si="135"/>
        <v/>
      </c>
      <c r="R1076" s="36" t="str">
        <f t="shared" si="136"/>
        <v/>
      </c>
      <c r="S1076" s="36" t="str">
        <f t="shared" si="137"/>
        <v/>
      </c>
    </row>
    <row r="1077" spans="6:19" x14ac:dyDescent="0.3">
      <c r="F1077" s="136"/>
      <c r="K1077" s="33" t="str">
        <f t="shared" si="130"/>
        <v/>
      </c>
      <c r="L1077" s="33" t="str">
        <f t="shared" si="131"/>
        <v/>
      </c>
      <c r="M1077" s="33" t="str">
        <f t="shared" si="132"/>
        <v/>
      </c>
      <c r="N1077" s="33" t="str">
        <f t="shared" si="133"/>
        <v/>
      </c>
      <c r="O1077" s="33" t="str">
        <f t="shared" si="134"/>
        <v/>
      </c>
      <c r="P1077" s="33" t="str">
        <f t="shared" si="135"/>
        <v/>
      </c>
      <c r="R1077" s="36" t="str">
        <f t="shared" si="136"/>
        <v/>
      </c>
      <c r="S1077" s="36" t="str">
        <f t="shared" si="137"/>
        <v/>
      </c>
    </row>
    <row r="1078" spans="6:19" x14ac:dyDescent="0.3">
      <c r="K1078" s="33" t="str">
        <f t="shared" si="130"/>
        <v/>
      </c>
      <c r="L1078" s="33" t="str">
        <f t="shared" si="131"/>
        <v/>
      </c>
      <c r="M1078" s="33" t="str">
        <f t="shared" si="132"/>
        <v/>
      </c>
      <c r="N1078" s="33" t="str">
        <f t="shared" si="133"/>
        <v/>
      </c>
      <c r="O1078" s="33" t="str">
        <f t="shared" si="134"/>
        <v/>
      </c>
      <c r="P1078" s="33" t="str">
        <f t="shared" si="135"/>
        <v/>
      </c>
      <c r="R1078" s="36" t="str">
        <f t="shared" si="136"/>
        <v/>
      </c>
      <c r="S1078" s="36" t="str">
        <f t="shared" si="137"/>
        <v/>
      </c>
    </row>
    <row r="1079" spans="6:19" x14ac:dyDescent="0.3">
      <c r="K1079" s="33" t="str">
        <f t="shared" si="130"/>
        <v/>
      </c>
      <c r="L1079" s="33" t="str">
        <f t="shared" si="131"/>
        <v/>
      </c>
      <c r="M1079" s="33" t="str">
        <f t="shared" si="132"/>
        <v/>
      </c>
      <c r="N1079" s="33" t="str">
        <f t="shared" si="133"/>
        <v/>
      </c>
      <c r="O1079" s="33" t="str">
        <f t="shared" si="134"/>
        <v/>
      </c>
      <c r="P1079" s="33" t="str">
        <f t="shared" si="135"/>
        <v/>
      </c>
      <c r="R1079" s="36" t="str">
        <f t="shared" si="136"/>
        <v/>
      </c>
      <c r="S1079" s="36" t="str">
        <f t="shared" si="137"/>
        <v/>
      </c>
    </row>
    <row r="1080" spans="6:19" x14ac:dyDescent="0.3">
      <c r="K1080" s="33" t="str">
        <f t="shared" si="130"/>
        <v/>
      </c>
      <c r="L1080" s="33" t="str">
        <f t="shared" si="131"/>
        <v/>
      </c>
      <c r="M1080" s="33" t="str">
        <f t="shared" si="132"/>
        <v/>
      </c>
      <c r="N1080" s="33" t="str">
        <f t="shared" si="133"/>
        <v/>
      </c>
      <c r="O1080" s="33" t="str">
        <f t="shared" si="134"/>
        <v/>
      </c>
      <c r="P1080" s="33" t="str">
        <f t="shared" si="135"/>
        <v/>
      </c>
      <c r="R1080" s="36" t="str">
        <f t="shared" si="136"/>
        <v/>
      </c>
      <c r="S1080" s="36" t="str">
        <f t="shared" si="137"/>
        <v/>
      </c>
    </row>
    <row r="1081" spans="6:19" x14ac:dyDescent="0.3">
      <c r="F1081" s="136"/>
      <c r="K1081" s="33" t="str">
        <f t="shared" si="130"/>
        <v/>
      </c>
      <c r="L1081" s="33" t="str">
        <f t="shared" si="131"/>
        <v/>
      </c>
      <c r="M1081" s="33" t="str">
        <f t="shared" si="132"/>
        <v/>
      </c>
      <c r="N1081" s="33" t="str">
        <f t="shared" si="133"/>
        <v/>
      </c>
      <c r="O1081" s="33" t="str">
        <f t="shared" si="134"/>
        <v/>
      </c>
      <c r="P1081" s="33" t="str">
        <f t="shared" si="135"/>
        <v/>
      </c>
      <c r="R1081" s="36" t="str">
        <f t="shared" si="136"/>
        <v/>
      </c>
      <c r="S1081" s="36" t="str">
        <f t="shared" si="137"/>
        <v/>
      </c>
    </row>
    <row r="1082" spans="6:19" x14ac:dyDescent="0.3">
      <c r="K1082" s="33" t="str">
        <f t="shared" si="130"/>
        <v/>
      </c>
      <c r="L1082" s="33" t="str">
        <f t="shared" si="131"/>
        <v/>
      </c>
      <c r="M1082" s="33" t="str">
        <f t="shared" si="132"/>
        <v/>
      </c>
      <c r="N1082" s="33" t="str">
        <f t="shared" si="133"/>
        <v/>
      </c>
      <c r="O1082" s="33" t="str">
        <f t="shared" si="134"/>
        <v/>
      </c>
      <c r="P1082" s="33" t="str">
        <f t="shared" si="135"/>
        <v/>
      </c>
      <c r="R1082" s="36" t="str">
        <f t="shared" si="136"/>
        <v/>
      </c>
      <c r="S1082" s="36" t="str">
        <f t="shared" si="137"/>
        <v/>
      </c>
    </row>
    <row r="1083" spans="6:19" x14ac:dyDescent="0.3">
      <c r="K1083" s="33" t="str">
        <f t="shared" si="130"/>
        <v/>
      </c>
      <c r="L1083" s="33" t="str">
        <f t="shared" si="131"/>
        <v/>
      </c>
      <c r="M1083" s="33" t="str">
        <f t="shared" si="132"/>
        <v/>
      </c>
      <c r="N1083" s="33" t="str">
        <f t="shared" si="133"/>
        <v/>
      </c>
      <c r="O1083" s="33" t="str">
        <f t="shared" si="134"/>
        <v/>
      </c>
      <c r="P1083" s="33" t="str">
        <f t="shared" si="135"/>
        <v/>
      </c>
      <c r="R1083" s="36" t="str">
        <f t="shared" si="136"/>
        <v/>
      </c>
      <c r="S1083" s="36" t="str">
        <f t="shared" si="137"/>
        <v/>
      </c>
    </row>
    <row r="1084" spans="6:19" x14ac:dyDescent="0.3">
      <c r="K1084" s="33" t="str">
        <f t="shared" si="130"/>
        <v/>
      </c>
      <c r="L1084" s="33" t="str">
        <f t="shared" si="131"/>
        <v/>
      </c>
      <c r="M1084" s="33" t="str">
        <f t="shared" si="132"/>
        <v/>
      </c>
      <c r="N1084" s="33" t="str">
        <f t="shared" si="133"/>
        <v/>
      </c>
      <c r="O1084" s="33" t="str">
        <f t="shared" si="134"/>
        <v/>
      </c>
      <c r="P1084" s="33" t="str">
        <f t="shared" si="135"/>
        <v/>
      </c>
      <c r="R1084" s="36" t="str">
        <f t="shared" si="136"/>
        <v/>
      </c>
      <c r="S1084" s="36" t="str">
        <f t="shared" si="137"/>
        <v/>
      </c>
    </row>
    <row r="1085" spans="6:19" x14ac:dyDescent="0.3">
      <c r="K1085" s="33" t="str">
        <f t="shared" si="130"/>
        <v/>
      </c>
      <c r="L1085" s="33" t="str">
        <f t="shared" si="131"/>
        <v/>
      </c>
      <c r="M1085" s="33" t="str">
        <f t="shared" si="132"/>
        <v/>
      </c>
      <c r="N1085" s="33" t="str">
        <f t="shared" si="133"/>
        <v/>
      </c>
      <c r="O1085" s="33" t="str">
        <f t="shared" si="134"/>
        <v/>
      </c>
      <c r="P1085" s="33" t="str">
        <f t="shared" si="135"/>
        <v/>
      </c>
      <c r="R1085" s="36" t="str">
        <f t="shared" si="136"/>
        <v/>
      </c>
      <c r="S1085" s="36" t="str">
        <f t="shared" si="137"/>
        <v/>
      </c>
    </row>
    <row r="1086" spans="6:19" x14ac:dyDescent="0.3">
      <c r="K1086" s="33" t="str">
        <f t="shared" si="130"/>
        <v/>
      </c>
      <c r="L1086" s="33" t="str">
        <f t="shared" si="131"/>
        <v/>
      </c>
      <c r="M1086" s="33" t="str">
        <f t="shared" si="132"/>
        <v/>
      </c>
      <c r="N1086" s="33" t="str">
        <f t="shared" si="133"/>
        <v/>
      </c>
      <c r="O1086" s="33" t="str">
        <f t="shared" si="134"/>
        <v/>
      </c>
      <c r="P1086" s="33" t="str">
        <f t="shared" si="135"/>
        <v/>
      </c>
      <c r="R1086" s="36" t="str">
        <f t="shared" si="136"/>
        <v/>
      </c>
      <c r="S1086" s="36" t="str">
        <f t="shared" si="137"/>
        <v/>
      </c>
    </row>
    <row r="1087" spans="6:19" x14ac:dyDescent="0.3">
      <c r="K1087" s="33" t="str">
        <f t="shared" si="130"/>
        <v/>
      </c>
      <c r="L1087" s="33" t="str">
        <f t="shared" si="131"/>
        <v/>
      </c>
      <c r="M1087" s="33" t="str">
        <f t="shared" si="132"/>
        <v/>
      </c>
      <c r="N1087" s="33" t="str">
        <f t="shared" si="133"/>
        <v/>
      </c>
      <c r="O1087" s="33" t="str">
        <f t="shared" si="134"/>
        <v/>
      </c>
      <c r="P1087" s="33" t="str">
        <f t="shared" si="135"/>
        <v/>
      </c>
      <c r="R1087" s="36" t="str">
        <f t="shared" si="136"/>
        <v/>
      </c>
      <c r="S1087" s="36" t="str">
        <f t="shared" si="137"/>
        <v/>
      </c>
    </row>
    <row r="1088" spans="6:19" x14ac:dyDescent="0.3">
      <c r="K1088" s="33" t="str">
        <f t="shared" si="130"/>
        <v/>
      </c>
      <c r="L1088" s="33" t="str">
        <f t="shared" si="131"/>
        <v/>
      </c>
      <c r="M1088" s="33" t="str">
        <f t="shared" si="132"/>
        <v/>
      </c>
      <c r="N1088" s="33" t="str">
        <f t="shared" si="133"/>
        <v/>
      </c>
      <c r="O1088" s="33" t="str">
        <f t="shared" si="134"/>
        <v/>
      </c>
      <c r="P1088" s="33" t="str">
        <f t="shared" si="135"/>
        <v/>
      </c>
      <c r="R1088" s="36" t="str">
        <f t="shared" si="136"/>
        <v/>
      </c>
      <c r="S1088" s="36" t="str">
        <f t="shared" si="137"/>
        <v/>
      </c>
    </row>
    <row r="1089" spans="6:19" x14ac:dyDescent="0.3">
      <c r="K1089" s="33" t="str">
        <f t="shared" si="130"/>
        <v/>
      </c>
      <c r="L1089" s="33" t="str">
        <f t="shared" si="131"/>
        <v/>
      </c>
      <c r="M1089" s="33" t="str">
        <f t="shared" si="132"/>
        <v/>
      </c>
      <c r="N1089" s="33" t="str">
        <f t="shared" si="133"/>
        <v/>
      </c>
      <c r="O1089" s="33" t="str">
        <f t="shared" si="134"/>
        <v/>
      </c>
      <c r="P1089" s="33" t="str">
        <f t="shared" si="135"/>
        <v/>
      </c>
      <c r="R1089" s="36" t="str">
        <f t="shared" si="136"/>
        <v/>
      </c>
      <c r="S1089" s="36" t="str">
        <f t="shared" si="137"/>
        <v/>
      </c>
    </row>
    <row r="1090" spans="6:19" x14ac:dyDescent="0.3">
      <c r="F1090" s="136"/>
      <c r="K1090" s="33" t="str">
        <f t="shared" si="130"/>
        <v/>
      </c>
      <c r="L1090" s="33" t="str">
        <f t="shared" si="131"/>
        <v/>
      </c>
      <c r="M1090" s="33" t="str">
        <f t="shared" si="132"/>
        <v/>
      </c>
      <c r="N1090" s="33" t="str">
        <f t="shared" si="133"/>
        <v/>
      </c>
      <c r="O1090" s="33" t="str">
        <f t="shared" si="134"/>
        <v/>
      </c>
      <c r="P1090" s="33" t="str">
        <f t="shared" si="135"/>
        <v/>
      </c>
      <c r="R1090" s="36" t="str">
        <f t="shared" si="136"/>
        <v/>
      </c>
      <c r="S1090" s="36" t="str">
        <f t="shared" si="137"/>
        <v/>
      </c>
    </row>
    <row r="1091" spans="6:19" x14ac:dyDescent="0.3">
      <c r="F1091" s="136"/>
      <c r="K1091" s="33" t="str">
        <f t="shared" si="130"/>
        <v/>
      </c>
      <c r="L1091" s="33" t="str">
        <f t="shared" si="131"/>
        <v/>
      </c>
      <c r="M1091" s="33" t="str">
        <f t="shared" si="132"/>
        <v/>
      </c>
      <c r="N1091" s="33" t="str">
        <f t="shared" si="133"/>
        <v/>
      </c>
      <c r="O1091" s="33" t="str">
        <f t="shared" si="134"/>
        <v/>
      </c>
      <c r="P1091" s="33" t="str">
        <f t="shared" si="135"/>
        <v/>
      </c>
      <c r="R1091" s="36" t="str">
        <f t="shared" si="136"/>
        <v/>
      </c>
      <c r="S1091" s="36" t="str">
        <f t="shared" si="137"/>
        <v/>
      </c>
    </row>
    <row r="1092" spans="6:19" x14ac:dyDescent="0.3">
      <c r="K1092" s="33" t="str">
        <f t="shared" si="130"/>
        <v/>
      </c>
      <c r="L1092" s="33" t="str">
        <f t="shared" si="131"/>
        <v/>
      </c>
      <c r="M1092" s="33" t="str">
        <f t="shared" si="132"/>
        <v/>
      </c>
      <c r="N1092" s="33" t="str">
        <f t="shared" si="133"/>
        <v/>
      </c>
      <c r="O1092" s="33" t="str">
        <f t="shared" si="134"/>
        <v/>
      </c>
      <c r="P1092" s="33" t="str">
        <f t="shared" si="135"/>
        <v/>
      </c>
      <c r="R1092" s="36" t="str">
        <f t="shared" si="136"/>
        <v/>
      </c>
      <c r="S1092" s="36" t="str">
        <f t="shared" si="137"/>
        <v/>
      </c>
    </row>
    <row r="1093" spans="6:19" x14ac:dyDescent="0.3">
      <c r="F1093" s="136"/>
      <c r="K1093" s="33" t="str">
        <f t="shared" ref="K1093:K1156" si="138">IF($D1093="ht",$E1093,"")</f>
        <v/>
      </c>
      <c r="L1093" s="33" t="str">
        <f t="shared" ref="L1093:L1156" si="139">IF($D1093="nt",$E1093,"")</f>
        <v/>
      </c>
      <c r="M1093" s="33" t="str">
        <f t="shared" ref="M1093:M1156" si="140">IF($D1093="esp",$E1093,"")</f>
        <v/>
      </c>
      <c r="N1093" s="33" t="str">
        <f t="shared" ref="N1093:N1156" si="141">IF($D1093="Ges",$F1093,"")</f>
        <v/>
      </c>
      <c r="O1093" s="33" t="str">
        <f t="shared" ref="O1093:O1156" si="142">IF($D1093="tag",$E1093,"")</f>
        <v/>
      </c>
      <c r="P1093" s="33" t="str">
        <f t="shared" ref="P1093:P1156" si="143">IF($D1093="vhs",$E1093,"")</f>
        <v/>
      </c>
      <c r="R1093" s="36" t="str">
        <f t="shared" ref="R1093:R1156" si="144">IF(D1093="v06",E1093,"")</f>
        <v/>
      </c>
      <c r="S1093" s="36" t="str">
        <f t="shared" ref="S1093:S1156" si="145">IF(D1093="v22",E1093,"")</f>
        <v/>
      </c>
    </row>
    <row r="1094" spans="6:19" x14ac:dyDescent="0.3">
      <c r="K1094" s="33" t="str">
        <f t="shared" si="138"/>
        <v/>
      </c>
      <c r="L1094" s="33" t="str">
        <f t="shared" si="139"/>
        <v/>
      </c>
      <c r="M1094" s="33" t="str">
        <f t="shared" si="140"/>
        <v/>
      </c>
      <c r="N1094" s="33" t="str">
        <f t="shared" si="141"/>
        <v/>
      </c>
      <c r="O1094" s="33" t="str">
        <f t="shared" si="142"/>
        <v/>
      </c>
      <c r="P1094" s="33" t="str">
        <f t="shared" si="143"/>
        <v/>
      </c>
      <c r="R1094" s="36" t="str">
        <f t="shared" si="144"/>
        <v/>
      </c>
      <c r="S1094" s="36" t="str">
        <f t="shared" si="145"/>
        <v/>
      </c>
    </row>
    <row r="1095" spans="6:19" x14ac:dyDescent="0.3">
      <c r="K1095" s="33" t="str">
        <f t="shared" si="138"/>
        <v/>
      </c>
      <c r="L1095" s="33" t="str">
        <f t="shared" si="139"/>
        <v/>
      </c>
      <c r="M1095" s="33" t="str">
        <f t="shared" si="140"/>
        <v/>
      </c>
      <c r="N1095" s="33" t="str">
        <f t="shared" si="141"/>
        <v/>
      </c>
      <c r="O1095" s="33" t="str">
        <f t="shared" si="142"/>
        <v/>
      </c>
      <c r="P1095" s="33" t="str">
        <f t="shared" si="143"/>
        <v/>
      </c>
      <c r="R1095" s="36" t="str">
        <f t="shared" si="144"/>
        <v/>
      </c>
      <c r="S1095" s="36" t="str">
        <f t="shared" si="145"/>
        <v/>
      </c>
    </row>
    <row r="1096" spans="6:19" x14ac:dyDescent="0.3">
      <c r="F1096" s="136"/>
      <c r="K1096" s="33" t="str">
        <f t="shared" si="138"/>
        <v/>
      </c>
      <c r="L1096" s="33" t="str">
        <f t="shared" si="139"/>
        <v/>
      </c>
      <c r="M1096" s="33" t="str">
        <f t="shared" si="140"/>
        <v/>
      </c>
      <c r="N1096" s="33" t="str">
        <f t="shared" si="141"/>
        <v/>
      </c>
      <c r="O1096" s="33" t="str">
        <f t="shared" si="142"/>
        <v/>
      </c>
      <c r="P1096" s="33" t="str">
        <f t="shared" si="143"/>
        <v/>
      </c>
      <c r="R1096" s="36" t="str">
        <f t="shared" si="144"/>
        <v/>
      </c>
      <c r="S1096" s="36" t="str">
        <f t="shared" si="145"/>
        <v/>
      </c>
    </row>
    <row r="1097" spans="6:19" x14ac:dyDescent="0.3">
      <c r="K1097" s="33" t="str">
        <f t="shared" si="138"/>
        <v/>
      </c>
      <c r="L1097" s="33" t="str">
        <f t="shared" si="139"/>
        <v/>
      </c>
      <c r="M1097" s="33" t="str">
        <f t="shared" si="140"/>
        <v/>
      </c>
      <c r="N1097" s="33" t="str">
        <f t="shared" si="141"/>
        <v/>
      </c>
      <c r="O1097" s="33" t="str">
        <f t="shared" si="142"/>
        <v/>
      </c>
      <c r="P1097" s="33" t="str">
        <f t="shared" si="143"/>
        <v/>
      </c>
      <c r="R1097" s="36" t="str">
        <f t="shared" si="144"/>
        <v/>
      </c>
      <c r="S1097" s="36" t="str">
        <f t="shared" si="145"/>
        <v/>
      </c>
    </row>
    <row r="1098" spans="6:19" x14ac:dyDescent="0.3">
      <c r="F1098" s="136"/>
      <c r="K1098" s="33" t="str">
        <f t="shared" si="138"/>
        <v/>
      </c>
      <c r="L1098" s="33" t="str">
        <f t="shared" si="139"/>
        <v/>
      </c>
      <c r="M1098" s="33" t="str">
        <f t="shared" si="140"/>
        <v/>
      </c>
      <c r="N1098" s="33" t="str">
        <f t="shared" si="141"/>
        <v/>
      </c>
      <c r="O1098" s="33" t="str">
        <f t="shared" si="142"/>
        <v/>
      </c>
      <c r="P1098" s="33" t="str">
        <f t="shared" si="143"/>
        <v/>
      </c>
      <c r="R1098" s="36" t="str">
        <f t="shared" si="144"/>
        <v/>
      </c>
      <c r="S1098" s="36" t="str">
        <f t="shared" si="145"/>
        <v/>
      </c>
    </row>
    <row r="1099" spans="6:19" x14ac:dyDescent="0.3">
      <c r="K1099" s="33" t="str">
        <f t="shared" si="138"/>
        <v/>
      </c>
      <c r="L1099" s="33" t="str">
        <f t="shared" si="139"/>
        <v/>
      </c>
      <c r="M1099" s="33" t="str">
        <f t="shared" si="140"/>
        <v/>
      </c>
      <c r="N1099" s="33" t="str">
        <f t="shared" si="141"/>
        <v/>
      </c>
      <c r="O1099" s="33" t="str">
        <f t="shared" si="142"/>
        <v/>
      </c>
      <c r="P1099" s="33" t="str">
        <f t="shared" si="143"/>
        <v/>
      </c>
      <c r="R1099" s="36" t="str">
        <f t="shared" si="144"/>
        <v/>
      </c>
      <c r="S1099" s="36" t="str">
        <f t="shared" si="145"/>
        <v/>
      </c>
    </row>
    <row r="1100" spans="6:19" x14ac:dyDescent="0.3">
      <c r="K1100" s="33" t="str">
        <f t="shared" si="138"/>
        <v/>
      </c>
      <c r="L1100" s="33" t="str">
        <f t="shared" si="139"/>
        <v/>
      </c>
      <c r="M1100" s="33" t="str">
        <f t="shared" si="140"/>
        <v/>
      </c>
      <c r="N1100" s="33" t="str">
        <f t="shared" si="141"/>
        <v/>
      </c>
      <c r="O1100" s="33" t="str">
        <f t="shared" si="142"/>
        <v/>
      </c>
      <c r="P1100" s="33" t="str">
        <f t="shared" si="143"/>
        <v/>
      </c>
      <c r="R1100" s="36" t="str">
        <f t="shared" si="144"/>
        <v/>
      </c>
      <c r="S1100" s="36" t="str">
        <f t="shared" si="145"/>
        <v/>
      </c>
    </row>
    <row r="1101" spans="6:19" x14ac:dyDescent="0.3">
      <c r="K1101" s="33" t="str">
        <f t="shared" si="138"/>
        <v/>
      </c>
      <c r="L1101" s="33" t="str">
        <f t="shared" si="139"/>
        <v/>
      </c>
      <c r="M1101" s="33" t="str">
        <f t="shared" si="140"/>
        <v/>
      </c>
      <c r="N1101" s="33" t="str">
        <f t="shared" si="141"/>
        <v/>
      </c>
      <c r="O1101" s="33" t="str">
        <f t="shared" si="142"/>
        <v/>
      </c>
      <c r="P1101" s="33" t="str">
        <f t="shared" si="143"/>
        <v/>
      </c>
      <c r="R1101" s="36" t="str">
        <f t="shared" si="144"/>
        <v/>
      </c>
      <c r="S1101" s="36" t="str">
        <f t="shared" si="145"/>
        <v/>
      </c>
    </row>
    <row r="1102" spans="6:19" x14ac:dyDescent="0.3">
      <c r="K1102" s="33" t="str">
        <f t="shared" si="138"/>
        <v/>
      </c>
      <c r="L1102" s="33" t="str">
        <f t="shared" si="139"/>
        <v/>
      </c>
      <c r="M1102" s="33" t="str">
        <f t="shared" si="140"/>
        <v/>
      </c>
      <c r="N1102" s="33" t="str">
        <f t="shared" si="141"/>
        <v/>
      </c>
      <c r="O1102" s="33" t="str">
        <f t="shared" si="142"/>
        <v/>
      </c>
      <c r="P1102" s="33" t="str">
        <f t="shared" si="143"/>
        <v/>
      </c>
      <c r="R1102" s="36" t="str">
        <f t="shared" si="144"/>
        <v/>
      </c>
      <c r="S1102" s="36" t="str">
        <f t="shared" si="145"/>
        <v/>
      </c>
    </row>
    <row r="1103" spans="6:19" x14ac:dyDescent="0.3">
      <c r="K1103" s="33" t="str">
        <f t="shared" si="138"/>
        <v/>
      </c>
      <c r="L1103" s="33" t="str">
        <f t="shared" si="139"/>
        <v/>
      </c>
      <c r="M1103" s="33" t="str">
        <f t="shared" si="140"/>
        <v/>
      </c>
      <c r="N1103" s="33" t="str">
        <f t="shared" si="141"/>
        <v/>
      </c>
      <c r="O1103" s="33" t="str">
        <f t="shared" si="142"/>
        <v/>
      </c>
      <c r="P1103" s="33" t="str">
        <f t="shared" si="143"/>
        <v/>
      </c>
      <c r="R1103" s="36" t="str">
        <f t="shared" si="144"/>
        <v/>
      </c>
      <c r="S1103" s="36" t="str">
        <f t="shared" si="145"/>
        <v/>
      </c>
    </row>
    <row r="1104" spans="6:19" x14ac:dyDescent="0.3">
      <c r="F1104" s="136"/>
      <c r="K1104" s="33" t="str">
        <f t="shared" si="138"/>
        <v/>
      </c>
      <c r="L1104" s="33" t="str">
        <f t="shared" si="139"/>
        <v/>
      </c>
      <c r="M1104" s="33" t="str">
        <f t="shared" si="140"/>
        <v/>
      </c>
      <c r="N1104" s="33" t="str">
        <f t="shared" si="141"/>
        <v/>
      </c>
      <c r="O1104" s="33" t="str">
        <f t="shared" si="142"/>
        <v/>
      </c>
      <c r="P1104" s="33" t="str">
        <f t="shared" si="143"/>
        <v/>
      </c>
      <c r="R1104" s="36" t="str">
        <f t="shared" si="144"/>
        <v/>
      </c>
      <c r="S1104" s="36" t="str">
        <f t="shared" si="145"/>
        <v/>
      </c>
    </row>
    <row r="1105" spans="6:19" x14ac:dyDescent="0.3">
      <c r="K1105" s="33" t="str">
        <f t="shared" si="138"/>
        <v/>
      </c>
      <c r="L1105" s="33" t="str">
        <f t="shared" si="139"/>
        <v/>
      </c>
      <c r="M1105" s="33" t="str">
        <f t="shared" si="140"/>
        <v/>
      </c>
      <c r="N1105" s="33" t="str">
        <f t="shared" si="141"/>
        <v/>
      </c>
      <c r="O1105" s="33" t="str">
        <f t="shared" si="142"/>
        <v/>
      </c>
      <c r="P1105" s="33" t="str">
        <f t="shared" si="143"/>
        <v/>
      </c>
      <c r="R1105" s="36" t="str">
        <f t="shared" si="144"/>
        <v/>
      </c>
      <c r="S1105" s="36" t="str">
        <f t="shared" si="145"/>
        <v/>
      </c>
    </row>
    <row r="1106" spans="6:19" x14ac:dyDescent="0.3">
      <c r="K1106" s="33" t="str">
        <f t="shared" si="138"/>
        <v/>
      </c>
      <c r="L1106" s="33" t="str">
        <f t="shared" si="139"/>
        <v/>
      </c>
      <c r="M1106" s="33" t="str">
        <f t="shared" si="140"/>
        <v/>
      </c>
      <c r="N1106" s="33" t="str">
        <f t="shared" si="141"/>
        <v/>
      </c>
      <c r="O1106" s="33" t="str">
        <f t="shared" si="142"/>
        <v/>
      </c>
      <c r="P1106" s="33" t="str">
        <f t="shared" si="143"/>
        <v/>
      </c>
      <c r="R1106" s="36" t="str">
        <f t="shared" si="144"/>
        <v/>
      </c>
      <c r="S1106" s="36" t="str">
        <f t="shared" si="145"/>
        <v/>
      </c>
    </row>
    <row r="1107" spans="6:19" x14ac:dyDescent="0.3">
      <c r="K1107" s="33" t="str">
        <f t="shared" si="138"/>
        <v/>
      </c>
      <c r="L1107" s="33" t="str">
        <f t="shared" si="139"/>
        <v/>
      </c>
      <c r="M1107" s="33" t="str">
        <f t="shared" si="140"/>
        <v/>
      </c>
      <c r="N1107" s="33" t="str">
        <f t="shared" si="141"/>
        <v/>
      </c>
      <c r="O1107" s="33" t="str">
        <f t="shared" si="142"/>
        <v/>
      </c>
      <c r="P1107" s="33" t="str">
        <f t="shared" si="143"/>
        <v/>
      </c>
      <c r="R1107" s="36" t="str">
        <f t="shared" si="144"/>
        <v/>
      </c>
      <c r="S1107" s="36" t="str">
        <f t="shared" si="145"/>
        <v/>
      </c>
    </row>
    <row r="1108" spans="6:19" x14ac:dyDescent="0.3">
      <c r="F1108" s="136"/>
      <c r="K1108" s="33" t="str">
        <f t="shared" si="138"/>
        <v/>
      </c>
      <c r="L1108" s="33" t="str">
        <f t="shared" si="139"/>
        <v/>
      </c>
      <c r="M1108" s="33" t="str">
        <f t="shared" si="140"/>
        <v/>
      </c>
      <c r="N1108" s="33" t="str">
        <f t="shared" si="141"/>
        <v/>
      </c>
      <c r="O1108" s="33" t="str">
        <f t="shared" si="142"/>
        <v/>
      </c>
      <c r="P1108" s="33" t="str">
        <f t="shared" si="143"/>
        <v/>
      </c>
      <c r="R1108" s="36" t="str">
        <f t="shared" si="144"/>
        <v/>
      </c>
      <c r="S1108" s="36" t="str">
        <f t="shared" si="145"/>
        <v/>
      </c>
    </row>
    <row r="1109" spans="6:19" x14ac:dyDescent="0.3">
      <c r="K1109" s="33" t="str">
        <f t="shared" si="138"/>
        <v/>
      </c>
      <c r="L1109" s="33" t="str">
        <f t="shared" si="139"/>
        <v/>
      </c>
      <c r="M1109" s="33" t="str">
        <f t="shared" si="140"/>
        <v/>
      </c>
      <c r="N1109" s="33" t="str">
        <f t="shared" si="141"/>
        <v/>
      </c>
      <c r="O1109" s="33" t="str">
        <f t="shared" si="142"/>
        <v/>
      </c>
      <c r="P1109" s="33" t="str">
        <f t="shared" si="143"/>
        <v/>
      </c>
      <c r="R1109" s="36" t="str">
        <f t="shared" si="144"/>
        <v/>
      </c>
      <c r="S1109" s="36" t="str">
        <f t="shared" si="145"/>
        <v/>
      </c>
    </row>
    <row r="1110" spans="6:19" x14ac:dyDescent="0.3">
      <c r="K1110" s="33" t="str">
        <f t="shared" si="138"/>
        <v/>
      </c>
      <c r="L1110" s="33" t="str">
        <f t="shared" si="139"/>
        <v/>
      </c>
      <c r="M1110" s="33" t="str">
        <f t="shared" si="140"/>
        <v/>
      </c>
      <c r="N1110" s="33" t="str">
        <f t="shared" si="141"/>
        <v/>
      </c>
      <c r="O1110" s="33" t="str">
        <f t="shared" si="142"/>
        <v/>
      </c>
      <c r="P1110" s="33" t="str">
        <f t="shared" si="143"/>
        <v/>
      </c>
      <c r="R1110" s="36" t="str">
        <f t="shared" si="144"/>
        <v/>
      </c>
      <c r="S1110" s="36" t="str">
        <f t="shared" si="145"/>
        <v/>
      </c>
    </row>
    <row r="1111" spans="6:19" x14ac:dyDescent="0.3">
      <c r="F1111" s="136"/>
      <c r="K1111" s="33" t="str">
        <f t="shared" si="138"/>
        <v/>
      </c>
      <c r="L1111" s="33" t="str">
        <f t="shared" si="139"/>
        <v/>
      </c>
      <c r="M1111" s="33" t="str">
        <f t="shared" si="140"/>
        <v/>
      </c>
      <c r="N1111" s="33" t="str">
        <f t="shared" si="141"/>
        <v/>
      </c>
      <c r="O1111" s="33" t="str">
        <f t="shared" si="142"/>
        <v/>
      </c>
      <c r="P1111" s="33" t="str">
        <f t="shared" si="143"/>
        <v/>
      </c>
      <c r="R1111" s="36" t="str">
        <f t="shared" si="144"/>
        <v/>
      </c>
      <c r="S1111" s="36" t="str">
        <f t="shared" si="145"/>
        <v/>
      </c>
    </row>
    <row r="1112" spans="6:19" x14ac:dyDescent="0.3">
      <c r="K1112" s="33" t="str">
        <f t="shared" si="138"/>
        <v/>
      </c>
      <c r="L1112" s="33" t="str">
        <f t="shared" si="139"/>
        <v/>
      </c>
      <c r="M1112" s="33" t="str">
        <f t="shared" si="140"/>
        <v/>
      </c>
      <c r="N1112" s="33" t="str">
        <f t="shared" si="141"/>
        <v/>
      </c>
      <c r="O1112" s="33" t="str">
        <f t="shared" si="142"/>
        <v/>
      </c>
      <c r="P1112" s="33" t="str">
        <f t="shared" si="143"/>
        <v/>
      </c>
      <c r="R1112" s="36" t="str">
        <f t="shared" si="144"/>
        <v/>
      </c>
      <c r="S1112" s="36" t="str">
        <f t="shared" si="145"/>
        <v/>
      </c>
    </row>
    <row r="1113" spans="6:19" x14ac:dyDescent="0.3">
      <c r="F1113" s="136"/>
      <c r="K1113" s="33" t="str">
        <f t="shared" si="138"/>
        <v/>
      </c>
      <c r="L1113" s="33" t="str">
        <f t="shared" si="139"/>
        <v/>
      </c>
      <c r="M1113" s="33" t="str">
        <f t="shared" si="140"/>
        <v/>
      </c>
      <c r="N1113" s="33" t="str">
        <f t="shared" si="141"/>
        <v/>
      </c>
      <c r="O1113" s="33" t="str">
        <f t="shared" si="142"/>
        <v/>
      </c>
      <c r="P1113" s="33" t="str">
        <f t="shared" si="143"/>
        <v/>
      </c>
      <c r="R1113" s="36" t="str">
        <f t="shared" si="144"/>
        <v/>
      </c>
      <c r="S1113" s="36" t="str">
        <f t="shared" si="145"/>
        <v/>
      </c>
    </row>
    <row r="1114" spans="6:19" x14ac:dyDescent="0.3">
      <c r="K1114" s="33" t="str">
        <f t="shared" si="138"/>
        <v/>
      </c>
      <c r="L1114" s="33" t="str">
        <f t="shared" si="139"/>
        <v/>
      </c>
      <c r="M1114" s="33" t="str">
        <f t="shared" si="140"/>
        <v/>
      </c>
      <c r="N1114" s="33" t="str">
        <f t="shared" si="141"/>
        <v/>
      </c>
      <c r="O1114" s="33" t="str">
        <f t="shared" si="142"/>
        <v/>
      </c>
      <c r="P1114" s="33" t="str">
        <f t="shared" si="143"/>
        <v/>
      </c>
      <c r="R1114" s="36" t="str">
        <f t="shared" si="144"/>
        <v/>
      </c>
      <c r="S1114" s="36" t="str">
        <f t="shared" si="145"/>
        <v/>
      </c>
    </row>
    <row r="1115" spans="6:19" x14ac:dyDescent="0.3">
      <c r="F1115" s="136"/>
      <c r="K1115" s="33" t="str">
        <f t="shared" si="138"/>
        <v/>
      </c>
      <c r="L1115" s="33" t="str">
        <f t="shared" si="139"/>
        <v/>
      </c>
      <c r="M1115" s="33" t="str">
        <f t="shared" si="140"/>
        <v/>
      </c>
      <c r="N1115" s="33" t="str">
        <f t="shared" si="141"/>
        <v/>
      </c>
      <c r="O1115" s="33" t="str">
        <f t="shared" si="142"/>
        <v/>
      </c>
      <c r="P1115" s="33" t="str">
        <f t="shared" si="143"/>
        <v/>
      </c>
      <c r="R1115" s="36" t="str">
        <f t="shared" si="144"/>
        <v/>
      </c>
      <c r="S1115" s="36" t="str">
        <f t="shared" si="145"/>
        <v/>
      </c>
    </row>
    <row r="1116" spans="6:19" x14ac:dyDescent="0.3">
      <c r="F1116" s="136"/>
      <c r="K1116" s="33" t="str">
        <f t="shared" si="138"/>
        <v/>
      </c>
      <c r="L1116" s="33" t="str">
        <f t="shared" si="139"/>
        <v/>
      </c>
      <c r="M1116" s="33" t="str">
        <f t="shared" si="140"/>
        <v/>
      </c>
      <c r="N1116" s="33" t="str">
        <f t="shared" si="141"/>
        <v/>
      </c>
      <c r="O1116" s="33" t="str">
        <f t="shared" si="142"/>
        <v/>
      </c>
      <c r="P1116" s="33" t="str">
        <f t="shared" si="143"/>
        <v/>
      </c>
      <c r="R1116" s="36" t="str">
        <f t="shared" si="144"/>
        <v/>
      </c>
      <c r="S1116" s="36" t="str">
        <f t="shared" si="145"/>
        <v/>
      </c>
    </row>
    <row r="1117" spans="6:19" x14ac:dyDescent="0.3">
      <c r="K1117" s="33" t="str">
        <f t="shared" si="138"/>
        <v/>
      </c>
      <c r="L1117" s="33" t="str">
        <f t="shared" si="139"/>
        <v/>
      </c>
      <c r="M1117" s="33" t="str">
        <f t="shared" si="140"/>
        <v/>
      </c>
      <c r="N1117" s="33" t="str">
        <f t="shared" si="141"/>
        <v/>
      </c>
      <c r="O1117" s="33" t="str">
        <f t="shared" si="142"/>
        <v/>
      </c>
      <c r="P1117" s="33" t="str">
        <f t="shared" si="143"/>
        <v/>
      </c>
      <c r="R1117" s="36" t="str">
        <f t="shared" si="144"/>
        <v/>
      </c>
      <c r="S1117" s="36" t="str">
        <f t="shared" si="145"/>
        <v/>
      </c>
    </row>
    <row r="1118" spans="6:19" x14ac:dyDescent="0.3">
      <c r="K1118" s="33" t="str">
        <f t="shared" si="138"/>
        <v/>
      </c>
      <c r="L1118" s="33" t="str">
        <f t="shared" si="139"/>
        <v/>
      </c>
      <c r="M1118" s="33" t="str">
        <f t="shared" si="140"/>
        <v/>
      </c>
      <c r="N1118" s="33" t="str">
        <f t="shared" si="141"/>
        <v/>
      </c>
      <c r="O1118" s="33" t="str">
        <f t="shared" si="142"/>
        <v/>
      </c>
      <c r="P1118" s="33" t="str">
        <f t="shared" si="143"/>
        <v/>
      </c>
      <c r="R1118" s="36" t="str">
        <f t="shared" si="144"/>
        <v/>
      </c>
      <c r="S1118" s="36" t="str">
        <f t="shared" si="145"/>
        <v/>
      </c>
    </row>
    <row r="1119" spans="6:19" x14ac:dyDescent="0.3">
      <c r="K1119" s="33" t="str">
        <f t="shared" si="138"/>
        <v/>
      </c>
      <c r="L1119" s="33" t="str">
        <f t="shared" si="139"/>
        <v/>
      </c>
      <c r="M1119" s="33" t="str">
        <f t="shared" si="140"/>
        <v/>
      </c>
      <c r="N1119" s="33" t="str">
        <f t="shared" si="141"/>
        <v/>
      </c>
      <c r="O1119" s="33" t="str">
        <f t="shared" si="142"/>
        <v/>
      </c>
      <c r="P1119" s="33" t="str">
        <f t="shared" si="143"/>
        <v/>
      </c>
      <c r="R1119" s="36" t="str">
        <f t="shared" si="144"/>
        <v/>
      </c>
      <c r="S1119" s="36" t="str">
        <f t="shared" si="145"/>
        <v/>
      </c>
    </row>
    <row r="1120" spans="6:19" x14ac:dyDescent="0.3">
      <c r="K1120" s="33" t="str">
        <f t="shared" si="138"/>
        <v/>
      </c>
      <c r="L1120" s="33" t="str">
        <f t="shared" si="139"/>
        <v/>
      </c>
      <c r="M1120" s="33" t="str">
        <f t="shared" si="140"/>
        <v/>
      </c>
      <c r="N1120" s="33" t="str">
        <f t="shared" si="141"/>
        <v/>
      </c>
      <c r="O1120" s="33" t="str">
        <f t="shared" si="142"/>
        <v/>
      </c>
      <c r="P1120" s="33" t="str">
        <f t="shared" si="143"/>
        <v/>
      </c>
      <c r="R1120" s="36" t="str">
        <f t="shared" si="144"/>
        <v/>
      </c>
      <c r="S1120" s="36" t="str">
        <f t="shared" si="145"/>
        <v/>
      </c>
    </row>
    <row r="1121" spans="6:19" x14ac:dyDescent="0.3">
      <c r="K1121" s="33" t="str">
        <f t="shared" si="138"/>
        <v/>
      </c>
      <c r="L1121" s="33" t="str">
        <f t="shared" si="139"/>
        <v/>
      </c>
      <c r="M1121" s="33" t="str">
        <f t="shared" si="140"/>
        <v/>
      </c>
      <c r="N1121" s="33" t="str">
        <f t="shared" si="141"/>
        <v/>
      </c>
      <c r="O1121" s="33" t="str">
        <f t="shared" si="142"/>
        <v/>
      </c>
      <c r="P1121" s="33" t="str">
        <f t="shared" si="143"/>
        <v/>
      </c>
      <c r="R1121" s="36" t="str">
        <f t="shared" si="144"/>
        <v/>
      </c>
      <c r="S1121" s="36" t="str">
        <f t="shared" si="145"/>
        <v/>
      </c>
    </row>
    <row r="1122" spans="6:19" x14ac:dyDescent="0.3">
      <c r="K1122" s="33" t="str">
        <f t="shared" si="138"/>
        <v/>
      </c>
      <c r="L1122" s="33" t="str">
        <f t="shared" si="139"/>
        <v/>
      </c>
      <c r="M1122" s="33" t="str">
        <f t="shared" si="140"/>
        <v/>
      </c>
      <c r="N1122" s="33" t="str">
        <f t="shared" si="141"/>
        <v/>
      </c>
      <c r="O1122" s="33" t="str">
        <f t="shared" si="142"/>
        <v/>
      </c>
      <c r="P1122" s="33" t="str">
        <f t="shared" si="143"/>
        <v/>
      </c>
      <c r="R1122" s="36" t="str">
        <f t="shared" si="144"/>
        <v/>
      </c>
      <c r="S1122" s="36" t="str">
        <f t="shared" si="145"/>
        <v/>
      </c>
    </row>
    <row r="1123" spans="6:19" x14ac:dyDescent="0.3">
      <c r="K1123" s="33" t="str">
        <f t="shared" si="138"/>
        <v/>
      </c>
      <c r="L1123" s="33" t="str">
        <f t="shared" si="139"/>
        <v/>
      </c>
      <c r="M1123" s="33" t="str">
        <f t="shared" si="140"/>
        <v/>
      </c>
      <c r="N1123" s="33" t="str">
        <f t="shared" si="141"/>
        <v/>
      </c>
      <c r="O1123" s="33" t="str">
        <f t="shared" si="142"/>
        <v/>
      </c>
      <c r="P1123" s="33" t="str">
        <f t="shared" si="143"/>
        <v/>
      </c>
      <c r="R1123" s="36" t="str">
        <f t="shared" si="144"/>
        <v/>
      </c>
      <c r="S1123" s="36" t="str">
        <f t="shared" si="145"/>
        <v/>
      </c>
    </row>
    <row r="1124" spans="6:19" x14ac:dyDescent="0.3">
      <c r="K1124" s="33" t="str">
        <f t="shared" si="138"/>
        <v/>
      </c>
      <c r="L1124" s="33" t="str">
        <f t="shared" si="139"/>
        <v/>
      </c>
      <c r="M1124" s="33" t="str">
        <f t="shared" si="140"/>
        <v/>
      </c>
      <c r="N1124" s="33" t="str">
        <f t="shared" si="141"/>
        <v/>
      </c>
      <c r="O1124" s="33" t="str">
        <f t="shared" si="142"/>
        <v/>
      </c>
      <c r="P1124" s="33" t="str">
        <f t="shared" si="143"/>
        <v/>
      </c>
      <c r="R1124" s="36" t="str">
        <f t="shared" si="144"/>
        <v/>
      </c>
      <c r="S1124" s="36" t="str">
        <f t="shared" si="145"/>
        <v/>
      </c>
    </row>
    <row r="1125" spans="6:19" x14ac:dyDescent="0.3">
      <c r="F1125" s="136"/>
      <c r="K1125" s="33" t="str">
        <f t="shared" si="138"/>
        <v/>
      </c>
      <c r="L1125" s="33" t="str">
        <f t="shared" si="139"/>
        <v/>
      </c>
      <c r="M1125" s="33" t="str">
        <f t="shared" si="140"/>
        <v/>
      </c>
      <c r="N1125" s="33" t="str">
        <f t="shared" si="141"/>
        <v/>
      </c>
      <c r="O1125" s="33" t="str">
        <f t="shared" si="142"/>
        <v/>
      </c>
      <c r="P1125" s="33" t="str">
        <f t="shared" si="143"/>
        <v/>
      </c>
      <c r="R1125" s="36" t="str">
        <f t="shared" si="144"/>
        <v/>
      </c>
      <c r="S1125" s="36" t="str">
        <f t="shared" si="145"/>
        <v/>
      </c>
    </row>
    <row r="1126" spans="6:19" x14ac:dyDescent="0.3">
      <c r="K1126" s="33" t="str">
        <f t="shared" si="138"/>
        <v/>
      </c>
      <c r="L1126" s="33" t="str">
        <f t="shared" si="139"/>
        <v/>
      </c>
      <c r="M1126" s="33" t="str">
        <f t="shared" si="140"/>
        <v/>
      </c>
      <c r="N1126" s="33" t="str">
        <f t="shared" si="141"/>
        <v/>
      </c>
      <c r="O1126" s="33" t="str">
        <f t="shared" si="142"/>
        <v/>
      </c>
      <c r="P1126" s="33" t="str">
        <f t="shared" si="143"/>
        <v/>
      </c>
      <c r="R1126" s="36" t="str">
        <f t="shared" si="144"/>
        <v/>
      </c>
      <c r="S1126" s="36" t="str">
        <f t="shared" si="145"/>
        <v/>
      </c>
    </row>
    <row r="1127" spans="6:19" x14ac:dyDescent="0.3">
      <c r="F1127" s="136"/>
      <c r="K1127" s="33" t="str">
        <f t="shared" si="138"/>
        <v/>
      </c>
      <c r="L1127" s="33" t="str">
        <f t="shared" si="139"/>
        <v/>
      </c>
      <c r="M1127" s="33" t="str">
        <f t="shared" si="140"/>
        <v/>
      </c>
      <c r="N1127" s="33" t="str">
        <f t="shared" si="141"/>
        <v/>
      </c>
      <c r="O1127" s="33" t="str">
        <f t="shared" si="142"/>
        <v/>
      </c>
      <c r="P1127" s="33" t="str">
        <f t="shared" si="143"/>
        <v/>
      </c>
      <c r="R1127" s="36" t="str">
        <f t="shared" si="144"/>
        <v/>
      </c>
      <c r="S1127" s="36" t="str">
        <f t="shared" si="145"/>
        <v/>
      </c>
    </row>
    <row r="1128" spans="6:19" x14ac:dyDescent="0.3">
      <c r="F1128" s="136"/>
      <c r="K1128" s="33" t="str">
        <f t="shared" si="138"/>
        <v/>
      </c>
      <c r="L1128" s="33" t="str">
        <f t="shared" si="139"/>
        <v/>
      </c>
      <c r="M1128" s="33" t="str">
        <f t="shared" si="140"/>
        <v/>
      </c>
      <c r="N1128" s="33" t="str">
        <f t="shared" si="141"/>
        <v/>
      </c>
      <c r="O1128" s="33" t="str">
        <f t="shared" si="142"/>
        <v/>
      </c>
      <c r="P1128" s="33" t="str">
        <f t="shared" si="143"/>
        <v/>
      </c>
      <c r="R1128" s="36" t="str">
        <f t="shared" si="144"/>
        <v/>
      </c>
      <c r="S1128" s="36" t="str">
        <f t="shared" si="145"/>
        <v/>
      </c>
    </row>
    <row r="1129" spans="6:19" x14ac:dyDescent="0.3">
      <c r="F1129" s="136"/>
      <c r="K1129" s="33" t="str">
        <f t="shared" si="138"/>
        <v/>
      </c>
      <c r="L1129" s="33" t="str">
        <f t="shared" si="139"/>
        <v/>
      </c>
      <c r="M1129" s="33" t="str">
        <f t="shared" si="140"/>
        <v/>
      </c>
      <c r="N1129" s="33" t="str">
        <f t="shared" si="141"/>
        <v/>
      </c>
      <c r="O1129" s="33" t="str">
        <f t="shared" si="142"/>
        <v/>
      </c>
      <c r="P1129" s="33" t="str">
        <f t="shared" si="143"/>
        <v/>
      </c>
      <c r="R1129" s="36" t="str">
        <f t="shared" si="144"/>
        <v/>
      </c>
      <c r="S1129" s="36" t="str">
        <f t="shared" si="145"/>
        <v/>
      </c>
    </row>
    <row r="1130" spans="6:19" x14ac:dyDescent="0.3">
      <c r="K1130" s="33" t="str">
        <f t="shared" si="138"/>
        <v/>
      </c>
      <c r="L1130" s="33" t="str">
        <f t="shared" si="139"/>
        <v/>
      </c>
      <c r="M1130" s="33" t="str">
        <f t="shared" si="140"/>
        <v/>
      </c>
      <c r="N1130" s="33" t="str">
        <f t="shared" si="141"/>
        <v/>
      </c>
      <c r="O1130" s="33" t="str">
        <f t="shared" si="142"/>
        <v/>
      </c>
      <c r="P1130" s="33" t="str">
        <f t="shared" si="143"/>
        <v/>
      </c>
      <c r="R1130" s="36" t="str">
        <f t="shared" si="144"/>
        <v/>
      </c>
      <c r="S1130" s="36" t="str">
        <f t="shared" si="145"/>
        <v/>
      </c>
    </row>
    <row r="1131" spans="6:19" x14ac:dyDescent="0.3">
      <c r="K1131" s="33" t="str">
        <f t="shared" si="138"/>
        <v/>
      </c>
      <c r="L1131" s="33" t="str">
        <f t="shared" si="139"/>
        <v/>
      </c>
      <c r="M1131" s="33" t="str">
        <f t="shared" si="140"/>
        <v/>
      </c>
      <c r="N1131" s="33" t="str">
        <f t="shared" si="141"/>
        <v/>
      </c>
      <c r="O1131" s="33" t="str">
        <f t="shared" si="142"/>
        <v/>
      </c>
      <c r="P1131" s="33" t="str">
        <f t="shared" si="143"/>
        <v/>
      </c>
      <c r="R1131" s="36" t="str">
        <f t="shared" si="144"/>
        <v/>
      </c>
      <c r="S1131" s="36" t="str">
        <f t="shared" si="145"/>
        <v/>
      </c>
    </row>
    <row r="1132" spans="6:19" x14ac:dyDescent="0.3">
      <c r="K1132" s="33" t="str">
        <f t="shared" si="138"/>
        <v/>
      </c>
      <c r="L1132" s="33" t="str">
        <f t="shared" si="139"/>
        <v/>
      </c>
      <c r="M1132" s="33" t="str">
        <f t="shared" si="140"/>
        <v/>
      </c>
      <c r="N1132" s="33" t="str">
        <f t="shared" si="141"/>
        <v/>
      </c>
      <c r="O1132" s="33" t="str">
        <f t="shared" si="142"/>
        <v/>
      </c>
      <c r="P1132" s="33" t="str">
        <f t="shared" si="143"/>
        <v/>
      </c>
      <c r="R1132" s="36" t="str">
        <f t="shared" si="144"/>
        <v/>
      </c>
      <c r="S1132" s="36" t="str">
        <f t="shared" si="145"/>
        <v/>
      </c>
    </row>
    <row r="1133" spans="6:19" x14ac:dyDescent="0.3">
      <c r="K1133" s="33" t="str">
        <f t="shared" si="138"/>
        <v/>
      </c>
      <c r="L1133" s="33" t="str">
        <f t="shared" si="139"/>
        <v/>
      </c>
      <c r="M1133" s="33" t="str">
        <f t="shared" si="140"/>
        <v/>
      </c>
      <c r="N1133" s="33" t="str">
        <f t="shared" si="141"/>
        <v/>
      </c>
      <c r="O1133" s="33" t="str">
        <f t="shared" si="142"/>
        <v/>
      </c>
      <c r="P1133" s="33" t="str">
        <f t="shared" si="143"/>
        <v/>
      </c>
      <c r="R1133" s="36" t="str">
        <f t="shared" si="144"/>
        <v/>
      </c>
      <c r="S1133" s="36" t="str">
        <f t="shared" si="145"/>
        <v/>
      </c>
    </row>
    <row r="1134" spans="6:19" x14ac:dyDescent="0.3">
      <c r="F1134" s="136"/>
      <c r="K1134" s="33" t="str">
        <f t="shared" si="138"/>
        <v/>
      </c>
      <c r="L1134" s="33" t="str">
        <f t="shared" si="139"/>
        <v/>
      </c>
      <c r="M1134" s="33" t="str">
        <f t="shared" si="140"/>
        <v/>
      </c>
      <c r="N1134" s="33" t="str">
        <f t="shared" si="141"/>
        <v/>
      </c>
      <c r="O1134" s="33" t="str">
        <f t="shared" si="142"/>
        <v/>
      </c>
      <c r="P1134" s="33" t="str">
        <f t="shared" si="143"/>
        <v/>
      </c>
      <c r="R1134" s="36" t="str">
        <f t="shared" si="144"/>
        <v/>
      </c>
      <c r="S1134" s="36" t="str">
        <f t="shared" si="145"/>
        <v/>
      </c>
    </row>
    <row r="1135" spans="6:19" x14ac:dyDescent="0.3">
      <c r="K1135" s="33" t="str">
        <f t="shared" si="138"/>
        <v/>
      </c>
      <c r="L1135" s="33" t="str">
        <f t="shared" si="139"/>
        <v/>
      </c>
      <c r="M1135" s="33" t="str">
        <f t="shared" si="140"/>
        <v/>
      </c>
      <c r="N1135" s="33" t="str">
        <f t="shared" si="141"/>
        <v/>
      </c>
      <c r="O1135" s="33" t="str">
        <f t="shared" si="142"/>
        <v/>
      </c>
      <c r="P1135" s="33" t="str">
        <f t="shared" si="143"/>
        <v/>
      </c>
      <c r="R1135" s="36" t="str">
        <f t="shared" si="144"/>
        <v/>
      </c>
      <c r="S1135" s="36" t="str">
        <f t="shared" si="145"/>
        <v/>
      </c>
    </row>
    <row r="1136" spans="6:19" x14ac:dyDescent="0.3">
      <c r="K1136" s="33" t="str">
        <f t="shared" si="138"/>
        <v/>
      </c>
      <c r="L1136" s="33" t="str">
        <f t="shared" si="139"/>
        <v/>
      </c>
      <c r="M1136" s="33" t="str">
        <f t="shared" si="140"/>
        <v/>
      </c>
      <c r="N1136" s="33" t="str">
        <f t="shared" si="141"/>
        <v/>
      </c>
      <c r="O1136" s="33" t="str">
        <f t="shared" si="142"/>
        <v/>
      </c>
      <c r="P1136" s="33" t="str">
        <f t="shared" si="143"/>
        <v/>
      </c>
      <c r="R1136" s="36" t="str">
        <f t="shared" si="144"/>
        <v/>
      </c>
      <c r="S1136" s="36" t="str">
        <f t="shared" si="145"/>
        <v/>
      </c>
    </row>
    <row r="1137" spans="6:19" x14ac:dyDescent="0.3">
      <c r="K1137" s="33" t="str">
        <f t="shared" si="138"/>
        <v/>
      </c>
      <c r="L1137" s="33" t="str">
        <f t="shared" si="139"/>
        <v/>
      </c>
      <c r="M1137" s="33" t="str">
        <f t="shared" si="140"/>
        <v/>
      </c>
      <c r="N1137" s="33" t="str">
        <f t="shared" si="141"/>
        <v/>
      </c>
      <c r="O1137" s="33" t="str">
        <f t="shared" si="142"/>
        <v/>
      </c>
      <c r="P1137" s="33" t="str">
        <f t="shared" si="143"/>
        <v/>
      </c>
      <c r="R1137" s="36" t="str">
        <f t="shared" si="144"/>
        <v/>
      </c>
      <c r="S1137" s="36" t="str">
        <f t="shared" si="145"/>
        <v/>
      </c>
    </row>
    <row r="1138" spans="6:19" x14ac:dyDescent="0.3">
      <c r="K1138" s="33" t="str">
        <f t="shared" si="138"/>
        <v/>
      </c>
      <c r="L1138" s="33" t="str">
        <f t="shared" si="139"/>
        <v/>
      </c>
      <c r="M1138" s="33" t="str">
        <f t="shared" si="140"/>
        <v/>
      </c>
      <c r="N1138" s="33" t="str">
        <f t="shared" si="141"/>
        <v/>
      </c>
      <c r="O1138" s="33" t="str">
        <f t="shared" si="142"/>
        <v/>
      </c>
      <c r="P1138" s="33" t="str">
        <f t="shared" si="143"/>
        <v/>
      </c>
      <c r="R1138" s="36" t="str">
        <f t="shared" si="144"/>
        <v/>
      </c>
      <c r="S1138" s="36" t="str">
        <f t="shared" si="145"/>
        <v/>
      </c>
    </row>
    <row r="1139" spans="6:19" x14ac:dyDescent="0.3">
      <c r="K1139" s="33" t="str">
        <f t="shared" si="138"/>
        <v/>
      </c>
      <c r="L1139" s="33" t="str">
        <f t="shared" si="139"/>
        <v/>
      </c>
      <c r="M1139" s="33" t="str">
        <f t="shared" si="140"/>
        <v/>
      </c>
      <c r="N1139" s="33" t="str">
        <f t="shared" si="141"/>
        <v/>
      </c>
      <c r="O1139" s="33" t="str">
        <f t="shared" si="142"/>
        <v/>
      </c>
      <c r="P1139" s="33" t="str">
        <f t="shared" si="143"/>
        <v/>
      </c>
      <c r="R1139" s="36" t="str">
        <f t="shared" si="144"/>
        <v/>
      </c>
      <c r="S1139" s="36" t="str">
        <f t="shared" si="145"/>
        <v/>
      </c>
    </row>
    <row r="1140" spans="6:19" x14ac:dyDescent="0.3">
      <c r="F1140" s="136"/>
      <c r="K1140" s="33" t="str">
        <f t="shared" si="138"/>
        <v/>
      </c>
      <c r="L1140" s="33" t="str">
        <f t="shared" si="139"/>
        <v/>
      </c>
      <c r="M1140" s="33" t="str">
        <f t="shared" si="140"/>
        <v/>
      </c>
      <c r="N1140" s="33" t="str">
        <f t="shared" si="141"/>
        <v/>
      </c>
      <c r="O1140" s="33" t="str">
        <f t="shared" si="142"/>
        <v/>
      </c>
      <c r="P1140" s="33" t="str">
        <f t="shared" si="143"/>
        <v/>
      </c>
      <c r="R1140" s="36" t="str">
        <f t="shared" si="144"/>
        <v/>
      </c>
      <c r="S1140" s="36" t="str">
        <f t="shared" si="145"/>
        <v/>
      </c>
    </row>
    <row r="1141" spans="6:19" x14ac:dyDescent="0.3">
      <c r="K1141" s="33" t="str">
        <f t="shared" si="138"/>
        <v/>
      </c>
      <c r="L1141" s="33" t="str">
        <f t="shared" si="139"/>
        <v/>
      </c>
      <c r="M1141" s="33" t="str">
        <f t="shared" si="140"/>
        <v/>
      </c>
      <c r="N1141" s="33" t="str">
        <f t="shared" si="141"/>
        <v/>
      </c>
      <c r="O1141" s="33" t="str">
        <f t="shared" si="142"/>
        <v/>
      </c>
      <c r="P1141" s="33" t="str">
        <f t="shared" si="143"/>
        <v/>
      </c>
      <c r="R1141" s="36" t="str">
        <f t="shared" si="144"/>
        <v/>
      </c>
      <c r="S1141" s="36" t="str">
        <f t="shared" si="145"/>
        <v/>
      </c>
    </row>
    <row r="1142" spans="6:19" x14ac:dyDescent="0.3">
      <c r="K1142" s="33" t="str">
        <f t="shared" si="138"/>
        <v/>
      </c>
      <c r="L1142" s="33" t="str">
        <f t="shared" si="139"/>
        <v/>
      </c>
      <c r="M1142" s="33" t="str">
        <f t="shared" si="140"/>
        <v/>
      </c>
      <c r="N1142" s="33" t="str">
        <f t="shared" si="141"/>
        <v/>
      </c>
      <c r="O1142" s="33" t="str">
        <f t="shared" si="142"/>
        <v/>
      </c>
      <c r="P1142" s="33" t="str">
        <f t="shared" si="143"/>
        <v/>
      </c>
      <c r="R1142" s="36" t="str">
        <f t="shared" si="144"/>
        <v/>
      </c>
      <c r="S1142" s="36" t="str">
        <f t="shared" si="145"/>
        <v/>
      </c>
    </row>
    <row r="1143" spans="6:19" x14ac:dyDescent="0.3">
      <c r="F1143" s="136"/>
      <c r="K1143" s="33" t="str">
        <f t="shared" si="138"/>
        <v/>
      </c>
      <c r="L1143" s="33" t="str">
        <f t="shared" si="139"/>
        <v/>
      </c>
      <c r="M1143" s="33" t="str">
        <f t="shared" si="140"/>
        <v/>
      </c>
      <c r="N1143" s="33" t="str">
        <f t="shared" si="141"/>
        <v/>
      </c>
      <c r="O1143" s="33" t="str">
        <f t="shared" si="142"/>
        <v/>
      </c>
      <c r="P1143" s="33" t="str">
        <f t="shared" si="143"/>
        <v/>
      </c>
      <c r="R1143" s="36" t="str">
        <f t="shared" si="144"/>
        <v/>
      </c>
      <c r="S1143" s="36" t="str">
        <f t="shared" si="145"/>
        <v/>
      </c>
    </row>
    <row r="1144" spans="6:19" x14ac:dyDescent="0.3">
      <c r="K1144" s="33" t="str">
        <f t="shared" si="138"/>
        <v/>
      </c>
      <c r="L1144" s="33" t="str">
        <f t="shared" si="139"/>
        <v/>
      </c>
      <c r="M1144" s="33" t="str">
        <f t="shared" si="140"/>
        <v/>
      </c>
      <c r="N1144" s="33" t="str">
        <f t="shared" si="141"/>
        <v/>
      </c>
      <c r="O1144" s="33" t="str">
        <f t="shared" si="142"/>
        <v/>
      </c>
      <c r="P1144" s="33" t="str">
        <f t="shared" si="143"/>
        <v/>
      </c>
      <c r="R1144" s="36" t="str">
        <f t="shared" si="144"/>
        <v/>
      </c>
      <c r="S1144" s="36" t="str">
        <f t="shared" si="145"/>
        <v/>
      </c>
    </row>
    <row r="1145" spans="6:19" x14ac:dyDescent="0.3">
      <c r="K1145" s="33" t="str">
        <f t="shared" si="138"/>
        <v/>
      </c>
      <c r="L1145" s="33" t="str">
        <f t="shared" si="139"/>
        <v/>
      </c>
      <c r="M1145" s="33" t="str">
        <f t="shared" si="140"/>
        <v/>
      </c>
      <c r="N1145" s="33" t="str">
        <f t="shared" si="141"/>
        <v/>
      </c>
      <c r="O1145" s="33" t="str">
        <f t="shared" si="142"/>
        <v/>
      </c>
      <c r="P1145" s="33" t="str">
        <f t="shared" si="143"/>
        <v/>
      </c>
      <c r="R1145" s="36" t="str">
        <f t="shared" si="144"/>
        <v/>
      </c>
      <c r="S1145" s="36" t="str">
        <f t="shared" si="145"/>
        <v/>
      </c>
    </row>
    <row r="1146" spans="6:19" x14ac:dyDescent="0.3">
      <c r="K1146" s="33" t="str">
        <f t="shared" si="138"/>
        <v/>
      </c>
      <c r="L1146" s="33" t="str">
        <f t="shared" si="139"/>
        <v/>
      </c>
      <c r="M1146" s="33" t="str">
        <f t="shared" si="140"/>
        <v/>
      </c>
      <c r="N1146" s="33" t="str">
        <f t="shared" si="141"/>
        <v/>
      </c>
      <c r="O1146" s="33" t="str">
        <f t="shared" si="142"/>
        <v/>
      </c>
      <c r="P1146" s="33" t="str">
        <f t="shared" si="143"/>
        <v/>
      </c>
      <c r="R1146" s="36" t="str">
        <f t="shared" si="144"/>
        <v/>
      </c>
      <c r="S1146" s="36" t="str">
        <f t="shared" si="145"/>
        <v/>
      </c>
    </row>
    <row r="1147" spans="6:19" x14ac:dyDescent="0.3">
      <c r="F1147" s="136"/>
      <c r="K1147" s="33" t="str">
        <f t="shared" si="138"/>
        <v/>
      </c>
      <c r="L1147" s="33" t="str">
        <f t="shared" si="139"/>
        <v/>
      </c>
      <c r="M1147" s="33" t="str">
        <f t="shared" si="140"/>
        <v/>
      </c>
      <c r="N1147" s="33" t="str">
        <f t="shared" si="141"/>
        <v/>
      </c>
      <c r="O1147" s="33" t="str">
        <f t="shared" si="142"/>
        <v/>
      </c>
      <c r="P1147" s="33" t="str">
        <f t="shared" si="143"/>
        <v/>
      </c>
      <c r="R1147" s="36" t="str">
        <f t="shared" si="144"/>
        <v/>
      </c>
      <c r="S1147" s="36" t="str">
        <f t="shared" si="145"/>
        <v/>
      </c>
    </row>
    <row r="1148" spans="6:19" x14ac:dyDescent="0.3">
      <c r="K1148" s="33" t="str">
        <f t="shared" si="138"/>
        <v/>
      </c>
      <c r="L1148" s="33" t="str">
        <f t="shared" si="139"/>
        <v/>
      </c>
      <c r="M1148" s="33" t="str">
        <f t="shared" si="140"/>
        <v/>
      </c>
      <c r="N1148" s="33" t="str">
        <f t="shared" si="141"/>
        <v/>
      </c>
      <c r="O1148" s="33" t="str">
        <f t="shared" si="142"/>
        <v/>
      </c>
      <c r="P1148" s="33" t="str">
        <f t="shared" si="143"/>
        <v/>
      </c>
      <c r="R1148" s="36" t="str">
        <f t="shared" si="144"/>
        <v/>
      </c>
      <c r="S1148" s="36" t="str">
        <f t="shared" si="145"/>
        <v/>
      </c>
    </row>
    <row r="1149" spans="6:19" x14ac:dyDescent="0.3">
      <c r="F1149" s="136"/>
      <c r="K1149" s="33" t="str">
        <f t="shared" si="138"/>
        <v/>
      </c>
      <c r="L1149" s="33" t="str">
        <f t="shared" si="139"/>
        <v/>
      </c>
      <c r="M1149" s="33" t="str">
        <f t="shared" si="140"/>
        <v/>
      </c>
      <c r="N1149" s="33" t="str">
        <f t="shared" si="141"/>
        <v/>
      </c>
      <c r="O1149" s="33" t="str">
        <f t="shared" si="142"/>
        <v/>
      </c>
      <c r="P1149" s="33" t="str">
        <f t="shared" si="143"/>
        <v/>
      </c>
      <c r="R1149" s="36" t="str">
        <f t="shared" si="144"/>
        <v/>
      </c>
      <c r="S1149" s="36" t="str">
        <f t="shared" si="145"/>
        <v/>
      </c>
    </row>
    <row r="1150" spans="6:19" x14ac:dyDescent="0.3">
      <c r="F1150" s="136"/>
      <c r="K1150" s="33" t="str">
        <f t="shared" si="138"/>
        <v/>
      </c>
      <c r="L1150" s="33" t="str">
        <f t="shared" si="139"/>
        <v/>
      </c>
      <c r="M1150" s="33" t="str">
        <f t="shared" si="140"/>
        <v/>
      </c>
      <c r="N1150" s="33" t="str">
        <f t="shared" si="141"/>
        <v/>
      </c>
      <c r="O1150" s="33" t="str">
        <f t="shared" si="142"/>
        <v/>
      </c>
      <c r="P1150" s="33" t="str">
        <f t="shared" si="143"/>
        <v/>
      </c>
      <c r="R1150" s="36" t="str">
        <f t="shared" si="144"/>
        <v/>
      </c>
      <c r="S1150" s="36" t="str">
        <f t="shared" si="145"/>
        <v/>
      </c>
    </row>
    <row r="1151" spans="6:19" x14ac:dyDescent="0.3">
      <c r="K1151" s="33" t="str">
        <f t="shared" si="138"/>
        <v/>
      </c>
      <c r="L1151" s="33" t="str">
        <f t="shared" si="139"/>
        <v/>
      </c>
      <c r="M1151" s="33" t="str">
        <f t="shared" si="140"/>
        <v/>
      </c>
      <c r="N1151" s="33" t="str">
        <f t="shared" si="141"/>
        <v/>
      </c>
      <c r="O1151" s="33" t="str">
        <f t="shared" si="142"/>
        <v/>
      </c>
      <c r="P1151" s="33" t="str">
        <f t="shared" si="143"/>
        <v/>
      </c>
      <c r="R1151" s="36" t="str">
        <f t="shared" si="144"/>
        <v/>
      </c>
      <c r="S1151" s="36" t="str">
        <f t="shared" si="145"/>
        <v/>
      </c>
    </row>
    <row r="1152" spans="6:19" x14ac:dyDescent="0.3">
      <c r="K1152" s="33" t="str">
        <f t="shared" si="138"/>
        <v/>
      </c>
      <c r="L1152" s="33" t="str">
        <f t="shared" si="139"/>
        <v/>
      </c>
      <c r="M1152" s="33" t="str">
        <f t="shared" si="140"/>
        <v/>
      </c>
      <c r="N1152" s="33" t="str">
        <f t="shared" si="141"/>
        <v/>
      </c>
      <c r="O1152" s="33" t="str">
        <f t="shared" si="142"/>
        <v/>
      </c>
      <c r="P1152" s="33" t="str">
        <f t="shared" si="143"/>
        <v/>
      </c>
      <c r="R1152" s="36" t="str">
        <f t="shared" si="144"/>
        <v/>
      </c>
      <c r="S1152" s="36" t="str">
        <f t="shared" si="145"/>
        <v/>
      </c>
    </row>
    <row r="1153" spans="6:19" x14ac:dyDescent="0.3">
      <c r="K1153" s="33" t="str">
        <f t="shared" si="138"/>
        <v/>
      </c>
      <c r="L1153" s="33" t="str">
        <f t="shared" si="139"/>
        <v/>
      </c>
      <c r="M1153" s="33" t="str">
        <f t="shared" si="140"/>
        <v/>
      </c>
      <c r="N1153" s="33" t="str">
        <f t="shared" si="141"/>
        <v/>
      </c>
      <c r="O1153" s="33" t="str">
        <f t="shared" si="142"/>
        <v/>
      </c>
      <c r="P1153" s="33" t="str">
        <f t="shared" si="143"/>
        <v/>
      </c>
      <c r="R1153" s="36" t="str">
        <f t="shared" si="144"/>
        <v/>
      </c>
      <c r="S1153" s="36" t="str">
        <f t="shared" si="145"/>
        <v/>
      </c>
    </row>
    <row r="1154" spans="6:19" x14ac:dyDescent="0.3">
      <c r="K1154" s="33" t="str">
        <f t="shared" si="138"/>
        <v/>
      </c>
      <c r="L1154" s="33" t="str">
        <f t="shared" si="139"/>
        <v/>
      </c>
      <c r="M1154" s="33" t="str">
        <f t="shared" si="140"/>
        <v/>
      </c>
      <c r="N1154" s="33" t="str">
        <f t="shared" si="141"/>
        <v/>
      </c>
      <c r="O1154" s="33" t="str">
        <f t="shared" si="142"/>
        <v/>
      </c>
      <c r="P1154" s="33" t="str">
        <f t="shared" si="143"/>
        <v/>
      </c>
      <c r="R1154" s="36" t="str">
        <f t="shared" si="144"/>
        <v/>
      </c>
      <c r="S1154" s="36" t="str">
        <f t="shared" si="145"/>
        <v/>
      </c>
    </row>
    <row r="1155" spans="6:19" x14ac:dyDescent="0.3">
      <c r="K1155" s="33" t="str">
        <f t="shared" si="138"/>
        <v/>
      </c>
      <c r="L1155" s="33" t="str">
        <f t="shared" si="139"/>
        <v/>
      </c>
      <c r="M1155" s="33" t="str">
        <f t="shared" si="140"/>
        <v/>
      </c>
      <c r="N1155" s="33" t="str">
        <f t="shared" si="141"/>
        <v/>
      </c>
      <c r="O1155" s="33" t="str">
        <f t="shared" si="142"/>
        <v/>
      </c>
      <c r="P1155" s="33" t="str">
        <f t="shared" si="143"/>
        <v/>
      </c>
      <c r="R1155" s="36" t="str">
        <f t="shared" si="144"/>
        <v/>
      </c>
      <c r="S1155" s="36" t="str">
        <f t="shared" si="145"/>
        <v/>
      </c>
    </row>
    <row r="1156" spans="6:19" x14ac:dyDescent="0.3">
      <c r="K1156" s="33" t="str">
        <f t="shared" si="138"/>
        <v/>
      </c>
      <c r="L1156" s="33" t="str">
        <f t="shared" si="139"/>
        <v/>
      </c>
      <c r="M1156" s="33" t="str">
        <f t="shared" si="140"/>
        <v/>
      </c>
      <c r="N1156" s="33" t="str">
        <f t="shared" si="141"/>
        <v/>
      </c>
      <c r="O1156" s="33" t="str">
        <f t="shared" si="142"/>
        <v/>
      </c>
      <c r="P1156" s="33" t="str">
        <f t="shared" si="143"/>
        <v/>
      </c>
      <c r="R1156" s="36" t="str">
        <f t="shared" si="144"/>
        <v/>
      </c>
      <c r="S1156" s="36" t="str">
        <f t="shared" si="145"/>
        <v/>
      </c>
    </row>
    <row r="1157" spans="6:19" x14ac:dyDescent="0.3">
      <c r="F1157" s="136"/>
      <c r="K1157" s="33" t="str">
        <f t="shared" ref="K1157:K1220" si="146">IF($D1157="ht",$E1157,"")</f>
        <v/>
      </c>
      <c r="L1157" s="33" t="str">
        <f t="shared" ref="L1157:L1220" si="147">IF($D1157="nt",$E1157,"")</f>
        <v/>
      </c>
      <c r="M1157" s="33" t="str">
        <f t="shared" ref="M1157:M1220" si="148">IF($D1157="esp",$E1157,"")</f>
        <v/>
      </c>
      <c r="N1157" s="33" t="str">
        <f t="shared" ref="N1157:N1220" si="149">IF($D1157="Ges",$F1157,"")</f>
        <v/>
      </c>
      <c r="O1157" s="33" t="str">
        <f t="shared" ref="O1157:O1220" si="150">IF($D1157="tag",$E1157,"")</f>
        <v/>
      </c>
      <c r="P1157" s="33" t="str">
        <f t="shared" ref="P1157:P1220" si="151">IF($D1157="vhs",$E1157,"")</f>
        <v/>
      </c>
      <c r="R1157" s="36" t="str">
        <f t="shared" ref="R1157:R1220" si="152">IF(D1157="v06",E1157,"")</f>
        <v/>
      </c>
      <c r="S1157" s="36" t="str">
        <f t="shared" ref="S1157:S1220" si="153">IF(D1157="v22",E1157,"")</f>
        <v/>
      </c>
    </row>
    <row r="1158" spans="6:19" x14ac:dyDescent="0.3">
      <c r="K1158" s="33" t="str">
        <f t="shared" si="146"/>
        <v/>
      </c>
      <c r="L1158" s="33" t="str">
        <f t="shared" si="147"/>
        <v/>
      </c>
      <c r="M1158" s="33" t="str">
        <f t="shared" si="148"/>
        <v/>
      </c>
      <c r="N1158" s="33" t="str">
        <f t="shared" si="149"/>
        <v/>
      </c>
      <c r="O1158" s="33" t="str">
        <f t="shared" si="150"/>
        <v/>
      </c>
      <c r="P1158" s="33" t="str">
        <f t="shared" si="151"/>
        <v/>
      </c>
      <c r="R1158" s="36" t="str">
        <f t="shared" si="152"/>
        <v/>
      </c>
      <c r="S1158" s="36" t="str">
        <f t="shared" si="153"/>
        <v/>
      </c>
    </row>
    <row r="1159" spans="6:19" x14ac:dyDescent="0.3">
      <c r="K1159" s="33" t="str">
        <f t="shared" si="146"/>
        <v/>
      </c>
      <c r="L1159" s="33" t="str">
        <f t="shared" si="147"/>
        <v/>
      </c>
      <c r="M1159" s="33" t="str">
        <f t="shared" si="148"/>
        <v/>
      </c>
      <c r="N1159" s="33" t="str">
        <f t="shared" si="149"/>
        <v/>
      </c>
      <c r="O1159" s="33" t="str">
        <f t="shared" si="150"/>
        <v/>
      </c>
      <c r="P1159" s="33" t="str">
        <f t="shared" si="151"/>
        <v/>
      </c>
      <c r="R1159" s="36" t="str">
        <f t="shared" si="152"/>
        <v/>
      </c>
      <c r="S1159" s="36" t="str">
        <f t="shared" si="153"/>
        <v/>
      </c>
    </row>
    <row r="1160" spans="6:19" x14ac:dyDescent="0.3">
      <c r="F1160" s="136"/>
      <c r="K1160" s="33" t="str">
        <f t="shared" si="146"/>
        <v/>
      </c>
      <c r="L1160" s="33" t="str">
        <f t="shared" si="147"/>
        <v/>
      </c>
      <c r="M1160" s="33" t="str">
        <f t="shared" si="148"/>
        <v/>
      </c>
      <c r="N1160" s="33" t="str">
        <f t="shared" si="149"/>
        <v/>
      </c>
      <c r="O1160" s="33" t="str">
        <f t="shared" si="150"/>
        <v/>
      </c>
      <c r="P1160" s="33" t="str">
        <f t="shared" si="151"/>
        <v/>
      </c>
      <c r="R1160" s="36" t="str">
        <f t="shared" si="152"/>
        <v/>
      </c>
      <c r="S1160" s="36" t="str">
        <f t="shared" si="153"/>
        <v/>
      </c>
    </row>
    <row r="1161" spans="6:19" x14ac:dyDescent="0.3">
      <c r="F1161" s="136"/>
      <c r="K1161" s="33" t="str">
        <f t="shared" si="146"/>
        <v/>
      </c>
      <c r="L1161" s="33" t="str">
        <f t="shared" si="147"/>
        <v/>
      </c>
      <c r="M1161" s="33" t="str">
        <f t="shared" si="148"/>
        <v/>
      </c>
      <c r="N1161" s="33" t="str">
        <f t="shared" si="149"/>
        <v/>
      </c>
      <c r="O1161" s="33" t="str">
        <f t="shared" si="150"/>
        <v/>
      </c>
      <c r="P1161" s="33" t="str">
        <f t="shared" si="151"/>
        <v/>
      </c>
      <c r="R1161" s="36" t="str">
        <f t="shared" si="152"/>
        <v/>
      </c>
      <c r="S1161" s="36" t="str">
        <f t="shared" si="153"/>
        <v/>
      </c>
    </row>
    <row r="1162" spans="6:19" x14ac:dyDescent="0.3">
      <c r="K1162" s="33" t="str">
        <f t="shared" si="146"/>
        <v/>
      </c>
      <c r="L1162" s="33" t="str">
        <f t="shared" si="147"/>
        <v/>
      </c>
      <c r="M1162" s="33" t="str">
        <f t="shared" si="148"/>
        <v/>
      </c>
      <c r="N1162" s="33" t="str">
        <f t="shared" si="149"/>
        <v/>
      </c>
      <c r="O1162" s="33" t="str">
        <f t="shared" si="150"/>
        <v/>
      </c>
      <c r="P1162" s="33" t="str">
        <f t="shared" si="151"/>
        <v/>
      </c>
      <c r="R1162" s="36" t="str">
        <f t="shared" si="152"/>
        <v/>
      </c>
      <c r="S1162" s="36" t="str">
        <f t="shared" si="153"/>
        <v/>
      </c>
    </row>
    <row r="1163" spans="6:19" x14ac:dyDescent="0.3">
      <c r="K1163" s="33" t="str">
        <f t="shared" si="146"/>
        <v/>
      </c>
      <c r="L1163" s="33" t="str">
        <f t="shared" si="147"/>
        <v/>
      </c>
      <c r="M1163" s="33" t="str">
        <f t="shared" si="148"/>
        <v/>
      </c>
      <c r="N1163" s="33" t="str">
        <f t="shared" si="149"/>
        <v/>
      </c>
      <c r="O1163" s="33" t="str">
        <f t="shared" si="150"/>
        <v/>
      </c>
      <c r="P1163" s="33" t="str">
        <f t="shared" si="151"/>
        <v/>
      </c>
      <c r="R1163" s="36" t="str">
        <f t="shared" si="152"/>
        <v/>
      </c>
      <c r="S1163" s="36" t="str">
        <f t="shared" si="153"/>
        <v/>
      </c>
    </row>
    <row r="1164" spans="6:19" x14ac:dyDescent="0.3">
      <c r="K1164" s="33" t="str">
        <f t="shared" si="146"/>
        <v/>
      </c>
      <c r="L1164" s="33" t="str">
        <f t="shared" si="147"/>
        <v/>
      </c>
      <c r="M1164" s="33" t="str">
        <f t="shared" si="148"/>
        <v/>
      </c>
      <c r="N1164" s="33" t="str">
        <f t="shared" si="149"/>
        <v/>
      </c>
      <c r="O1164" s="33" t="str">
        <f t="shared" si="150"/>
        <v/>
      </c>
      <c r="P1164" s="33" t="str">
        <f t="shared" si="151"/>
        <v/>
      </c>
      <c r="R1164" s="36" t="str">
        <f t="shared" si="152"/>
        <v/>
      </c>
      <c r="S1164" s="36" t="str">
        <f t="shared" si="153"/>
        <v/>
      </c>
    </row>
    <row r="1165" spans="6:19" x14ac:dyDescent="0.3">
      <c r="F1165" s="136"/>
      <c r="K1165" s="33" t="str">
        <f t="shared" si="146"/>
        <v/>
      </c>
      <c r="L1165" s="33" t="str">
        <f t="shared" si="147"/>
        <v/>
      </c>
      <c r="M1165" s="33" t="str">
        <f t="shared" si="148"/>
        <v/>
      </c>
      <c r="N1165" s="33" t="str">
        <f t="shared" si="149"/>
        <v/>
      </c>
      <c r="O1165" s="33" t="str">
        <f t="shared" si="150"/>
        <v/>
      </c>
      <c r="P1165" s="33" t="str">
        <f t="shared" si="151"/>
        <v/>
      </c>
      <c r="R1165" s="36" t="str">
        <f t="shared" si="152"/>
        <v/>
      </c>
      <c r="S1165" s="36" t="str">
        <f t="shared" si="153"/>
        <v/>
      </c>
    </row>
    <row r="1166" spans="6:19" x14ac:dyDescent="0.3">
      <c r="K1166" s="33" t="str">
        <f t="shared" si="146"/>
        <v/>
      </c>
      <c r="L1166" s="33" t="str">
        <f t="shared" si="147"/>
        <v/>
      </c>
      <c r="M1166" s="33" t="str">
        <f t="shared" si="148"/>
        <v/>
      </c>
      <c r="N1166" s="33" t="str">
        <f t="shared" si="149"/>
        <v/>
      </c>
      <c r="O1166" s="33" t="str">
        <f t="shared" si="150"/>
        <v/>
      </c>
      <c r="P1166" s="33" t="str">
        <f t="shared" si="151"/>
        <v/>
      </c>
      <c r="R1166" s="36" t="str">
        <f t="shared" si="152"/>
        <v/>
      </c>
      <c r="S1166" s="36" t="str">
        <f t="shared" si="153"/>
        <v/>
      </c>
    </row>
    <row r="1167" spans="6:19" x14ac:dyDescent="0.3">
      <c r="K1167" s="33" t="str">
        <f t="shared" si="146"/>
        <v/>
      </c>
      <c r="L1167" s="33" t="str">
        <f t="shared" si="147"/>
        <v/>
      </c>
      <c r="M1167" s="33" t="str">
        <f t="shared" si="148"/>
        <v/>
      </c>
      <c r="N1167" s="33" t="str">
        <f t="shared" si="149"/>
        <v/>
      </c>
      <c r="O1167" s="33" t="str">
        <f t="shared" si="150"/>
        <v/>
      </c>
      <c r="P1167" s="33" t="str">
        <f t="shared" si="151"/>
        <v/>
      </c>
      <c r="R1167" s="36" t="str">
        <f t="shared" si="152"/>
        <v/>
      </c>
      <c r="S1167" s="36" t="str">
        <f t="shared" si="153"/>
        <v/>
      </c>
    </row>
    <row r="1168" spans="6:19" x14ac:dyDescent="0.3">
      <c r="K1168" s="33" t="str">
        <f t="shared" si="146"/>
        <v/>
      </c>
      <c r="L1168" s="33" t="str">
        <f t="shared" si="147"/>
        <v/>
      </c>
      <c r="M1168" s="33" t="str">
        <f t="shared" si="148"/>
        <v/>
      </c>
      <c r="N1168" s="33" t="str">
        <f t="shared" si="149"/>
        <v/>
      </c>
      <c r="O1168" s="33" t="str">
        <f t="shared" si="150"/>
        <v/>
      </c>
      <c r="P1168" s="33" t="str">
        <f t="shared" si="151"/>
        <v/>
      </c>
      <c r="R1168" s="36" t="str">
        <f t="shared" si="152"/>
        <v/>
      </c>
      <c r="S1168" s="36" t="str">
        <f t="shared" si="153"/>
        <v/>
      </c>
    </row>
    <row r="1169" spans="6:19" x14ac:dyDescent="0.3">
      <c r="K1169" s="33" t="str">
        <f t="shared" si="146"/>
        <v/>
      </c>
      <c r="L1169" s="33" t="str">
        <f t="shared" si="147"/>
        <v/>
      </c>
      <c r="M1169" s="33" t="str">
        <f t="shared" si="148"/>
        <v/>
      </c>
      <c r="N1169" s="33" t="str">
        <f t="shared" si="149"/>
        <v/>
      </c>
      <c r="O1169" s="33" t="str">
        <f t="shared" si="150"/>
        <v/>
      </c>
      <c r="P1169" s="33" t="str">
        <f t="shared" si="151"/>
        <v/>
      </c>
      <c r="R1169" s="36" t="str">
        <f t="shared" si="152"/>
        <v/>
      </c>
      <c r="S1169" s="36" t="str">
        <f t="shared" si="153"/>
        <v/>
      </c>
    </row>
    <row r="1170" spans="6:19" x14ac:dyDescent="0.3">
      <c r="F1170" s="136"/>
      <c r="K1170" s="33" t="str">
        <f t="shared" si="146"/>
        <v/>
      </c>
      <c r="L1170" s="33" t="str">
        <f t="shared" si="147"/>
        <v/>
      </c>
      <c r="M1170" s="33" t="str">
        <f t="shared" si="148"/>
        <v/>
      </c>
      <c r="N1170" s="33" t="str">
        <f t="shared" si="149"/>
        <v/>
      </c>
      <c r="O1170" s="33" t="str">
        <f t="shared" si="150"/>
        <v/>
      </c>
      <c r="P1170" s="33" t="str">
        <f t="shared" si="151"/>
        <v/>
      </c>
      <c r="R1170" s="36" t="str">
        <f t="shared" si="152"/>
        <v/>
      </c>
      <c r="S1170" s="36" t="str">
        <f t="shared" si="153"/>
        <v/>
      </c>
    </row>
    <row r="1171" spans="6:19" x14ac:dyDescent="0.3">
      <c r="K1171" s="33" t="str">
        <f t="shared" si="146"/>
        <v/>
      </c>
      <c r="L1171" s="33" t="str">
        <f t="shared" si="147"/>
        <v/>
      </c>
      <c r="M1171" s="33" t="str">
        <f t="shared" si="148"/>
        <v/>
      </c>
      <c r="N1171" s="33" t="str">
        <f t="shared" si="149"/>
        <v/>
      </c>
      <c r="O1171" s="33" t="str">
        <f t="shared" si="150"/>
        <v/>
      </c>
      <c r="P1171" s="33" t="str">
        <f t="shared" si="151"/>
        <v/>
      </c>
      <c r="R1171" s="36" t="str">
        <f t="shared" si="152"/>
        <v/>
      </c>
      <c r="S1171" s="36" t="str">
        <f t="shared" si="153"/>
        <v/>
      </c>
    </row>
    <row r="1172" spans="6:19" x14ac:dyDescent="0.3">
      <c r="K1172" s="33" t="str">
        <f t="shared" si="146"/>
        <v/>
      </c>
      <c r="L1172" s="33" t="str">
        <f t="shared" si="147"/>
        <v/>
      </c>
      <c r="M1172" s="33" t="str">
        <f t="shared" si="148"/>
        <v/>
      </c>
      <c r="N1172" s="33" t="str">
        <f t="shared" si="149"/>
        <v/>
      </c>
      <c r="O1172" s="33" t="str">
        <f t="shared" si="150"/>
        <v/>
      </c>
      <c r="P1172" s="33" t="str">
        <f t="shared" si="151"/>
        <v/>
      </c>
      <c r="R1172" s="36" t="str">
        <f t="shared" si="152"/>
        <v/>
      </c>
      <c r="S1172" s="36" t="str">
        <f t="shared" si="153"/>
        <v/>
      </c>
    </row>
    <row r="1173" spans="6:19" x14ac:dyDescent="0.3">
      <c r="K1173" s="33" t="str">
        <f t="shared" si="146"/>
        <v/>
      </c>
      <c r="L1173" s="33" t="str">
        <f t="shared" si="147"/>
        <v/>
      </c>
      <c r="M1173" s="33" t="str">
        <f t="shared" si="148"/>
        <v/>
      </c>
      <c r="N1173" s="33" t="str">
        <f t="shared" si="149"/>
        <v/>
      </c>
      <c r="O1173" s="33" t="str">
        <f t="shared" si="150"/>
        <v/>
      </c>
      <c r="P1173" s="33" t="str">
        <f t="shared" si="151"/>
        <v/>
      </c>
      <c r="R1173" s="36" t="str">
        <f t="shared" si="152"/>
        <v/>
      </c>
      <c r="S1173" s="36" t="str">
        <f t="shared" si="153"/>
        <v/>
      </c>
    </row>
    <row r="1174" spans="6:19" x14ac:dyDescent="0.3">
      <c r="K1174" s="33" t="str">
        <f t="shared" si="146"/>
        <v/>
      </c>
      <c r="L1174" s="33" t="str">
        <f t="shared" si="147"/>
        <v/>
      </c>
      <c r="M1174" s="33" t="str">
        <f t="shared" si="148"/>
        <v/>
      </c>
      <c r="N1174" s="33" t="str">
        <f t="shared" si="149"/>
        <v/>
      </c>
      <c r="O1174" s="33" t="str">
        <f t="shared" si="150"/>
        <v/>
      </c>
      <c r="P1174" s="33" t="str">
        <f t="shared" si="151"/>
        <v/>
      </c>
      <c r="R1174" s="36" t="str">
        <f t="shared" si="152"/>
        <v/>
      </c>
      <c r="S1174" s="36" t="str">
        <f t="shared" si="153"/>
        <v/>
      </c>
    </row>
    <row r="1175" spans="6:19" x14ac:dyDescent="0.3">
      <c r="K1175" s="33" t="str">
        <f t="shared" si="146"/>
        <v/>
      </c>
      <c r="L1175" s="33" t="str">
        <f t="shared" si="147"/>
        <v/>
      </c>
      <c r="M1175" s="33" t="str">
        <f t="shared" si="148"/>
        <v/>
      </c>
      <c r="N1175" s="33" t="str">
        <f t="shared" si="149"/>
        <v/>
      </c>
      <c r="O1175" s="33" t="str">
        <f t="shared" si="150"/>
        <v/>
      </c>
      <c r="P1175" s="33" t="str">
        <f t="shared" si="151"/>
        <v/>
      </c>
      <c r="R1175" s="36" t="str">
        <f t="shared" si="152"/>
        <v/>
      </c>
      <c r="S1175" s="36" t="str">
        <f t="shared" si="153"/>
        <v/>
      </c>
    </row>
    <row r="1176" spans="6:19" x14ac:dyDescent="0.3">
      <c r="F1176" s="136"/>
      <c r="K1176" s="33" t="str">
        <f t="shared" si="146"/>
        <v/>
      </c>
      <c r="L1176" s="33" t="str">
        <f t="shared" si="147"/>
        <v/>
      </c>
      <c r="M1176" s="33" t="str">
        <f t="shared" si="148"/>
        <v/>
      </c>
      <c r="N1176" s="33" t="str">
        <f t="shared" si="149"/>
        <v/>
      </c>
      <c r="O1176" s="33" t="str">
        <f t="shared" si="150"/>
        <v/>
      </c>
      <c r="P1176" s="33" t="str">
        <f t="shared" si="151"/>
        <v/>
      </c>
      <c r="R1176" s="36" t="str">
        <f t="shared" si="152"/>
        <v/>
      </c>
      <c r="S1176" s="36" t="str">
        <f t="shared" si="153"/>
        <v/>
      </c>
    </row>
    <row r="1177" spans="6:19" x14ac:dyDescent="0.3">
      <c r="F1177" s="136"/>
      <c r="K1177" s="33" t="str">
        <f t="shared" si="146"/>
        <v/>
      </c>
      <c r="L1177" s="33" t="str">
        <f t="shared" si="147"/>
        <v/>
      </c>
      <c r="M1177" s="33" t="str">
        <f t="shared" si="148"/>
        <v/>
      </c>
      <c r="N1177" s="33" t="str">
        <f t="shared" si="149"/>
        <v/>
      </c>
      <c r="O1177" s="33" t="str">
        <f t="shared" si="150"/>
        <v/>
      </c>
      <c r="P1177" s="33" t="str">
        <f t="shared" si="151"/>
        <v/>
      </c>
      <c r="R1177" s="36" t="str">
        <f t="shared" si="152"/>
        <v/>
      </c>
      <c r="S1177" s="36" t="str">
        <f t="shared" si="153"/>
        <v/>
      </c>
    </row>
    <row r="1178" spans="6:19" x14ac:dyDescent="0.3">
      <c r="K1178" s="33" t="str">
        <f t="shared" si="146"/>
        <v/>
      </c>
      <c r="L1178" s="33" t="str">
        <f t="shared" si="147"/>
        <v/>
      </c>
      <c r="M1178" s="33" t="str">
        <f t="shared" si="148"/>
        <v/>
      </c>
      <c r="N1178" s="33" t="str">
        <f t="shared" si="149"/>
        <v/>
      </c>
      <c r="O1178" s="33" t="str">
        <f t="shared" si="150"/>
        <v/>
      </c>
      <c r="P1178" s="33" t="str">
        <f t="shared" si="151"/>
        <v/>
      </c>
      <c r="R1178" s="36" t="str">
        <f t="shared" si="152"/>
        <v/>
      </c>
      <c r="S1178" s="36" t="str">
        <f t="shared" si="153"/>
        <v/>
      </c>
    </row>
    <row r="1179" spans="6:19" x14ac:dyDescent="0.3">
      <c r="K1179" s="33" t="str">
        <f t="shared" si="146"/>
        <v/>
      </c>
      <c r="L1179" s="33" t="str">
        <f t="shared" si="147"/>
        <v/>
      </c>
      <c r="M1179" s="33" t="str">
        <f t="shared" si="148"/>
        <v/>
      </c>
      <c r="N1179" s="33" t="str">
        <f t="shared" si="149"/>
        <v/>
      </c>
      <c r="O1179" s="33" t="str">
        <f t="shared" si="150"/>
        <v/>
      </c>
      <c r="P1179" s="33" t="str">
        <f t="shared" si="151"/>
        <v/>
      </c>
      <c r="R1179" s="36" t="str">
        <f t="shared" si="152"/>
        <v/>
      </c>
      <c r="S1179" s="36" t="str">
        <f t="shared" si="153"/>
        <v/>
      </c>
    </row>
    <row r="1180" spans="6:19" x14ac:dyDescent="0.3">
      <c r="K1180" s="33" t="str">
        <f t="shared" si="146"/>
        <v/>
      </c>
      <c r="L1180" s="33" t="str">
        <f t="shared" si="147"/>
        <v/>
      </c>
      <c r="M1180" s="33" t="str">
        <f t="shared" si="148"/>
        <v/>
      </c>
      <c r="N1180" s="33" t="str">
        <f t="shared" si="149"/>
        <v/>
      </c>
      <c r="O1180" s="33" t="str">
        <f t="shared" si="150"/>
        <v/>
      </c>
      <c r="P1180" s="33" t="str">
        <f t="shared" si="151"/>
        <v/>
      </c>
      <c r="R1180" s="36" t="str">
        <f t="shared" si="152"/>
        <v/>
      </c>
      <c r="S1180" s="36" t="str">
        <f t="shared" si="153"/>
        <v/>
      </c>
    </row>
    <row r="1181" spans="6:19" x14ac:dyDescent="0.3">
      <c r="F1181" s="136"/>
      <c r="K1181" s="33" t="str">
        <f t="shared" si="146"/>
        <v/>
      </c>
      <c r="L1181" s="33" t="str">
        <f t="shared" si="147"/>
        <v/>
      </c>
      <c r="M1181" s="33" t="str">
        <f t="shared" si="148"/>
        <v/>
      </c>
      <c r="N1181" s="33" t="str">
        <f t="shared" si="149"/>
        <v/>
      </c>
      <c r="O1181" s="33" t="str">
        <f t="shared" si="150"/>
        <v/>
      </c>
      <c r="P1181" s="33" t="str">
        <f t="shared" si="151"/>
        <v/>
      </c>
      <c r="R1181" s="36" t="str">
        <f t="shared" si="152"/>
        <v/>
      </c>
      <c r="S1181" s="36" t="str">
        <f t="shared" si="153"/>
        <v/>
      </c>
    </row>
    <row r="1182" spans="6:19" x14ac:dyDescent="0.3">
      <c r="K1182" s="33" t="str">
        <f t="shared" si="146"/>
        <v/>
      </c>
      <c r="L1182" s="33" t="str">
        <f t="shared" si="147"/>
        <v/>
      </c>
      <c r="M1182" s="33" t="str">
        <f t="shared" si="148"/>
        <v/>
      </c>
      <c r="N1182" s="33" t="str">
        <f t="shared" si="149"/>
        <v/>
      </c>
      <c r="O1182" s="33" t="str">
        <f t="shared" si="150"/>
        <v/>
      </c>
      <c r="P1182" s="33" t="str">
        <f t="shared" si="151"/>
        <v/>
      </c>
      <c r="R1182" s="36" t="str">
        <f t="shared" si="152"/>
        <v/>
      </c>
      <c r="S1182" s="36" t="str">
        <f t="shared" si="153"/>
        <v/>
      </c>
    </row>
    <row r="1183" spans="6:19" x14ac:dyDescent="0.3">
      <c r="K1183" s="33" t="str">
        <f t="shared" si="146"/>
        <v/>
      </c>
      <c r="L1183" s="33" t="str">
        <f t="shared" si="147"/>
        <v/>
      </c>
      <c r="M1183" s="33" t="str">
        <f t="shared" si="148"/>
        <v/>
      </c>
      <c r="N1183" s="33" t="str">
        <f t="shared" si="149"/>
        <v/>
      </c>
      <c r="O1183" s="33" t="str">
        <f t="shared" si="150"/>
        <v/>
      </c>
      <c r="P1183" s="33" t="str">
        <f t="shared" si="151"/>
        <v/>
      </c>
      <c r="R1183" s="36" t="str">
        <f t="shared" si="152"/>
        <v/>
      </c>
      <c r="S1183" s="36" t="str">
        <f t="shared" si="153"/>
        <v/>
      </c>
    </row>
    <row r="1184" spans="6:19" x14ac:dyDescent="0.3">
      <c r="K1184" s="33" t="str">
        <f t="shared" si="146"/>
        <v/>
      </c>
      <c r="L1184" s="33" t="str">
        <f t="shared" si="147"/>
        <v/>
      </c>
      <c r="M1184" s="33" t="str">
        <f t="shared" si="148"/>
        <v/>
      </c>
      <c r="N1184" s="33" t="str">
        <f t="shared" si="149"/>
        <v/>
      </c>
      <c r="O1184" s="33" t="str">
        <f t="shared" si="150"/>
        <v/>
      </c>
      <c r="P1184" s="33" t="str">
        <f t="shared" si="151"/>
        <v/>
      </c>
      <c r="R1184" s="36" t="str">
        <f t="shared" si="152"/>
        <v/>
      </c>
      <c r="S1184" s="36" t="str">
        <f t="shared" si="153"/>
        <v/>
      </c>
    </row>
    <row r="1185" spans="6:19" x14ac:dyDescent="0.3">
      <c r="F1185" s="136"/>
      <c r="K1185" s="33" t="str">
        <f t="shared" si="146"/>
        <v/>
      </c>
      <c r="L1185" s="33" t="str">
        <f t="shared" si="147"/>
        <v/>
      </c>
      <c r="M1185" s="33" t="str">
        <f t="shared" si="148"/>
        <v/>
      </c>
      <c r="N1185" s="33" t="str">
        <f t="shared" si="149"/>
        <v/>
      </c>
      <c r="O1185" s="33" t="str">
        <f t="shared" si="150"/>
        <v/>
      </c>
      <c r="P1185" s="33" t="str">
        <f t="shared" si="151"/>
        <v/>
      </c>
      <c r="R1185" s="36" t="str">
        <f t="shared" si="152"/>
        <v/>
      </c>
      <c r="S1185" s="36" t="str">
        <f t="shared" si="153"/>
        <v/>
      </c>
    </row>
    <row r="1186" spans="6:19" x14ac:dyDescent="0.3">
      <c r="F1186" s="136"/>
      <c r="K1186" s="33" t="str">
        <f t="shared" si="146"/>
        <v/>
      </c>
      <c r="L1186" s="33" t="str">
        <f t="shared" si="147"/>
        <v/>
      </c>
      <c r="M1186" s="33" t="str">
        <f t="shared" si="148"/>
        <v/>
      </c>
      <c r="N1186" s="33" t="str">
        <f t="shared" si="149"/>
        <v/>
      </c>
      <c r="O1186" s="33" t="str">
        <f t="shared" si="150"/>
        <v/>
      </c>
      <c r="P1186" s="33" t="str">
        <f t="shared" si="151"/>
        <v/>
      </c>
      <c r="R1186" s="36" t="str">
        <f t="shared" si="152"/>
        <v/>
      </c>
      <c r="S1186" s="36" t="str">
        <f t="shared" si="153"/>
        <v/>
      </c>
    </row>
    <row r="1187" spans="6:19" x14ac:dyDescent="0.3">
      <c r="K1187" s="33" t="str">
        <f t="shared" si="146"/>
        <v/>
      </c>
      <c r="L1187" s="33" t="str">
        <f t="shared" si="147"/>
        <v/>
      </c>
      <c r="M1187" s="33" t="str">
        <f t="shared" si="148"/>
        <v/>
      </c>
      <c r="N1187" s="33" t="str">
        <f t="shared" si="149"/>
        <v/>
      </c>
      <c r="O1187" s="33" t="str">
        <f t="shared" si="150"/>
        <v/>
      </c>
      <c r="P1187" s="33" t="str">
        <f t="shared" si="151"/>
        <v/>
      </c>
      <c r="R1187" s="36" t="str">
        <f t="shared" si="152"/>
        <v/>
      </c>
      <c r="S1187" s="36" t="str">
        <f t="shared" si="153"/>
        <v/>
      </c>
    </row>
    <row r="1188" spans="6:19" x14ac:dyDescent="0.3">
      <c r="K1188" s="33" t="str">
        <f t="shared" si="146"/>
        <v/>
      </c>
      <c r="L1188" s="33" t="str">
        <f t="shared" si="147"/>
        <v/>
      </c>
      <c r="M1188" s="33" t="str">
        <f t="shared" si="148"/>
        <v/>
      </c>
      <c r="N1188" s="33" t="str">
        <f t="shared" si="149"/>
        <v/>
      </c>
      <c r="O1188" s="33" t="str">
        <f t="shared" si="150"/>
        <v/>
      </c>
      <c r="P1188" s="33" t="str">
        <f t="shared" si="151"/>
        <v/>
      </c>
      <c r="R1188" s="36" t="str">
        <f t="shared" si="152"/>
        <v/>
      </c>
      <c r="S1188" s="36" t="str">
        <f t="shared" si="153"/>
        <v/>
      </c>
    </row>
    <row r="1189" spans="6:19" x14ac:dyDescent="0.3">
      <c r="K1189" s="33" t="str">
        <f t="shared" si="146"/>
        <v/>
      </c>
      <c r="L1189" s="33" t="str">
        <f t="shared" si="147"/>
        <v/>
      </c>
      <c r="M1189" s="33" t="str">
        <f t="shared" si="148"/>
        <v/>
      </c>
      <c r="N1189" s="33" t="str">
        <f t="shared" si="149"/>
        <v/>
      </c>
      <c r="O1189" s="33" t="str">
        <f t="shared" si="150"/>
        <v/>
      </c>
      <c r="P1189" s="33" t="str">
        <f t="shared" si="151"/>
        <v/>
      </c>
      <c r="R1189" s="36" t="str">
        <f t="shared" si="152"/>
        <v/>
      </c>
      <c r="S1189" s="36" t="str">
        <f t="shared" si="153"/>
        <v/>
      </c>
    </row>
    <row r="1190" spans="6:19" x14ac:dyDescent="0.3">
      <c r="K1190" s="33" t="str">
        <f t="shared" si="146"/>
        <v/>
      </c>
      <c r="L1190" s="33" t="str">
        <f t="shared" si="147"/>
        <v/>
      </c>
      <c r="M1190" s="33" t="str">
        <f t="shared" si="148"/>
        <v/>
      </c>
      <c r="N1190" s="33" t="str">
        <f t="shared" si="149"/>
        <v/>
      </c>
      <c r="O1190" s="33" t="str">
        <f t="shared" si="150"/>
        <v/>
      </c>
      <c r="P1190" s="33" t="str">
        <f t="shared" si="151"/>
        <v/>
      </c>
      <c r="R1190" s="36" t="str">
        <f t="shared" si="152"/>
        <v/>
      </c>
      <c r="S1190" s="36" t="str">
        <f t="shared" si="153"/>
        <v/>
      </c>
    </row>
    <row r="1191" spans="6:19" x14ac:dyDescent="0.3">
      <c r="F1191" s="136"/>
      <c r="K1191" s="33" t="str">
        <f t="shared" si="146"/>
        <v/>
      </c>
      <c r="L1191" s="33" t="str">
        <f t="shared" si="147"/>
        <v/>
      </c>
      <c r="M1191" s="33" t="str">
        <f t="shared" si="148"/>
        <v/>
      </c>
      <c r="N1191" s="33" t="str">
        <f t="shared" si="149"/>
        <v/>
      </c>
      <c r="O1191" s="33" t="str">
        <f t="shared" si="150"/>
        <v/>
      </c>
      <c r="P1191" s="33" t="str">
        <f t="shared" si="151"/>
        <v/>
      </c>
      <c r="R1191" s="36" t="str">
        <f t="shared" si="152"/>
        <v/>
      </c>
      <c r="S1191" s="36" t="str">
        <f t="shared" si="153"/>
        <v/>
      </c>
    </row>
    <row r="1192" spans="6:19" x14ac:dyDescent="0.3">
      <c r="K1192" s="33" t="str">
        <f t="shared" si="146"/>
        <v/>
      </c>
      <c r="L1192" s="33" t="str">
        <f t="shared" si="147"/>
        <v/>
      </c>
      <c r="M1192" s="33" t="str">
        <f t="shared" si="148"/>
        <v/>
      </c>
      <c r="N1192" s="33" t="str">
        <f t="shared" si="149"/>
        <v/>
      </c>
      <c r="O1192" s="33" t="str">
        <f t="shared" si="150"/>
        <v/>
      </c>
      <c r="P1192" s="33" t="str">
        <f t="shared" si="151"/>
        <v/>
      </c>
      <c r="R1192" s="36" t="str">
        <f t="shared" si="152"/>
        <v/>
      </c>
      <c r="S1192" s="36" t="str">
        <f t="shared" si="153"/>
        <v/>
      </c>
    </row>
    <row r="1193" spans="6:19" x14ac:dyDescent="0.3">
      <c r="K1193" s="33" t="str">
        <f t="shared" si="146"/>
        <v/>
      </c>
      <c r="L1193" s="33" t="str">
        <f t="shared" si="147"/>
        <v/>
      </c>
      <c r="M1193" s="33" t="str">
        <f t="shared" si="148"/>
        <v/>
      </c>
      <c r="N1193" s="33" t="str">
        <f t="shared" si="149"/>
        <v/>
      </c>
      <c r="O1193" s="33" t="str">
        <f t="shared" si="150"/>
        <v/>
      </c>
      <c r="P1193" s="33" t="str">
        <f t="shared" si="151"/>
        <v/>
      </c>
      <c r="R1193" s="36" t="str">
        <f t="shared" si="152"/>
        <v/>
      </c>
      <c r="S1193" s="36" t="str">
        <f t="shared" si="153"/>
        <v/>
      </c>
    </row>
    <row r="1194" spans="6:19" x14ac:dyDescent="0.3">
      <c r="F1194" s="136"/>
      <c r="K1194" s="33" t="str">
        <f t="shared" si="146"/>
        <v/>
      </c>
      <c r="L1194" s="33" t="str">
        <f t="shared" si="147"/>
        <v/>
      </c>
      <c r="M1194" s="33" t="str">
        <f t="shared" si="148"/>
        <v/>
      </c>
      <c r="N1194" s="33" t="str">
        <f t="shared" si="149"/>
        <v/>
      </c>
      <c r="O1194" s="33" t="str">
        <f t="shared" si="150"/>
        <v/>
      </c>
      <c r="P1194" s="33" t="str">
        <f t="shared" si="151"/>
        <v/>
      </c>
      <c r="R1194" s="36" t="str">
        <f t="shared" si="152"/>
        <v/>
      </c>
      <c r="S1194" s="36" t="str">
        <f t="shared" si="153"/>
        <v/>
      </c>
    </row>
    <row r="1195" spans="6:19" x14ac:dyDescent="0.3">
      <c r="K1195" s="33" t="str">
        <f t="shared" si="146"/>
        <v/>
      </c>
      <c r="L1195" s="33" t="str">
        <f t="shared" si="147"/>
        <v/>
      </c>
      <c r="M1195" s="33" t="str">
        <f t="shared" si="148"/>
        <v/>
      </c>
      <c r="N1195" s="33" t="str">
        <f t="shared" si="149"/>
        <v/>
      </c>
      <c r="O1195" s="33" t="str">
        <f t="shared" si="150"/>
        <v/>
      </c>
      <c r="P1195" s="33" t="str">
        <f t="shared" si="151"/>
        <v/>
      </c>
      <c r="R1195" s="36" t="str">
        <f t="shared" si="152"/>
        <v/>
      </c>
      <c r="S1195" s="36" t="str">
        <f t="shared" si="153"/>
        <v/>
      </c>
    </row>
    <row r="1196" spans="6:19" x14ac:dyDescent="0.3">
      <c r="K1196" s="33" t="str">
        <f t="shared" si="146"/>
        <v/>
      </c>
      <c r="L1196" s="33" t="str">
        <f t="shared" si="147"/>
        <v/>
      </c>
      <c r="M1196" s="33" t="str">
        <f t="shared" si="148"/>
        <v/>
      </c>
      <c r="N1196" s="33" t="str">
        <f t="shared" si="149"/>
        <v/>
      </c>
      <c r="O1196" s="33" t="str">
        <f t="shared" si="150"/>
        <v/>
      </c>
      <c r="P1196" s="33" t="str">
        <f t="shared" si="151"/>
        <v/>
      </c>
      <c r="R1196" s="36" t="str">
        <f t="shared" si="152"/>
        <v/>
      </c>
      <c r="S1196" s="36" t="str">
        <f t="shared" si="153"/>
        <v/>
      </c>
    </row>
    <row r="1197" spans="6:19" x14ac:dyDescent="0.3">
      <c r="F1197" s="136"/>
      <c r="K1197" s="33" t="str">
        <f t="shared" si="146"/>
        <v/>
      </c>
      <c r="L1197" s="33" t="str">
        <f t="shared" si="147"/>
        <v/>
      </c>
      <c r="M1197" s="33" t="str">
        <f t="shared" si="148"/>
        <v/>
      </c>
      <c r="N1197" s="33" t="str">
        <f t="shared" si="149"/>
        <v/>
      </c>
      <c r="O1197" s="33" t="str">
        <f t="shared" si="150"/>
        <v/>
      </c>
      <c r="P1197" s="33" t="str">
        <f t="shared" si="151"/>
        <v/>
      </c>
      <c r="R1197" s="36" t="str">
        <f t="shared" si="152"/>
        <v/>
      </c>
      <c r="S1197" s="36" t="str">
        <f t="shared" si="153"/>
        <v/>
      </c>
    </row>
    <row r="1198" spans="6:19" x14ac:dyDescent="0.3">
      <c r="K1198" s="33" t="str">
        <f t="shared" si="146"/>
        <v/>
      </c>
      <c r="L1198" s="33" t="str">
        <f t="shared" si="147"/>
        <v/>
      </c>
      <c r="M1198" s="33" t="str">
        <f t="shared" si="148"/>
        <v/>
      </c>
      <c r="N1198" s="33" t="str">
        <f t="shared" si="149"/>
        <v/>
      </c>
      <c r="O1198" s="33" t="str">
        <f t="shared" si="150"/>
        <v/>
      </c>
      <c r="P1198" s="33" t="str">
        <f t="shared" si="151"/>
        <v/>
      </c>
      <c r="R1198" s="36" t="str">
        <f t="shared" si="152"/>
        <v/>
      </c>
      <c r="S1198" s="36" t="str">
        <f t="shared" si="153"/>
        <v/>
      </c>
    </row>
    <row r="1199" spans="6:19" x14ac:dyDescent="0.3">
      <c r="K1199" s="33" t="str">
        <f t="shared" si="146"/>
        <v/>
      </c>
      <c r="L1199" s="33" t="str">
        <f t="shared" si="147"/>
        <v/>
      </c>
      <c r="M1199" s="33" t="str">
        <f t="shared" si="148"/>
        <v/>
      </c>
      <c r="N1199" s="33" t="str">
        <f t="shared" si="149"/>
        <v/>
      </c>
      <c r="O1199" s="33" t="str">
        <f t="shared" si="150"/>
        <v/>
      </c>
      <c r="P1199" s="33" t="str">
        <f t="shared" si="151"/>
        <v/>
      </c>
      <c r="R1199" s="36" t="str">
        <f t="shared" si="152"/>
        <v/>
      </c>
      <c r="S1199" s="36" t="str">
        <f t="shared" si="153"/>
        <v/>
      </c>
    </row>
    <row r="1200" spans="6:19" x14ac:dyDescent="0.3">
      <c r="F1200" s="136"/>
      <c r="K1200" s="33" t="str">
        <f t="shared" si="146"/>
        <v/>
      </c>
      <c r="L1200" s="33" t="str">
        <f t="shared" si="147"/>
        <v/>
      </c>
      <c r="M1200" s="33" t="str">
        <f t="shared" si="148"/>
        <v/>
      </c>
      <c r="N1200" s="33" t="str">
        <f t="shared" si="149"/>
        <v/>
      </c>
      <c r="O1200" s="33" t="str">
        <f t="shared" si="150"/>
        <v/>
      </c>
      <c r="P1200" s="33" t="str">
        <f t="shared" si="151"/>
        <v/>
      </c>
      <c r="R1200" s="36" t="str">
        <f t="shared" si="152"/>
        <v/>
      </c>
      <c r="S1200" s="36" t="str">
        <f t="shared" si="153"/>
        <v/>
      </c>
    </row>
    <row r="1201" spans="6:19" x14ac:dyDescent="0.3">
      <c r="K1201" s="33" t="str">
        <f t="shared" si="146"/>
        <v/>
      </c>
      <c r="L1201" s="33" t="str">
        <f t="shared" si="147"/>
        <v/>
      </c>
      <c r="M1201" s="33" t="str">
        <f t="shared" si="148"/>
        <v/>
      </c>
      <c r="N1201" s="33" t="str">
        <f t="shared" si="149"/>
        <v/>
      </c>
      <c r="O1201" s="33" t="str">
        <f t="shared" si="150"/>
        <v/>
      </c>
      <c r="P1201" s="33" t="str">
        <f t="shared" si="151"/>
        <v/>
      </c>
      <c r="R1201" s="36" t="str">
        <f t="shared" si="152"/>
        <v/>
      </c>
      <c r="S1201" s="36" t="str">
        <f t="shared" si="153"/>
        <v/>
      </c>
    </row>
    <row r="1202" spans="6:19" x14ac:dyDescent="0.3">
      <c r="K1202" s="33" t="str">
        <f t="shared" si="146"/>
        <v/>
      </c>
      <c r="L1202" s="33" t="str">
        <f t="shared" si="147"/>
        <v/>
      </c>
      <c r="M1202" s="33" t="str">
        <f t="shared" si="148"/>
        <v/>
      </c>
      <c r="N1202" s="33" t="str">
        <f t="shared" si="149"/>
        <v/>
      </c>
      <c r="O1202" s="33" t="str">
        <f t="shared" si="150"/>
        <v/>
      </c>
      <c r="P1202" s="33" t="str">
        <f t="shared" si="151"/>
        <v/>
      </c>
      <c r="R1202" s="36" t="str">
        <f t="shared" si="152"/>
        <v/>
      </c>
      <c r="S1202" s="36" t="str">
        <f t="shared" si="153"/>
        <v/>
      </c>
    </row>
    <row r="1203" spans="6:19" x14ac:dyDescent="0.3">
      <c r="K1203" s="33" t="str">
        <f t="shared" si="146"/>
        <v/>
      </c>
      <c r="L1203" s="33" t="str">
        <f t="shared" si="147"/>
        <v/>
      </c>
      <c r="M1203" s="33" t="str">
        <f t="shared" si="148"/>
        <v/>
      </c>
      <c r="N1203" s="33" t="str">
        <f t="shared" si="149"/>
        <v/>
      </c>
      <c r="O1203" s="33" t="str">
        <f t="shared" si="150"/>
        <v/>
      </c>
      <c r="P1203" s="33" t="str">
        <f t="shared" si="151"/>
        <v/>
      </c>
      <c r="R1203" s="36" t="str">
        <f t="shared" si="152"/>
        <v/>
      </c>
      <c r="S1203" s="36" t="str">
        <f t="shared" si="153"/>
        <v/>
      </c>
    </row>
    <row r="1204" spans="6:19" x14ac:dyDescent="0.3">
      <c r="K1204" s="33" t="str">
        <f t="shared" si="146"/>
        <v/>
      </c>
      <c r="L1204" s="33" t="str">
        <f t="shared" si="147"/>
        <v/>
      </c>
      <c r="M1204" s="33" t="str">
        <f t="shared" si="148"/>
        <v/>
      </c>
      <c r="N1204" s="33" t="str">
        <f t="shared" si="149"/>
        <v/>
      </c>
      <c r="O1204" s="33" t="str">
        <f t="shared" si="150"/>
        <v/>
      </c>
      <c r="P1204" s="33" t="str">
        <f t="shared" si="151"/>
        <v/>
      </c>
      <c r="R1204" s="36" t="str">
        <f t="shared" si="152"/>
        <v/>
      </c>
      <c r="S1204" s="36" t="str">
        <f t="shared" si="153"/>
        <v/>
      </c>
    </row>
    <row r="1205" spans="6:19" x14ac:dyDescent="0.3">
      <c r="K1205" s="33" t="str">
        <f t="shared" si="146"/>
        <v/>
      </c>
      <c r="L1205" s="33" t="str">
        <f t="shared" si="147"/>
        <v/>
      </c>
      <c r="M1205" s="33" t="str">
        <f t="shared" si="148"/>
        <v/>
      </c>
      <c r="N1205" s="33" t="str">
        <f t="shared" si="149"/>
        <v/>
      </c>
      <c r="O1205" s="33" t="str">
        <f t="shared" si="150"/>
        <v/>
      </c>
      <c r="P1205" s="33" t="str">
        <f t="shared" si="151"/>
        <v/>
      </c>
      <c r="R1205" s="36" t="str">
        <f t="shared" si="152"/>
        <v/>
      </c>
      <c r="S1205" s="36" t="str">
        <f t="shared" si="153"/>
        <v/>
      </c>
    </row>
    <row r="1206" spans="6:19" x14ac:dyDescent="0.3">
      <c r="F1206" s="136"/>
      <c r="K1206" s="33" t="str">
        <f t="shared" si="146"/>
        <v/>
      </c>
      <c r="L1206" s="33" t="str">
        <f t="shared" si="147"/>
        <v/>
      </c>
      <c r="M1206" s="33" t="str">
        <f t="shared" si="148"/>
        <v/>
      </c>
      <c r="N1206" s="33" t="str">
        <f t="shared" si="149"/>
        <v/>
      </c>
      <c r="O1206" s="33" t="str">
        <f t="shared" si="150"/>
        <v/>
      </c>
      <c r="P1206" s="33" t="str">
        <f t="shared" si="151"/>
        <v/>
      </c>
      <c r="R1206" s="36" t="str">
        <f t="shared" si="152"/>
        <v/>
      </c>
      <c r="S1206" s="36" t="str">
        <f t="shared" si="153"/>
        <v/>
      </c>
    </row>
    <row r="1207" spans="6:19" x14ac:dyDescent="0.3">
      <c r="K1207" s="33" t="str">
        <f t="shared" si="146"/>
        <v/>
      </c>
      <c r="L1207" s="33" t="str">
        <f t="shared" si="147"/>
        <v/>
      </c>
      <c r="M1207" s="33" t="str">
        <f t="shared" si="148"/>
        <v/>
      </c>
      <c r="N1207" s="33" t="str">
        <f t="shared" si="149"/>
        <v/>
      </c>
      <c r="O1207" s="33" t="str">
        <f t="shared" si="150"/>
        <v/>
      </c>
      <c r="P1207" s="33" t="str">
        <f t="shared" si="151"/>
        <v/>
      </c>
      <c r="R1207" s="36" t="str">
        <f t="shared" si="152"/>
        <v/>
      </c>
      <c r="S1207" s="36" t="str">
        <f t="shared" si="153"/>
        <v/>
      </c>
    </row>
    <row r="1208" spans="6:19" x14ac:dyDescent="0.3">
      <c r="K1208" s="33" t="str">
        <f t="shared" si="146"/>
        <v/>
      </c>
      <c r="L1208" s="33" t="str">
        <f t="shared" si="147"/>
        <v/>
      </c>
      <c r="M1208" s="33" t="str">
        <f t="shared" si="148"/>
        <v/>
      </c>
      <c r="N1208" s="33" t="str">
        <f t="shared" si="149"/>
        <v/>
      </c>
      <c r="O1208" s="33" t="str">
        <f t="shared" si="150"/>
        <v/>
      </c>
      <c r="P1208" s="33" t="str">
        <f t="shared" si="151"/>
        <v/>
      </c>
      <c r="R1208" s="36" t="str">
        <f t="shared" si="152"/>
        <v/>
      </c>
      <c r="S1208" s="36" t="str">
        <f t="shared" si="153"/>
        <v/>
      </c>
    </row>
    <row r="1209" spans="6:19" x14ac:dyDescent="0.3">
      <c r="F1209" s="136"/>
      <c r="K1209" s="33" t="str">
        <f t="shared" si="146"/>
        <v/>
      </c>
      <c r="L1209" s="33" t="str">
        <f t="shared" si="147"/>
        <v/>
      </c>
      <c r="M1209" s="33" t="str">
        <f t="shared" si="148"/>
        <v/>
      </c>
      <c r="N1209" s="33" t="str">
        <f t="shared" si="149"/>
        <v/>
      </c>
      <c r="O1209" s="33" t="str">
        <f t="shared" si="150"/>
        <v/>
      </c>
      <c r="P1209" s="33" t="str">
        <f t="shared" si="151"/>
        <v/>
      </c>
      <c r="R1209" s="36" t="str">
        <f t="shared" si="152"/>
        <v/>
      </c>
      <c r="S1209" s="36" t="str">
        <f t="shared" si="153"/>
        <v/>
      </c>
    </row>
    <row r="1210" spans="6:19" x14ac:dyDescent="0.3">
      <c r="F1210" s="136"/>
      <c r="K1210" s="33" t="str">
        <f t="shared" si="146"/>
        <v/>
      </c>
      <c r="L1210" s="33" t="str">
        <f t="shared" si="147"/>
        <v/>
      </c>
      <c r="M1210" s="33" t="str">
        <f t="shared" si="148"/>
        <v/>
      </c>
      <c r="N1210" s="33" t="str">
        <f t="shared" si="149"/>
        <v/>
      </c>
      <c r="O1210" s="33" t="str">
        <f t="shared" si="150"/>
        <v/>
      </c>
      <c r="P1210" s="33" t="str">
        <f t="shared" si="151"/>
        <v/>
      </c>
      <c r="R1210" s="36" t="str">
        <f t="shared" si="152"/>
        <v/>
      </c>
      <c r="S1210" s="36" t="str">
        <f t="shared" si="153"/>
        <v/>
      </c>
    </row>
    <row r="1211" spans="6:19" x14ac:dyDescent="0.3">
      <c r="K1211" s="33" t="str">
        <f t="shared" si="146"/>
        <v/>
      </c>
      <c r="L1211" s="33" t="str">
        <f t="shared" si="147"/>
        <v/>
      </c>
      <c r="M1211" s="33" t="str">
        <f t="shared" si="148"/>
        <v/>
      </c>
      <c r="N1211" s="33" t="str">
        <f t="shared" si="149"/>
        <v/>
      </c>
      <c r="O1211" s="33" t="str">
        <f t="shared" si="150"/>
        <v/>
      </c>
      <c r="P1211" s="33" t="str">
        <f t="shared" si="151"/>
        <v/>
      </c>
      <c r="R1211" s="36" t="str">
        <f t="shared" si="152"/>
        <v/>
      </c>
      <c r="S1211" s="36" t="str">
        <f t="shared" si="153"/>
        <v/>
      </c>
    </row>
    <row r="1212" spans="6:19" x14ac:dyDescent="0.3">
      <c r="K1212" s="33" t="str">
        <f t="shared" si="146"/>
        <v/>
      </c>
      <c r="L1212" s="33" t="str">
        <f t="shared" si="147"/>
        <v/>
      </c>
      <c r="M1212" s="33" t="str">
        <f t="shared" si="148"/>
        <v/>
      </c>
      <c r="N1212" s="33" t="str">
        <f t="shared" si="149"/>
        <v/>
      </c>
      <c r="O1212" s="33" t="str">
        <f t="shared" si="150"/>
        <v/>
      </c>
      <c r="P1212" s="33" t="str">
        <f t="shared" si="151"/>
        <v/>
      </c>
      <c r="R1212" s="36" t="str">
        <f t="shared" si="152"/>
        <v/>
      </c>
      <c r="S1212" s="36" t="str">
        <f t="shared" si="153"/>
        <v/>
      </c>
    </row>
    <row r="1213" spans="6:19" x14ac:dyDescent="0.3">
      <c r="F1213" s="136"/>
      <c r="K1213" s="33" t="str">
        <f t="shared" si="146"/>
        <v/>
      </c>
      <c r="L1213" s="33" t="str">
        <f t="shared" si="147"/>
        <v/>
      </c>
      <c r="M1213" s="33" t="str">
        <f t="shared" si="148"/>
        <v/>
      </c>
      <c r="N1213" s="33" t="str">
        <f t="shared" si="149"/>
        <v/>
      </c>
      <c r="O1213" s="33" t="str">
        <f t="shared" si="150"/>
        <v/>
      </c>
      <c r="P1213" s="33" t="str">
        <f t="shared" si="151"/>
        <v/>
      </c>
      <c r="R1213" s="36" t="str">
        <f t="shared" si="152"/>
        <v/>
      </c>
      <c r="S1213" s="36" t="str">
        <f t="shared" si="153"/>
        <v/>
      </c>
    </row>
    <row r="1214" spans="6:19" x14ac:dyDescent="0.3">
      <c r="K1214" s="33" t="str">
        <f t="shared" si="146"/>
        <v/>
      </c>
      <c r="L1214" s="33" t="str">
        <f t="shared" si="147"/>
        <v/>
      </c>
      <c r="M1214" s="33" t="str">
        <f t="shared" si="148"/>
        <v/>
      </c>
      <c r="N1214" s="33" t="str">
        <f t="shared" si="149"/>
        <v/>
      </c>
      <c r="O1214" s="33" t="str">
        <f t="shared" si="150"/>
        <v/>
      </c>
      <c r="P1214" s="33" t="str">
        <f t="shared" si="151"/>
        <v/>
      </c>
      <c r="R1214" s="36" t="str">
        <f t="shared" si="152"/>
        <v/>
      </c>
      <c r="S1214" s="36" t="str">
        <f t="shared" si="153"/>
        <v/>
      </c>
    </row>
    <row r="1215" spans="6:19" x14ac:dyDescent="0.3">
      <c r="K1215" s="33" t="str">
        <f t="shared" si="146"/>
        <v/>
      </c>
      <c r="L1215" s="33" t="str">
        <f t="shared" si="147"/>
        <v/>
      </c>
      <c r="M1215" s="33" t="str">
        <f t="shared" si="148"/>
        <v/>
      </c>
      <c r="N1215" s="33" t="str">
        <f t="shared" si="149"/>
        <v/>
      </c>
      <c r="O1215" s="33" t="str">
        <f t="shared" si="150"/>
        <v/>
      </c>
      <c r="P1215" s="33" t="str">
        <f t="shared" si="151"/>
        <v/>
      </c>
      <c r="R1215" s="36" t="str">
        <f t="shared" si="152"/>
        <v/>
      </c>
      <c r="S1215" s="36" t="str">
        <f t="shared" si="153"/>
        <v/>
      </c>
    </row>
    <row r="1216" spans="6:19" x14ac:dyDescent="0.3">
      <c r="K1216" s="33" t="str">
        <f t="shared" si="146"/>
        <v/>
      </c>
      <c r="L1216" s="33" t="str">
        <f t="shared" si="147"/>
        <v/>
      </c>
      <c r="M1216" s="33" t="str">
        <f t="shared" si="148"/>
        <v/>
      </c>
      <c r="N1216" s="33" t="str">
        <f t="shared" si="149"/>
        <v/>
      </c>
      <c r="O1216" s="33" t="str">
        <f t="shared" si="150"/>
        <v/>
      </c>
      <c r="P1216" s="33" t="str">
        <f t="shared" si="151"/>
        <v/>
      </c>
      <c r="R1216" s="36" t="str">
        <f t="shared" si="152"/>
        <v/>
      </c>
      <c r="S1216" s="36" t="str">
        <f t="shared" si="153"/>
        <v/>
      </c>
    </row>
    <row r="1217" spans="6:19" x14ac:dyDescent="0.3">
      <c r="K1217" s="33" t="str">
        <f t="shared" si="146"/>
        <v/>
      </c>
      <c r="L1217" s="33" t="str">
        <f t="shared" si="147"/>
        <v/>
      </c>
      <c r="M1217" s="33" t="str">
        <f t="shared" si="148"/>
        <v/>
      </c>
      <c r="N1217" s="33" t="str">
        <f t="shared" si="149"/>
        <v/>
      </c>
      <c r="O1217" s="33" t="str">
        <f t="shared" si="150"/>
        <v/>
      </c>
      <c r="P1217" s="33" t="str">
        <f t="shared" si="151"/>
        <v/>
      </c>
      <c r="R1217" s="36" t="str">
        <f t="shared" si="152"/>
        <v/>
      </c>
      <c r="S1217" s="36" t="str">
        <f t="shared" si="153"/>
        <v/>
      </c>
    </row>
    <row r="1218" spans="6:19" x14ac:dyDescent="0.3">
      <c r="K1218" s="33" t="str">
        <f t="shared" si="146"/>
        <v/>
      </c>
      <c r="L1218" s="33" t="str">
        <f t="shared" si="147"/>
        <v/>
      </c>
      <c r="M1218" s="33" t="str">
        <f t="shared" si="148"/>
        <v/>
      </c>
      <c r="N1218" s="33" t="str">
        <f t="shared" si="149"/>
        <v/>
      </c>
      <c r="O1218" s="33" t="str">
        <f t="shared" si="150"/>
        <v/>
      </c>
      <c r="P1218" s="33" t="str">
        <f t="shared" si="151"/>
        <v/>
      </c>
      <c r="R1218" s="36" t="str">
        <f t="shared" si="152"/>
        <v/>
      </c>
      <c r="S1218" s="36" t="str">
        <f t="shared" si="153"/>
        <v/>
      </c>
    </row>
    <row r="1219" spans="6:19" x14ac:dyDescent="0.3">
      <c r="K1219" s="33" t="str">
        <f t="shared" si="146"/>
        <v/>
      </c>
      <c r="L1219" s="33" t="str">
        <f t="shared" si="147"/>
        <v/>
      </c>
      <c r="M1219" s="33" t="str">
        <f t="shared" si="148"/>
        <v/>
      </c>
      <c r="N1219" s="33" t="str">
        <f t="shared" si="149"/>
        <v/>
      </c>
      <c r="O1219" s="33" t="str">
        <f t="shared" si="150"/>
        <v/>
      </c>
      <c r="P1219" s="33" t="str">
        <f t="shared" si="151"/>
        <v/>
      </c>
      <c r="R1219" s="36" t="str">
        <f t="shared" si="152"/>
        <v/>
      </c>
      <c r="S1219" s="36" t="str">
        <f t="shared" si="153"/>
        <v/>
      </c>
    </row>
    <row r="1220" spans="6:19" x14ac:dyDescent="0.3">
      <c r="K1220" s="33" t="str">
        <f t="shared" si="146"/>
        <v/>
      </c>
      <c r="L1220" s="33" t="str">
        <f t="shared" si="147"/>
        <v/>
      </c>
      <c r="M1220" s="33" t="str">
        <f t="shared" si="148"/>
        <v/>
      </c>
      <c r="N1220" s="33" t="str">
        <f t="shared" si="149"/>
        <v/>
      </c>
      <c r="O1220" s="33" t="str">
        <f t="shared" si="150"/>
        <v/>
      </c>
      <c r="P1220" s="33" t="str">
        <f t="shared" si="151"/>
        <v/>
      </c>
      <c r="R1220" s="36" t="str">
        <f t="shared" si="152"/>
        <v/>
      </c>
      <c r="S1220" s="36" t="str">
        <f t="shared" si="153"/>
        <v/>
      </c>
    </row>
    <row r="1221" spans="6:19" x14ac:dyDescent="0.3">
      <c r="F1221" s="136"/>
      <c r="K1221" s="33" t="str">
        <f t="shared" ref="K1221:K1284" si="154">IF($D1221="ht",$E1221,"")</f>
        <v/>
      </c>
      <c r="L1221" s="33" t="str">
        <f t="shared" ref="L1221:L1284" si="155">IF($D1221="nt",$E1221,"")</f>
        <v/>
      </c>
      <c r="M1221" s="33" t="str">
        <f t="shared" ref="M1221:M1284" si="156">IF($D1221="esp",$E1221,"")</f>
        <v/>
      </c>
      <c r="N1221" s="33" t="str">
        <f t="shared" ref="N1221:N1284" si="157">IF($D1221="Ges",$F1221,"")</f>
        <v/>
      </c>
      <c r="O1221" s="33" t="str">
        <f t="shared" ref="O1221:O1284" si="158">IF($D1221="tag",$E1221,"")</f>
        <v/>
      </c>
      <c r="P1221" s="33" t="str">
        <f t="shared" ref="P1221:P1284" si="159">IF($D1221="vhs",$E1221,"")</f>
        <v/>
      </c>
      <c r="R1221" s="36" t="str">
        <f t="shared" ref="R1221:R1284" si="160">IF(D1221="v06",E1221,"")</f>
        <v/>
      </c>
      <c r="S1221" s="36" t="str">
        <f t="shared" ref="S1221:S1284" si="161">IF(D1221="v22",E1221,"")</f>
        <v/>
      </c>
    </row>
    <row r="1222" spans="6:19" x14ac:dyDescent="0.3">
      <c r="K1222" s="33" t="str">
        <f t="shared" si="154"/>
        <v/>
      </c>
      <c r="L1222" s="33" t="str">
        <f t="shared" si="155"/>
        <v/>
      </c>
      <c r="M1222" s="33" t="str">
        <f t="shared" si="156"/>
        <v/>
      </c>
      <c r="N1222" s="33" t="str">
        <f t="shared" si="157"/>
        <v/>
      </c>
      <c r="O1222" s="33" t="str">
        <f t="shared" si="158"/>
        <v/>
      </c>
      <c r="P1222" s="33" t="str">
        <f t="shared" si="159"/>
        <v/>
      </c>
      <c r="R1222" s="36" t="str">
        <f t="shared" si="160"/>
        <v/>
      </c>
      <c r="S1222" s="36" t="str">
        <f t="shared" si="161"/>
        <v/>
      </c>
    </row>
    <row r="1223" spans="6:19" x14ac:dyDescent="0.3">
      <c r="F1223" s="136"/>
      <c r="K1223" s="33" t="str">
        <f t="shared" si="154"/>
        <v/>
      </c>
      <c r="L1223" s="33" t="str">
        <f t="shared" si="155"/>
        <v/>
      </c>
      <c r="M1223" s="33" t="str">
        <f t="shared" si="156"/>
        <v/>
      </c>
      <c r="N1223" s="33" t="str">
        <f t="shared" si="157"/>
        <v/>
      </c>
      <c r="O1223" s="33" t="str">
        <f t="shared" si="158"/>
        <v/>
      </c>
      <c r="P1223" s="33" t="str">
        <f t="shared" si="159"/>
        <v/>
      </c>
      <c r="R1223" s="36" t="str">
        <f t="shared" si="160"/>
        <v/>
      </c>
      <c r="S1223" s="36" t="str">
        <f t="shared" si="161"/>
        <v/>
      </c>
    </row>
    <row r="1224" spans="6:19" x14ac:dyDescent="0.3">
      <c r="K1224" s="33" t="str">
        <f t="shared" si="154"/>
        <v/>
      </c>
      <c r="L1224" s="33" t="str">
        <f t="shared" si="155"/>
        <v/>
      </c>
      <c r="M1224" s="33" t="str">
        <f t="shared" si="156"/>
        <v/>
      </c>
      <c r="N1224" s="33" t="str">
        <f t="shared" si="157"/>
        <v/>
      </c>
      <c r="O1224" s="33" t="str">
        <f t="shared" si="158"/>
        <v/>
      </c>
      <c r="P1224" s="33" t="str">
        <f t="shared" si="159"/>
        <v/>
      </c>
      <c r="R1224" s="36" t="str">
        <f t="shared" si="160"/>
        <v/>
      </c>
      <c r="S1224" s="36" t="str">
        <f t="shared" si="161"/>
        <v/>
      </c>
    </row>
    <row r="1225" spans="6:19" x14ac:dyDescent="0.3">
      <c r="K1225" s="33" t="str">
        <f t="shared" si="154"/>
        <v/>
      </c>
      <c r="L1225" s="33" t="str">
        <f t="shared" si="155"/>
        <v/>
      </c>
      <c r="M1225" s="33" t="str">
        <f t="shared" si="156"/>
        <v/>
      </c>
      <c r="N1225" s="33" t="str">
        <f t="shared" si="157"/>
        <v/>
      </c>
      <c r="O1225" s="33" t="str">
        <f t="shared" si="158"/>
        <v/>
      </c>
      <c r="P1225" s="33" t="str">
        <f t="shared" si="159"/>
        <v/>
      </c>
      <c r="R1225" s="36" t="str">
        <f t="shared" si="160"/>
        <v/>
      </c>
      <c r="S1225" s="36" t="str">
        <f t="shared" si="161"/>
        <v/>
      </c>
    </row>
    <row r="1226" spans="6:19" x14ac:dyDescent="0.3">
      <c r="K1226" s="33" t="str">
        <f t="shared" si="154"/>
        <v/>
      </c>
      <c r="L1226" s="33" t="str">
        <f t="shared" si="155"/>
        <v/>
      </c>
      <c r="M1226" s="33" t="str">
        <f t="shared" si="156"/>
        <v/>
      </c>
      <c r="N1226" s="33" t="str">
        <f t="shared" si="157"/>
        <v/>
      </c>
      <c r="O1226" s="33" t="str">
        <f t="shared" si="158"/>
        <v/>
      </c>
      <c r="P1226" s="33" t="str">
        <f t="shared" si="159"/>
        <v/>
      </c>
      <c r="R1226" s="36" t="str">
        <f t="shared" si="160"/>
        <v/>
      </c>
      <c r="S1226" s="36" t="str">
        <f t="shared" si="161"/>
        <v/>
      </c>
    </row>
    <row r="1227" spans="6:19" x14ac:dyDescent="0.3">
      <c r="K1227" s="33" t="str">
        <f t="shared" si="154"/>
        <v/>
      </c>
      <c r="L1227" s="33" t="str">
        <f t="shared" si="155"/>
        <v/>
      </c>
      <c r="M1227" s="33" t="str">
        <f t="shared" si="156"/>
        <v/>
      </c>
      <c r="N1227" s="33" t="str">
        <f t="shared" si="157"/>
        <v/>
      </c>
      <c r="O1227" s="33" t="str">
        <f t="shared" si="158"/>
        <v/>
      </c>
      <c r="P1227" s="33" t="str">
        <f t="shared" si="159"/>
        <v/>
      </c>
      <c r="R1227" s="36" t="str">
        <f t="shared" si="160"/>
        <v/>
      </c>
      <c r="S1227" s="36" t="str">
        <f t="shared" si="161"/>
        <v/>
      </c>
    </row>
    <row r="1228" spans="6:19" x14ac:dyDescent="0.3">
      <c r="F1228" s="136"/>
      <c r="K1228" s="33" t="str">
        <f t="shared" si="154"/>
        <v/>
      </c>
      <c r="L1228" s="33" t="str">
        <f t="shared" si="155"/>
        <v/>
      </c>
      <c r="M1228" s="33" t="str">
        <f t="shared" si="156"/>
        <v/>
      </c>
      <c r="N1228" s="33" t="str">
        <f t="shared" si="157"/>
        <v/>
      </c>
      <c r="O1228" s="33" t="str">
        <f t="shared" si="158"/>
        <v/>
      </c>
      <c r="P1228" s="33" t="str">
        <f t="shared" si="159"/>
        <v/>
      </c>
      <c r="R1228" s="36" t="str">
        <f t="shared" si="160"/>
        <v/>
      </c>
      <c r="S1228" s="36" t="str">
        <f t="shared" si="161"/>
        <v/>
      </c>
    </row>
    <row r="1229" spans="6:19" x14ac:dyDescent="0.3">
      <c r="F1229" s="136"/>
      <c r="K1229" s="33" t="str">
        <f t="shared" si="154"/>
        <v/>
      </c>
      <c r="L1229" s="33" t="str">
        <f t="shared" si="155"/>
        <v/>
      </c>
      <c r="M1229" s="33" t="str">
        <f t="shared" si="156"/>
        <v/>
      </c>
      <c r="N1229" s="33" t="str">
        <f t="shared" si="157"/>
        <v/>
      </c>
      <c r="O1229" s="33" t="str">
        <f t="shared" si="158"/>
        <v/>
      </c>
      <c r="P1229" s="33" t="str">
        <f t="shared" si="159"/>
        <v/>
      </c>
      <c r="R1229" s="36" t="str">
        <f t="shared" si="160"/>
        <v/>
      </c>
      <c r="S1229" s="36" t="str">
        <f t="shared" si="161"/>
        <v/>
      </c>
    </row>
    <row r="1230" spans="6:19" x14ac:dyDescent="0.3">
      <c r="K1230" s="33" t="str">
        <f t="shared" si="154"/>
        <v/>
      </c>
      <c r="L1230" s="33" t="str">
        <f t="shared" si="155"/>
        <v/>
      </c>
      <c r="M1230" s="33" t="str">
        <f t="shared" si="156"/>
        <v/>
      </c>
      <c r="N1230" s="33" t="str">
        <f t="shared" si="157"/>
        <v/>
      </c>
      <c r="O1230" s="33" t="str">
        <f t="shared" si="158"/>
        <v/>
      </c>
      <c r="P1230" s="33" t="str">
        <f t="shared" si="159"/>
        <v/>
      </c>
      <c r="R1230" s="36" t="str">
        <f t="shared" si="160"/>
        <v/>
      </c>
      <c r="S1230" s="36" t="str">
        <f t="shared" si="161"/>
        <v/>
      </c>
    </row>
    <row r="1231" spans="6:19" x14ac:dyDescent="0.3">
      <c r="F1231" s="136"/>
      <c r="K1231" s="33" t="str">
        <f t="shared" si="154"/>
        <v/>
      </c>
      <c r="L1231" s="33" t="str">
        <f t="shared" si="155"/>
        <v/>
      </c>
      <c r="M1231" s="33" t="str">
        <f t="shared" si="156"/>
        <v/>
      </c>
      <c r="N1231" s="33" t="str">
        <f t="shared" si="157"/>
        <v/>
      </c>
      <c r="O1231" s="33" t="str">
        <f t="shared" si="158"/>
        <v/>
      </c>
      <c r="P1231" s="33" t="str">
        <f t="shared" si="159"/>
        <v/>
      </c>
      <c r="R1231" s="36" t="str">
        <f t="shared" si="160"/>
        <v/>
      </c>
      <c r="S1231" s="36" t="str">
        <f t="shared" si="161"/>
        <v/>
      </c>
    </row>
    <row r="1232" spans="6:19" x14ac:dyDescent="0.3">
      <c r="K1232" s="33" t="str">
        <f t="shared" si="154"/>
        <v/>
      </c>
      <c r="L1232" s="33" t="str">
        <f t="shared" si="155"/>
        <v/>
      </c>
      <c r="M1232" s="33" t="str">
        <f t="shared" si="156"/>
        <v/>
      </c>
      <c r="N1232" s="33" t="str">
        <f t="shared" si="157"/>
        <v/>
      </c>
      <c r="O1232" s="33" t="str">
        <f t="shared" si="158"/>
        <v/>
      </c>
      <c r="P1232" s="33" t="str">
        <f t="shared" si="159"/>
        <v/>
      </c>
      <c r="R1232" s="36" t="str">
        <f t="shared" si="160"/>
        <v/>
      </c>
      <c r="S1232" s="36" t="str">
        <f t="shared" si="161"/>
        <v/>
      </c>
    </row>
    <row r="1233" spans="6:19" x14ac:dyDescent="0.3">
      <c r="K1233" s="33" t="str">
        <f t="shared" si="154"/>
        <v/>
      </c>
      <c r="L1233" s="33" t="str">
        <f t="shared" si="155"/>
        <v/>
      </c>
      <c r="M1233" s="33" t="str">
        <f t="shared" si="156"/>
        <v/>
      </c>
      <c r="N1233" s="33" t="str">
        <f t="shared" si="157"/>
        <v/>
      </c>
      <c r="O1233" s="33" t="str">
        <f t="shared" si="158"/>
        <v/>
      </c>
      <c r="P1233" s="33" t="str">
        <f t="shared" si="159"/>
        <v/>
      </c>
      <c r="R1233" s="36" t="str">
        <f t="shared" si="160"/>
        <v/>
      </c>
      <c r="S1233" s="36" t="str">
        <f t="shared" si="161"/>
        <v/>
      </c>
    </row>
    <row r="1234" spans="6:19" x14ac:dyDescent="0.3">
      <c r="K1234" s="33" t="str">
        <f t="shared" si="154"/>
        <v/>
      </c>
      <c r="L1234" s="33" t="str">
        <f t="shared" si="155"/>
        <v/>
      </c>
      <c r="M1234" s="33" t="str">
        <f t="shared" si="156"/>
        <v/>
      </c>
      <c r="N1234" s="33" t="str">
        <f t="shared" si="157"/>
        <v/>
      </c>
      <c r="O1234" s="33" t="str">
        <f t="shared" si="158"/>
        <v/>
      </c>
      <c r="P1234" s="33" t="str">
        <f t="shared" si="159"/>
        <v/>
      </c>
      <c r="R1234" s="36" t="str">
        <f t="shared" si="160"/>
        <v/>
      </c>
      <c r="S1234" s="36" t="str">
        <f t="shared" si="161"/>
        <v/>
      </c>
    </row>
    <row r="1235" spans="6:19" x14ac:dyDescent="0.3">
      <c r="K1235" s="33" t="str">
        <f t="shared" si="154"/>
        <v/>
      </c>
      <c r="L1235" s="33" t="str">
        <f t="shared" si="155"/>
        <v/>
      </c>
      <c r="M1235" s="33" t="str">
        <f t="shared" si="156"/>
        <v/>
      </c>
      <c r="N1235" s="33" t="str">
        <f t="shared" si="157"/>
        <v/>
      </c>
      <c r="O1235" s="33" t="str">
        <f t="shared" si="158"/>
        <v/>
      </c>
      <c r="P1235" s="33" t="str">
        <f t="shared" si="159"/>
        <v/>
      </c>
      <c r="R1235" s="36" t="str">
        <f t="shared" si="160"/>
        <v/>
      </c>
      <c r="S1235" s="36" t="str">
        <f t="shared" si="161"/>
        <v/>
      </c>
    </row>
    <row r="1236" spans="6:19" x14ac:dyDescent="0.3">
      <c r="F1236" s="136"/>
      <c r="K1236" s="33" t="str">
        <f t="shared" si="154"/>
        <v/>
      </c>
      <c r="L1236" s="33" t="str">
        <f t="shared" si="155"/>
        <v/>
      </c>
      <c r="M1236" s="33" t="str">
        <f t="shared" si="156"/>
        <v/>
      </c>
      <c r="N1236" s="33" t="str">
        <f t="shared" si="157"/>
        <v/>
      </c>
      <c r="O1236" s="33" t="str">
        <f t="shared" si="158"/>
        <v/>
      </c>
      <c r="P1236" s="33" t="str">
        <f t="shared" si="159"/>
        <v/>
      </c>
      <c r="R1236" s="36" t="str">
        <f t="shared" si="160"/>
        <v/>
      </c>
      <c r="S1236" s="36" t="str">
        <f t="shared" si="161"/>
        <v/>
      </c>
    </row>
    <row r="1237" spans="6:19" x14ac:dyDescent="0.3">
      <c r="K1237" s="33" t="str">
        <f t="shared" si="154"/>
        <v/>
      </c>
      <c r="L1237" s="33" t="str">
        <f t="shared" si="155"/>
        <v/>
      </c>
      <c r="M1237" s="33" t="str">
        <f t="shared" si="156"/>
        <v/>
      </c>
      <c r="N1237" s="33" t="str">
        <f t="shared" si="157"/>
        <v/>
      </c>
      <c r="O1237" s="33" t="str">
        <f t="shared" si="158"/>
        <v/>
      </c>
      <c r="P1237" s="33" t="str">
        <f t="shared" si="159"/>
        <v/>
      </c>
      <c r="R1237" s="36" t="str">
        <f t="shared" si="160"/>
        <v/>
      </c>
      <c r="S1237" s="36" t="str">
        <f t="shared" si="161"/>
        <v/>
      </c>
    </row>
    <row r="1238" spans="6:19" x14ac:dyDescent="0.3">
      <c r="K1238" s="33" t="str">
        <f t="shared" si="154"/>
        <v/>
      </c>
      <c r="L1238" s="33" t="str">
        <f t="shared" si="155"/>
        <v/>
      </c>
      <c r="M1238" s="33" t="str">
        <f t="shared" si="156"/>
        <v/>
      </c>
      <c r="N1238" s="33" t="str">
        <f t="shared" si="157"/>
        <v/>
      </c>
      <c r="O1238" s="33" t="str">
        <f t="shared" si="158"/>
        <v/>
      </c>
      <c r="P1238" s="33" t="str">
        <f t="shared" si="159"/>
        <v/>
      </c>
      <c r="R1238" s="36" t="str">
        <f t="shared" si="160"/>
        <v/>
      </c>
      <c r="S1238" s="36" t="str">
        <f t="shared" si="161"/>
        <v/>
      </c>
    </row>
    <row r="1239" spans="6:19" x14ac:dyDescent="0.3">
      <c r="K1239" s="33" t="str">
        <f t="shared" si="154"/>
        <v/>
      </c>
      <c r="L1239" s="33" t="str">
        <f t="shared" si="155"/>
        <v/>
      </c>
      <c r="M1239" s="33" t="str">
        <f t="shared" si="156"/>
        <v/>
      </c>
      <c r="N1239" s="33" t="str">
        <f t="shared" si="157"/>
        <v/>
      </c>
      <c r="O1239" s="33" t="str">
        <f t="shared" si="158"/>
        <v/>
      </c>
      <c r="P1239" s="33" t="str">
        <f t="shared" si="159"/>
        <v/>
      </c>
      <c r="R1239" s="36" t="str">
        <f t="shared" si="160"/>
        <v/>
      </c>
      <c r="S1239" s="36" t="str">
        <f t="shared" si="161"/>
        <v/>
      </c>
    </row>
    <row r="1240" spans="6:19" x14ac:dyDescent="0.3">
      <c r="K1240" s="33" t="str">
        <f t="shared" si="154"/>
        <v/>
      </c>
      <c r="L1240" s="33" t="str">
        <f t="shared" si="155"/>
        <v/>
      </c>
      <c r="M1240" s="33" t="str">
        <f t="shared" si="156"/>
        <v/>
      </c>
      <c r="N1240" s="33" t="str">
        <f t="shared" si="157"/>
        <v/>
      </c>
      <c r="O1240" s="33" t="str">
        <f t="shared" si="158"/>
        <v/>
      </c>
      <c r="P1240" s="33" t="str">
        <f t="shared" si="159"/>
        <v/>
      </c>
      <c r="R1240" s="36" t="str">
        <f t="shared" si="160"/>
        <v/>
      </c>
      <c r="S1240" s="36" t="str">
        <f t="shared" si="161"/>
        <v/>
      </c>
    </row>
    <row r="1241" spans="6:19" x14ac:dyDescent="0.3">
      <c r="K1241" s="33" t="str">
        <f t="shared" si="154"/>
        <v/>
      </c>
      <c r="L1241" s="33" t="str">
        <f t="shared" si="155"/>
        <v/>
      </c>
      <c r="M1241" s="33" t="str">
        <f t="shared" si="156"/>
        <v/>
      </c>
      <c r="N1241" s="33" t="str">
        <f t="shared" si="157"/>
        <v/>
      </c>
      <c r="O1241" s="33" t="str">
        <f t="shared" si="158"/>
        <v/>
      </c>
      <c r="P1241" s="33" t="str">
        <f t="shared" si="159"/>
        <v/>
      </c>
      <c r="R1241" s="36" t="str">
        <f t="shared" si="160"/>
        <v/>
      </c>
      <c r="S1241" s="36" t="str">
        <f t="shared" si="161"/>
        <v/>
      </c>
    </row>
    <row r="1242" spans="6:19" x14ac:dyDescent="0.3">
      <c r="F1242" s="136"/>
      <c r="K1242" s="33" t="str">
        <f t="shared" si="154"/>
        <v/>
      </c>
      <c r="L1242" s="33" t="str">
        <f t="shared" si="155"/>
        <v/>
      </c>
      <c r="M1242" s="33" t="str">
        <f t="shared" si="156"/>
        <v/>
      </c>
      <c r="N1242" s="33" t="str">
        <f t="shared" si="157"/>
        <v/>
      </c>
      <c r="O1242" s="33" t="str">
        <f t="shared" si="158"/>
        <v/>
      </c>
      <c r="P1242" s="33" t="str">
        <f t="shared" si="159"/>
        <v/>
      </c>
      <c r="R1242" s="36" t="str">
        <f t="shared" si="160"/>
        <v/>
      </c>
      <c r="S1242" s="36" t="str">
        <f t="shared" si="161"/>
        <v/>
      </c>
    </row>
    <row r="1243" spans="6:19" x14ac:dyDescent="0.3">
      <c r="K1243" s="33" t="str">
        <f t="shared" si="154"/>
        <v/>
      </c>
      <c r="L1243" s="33" t="str">
        <f t="shared" si="155"/>
        <v/>
      </c>
      <c r="M1243" s="33" t="str">
        <f t="shared" si="156"/>
        <v/>
      </c>
      <c r="N1243" s="33" t="str">
        <f t="shared" si="157"/>
        <v/>
      </c>
      <c r="O1243" s="33" t="str">
        <f t="shared" si="158"/>
        <v/>
      </c>
      <c r="P1243" s="33" t="str">
        <f t="shared" si="159"/>
        <v/>
      </c>
      <c r="R1243" s="36" t="str">
        <f t="shared" si="160"/>
        <v/>
      </c>
      <c r="S1243" s="36" t="str">
        <f t="shared" si="161"/>
        <v/>
      </c>
    </row>
    <row r="1244" spans="6:19" x14ac:dyDescent="0.3">
      <c r="K1244" s="33" t="str">
        <f t="shared" si="154"/>
        <v/>
      </c>
      <c r="L1244" s="33" t="str">
        <f t="shared" si="155"/>
        <v/>
      </c>
      <c r="M1244" s="33" t="str">
        <f t="shared" si="156"/>
        <v/>
      </c>
      <c r="N1244" s="33" t="str">
        <f t="shared" si="157"/>
        <v/>
      </c>
      <c r="O1244" s="33" t="str">
        <f t="shared" si="158"/>
        <v/>
      </c>
      <c r="P1244" s="33" t="str">
        <f t="shared" si="159"/>
        <v/>
      </c>
      <c r="R1244" s="36" t="str">
        <f t="shared" si="160"/>
        <v/>
      </c>
      <c r="S1244" s="36" t="str">
        <f t="shared" si="161"/>
        <v/>
      </c>
    </row>
    <row r="1245" spans="6:19" x14ac:dyDescent="0.3">
      <c r="K1245" s="33" t="str">
        <f t="shared" si="154"/>
        <v/>
      </c>
      <c r="L1245" s="33" t="str">
        <f t="shared" si="155"/>
        <v/>
      </c>
      <c r="M1245" s="33" t="str">
        <f t="shared" si="156"/>
        <v/>
      </c>
      <c r="N1245" s="33" t="str">
        <f t="shared" si="157"/>
        <v/>
      </c>
      <c r="O1245" s="33" t="str">
        <f t="shared" si="158"/>
        <v/>
      </c>
      <c r="P1245" s="33" t="str">
        <f t="shared" si="159"/>
        <v/>
      </c>
      <c r="R1245" s="36" t="str">
        <f t="shared" si="160"/>
        <v/>
      </c>
      <c r="S1245" s="36" t="str">
        <f t="shared" si="161"/>
        <v/>
      </c>
    </row>
    <row r="1246" spans="6:19" x14ac:dyDescent="0.3">
      <c r="F1246" s="136"/>
      <c r="K1246" s="33" t="str">
        <f t="shared" si="154"/>
        <v/>
      </c>
      <c r="L1246" s="33" t="str">
        <f t="shared" si="155"/>
        <v/>
      </c>
      <c r="M1246" s="33" t="str">
        <f t="shared" si="156"/>
        <v/>
      </c>
      <c r="N1246" s="33" t="str">
        <f t="shared" si="157"/>
        <v/>
      </c>
      <c r="O1246" s="33" t="str">
        <f t="shared" si="158"/>
        <v/>
      </c>
      <c r="P1246" s="33" t="str">
        <f t="shared" si="159"/>
        <v/>
      </c>
      <c r="R1246" s="36" t="str">
        <f t="shared" si="160"/>
        <v/>
      </c>
      <c r="S1246" s="36" t="str">
        <f t="shared" si="161"/>
        <v/>
      </c>
    </row>
    <row r="1247" spans="6:19" x14ac:dyDescent="0.3">
      <c r="K1247" s="33" t="str">
        <f t="shared" si="154"/>
        <v/>
      </c>
      <c r="L1247" s="33" t="str">
        <f t="shared" si="155"/>
        <v/>
      </c>
      <c r="M1247" s="33" t="str">
        <f t="shared" si="156"/>
        <v/>
      </c>
      <c r="N1247" s="33" t="str">
        <f t="shared" si="157"/>
        <v/>
      </c>
      <c r="O1247" s="33" t="str">
        <f t="shared" si="158"/>
        <v/>
      </c>
      <c r="P1247" s="33" t="str">
        <f t="shared" si="159"/>
        <v/>
      </c>
      <c r="R1247" s="36" t="str">
        <f t="shared" si="160"/>
        <v/>
      </c>
      <c r="S1247" s="36" t="str">
        <f t="shared" si="161"/>
        <v/>
      </c>
    </row>
    <row r="1248" spans="6:19" x14ac:dyDescent="0.3">
      <c r="K1248" s="33" t="str">
        <f t="shared" si="154"/>
        <v/>
      </c>
      <c r="L1248" s="33" t="str">
        <f t="shared" si="155"/>
        <v/>
      </c>
      <c r="M1248" s="33" t="str">
        <f t="shared" si="156"/>
        <v/>
      </c>
      <c r="N1248" s="33" t="str">
        <f t="shared" si="157"/>
        <v/>
      </c>
      <c r="O1248" s="33" t="str">
        <f t="shared" si="158"/>
        <v/>
      </c>
      <c r="P1248" s="33" t="str">
        <f t="shared" si="159"/>
        <v/>
      </c>
      <c r="R1248" s="36" t="str">
        <f t="shared" si="160"/>
        <v/>
      </c>
      <c r="S1248" s="36" t="str">
        <f t="shared" si="161"/>
        <v/>
      </c>
    </row>
    <row r="1249" spans="6:19" x14ac:dyDescent="0.3">
      <c r="F1249" s="136"/>
      <c r="K1249" s="33" t="str">
        <f t="shared" si="154"/>
        <v/>
      </c>
      <c r="L1249" s="33" t="str">
        <f t="shared" si="155"/>
        <v/>
      </c>
      <c r="M1249" s="33" t="str">
        <f t="shared" si="156"/>
        <v/>
      </c>
      <c r="N1249" s="33" t="str">
        <f t="shared" si="157"/>
        <v/>
      </c>
      <c r="O1249" s="33" t="str">
        <f t="shared" si="158"/>
        <v/>
      </c>
      <c r="P1249" s="33" t="str">
        <f t="shared" si="159"/>
        <v/>
      </c>
      <c r="R1249" s="36" t="str">
        <f t="shared" si="160"/>
        <v/>
      </c>
      <c r="S1249" s="36" t="str">
        <f t="shared" si="161"/>
        <v/>
      </c>
    </row>
    <row r="1250" spans="6:19" x14ac:dyDescent="0.3">
      <c r="K1250" s="33" t="str">
        <f t="shared" si="154"/>
        <v/>
      </c>
      <c r="L1250" s="33" t="str">
        <f t="shared" si="155"/>
        <v/>
      </c>
      <c r="M1250" s="33" t="str">
        <f t="shared" si="156"/>
        <v/>
      </c>
      <c r="N1250" s="33" t="str">
        <f t="shared" si="157"/>
        <v/>
      </c>
      <c r="O1250" s="33" t="str">
        <f t="shared" si="158"/>
        <v/>
      </c>
      <c r="P1250" s="33" t="str">
        <f t="shared" si="159"/>
        <v/>
      </c>
      <c r="R1250" s="36" t="str">
        <f t="shared" si="160"/>
        <v/>
      </c>
      <c r="S1250" s="36" t="str">
        <f t="shared" si="161"/>
        <v/>
      </c>
    </row>
    <row r="1251" spans="6:19" x14ac:dyDescent="0.3">
      <c r="K1251" s="33" t="str">
        <f t="shared" si="154"/>
        <v/>
      </c>
      <c r="L1251" s="33" t="str">
        <f t="shared" si="155"/>
        <v/>
      </c>
      <c r="M1251" s="33" t="str">
        <f t="shared" si="156"/>
        <v/>
      </c>
      <c r="N1251" s="33" t="str">
        <f t="shared" si="157"/>
        <v/>
      </c>
      <c r="O1251" s="33" t="str">
        <f t="shared" si="158"/>
        <v/>
      </c>
      <c r="P1251" s="33" t="str">
        <f t="shared" si="159"/>
        <v/>
      </c>
      <c r="R1251" s="36" t="str">
        <f t="shared" si="160"/>
        <v/>
      </c>
      <c r="S1251" s="36" t="str">
        <f t="shared" si="161"/>
        <v/>
      </c>
    </row>
    <row r="1252" spans="6:19" x14ac:dyDescent="0.3">
      <c r="F1252" s="136"/>
      <c r="K1252" s="33" t="str">
        <f t="shared" si="154"/>
        <v/>
      </c>
      <c r="L1252" s="33" t="str">
        <f t="shared" si="155"/>
        <v/>
      </c>
      <c r="M1252" s="33" t="str">
        <f t="shared" si="156"/>
        <v/>
      </c>
      <c r="N1252" s="33" t="str">
        <f t="shared" si="157"/>
        <v/>
      </c>
      <c r="O1252" s="33" t="str">
        <f t="shared" si="158"/>
        <v/>
      </c>
      <c r="P1252" s="33" t="str">
        <f t="shared" si="159"/>
        <v/>
      </c>
      <c r="R1252" s="36" t="str">
        <f t="shared" si="160"/>
        <v/>
      </c>
      <c r="S1252" s="36" t="str">
        <f t="shared" si="161"/>
        <v/>
      </c>
    </row>
    <row r="1253" spans="6:19" x14ac:dyDescent="0.3">
      <c r="K1253" s="33" t="str">
        <f t="shared" si="154"/>
        <v/>
      </c>
      <c r="L1253" s="33" t="str">
        <f t="shared" si="155"/>
        <v/>
      </c>
      <c r="M1253" s="33" t="str">
        <f t="shared" si="156"/>
        <v/>
      </c>
      <c r="N1253" s="33" t="str">
        <f t="shared" si="157"/>
        <v/>
      </c>
      <c r="O1253" s="33" t="str">
        <f t="shared" si="158"/>
        <v/>
      </c>
      <c r="P1253" s="33" t="str">
        <f t="shared" si="159"/>
        <v/>
      </c>
      <c r="R1253" s="36" t="str">
        <f t="shared" si="160"/>
        <v/>
      </c>
      <c r="S1253" s="36" t="str">
        <f t="shared" si="161"/>
        <v/>
      </c>
    </row>
    <row r="1254" spans="6:19" x14ac:dyDescent="0.3">
      <c r="K1254" s="33" t="str">
        <f t="shared" si="154"/>
        <v/>
      </c>
      <c r="L1254" s="33" t="str">
        <f t="shared" si="155"/>
        <v/>
      </c>
      <c r="M1254" s="33" t="str">
        <f t="shared" si="156"/>
        <v/>
      </c>
      <c r="N1254" s="33" t="str">
        <f t="shared" si="157"/>
        <v/>
      </c>
      <c r="O1254" s="33" t="str">
        <f t="shared" si="158"/>
        <v/>
      </c>
      <c r="P1254" s="33" t="str">
        <f t="shared" si="159"/>
        <v/>
      </c>
      <c r="R1254" s="36" t="str">
        <f t="shared" si="160"/>
        <v/>
      </c>
      <c r="S1254" s="36" t="str">
        <f t="shared" si="161"/>
        <v/>
      </c>
    </row>
    <row r="1255" spans="6:19" x14ac:dyDescent="0.3">
      <c r="K1255" s="33" t="str">
        <f t="shared" si="154"/>
        <v/>
      </c>
      <c r="L1255" s="33" t="str">
        <f t="shared" si="155"/>
        <v/>
      </c>
      <c r="M1255" s="33" t="str">
        <f t="shared" si="156"/>
        <v/>
      </c>
      <c r="N1255" s="33" t="str">
        <f t="shared" si="157"/>
        <v/>
      </c>
      <c r="O1255" s="33" t="str">
        <f t="shared" si="158"/>
        <v/>
      </c>
      <c r="P1255" s="33" t="str">
        <f t="shared" si="159"/>
        <v/>
      </c>
      <c r="R1255" s="36" t="str">
        <f t="shared" si="160"/>
        <v/>
      </c>
      <c r="S1255" s="36" t="str">
        <f t="shared" si="161"/>
        <v/>
      </c>
    </row>
    <row r="1256" spans="6:19" x14ac:dyDescent="0.3">
      <c r="F1256" s="136"/>
      <c r="K1256" s="33" t="str">
        <f t="shared" si="154"/>
        <v/>
      </c>
      <c r="L1256" s="33" t="str">
        <f t="shared" si="155"/>
        <v/>
      </c>
      <c r="M1256" s="33" t="str">
        <f t="shared" si="156"/>
        <v/>
      </c>
      <c r="N1256" s="33" t="str">
        <f t="shared" si="157"/>
        <v/>
      </c>
      <c r="O1256" s="33" t="str">
        <f t="shared" si="158"/>
        <v/>
      </c>
      <c r="P1256" s="33" t="str">
        <f t="shared" si="159"/>
        <v/>
      </c>
      <c r="R1256" s="36" t="str">
        <f t="shared" si="160"/>
        <v/>
      </c>
      <c r="S1256" s="36" t="str">
        <f t="shared" si="161"/>
        <v/>
      </c>
    </row>
    <row r="1257" spans="6:19" x14ac:dyDescent="0.3">
      <c r="K1257" s="33" t="str">
        <f t="shared" si="154"/>
        <v/>
      </c>
      <c r="L1257" s="33" t="str">
        <f t="shared" si="155"/>
        <v/>
      </c>
      <c r="M1257" s="33" t="str">
        <f t="shared" si="156"/>
        <v/>
      </c>
      <c r="N1257" s="33" t="str">
        <f t="shared" si="157"/>
        <v/>
      </c>
      <c r="O1257" s="33" t="str">
        <f t="shared" si="158"/>
        <v/>
      </c>
      <c r="P1257" s="33" t="str">
        <f t="shared" si="159"/>
        <v/>
      </c>
      <c r="R1257" s="36" t="str">
        <f t="shared" si="160"/>
        <v/>
      </c>
      <c r="S1257" s="36" t="str">
        <f t="shared" si="161"/>
        <v/>
      </c>
    </row>
    <row r="1258" spans="6:19" x14ac:dyDescent="0.3">
      <c r="K1258" s="33" t="str">
        <f t="shared" si="154"/>
        <v/>
      </c>
      <c r="L1258" s="33" t="str">
        <f t="shared" si="155"/>
        <v/>
      </c>
      <c r="M1258" s="33" t="str">
        <f t="shared" si="156"/>
        <v/>
      </c>
      <c r="N1258" s="33" t="str">
        <f t="shared" si="157"/>
        <v/>
      </c>
      <c r="O1258" s="33" t="str">
        <f t="shared" si="158"/>
        <v/>
      </c>
      <c r="P1258" s="33" t="str">
        <f t="shared" si="159"/>
        <v/>
      </c>
      <c r="R1258" s="36" t="str">
        <f t="shared" si="160"/>
        <v/>
      </c>
      <c r="S1258" s="36" t="str">
        <f t="shared" si="161"/>
        <v/>
      </c>
    </row>
    <row r="1259" spans="6:19" x14ac:dyDescent="0.3">
      <c r="K1259" s="33" t="str">
        <f t="shared" si="154"/>
        <v/>
      </c>
      <c r="L1259" s="33" t="str">
        <f t="shared" si="155"/>
        <v/>
      </c>
      <c r="M1259" s="33" t="str">
        <f t="shared" si="156"/>
        <v/>
      </c>
      <c r="N1259" s="33" t="str">
        <f t="shared" si="157"/>
        <v/>
      </c>
      <c r="O1259" s="33" t="str">
        <f t="shared" si="158"/>
        <v/>
      </c>
      <c r="P1259" s="33" t="str">
        <f t="shared" si="159"/>
        <v/>
      </c>
      <c r="R1259" s="36" t="str">
        <f t="shared" si="160"/>
        <v/>
      </c>
      <c r="S1259" s="36" t="str">
        <f t="shared" si="161"/>
        <v/>
      </c>
    </row>
    <row r="1260" spans="6:19" x14ac:dyDescent="0.3">
      <c r="K1260" s="33" t="str">
        <f t="shared" si="154"/>
        <v/>
      </c>
      <c r="L1260" s="33" t="str">
        <f t="shared" si="155"/>
        <v/>
      </c>
      <c r="M1260" s="33" t="str">
        <f t="shared" si="156"/>
        <v/>
      </c>
      <c r="N1260" s="33" t="str">
        <f t="shared" si="157"/>
        <v/>
      </c>
      <c r="O1260" s="33" t="str">
        <f t="shared" si="158"/>
        <v/>
      </c>
      <c r="P1260" s="33" t="str">
        <f t="shared" si="159"/>
        <v/>
      </c>
      <c r="R1260" s="36" t="str">
        <f t="shared" si="160"/>
        <v/>
      </c>
      <c r="S1260" s="36" t="str">
        <f t="shared" si="161"/>
        <v/>
      </c>
    </row>
    <row r="1261" spans="6:19" x14ac:dyDescent="0.3">
      <c r="F1261" s="136"/>
      <c r="K1261" s="33" t="str">
        <f t="shared" si="154"/>
        <v/>
      </c>
      <c r="L1261" s="33" t="str">
        <f t="shared" si="155"/>
        <v/>
      </c>
      <c r="M1261" s="33" t="str">
        <f t="shared" si="156"/>
        <v/>
      </c>
      <c r="N1261" s="33" t="str">
        <f t="shared" si="157"/>
        <v/>
      </c>
      <c r="O1261" s="33" t="str">
        <f t="shared" si="158"/>
        <v/>
      </c>
      <c r="P1261" s="33" t="str">
        <f t="shared" si="159"/>
        <v/>
      </c>
      <c r="R1261" s="36" t="str">
        <f t="shared" si="160"/>
        <v/>
      </c>
      <c r="S1261" s="36" t="str">
        <f t="shared" si="161"/>
        <v/>
      </c>
    </row>
    <row r="1262" spans="6:19" x14ac:dyDescent="0.3">
      <c r="K1262" s="33" t="str">
        <f t="shared" si="154"/>
        <v/>
      </c>
      <c r="L1262" s="33" t="str">
        <f t="shared" si="155"/>
        <v/>
      </c>
      <c r="M1262" s="33" t="str">
        <f t="shared" si="156"/>
        <v/>
      </c>
      <c r="N1262" s="33" t="str">
        <f t="shared" si="157"/>
        <v/>
      </c>
      <c r="O1262" s="33" t="str">
        <f t="shared" si="158"/>
        <v/>
      </c>
      <c r="P1262" s="33" t="str">
        <f t="shared" si="159"/>
        <v/>
      </c>
      <c r="R1262" s="36" t="str">
        <f t="shared" si="160"/>
        <v/>
      </c>
      <c r="S1262" s="36" t="str">
        <f t="shared" si="161"/>
        <v/>
      </c>
    </row>
    <row r="1263" spans="6:19" x14ac:dyDescent="0.3">
      <c r="K1263" s="33" t="str">
        <f t="shared" si="154"/>
        <v/>
      </c>
      <c r="L1263" s="33" t="str">
        <f t="shared" si="155"/>
        <v/>
      </c>
      <c r="M1263" s="33" t="str">
        <f t="shared" si="156"/>
        <v/>
      </c>
      <c r="N1263" s="33" t="str">
        <f t="shared" si="157"/>
        <v/>
      </c>
      <c r="O1263" s="33" t="str">
        <f t="shared" si="158"/>
        <v/>
      </c>
      <c r="P1263" s="33" t="str">
        <f t="shared" si="159"/>
        <v/>
      </c>
      <c r="R1263" s="36" t="str">
        <f t="shared" si="160"/>
        <v/>
      </c>
      <c r="S1263" s="36" t="str">
        <f t="shared" si="161"/>
        <v/>
      </c>
    </row>
    <row r="1264" spans="6:19" x14ac:dyDescent="0.3">
      <c r="F1264" s="136"/>
      <c r="K1264" s="33" t="str">
        <f t="shared" si="154"/>
        <v/>
      </c>
      <c r="L1264" s="33" t="str">
        <f t="shared" si="155"/>
        <v/>
      </c>
      <c r="M1264" s="33" t="str">
        <f t="shared" si="156"/>
        <v/>
      </c>
      <c r="N1264" s="33" t="str">
        <f t="shared" si="157"/>
        <v/>
      </c>
      <c r="O1264" s="33" t="str">
        <f t="shared" si="158"/>
        <v/>
      </c>
      <c r="P1264" s="33" t="str">
        <f t="shared" si="159"/>
        <v/>
      </c>
      <c r="R1264" s="36" t="str">
        <f t="shared" si="160"/>
        <v/>
      </c>
      <c r="S1264" s="36" t="str">
        <f t="shared" si="161"/>
        <v/>
      </c>
    </row>
    <row r="1265" spans="6:19" x14ac:dyDescent="0.3">
      <c r="F1265" s="136"/>
      <c r="K1265" s="33" t="str">
        <f t="shared" si="154"/>
        <v/>
      </c>
      <c r="L1265" s="33" t="str">
        <f t="shared" si="155"/>
        <v/>
      </c>
      <c r="M1265" s="33" t="str">
        <f t="shared" si="156"/>
        <v/>
      </c>
      <c r="N1265" s="33" t="str">
        <f t="shared" si="157"/>
        <v/>
      </c>
      <c r="O1265" s="33" t="str">
        <f t="shared" si="158"/>
        <v/>
      </c>
      <c r="P1265" s="33" t="str">
        <f t="shared" si="159"/>
        <v/>
      </c>
      <c r="R1265" s="36" t="str">
        <f t="shared" si="160"/>
        <v/>
      </c>
      <c r="S1265" s="36" t="str">
        <f t="shared" si="161"/>
        <v/>
      </c>
    </row>
    <row r="1266" spans="6:19" x14ac:dyDescent="0.3">
      <c r="K1266" s="33" t="str">
        <f t="shared" si="154"/>
        <v/>
      </c>
      <c r="L1266" s="33" t="str">
        <f t="shared" si="155"/>
        <v/>
      </c>
      <c r="M1266" s="33" t="str">
        <f t="shared" si="156"/>
        <v/>
      </c>
      <c r="N1266" s="33" t="str">
        <f t="shared" si="157"/>
        <v/>
      </c>
      <c r="O1266" s="33" t="str">
        <f t="shared" si="158"/>
        <v/>
      </c>
      <c r="P1266" s="33" t="str">
        <f t="shared" si="159"/>
        <v/>
      </c>
      <c r="R1266" s="36" t="str">
        <f t="shared" si="160"/>
        <v/>
      </c>
      <c r="S1266" s="36" t="str">
        <f t="shared" si="161"/>
        <v/>
      </c>
    </row>
    <row r="1267" spans="6:19" x14ac:dyDescent="0.3">
      <c r="F1267" s="136"/>
      <c r="K1267" s="33" t="str">
        <f t="shared" si="154"/>
        <v/>
      </c>
      <c r="L1267" s="33" t="str">
        <f t="shared" si="155"/>
        <v/>
      </c>
      <c r="M1267" s="33" t="str">
        <f t="shared" si="156"/>
        <v/>
      </c>
      <c r="N1267" s="33" t="str">
        <f t="shared" si="157"/>
        <v/>
      </c>
      <c r="O1267" s="33" t="str">
        <f t="shared" si="158"/>
        <v/>
      </c>
      <c r="P1267" s="33" t="str">
        <f t="shared" si="159"/>
        <v/>
      </c>
      <c r="R1267" s="36" t="str">
        <f t="shared" si="160"/>
        <v/>
      </c>
      <c r="S1267" s="36" t="str">
        <f t="shared" si="161"/>
        <v/>
      </c>
    </row>
    <row r="1268" spans="6:19" x14ac:dyDescent="0.3">
      <c r="K1268" s="33" t="str">
        <f t="shared" si="154"/>
        <v/>
      </c>
      <c r="L1268" s="33" t="str">
        <f t="shared" si="155"/>
        <v/>
      </c>
      <c r="M1268" s="33" t="str">
        <f t="shared" si="156"/>
        <v/>
      </c>
      <c r="N1268" s="33" t="str">
        <f t="shared" si="157"/>
        <v/>
      </c>
      <c r="O1268" s="33" t="str">
        <f t="shared" si="158"/>
        <v/>
      </c>
      <c r="P1268" s="33" t="str">
        <f t="shared" si="159"/>
        <v/>
      </c>
      <c r="R1268" s="36" t="str">
        <f t="shared" si="160"/>
        <v/>
      </c>
      <c r="S1268" s="36" t="str">
        <f t="shared" si="161"/>
        <v/>
      </c>
    </row>
    <row r="1269" spans="6:19" x14ac:dyDescent="0.3">
      <c r="K1269" s="33" t="str">
        <f t="shared" si="154"/>
        <v/>
      </c>
      <c r="L1269" s="33" t="str">
        <f t="shared" si="155"/>
        <v/>
      </c>
      <c r="M1269" s="33" t="str">
        <f t="shared" si="156"/>
        <v/>
      </c>
      <c r="N1269" s="33" t="str">
        <f t="shared" si="157"/>
        <v/>
      </c>
      <c r="O1269" s="33" t="str">
        <f t="shared" si="158"/>
        <v/>
      </c>
      <c r="P1269" s="33" t="str">
        <f t="shared" si="159"/>
        <v/>
      </c>
      <c r="R1269" s="36" t="str">
        <f t="shared" si="160"/>
        <v/>
      </c>
      <c r="S1269" s="36" t="str">
        <f t="shared" si="161"/>
        <v/>
      </c>
    </row>
    <row r="1270" spans="6:19" x14ac:dyDescent="0.3">
      <c r="K1270" s="33" t="str">
        <f t="shared" si="154"/>
        <v/>
      </c>
      <c r="L1270" s="33" t="str">
        <f t="shared" si="155"/>
        <v/>
      </c>
      <c r="M1270" s="33" t="str">
        <f t="shared" si="156"/>
        <v/>
      </c>
      <c r="N1270" s="33" t="str">
        <f t="shared" si="157"/>
        <v/>
      </c>
      <c r="O1270" s="33" t="str">
        <f t="shared" si="158"/>
        <v/>
      </c>
      <c r="P1270" s="33" t="str">
        <f t="shared" si="159"/>
        <v/>
      </c>
      <c r="R1270" s="36" t="str">
        <f t="shared" si="160"/>
        <v/>
      </c>
      <c r="S1270" s="36" t="str">
        <f t="shared" si="161"/>
        <v/>
      </c>
    </row>
    <row r="1271" spans="6:19" x14ac:dyDescent="0.3">
      <c r="K1271" s="33" t="str">
        <f t="shared" si="154"/>
        <v/>
      </c>
      <c r="L1271" s="33" t="str">
        <f t="shared" si="155"/>
        <v/>
      </c>
      <c r="M1271" s="33" t="str">
        <f t="shared" si="156"/>
        <v/>
      </c>
      <c r="N1271" s="33" t="str">
        <f t="shared" si="157"/>
        <v/>
      </c>
      <c r="O1271" s="33" t="str">
        <f t="shared" si="158"/>
        <v/>
      </c>
      <c r="P1271" s="33" t="str">
        <f t="shared" si="159"/>
        <v/>
      </c>
      <c r="R1271" s="36" t="str">
        <f t="shared" si="160"/>
        <v/>
      </c>
      <c r="S1271" s="36" t="str">
        <f t="shared" si="161"/>
        <v/>
      </c>
    </row>
    <row r="1272" spans="6:19" x14ac:dyDescent="0.3">
      <c r="K1272" s="33" t="str">
        <f t="shared" si="154"/>
        <v/>
      </c>
      <c r="L1272" s="33" t="str">
        <f t="shared" si="155"/>
        <v/>
      </c>
      <c r="M1272" s="33" t="str">
        <f t="shared" si="156"/>
        <v/>
      </c>
      <c r="N1272" s="33" t="str">
        <f t="shared" si="157"/>
        <v/>
      </c>
      <c r="O1272" s="33" t="str">
        <f t="shared" si="158"/>
        <v/>
      </c>
      <c r="P1272" s="33" t="str">
        <f t="shared" si="159"/>
        <v/>
      </c>
      <c r="R1272" s="36" t="str">
        <f t="shared" si="160"/>
        <v/>
      </c>
      <c r="S1272" s="36" t="str">
        <f t="shared" si="161"/>
        <v/>
      </c>
    </row>
    <row r="1273" spans="6:19" x14ac:dyDescent="0.3">
      <c r="K1273" s="33" t="str">
        <f t="shared" si="154"/>
        <v/>
      </c>
      <c r="L1273" s="33" t="str">
        <f t="shared" si="155"/>
        <v/>
      </c>
      <c r="M1273" s="33" t="str">
        <f t="shared" si="156"/>
        <v/>
      </c>
      <c r="N1273" s="33" t="str">
        <f t="shared" si="157"/>
        <v/>
      </c>
      <c r="O1273" s="33" t="str">
        <f t="shared" si="158"/>
        <v/>
      </c>
      <c r="P1273" s="33" t="str">
        <f t="shared" si="159"/>
        <v/>
      </c>
      <c r="R1273" s="36" t="str">
        <f t="shared" si="160"/>
        <v/>
      </c>
      <c r="S1273" s="36" t="str">
        <f t="shared" si="161"/>
        <v/>
      </c>
    </row>
    <row r="1274" spans="6:19" x14ac:dyDescent="0.3">
      <c r="K1274" s="33" t="str">
        <f t="shared" si="154"/>
        <v/>
      </c>
      <c r="L1274" s="33" t="str">
        <f t="shared" si="155"/>
        <v/>
      </c>
      <c r="M1274" s="33" t="str">
        <f t="shared" si="156"/>
        <v/>
      </c>
      <c r="N1274" s="33" t="str">
        <f t="shared" si="157"/>
        <v/>
      </c>
      <c r="O1274" s="33" t="str">
        <f t="shared" si="158"/>
        <v/>
      </c>
      <c r="P1274" s="33" t="str">
        <f t="shared" si="159"/>
        <v/>
      </c>
      <c r="R1274" s="36" t="str">
        <f t="shared" si="160"/>
        <v/>
      </c>
      <c r="S1274" s="36" t="str">
        <f t="shared" si="161"/>
        <v/>
      </c>
    </row>
    <row r="1275" spans="6:19" x14ac:dyDescent="0.3">
      <c r="K1275" s="33" t="str">
        <f t="shared" si="154"/>
        <v/>
      </c>
      <c r="L1275" s="33" t="str">
        <f t="shared" si="155"/>
        <v/>
      </c>
      <c r="M1275" s="33" t="str">
        <f t="shared" si="156"/>
        <v/>
      </c>
      <c r="N1275" s="33" t="str">
        <f t="shared" si="157"/>
        <v/>
      </c>
      <c r="O1275" s="33" t="str">
        <f t="shared" si="158"/>
        <v/>
      </c>
      <c r="P1275" s="33" t="str">
        <f t="shared" si="159"/>
        <v/>
      </c>
      <c r="R1275" s="36" t="str">
        <f t="shared" si="160"/>
        <v/>
      </c>
      <c r="S1275" s="36" t="str">
        <f t="shared" si="161"/>
        <v/>
      </c>
    </row>
    <row r="1276" spans="6:19" x14ac:dyDescent="0.3">
      <c r="F1276" s="136"/>
      <c r="K1276" s="33" t="str">
        <f t="shared" si="154"/>
        <v/>
      </c>
      <c r="L1276" s="33" t="str">
        <f t="shared" si="155"/>
        <v/>
      </c>
      <c r="M1276" s="33" t="str">
        <f t="shared" si="156"/>
        <v/>
      </c>
      <c r="N1276" s="33" t="str">
        <f t="shared" si="157"/>
        <v/>
      </c>
      <c r="O1276" s="33" t="str">
        <f t="shared" si="158"/>
        <v/>
      </c>
      <c r="P1276" s="33" t="str">
        <f t="shared" si="159"/>
        <v/>
      </c>
      <c r="R1276" s="36" t="str">
        <f t="shared" si="160"/>
        <v/>
      </c>
      <c r="S1276" s="36" t="str">
        <f t="shared" si="161"/>
        <v/>
      </c>
    </row>
    <row r="1277" spans="6:19" x14ac:dyDescent="0.3">
      <c r="F1277" s="136"/>
      <c r="K1277" s="33" t="str">
        <f t="shared" si="154"/>
        <v/>
      </c>
      <c r="L1277" s="33" t="str">
        <f t="shared" si="155"/>
        <v/>
      </c>
      <c r="M1277" s="33" t="str">
        <f t="shared" si="156"/>
        <v/>
      </c>
      <c r="N1277" s="33" t="str">
        <f t="shared" si="157"/>
        <v/>
      </c>
      <c r="O1277" s="33" t="str">
        <f t="shared" si="158"/>
        <v/>
      </c>
      <c r="P1277" s="33" t="str">
        <f t="shared" si="159"/>
        <v/>
      </c>
      <c r="R1277" s="36" t="str">
        <f t="shared" si="160"/>
        <v/>
      </c>
      <c r="S1277" s="36" t="str">
        <f t="shared" si="161"/>
        <v/>
      </c>
    </row>
    <row r="1278" spans="6:19" x14ac:dyDescent="0.3">
      <c r="K1278" s="33" t="str">
        <f t="shared" si="154"/>
        <v/>
      </c>
      <c r="L1278" s="33" t="str">
        <f t="shared" si="155"/>
        <v/>
      </c>
      <c r="M1278" s="33" t="str">
        <f t="shared" si="156"/>
        <v/>
      </c>
      <c r="N1278" s="33" t="str">
        <f t="shared" si="157"/>
        <v/>
      </c>
      <c r="O1278" s="33" t="str">
        <f t="shared" si="158"/>
        <v/>
      </c>
      <c r="P1278" s="33" t="str">
        <f t="shared" si="159"/>
        <v/>
      </c>
      <c r="R1278" s="36" t="str">
        <f t="shared" si="160"/>
        <v/>
      </c>
      <c r="S1278" s="36" t="str">
        <f t="shared" si="161"/>
        <v/>
      </c>
    </row>
    <row r="1279" spans="6:19" x14ac:dyDescent="0.3">
      <c r="K1279" s="33" t="str">
        <f t="shared" si="154"/>
        <v/>
      </c>
      <c r="L1279" s="33" t="str">
        <f t="shared" si="155"/>
        <v/>
      </c>
      <c r="M1279" s="33" t="str">
        <f t="shared" si="156"/>
        <v/>
      </c>
      <c r="N1279" s="33" t="str">
        <f t="shared" si="157"/>
        <v/>
      </c>
      <c r="O1279" s="33" t="str">
        <f t="shared" si="158"/>
        <v/>
      </c>
      <c r="P1279" s="33" t="str">
        <f t="shared" si="159"/>
        <v/>
      </c>
      <c r="R1279" s="36" t="str">
        <f t="shared" si="160"/>
        <v/>
      </c>
      <c r="S1279" s="36" t="str">
        <f t="shared" si="161"/>
        <v/>
      </c>
    </row>
    <row r="1280" spans="6:19" x14ac:dyDescent="0.3">
      <c r="K1280" s="33" t="str">
        <f t="shared" si="154"/>
        <v/>
      </c>
      <c r="L1280" s="33" t="str">
        <f t="shared" si="155"/>
        <v/>
      </c>
      <c r="M1280" s="33" t="str">
        <f t="shared" si="156"/>
        <v/>
      </c>
      <c r="N1280" s="33" t="str">
        <f t="shared" si="157"/>
        <v/>
      </c>
      <c r="O1280" s="33" t="str">
        <f t="shared" si="158"/>
        <v/>
      </c>
      <c r="P1280" s="33" t="str">
        <f t="shared" si="159"/>
        <v/>
      </c>
      <c r="R1280" s="36" t="str">
        <f t="shared" si="160"/>
        <v/>
      </c>
      <c r="S1280" s="36" t="str">
        <f t="shared" si="161"/>
        <v/>
      </c>
    </row>
    <row r="1281" spans="6:19" x14ac:dyDescent="0.3">
      <c r="K1281" s="33" t="str">
        <f t="shared" si="154"/>
        <v/>
      </c>
      <c r="L1281" s="33" t="str">
        <f t="shared" si="155"/>
        <v/>
      </c>
      <c r="M1281" s="33" t="str">
        <f t="shared" si="156"/>
        <v/>
      </c>
      <c r="N1281" s="33" t="str">
        <f t="shared" si="157"/>
        <v/>
      </c>
      <c r="O1281" s="33" t="str">
        <f t="shared" si="158"/>
        <v/>
      </c>
      <c r="P1281" s="33" t="str">
        <f t="shared" si="159"/>
        <v/>
      </c>
      <c r="R1281" s="36" t="str">
        <f t="shared" si="160"/>
        <v/>
      </c>
      <c r="S1281" s="36" t="str">
        <f t="shared" si="161"/>
        <v/>
      </c>
    </row>
    <row r="1282" spans="6:19" x14ac:dyDescent="0.3">
      <c r="F1282" s="136"/>
      <c r="K1282" s="33" t="str">
        <f t="shared" si="154"/>
        <v/>
      </c>
      <c r="L1282" s="33" t="str">
        <f t="shared" si="155"/>
        <v/>
      </c>
      <c r="M1282" s="33" t="str">
        <f t="shared" si="156"/>
        <v/>
      </c>
      <c r="N1282" s="33" t="str">
        <f t="shared" si="157"/>
        <v/>
      </c>
      <c r="O1282" s="33" t="str">
        <f t="shared" si="158"/>
        <v/>
      </c>
      <c r="P1282" s="33" t="str">
        <f t="shared" si="159"/>
        <v/>
      </c>
      <c r="R1282" s="36" t="str">
        <f t="shared" si="160"/>
        <v/>
      </c>
      <c r="S1282" s="36" t="str">
        <f t="shared" si="161"/>
        <v/>
      </c>
    </row>
    <row r="1283" spans="6:19" x14ac:dyDescent="0.3">
      <c r="K1283" s="33" t="str">
        <f t="shared" si="154"/>
        <v/>
      </c>
      <c r="L1283" s="33" t="str">
        <f t="shared" si="155"/>
        <v/>
      </c>
      <c r="M1283" s="33" t="str">
        <f t="shared" si="156"/>
        <v/>
      </c>
      <c r="N1283" s="33" t="str">
        <f t="shared" si="157"/>
        <v/>
      </c>
      <c r="O1283" s="33" t="str">
        <f t="shared" si="158"/>
        <v/>
      </c>
      <c r="P1283" s="33" t="str">
        <f t="shared" si="159"/>
        <v/>
      </c>
      <c r="R1283" s="36" t="str">
        <f t="shared" si="160"/>
        <v/>
      </c>
      <c r="S1283" s="36" t="str">
        <f t="shared" si="161"/>
        <v/>
      </c>
    </row>
    <row r="1284" spans="6:19" x14ac:dyDescent="0.3">
      <c r="K1284" s="33" t="str">
        <f t="shared" si="154"/>
        <v/>
      </c>
      <c r="L1284" s="33" t="str">
        <f t="shared" si="155"/>
        <v/>
      </c>
      <c r="M1284" s="33" t="str">
        <f t="shared" si="156"/>
        <v/>
      </c>
      <c r="N1284" s="33" t="str">
        <f t="shared" si="157"/>
        <v/>
      </c>
      <c r="O1284" s="33" t="str">
        <f t="shared" si="158"/>
        <v/>
      </c>
      <c r="P1284" s="33" t="str">
        <f t="shared" si="159"/>
        <v/>
      </c>
      <c r="R1284" s="36" t="str">
        <f t="shared" si="160"/>
        <v/>
      </c>
      <c r="S1284" s="36" t="str">
        <f t="shared" si="161"/>
        <v/>
      </c>
    </row>
    <row r="1285" spans="6:19" x14ac:dyDescent="0.3">
      <c r="F1285" s="136"/>
      <c r="K1285" s="33" t="str">
        <f t="shared" ref="K1285:K1348" si="162">IF($D1285="ht",$E1285,"")</f>
        <v/>
      </c>
      <c r="L1285" s="33" t="str">
        <f t="shared" ref="L1285:L1348" si="163">IF($D1285="nt",$E1285,"")</f>
        <v/>
      </c>
      <c r="M1285" s="33" t="str">
        <f t="shared" ref="M1285:M1348" si="164">IF($D1285="esp",$E1285,"")</f>
        <v/>
      </c>
      <c r="N1285" s="33" t="str">
        <f t="shared" ref="N1285:N1348" si="165">IF($D1285="Ges",$F1285,"")</f>
        <v/>
      </c>
      <c r="O1285" s="33" t="str">
        <f t="shared" ref="O1285:O1348" si="166">IF($D1285="tag",$E1285,"")</f>
        <v/>
      </c>
      <c r="P1285" s="33" t="str">
        <f t="shared" ref="P1285:P1348" si="167">IF($D1285="vhs",$E1285,"")</f>
        <v/>
      </c>
      <c r="R1285" s="36" t="str">
        <f t="shared" ref="R1285:R1348" si="168">IF(D1285="v06",E1285,"")</f>
        <v/>
      </c>
      <c r="S1285" s="36" t="str">
        <f t="shared" ref="S1285:S1348" si="169">IF(D1285="v22",E1285,"")</f>
        <v/>
      </c>
    </row>
    <row r="1286" spans="6:19" x14ac:dyDescent="0.3">
      <c r="F1286" s="136"/>
      <c r="K1286" s="33" t="str">
        <f t="shared" si="162"/>
        <v/>
      </c>
      <c r="L1286" s="33" t="str">
        <f t="shared" si="163"/>
        <v/>
      </c>
      <c r="M1286" s="33" t="str">
        <f t="shared" si="164"/>
        <v/>
      </c>
      <c r="N1286" s="33" t="str">
        <f t="shared" si="165"/>
        <v/>
      </c>
      <c r="O1286" s="33" t="str">
        <f t="shared" si="166"/>
        <v/>
      </c>
      <c r="P1286" s="33" t="str">
        <f t="shared" si="167"/>
        <v/>
      </c>
      <c r="R1286" s="36" t="str">
        <f t="shared" si="168"/>
        <v/>
      </c>
      <c r="S1286" s="36" t="str">
        <f t="shared" si="169"/>
        <v/>
      </c>
    </row>
    <row r="1287" spans="6:19" x14ac:dyDescent="0.3">
      <c r="K1287" s="33" t="str">
        <f t="shared" si="162"/>
        <v/>
      </c>
      <c r="L1287" s="33" t="str">
        <f t="shared" si="163"/>
        <v/>
      </c>
      <c r="M1287" s="33" t="str">
        <f t="shared" si="164"/>
        <v/>
      </c>
      <c r="N1287" s="33" t="str">
        <f t="shared" si="165"/>
        <v/>
      </c>
      <c r="O1287" s="33" t="str">
        <f t="shared" si="166"/>
        <v/>
      </c>
      <c r="P1287" s="33" t="str">
        <f t="shared" si="167"/>
        <v/>
      </c>
      <c r="R1287" s="36" t="str">
        <f t="shared" si="168"/>
        <v/>
      </c>
      <c r="S1287" s="36" t="str">
        <f t="shared" si="169"/>
        <v/>
      </c>
    </row>
    <row r="1288" spans="6:19" x14ac:dyDescent="0.3">
      <c r="K1288" s="33" t="str">
        <f t="shared" si="162"/>
        <v/>
      </c>
      <c r="L1288" s="33" t="str">
        <f t="shared" si="163"/>
        <v/>
      </c>
      <c r="M1288" s="33" t="str">
        <f t="shared" si="164"/>
        <v/>
      </c>
      <c r="N1288" s="33" t="str">
        <f t="shared" si="165"/>
        <v/>
      </c>
      <c r="O1288" s="33" t="str">
        <f t="shared" si="166"/>
        <v/>
      </c>
      <c r="P1288" s="33" t="str">
        <f t="shared" si="167"/>
        <v/>
      </c>
      <c r="R1288" s="36" t="str">
        <f t="shared" si="168"/>
        <v/>
      </c>
      <c r="S1288" s="36" t="str">
        <f t="shared" si="169"/>
        <v/>
      </c>
    </row>
    <row r="1289" spans="6:19" x14ac:dyDescent="0.3">
      <c r="K1289" s="33" t="str">
        <f t="shared" si="162"/>
        <v/>
      </c>
      <c r="L1289" s="33" t="str">
        <f t="shared" si="163"/>
        <v/>
      </c>
      <c r="M1289" s="33" t="str">
        <f t="shared" si="164"/>
        <v/>
      </c>
      <c r="N1289" s="33" t="str">
        <f t="shared" si="165"/>
        <v/>
      </c>
      <c r="O1289" s="33" t="str">
        <f t="shared" si="166"/>
        <v/>
      </c>
      <c r="P1289" s="33" t="str">
        <f t="shared" si="167"/>
        <v/>
      </c>
      <c r="R1289" s="36" t="str">
        <f t="shared" si="168"/>
        <v/>
      </c>
      <c r="S1289" s="36" t="str">
        <f t="shared" si="169"/>
        <v/>
      </c>
    </row>
    <row r="1290" spans="6:19" x14ac:dyDescent="0.3">
      <c r="K1290" s="33" t="str">
        <f t="shared" si="162"/>
        <v/>
      </c>
      <c r="L1290" s="33" t="str">
        <f t="shared" si="163"/>
        <v/>
      </c>
      <c r="M1290" s="33" t="str">
        <f t="shared" si="164"/>
        <v/>
      </c>
      <c r="N1290" s="33" t="str">
        <f t="shared" si="165"/>
        <v/>
      </c>
      <c r="O1290" s="33" t="str">
        <f t="shared" si="166"/>
        <v/>
      </c>
      <c r="P1290" s="33" t="str">
        <f t="shared" si="167"/>
        <v/>
      </c>
      <c r="R1290" s="36" t="str">
        <f t="shared" si="168"/>
        <v/>
      </c>
      <c r="S1290" s="36" t="str">
        <f t="shared" si="169"/>
        <v/>
      </c>
    </row>
    <row r="1291" spans="6:19" x14ac:dyDescent="0.3">
      <c r="F1291" s="136"/>
      <c r="K1291" s="33" t="str">
        <f t="shared" si="162"/>
        <v/>
      </c>
      <c r="L1291" s="33" t="str">
        <f t="shared" si="163"/>
        <v/>
      </c>
      <c r="M1291" s="33" t="str">
        <f t="shared" si="164"/>
        <v/>
      </c>
      <c r="N1291" s="33" t="str">
        <f t="shared" si="165"/>
        <v/>
      </c>
      <c r="O1291" s="33" t="str">
        <f t="shared" si="166"/>
        <v/>
      </c>
      <c r="P1291" s="33" t="str">
        <f t="shared" si="167"/>
        <v/>
      </c>
      <c r="R1291" s="36" t="str">
        <f t="shared" si="168"/>
        <v/>
      </c>
      <c r="S1291" s="36" t="str">
        <f t="shared" si="169"/>
        <v/>
      </c>
    </row>
    <row r="1292" spans="6:19" x14ac:dyDescent="0.3">
      <c r="K1292" s="33" t="str">
        <f t="shared" si="162"/>
        <v/>
      </c>
      <c r="L1292" s="33" t="str">
        <f t="shared" si="163"/>
        <v/>
      </c>
      <c r="M1292" s="33" t="str">
        <f t="shared" si="164"/>
        <v/>
      </c>
      <c r="N1292" s="33" t="str">
        <f t="shared" si="165"/>
        <v/>
      </c>
      <c r="O1292" s="33" t="str">
        <f t="shared" si="166"/>
        <v/>
      </c>
      <c r="P1292" s="33" t="str">
        <f t="shared" si="167"/>
        <v/>
      </c>
      <c r="R1292" s="36" t="str">
        <f t="shared" si="168"/>
        <v/>
      </c>
      <c r="S1292" s="36" t="str">
        <f t="shared" si="169"/>
        <v/>
      </c>
    </row>
    <row r="1293" spans="6:19" x14ac:dyDescent="0.3">
      <c r="K1293" s="33" t="str">
        <f t="shared" si="162"/>
        <v/>
      </c>
      <c r="L1293" s="33" t="str">
        <f t="shared" si="163"/>
        <v/>
      </c>
      <c r="M1293" s="33" t="str">
        <f t="shared" si="164"/>
        <v/>
      </c>
      <c r="N1293" s="33" t="str">
        <f t="shared" si="165"/>
        <v/>
      </c>
      <c r="O1293" s="33" t="str">
        <f t="shared" si="166"/>
        <v/>
      </c>
      <c r="P1293" s="33" t="str">
        <f t="shared" si="167"/>
        <v/>
      </c>
      <c r="R1293" s="36" t="str">
        <f t="shared" si="168"/>
        <v/>
      </c>
      <c r="S1293" s="36" t="str">
        <f t="shared" si="169"/>
        <v/>
      </c>
    </row>
    <row r="1294" spans="6:19" x14ac:dyDescent="0.3">
      <c r="K1294" s="33" t="str">
        <f t="shared" si="162"/>
        <v/>
      </c>
      <c r="L1294" s="33" t="str">
        <f t="shared" si="163"/>
        <v/>
      </c>
      <c r="M1294" s="33" t="str">
        <f t="shared" si="164"/>
        <v/>
      </c>
      <c r="N1294" s="33" t="str">
        <f t="shared" si="165"/>
        <v/>
      </c>
      <c r="O1294" s="33" t="str">
        <f t="shared" si="166"/>
        <v/>
      </c>
      <c r="P1294" s="33" t="str">
        <f t="shared" si="167"/>
        <v/>
      </c>
      <c r="R1294" s="36" t="str">
        <f t="shared" si="168"/>
        <v/>
      </c>
      <c r="S1294" s="36" t="str">
        <f t="shared" si="169"/>
        <v/>
      </c>
    </row>
    <row r="1295" spans="6:19" x14ac:dyDescent="0.3">
      <c r="K1295" s="33" t="str">
        <f t="shared" si="162"/>
        <v/>
      </c>
      <c r="L1295" s="33" t="str">
        <f t="shared" si="163"/>
        <v/>
      </c>
      <c r="M1295" s="33" t="str">
        <f t="shared" si="164"/>
        <v/>
      </c>
      <c r="N1295" s="33" t="str">
        <f t="shared" si="165"/>
        <v/>
      </c>
      <c r="O1295" s="33" t="str">
        <f t="shared" si="166"/>
        <v/>
      </c>
      <c r="P1295" s="33" t="str">
        <f t="shared" si="167"/>
        <v/>
      </c>
      <c r="R1295" s="36" t="str">
        <f t="shared" si="168"/>
        <v/>
      </c>
      <c r="S1295" s="36" t="str">
        <f t="shared" si="169"/>
        <v/>
      </c>
    </row>
    <row r="1296" spans="6:19" x14ac:dyDescent="0.3">
      <c r="K1296" s="33" t="str">
        <f t="shared" si="162"/>
        <v/>
      </c>
      <c r="L1296" s="33" t="str">
        <f t="shared" si="163"/>
        <v/>
      </c>
      <c r="M1296" s="33" t="str">
        <f t="shared" si="164"/>
        <v/>
      </c>
      <c r="N1296" s="33" t="str">
        <f t="shared" si="165"/>
        <v/>
      </c>
      <c r="O1296" s="33" t="str">
        <f t="shared" si="166"/>
        <v/>
      </c>
      <c r="P1296" s="33" t="str">
        <f t="shared" si="167"/>
        <v/>
      </c>
      <c r="R1296" s="36" t="str">
        <f t="shared" si="168"/>
        <v/>
      </c>
      <c r="S1296" s="36" t="str">
        <f t="shared" si="169"/>
        <v/>
      </c>
    </row>
    <row r="1297" spans="6:19" x14ac:dyDescent="0.3">
      <c r="F1297" s="136"/>
      <c r="K1297" s="33" t="str">
        <f t="shared" si="162"/>
        <v/>
      </c>
      <c r="L1297" s="33" t="str">
        <f t="shared" si="163"/>
        <v/>
      </c>
      <c r="M1297" s="33" t="str">
        <f t="shared" si="164"/>
        <v/>
      </c>
      <c r="N1297" s="33" t="str">
        <f t="shared" si="165"/>
        <v/>
      </c>
      <c r="O1297" s="33" t="str">
        <f t="shared" si="166"/>
        <v/>
      </c>
      <c r="P1297" s="33" t="str">
        <f t="shared" si="167"/>
        <v/>
      </c>
      <c r="R1297" s="36" t="str">
        <f t="shared" si="168"/>
        <v/>
      </c>
      <c r="S1297" s="36" t="str">
        <f t="shared" si="169"/>
        <v/>
      </c>
    </row>
    <row r="1298" spans="6:19" x14ac:dyDescent="0.3">
      <c r="K1298" s="33" t="str">
        <f t="shared" si="162"/>
        <v/>
      </c>
      <c r="L1298" s="33" t="str">
        <f t="shared" si="163"/>
        <v/>
      </c>
      <c r="M1298" s="33" t="str">
        <f t="shared" si="164"/>
        <v/>
      </c>
      <c r="N1298" s="33" t="str">
        <f t="shared" si="165"/>
        <v/>
      </c>
      <c r="O1298" s="33" t="str">
        <f t="shared" si="166"/>
        <v/>
      </c>
      <c r="P1298" s="33" t="str">
        <f t="shared" si="167"/>
        <v/>
      </c>
      <c r="R1298" s="36" t="str">
        <f t="shared" si="168"/>
        <v/>
      </c>
      <c r="S1298" s="36" t="str">
        <f t="shared" si="169"/>
        <v/>
      </c>
    </row>
    <row r="1299" spans="6:19" x14ac:dyDescent="0.3">
      <c r="F1299" s="136"/>
      <c r="K1299" s="33" t="str">
        <f t="shared" si="162"/>
        <v/>
      </c>
      <c r="L1299" s="33" t="str">
        <f t="shared" si="163"/>
        <v/>
      </c>
      <c r="M1299" s="33" t="str">
        <f t="shared" si="164"/>
        <v/>
      </c>
      <c r="N1299" s="33" t="str">
        <f t="shared" si="165"/>
        <v/>
      </c>
      <c r="O1299" s="33" t="str">
        <f t="shared" si="166"/>
        <v/>
      </c>
      <c r="P1299" s="33" t="str">
        <f t="shared" si="167"/>
        <v/>
      </c>
      <c r="R1299" s="36" t="str">
        <f t="shared" si="168"/>
        <v/>
      </c>
      <c r="S1299" s="36" t="str">
        <f t="shared" si="169"/>
        <v/>
      </c>
    </row>
    <row r="1300" spans="6:19" x14ac:dyDescent="0.3">
      <c r="K1300" s="33" t="str">
        <f t="shared" si="162"/>
        <v/>
      </c>
      <c r="L1300" s="33" t="str">
        <f t="shared" si="163"/>
        <v/>
      </c>
      <c r="M1300" s="33" t="str">
        <f t="shared" si="164"/>
        <v/>
      </c>
      <c r="N1300" s="33" t="str">
        <f t="shared" si="165"/>
        <v/>
      </c>
      <c r="O1300" s="33" t="str">
        <f t="shared" si="166"/>
        <v/>
      </c>
      <c r="P1300" s="33" t="str">
        <f t="shared" si="167"/>
        <v/>
      </c>
      <c r="R1300" s="36" t="str">
        <f t="shared" si="168"/>
        <v/>
      </c>
      <c r="S1300" s="36" t="str">
        <f t="shared" si="169"/>
        <v/>
      </c>
    </row>
    <row r="1301" spans="6:19" x14ac:dyDescent="0.3">
      <c r="F1301" s="136"/>
      <c r="K1301" s="33" t="str">
        <f t="shared" si="162"/>
        <v/>
      </c>
      <c r="L1301" s="33" t="str">
        <f t="shared" si="163"/>
        <v/>
      </c>
      <c r="M1301" s="33" t="str">
        <f t="shared" si="164"/>
        <v/>
      </c>
      <c r="N1301" s="33" t="str">
        <f t="shared" si="165"/>
        <v/>
      </c>
      <c r="O1301" s="33" t="str">
        <f t="shared" si="166"/>
        <v/>
      </c>
      <c r="P1301" s="33" t="str">
        <f t="shared" si="167"/>
        <v/>
      </c>
      <c r="R1301" s="36" t="str">
        <f t="shared" si="168"/>
        <v/>
      </c>
      <c r="S1301" s="36" t="str">
        <f t="shared" si="169"/>
        <v/>
      </c>
    </row>
    <row r="1302" spans="6:19" x14ac:dyDescent="0.3">
      <c r="F1302" s="136"/>
      <c r="K1302" s="33" t="str">
        <f t="shared" si="162"/>
        <v/>
      </c>
      <c r="L1302" s="33" t="str">
        <f t="shared" si="163"/>
        <v/>
      </c>
      <c r="M1302" s="33" t="str">
        <f t="shared" si="164"/>
        <v/>
      </c>
      <c r="N1302" s="33" t="str">
        <f t="shared" si="165"/>
        <v/>
      </c>
      <c r="O1302" s="33" t="str">
        <f t="shared" si="166"/>
        <v/>
      </c>
      <c r="P1302" s="33" t="str">
        <f t="shared" si="167"/>
        <v/>
      </c>
      <c r="R1302" s="36" t="str">
        <f t="shared" si="168"/>
        <v/>
      </c>
      <c r="S1302" s="36" t="str">
        <f t="shared" si="169"/>
        <v/>
      </c>
    </row>
    <row r="1303" spans="6:19" x14ac:dyDescent="0.3">
      <c r="K1303" s="33" t="str">
        <f t="shared" si="162"/>
        <v/>
      </c>
      <c r="L1303" s="33" t="str">
        <f t="shared" si="163"/>
        <v/>
      </c>
      <c r="M1303" s="33" t="str">
        <f t="shared" si="164"/>
        <v/>
      </c>
      <c r="N1303" s="33" t="str">
        <f t="shared" si="165"/>
        <v/>
      </c>
      <c r="O1303" s="33" t="str">
        <f t="shared" si="166"/>
        <v/>
      </c>
      <c r="P1303" s="33" t="str">
        <f t="shared" si="167"/>
        <v/>
      </c>
      <c r="R1303" s="36" t="str">
        <f t="shared" si="168"/>
        <v/>
      </c>
      <c r="S1303" s="36" t="str">
        <f t="shared" si="169"/>
        <v/>
      </c>
    </row>
    <row r="1304" spans="6:19" x14ac:dyDescent="0.3">
      <c r="K1304" s="33" t="str">
        <f t="shared" si="162"/>
        <v/>
      </c>
      <c r="L1304" s="33" t="str">
        <f t="shared" si="163"/>
        <v/>
      </c>
      <c r="M1304" s="33" t="str">
        <f t="shared" si="164"/>
        <v/>
      </c>
      <c r="N1304" s="33" t="str">
        <f t="shared" si="165"/>
        <v/>
      </c>
      <c r="O1304" s="33" t="str">
        <f t="shared" si="166"/>
        <v/>
      </c>
      <c r="P1304" s="33" t="str">
        <f t="shared" si="167"/>
        <v/>
      </c>
      <c r="R1304" s="36" t="str">
        <f t="shared" si="168"/>
        <v/>
      </c>
      <c r="S1304" s="36" t="str">
        <f t="shared" si="169"/>
        <v/>
      </c>
    </row>
    <row r="1305" spans="6:19" x14ac:dyDescent="0.3">
      <c r="K1305" s="33" t="str">
        <f t="shared" si="162"/>
        <v/>
      </c>
      <c r="L1305" s="33" t="str">
        <f t="shared" si="163"/>
        <v/>
      </c>
      <c r="M1305" s="33" t="str">
        <f t="shared" si="164"/>
        <v/>
      </c>
      <c r="N1305" s="33" t="str">
        <f t="shared" si="165"/>
        <v/>
      </c>
      <c r="O1305" s="33" t="str">
        <f t="shared" si="166"/>
        <v/>
      </c>
      <c r="P1305" s="33" t="str">
        <f t="shared" si="167"/>
        <v/>
      </c>
      <c r="R1305" s="36" t="str">
        <f t="shared" si="168"/>
        <v/>
      </c>
      <c r="S1305" s="36" t="str">
        <f t="shared" si="169"/>
        <v/>
      </c>
    </row>
    <row r="1306" spans="6:19" x14ac:dyDescent="0.3">
      <c r="K1306" s="33" t="str">
        <f t="shared" si="162"/>
        <v/>
      </c>
      <c r="L1306" s="33" t="str">
        <f t="shared" si="163"/>
        <v/>
      </c>
      <c r="M1306" s="33" t="str">
        <f t="shared" si="164"/>
        <v/>
      </c>
      <c r="N1306" s="33" t="str">
        <f t="shared" si="165"/>
        <v/>
      </c>
      <c r="O1306" s="33" t="str">
        <f t="shared" si="166"/>
        <v/>
      </c>
      <c r="P1306" s="33" t="str">
        <f t="shared" si="167"/>
        <v/>
      </c>
      <c r="R1306" s="36" t="str">
        <f t="shared" si="168"/>
        <v/>
      </c>
      <c r="S1306" s="36" t="str">
        <f t="shared" si="169"/>
        <v/>
      </c>
    </row>
    <row r="1307" spans="6:19" x14ac:dyDescent="0.3">
      <c r="K1307" s="33" t="str">
        <f t="shared" si="162"/>
        <v/>
      </c>
      <c r="L1307" s="33" t="str">
        <f t="shared" si="163"/>
        <v/>
      </c>
      <c r="M1307" s="33" t="str">
        <f t="shared" si="164"/>
        <v/>
      </c>
      <c r="N1307" s="33" t="str">
        <f t="shared" si="165"/>
        <v/>
      </c>
      <c r="O1307" s="33" t="str">
        <f t="shared" si="166"/>
        <v/>
      </c>
      <c r="P1307" s="33" t="str">
        <f t="shared" si="167"/>
        <v/>
      </c>
      <c r="R1307" s="36" t="str">
        <f t="shared" si="168"/>
        <v/>
      </c>
      <c r="S1307" s="36" t="str">
        <f t="shared" si="169"/>
        <v/>
      </c>
    </row>
    <row r="1308" spans="6:19" x14ac:dyDescent="0.3">
      <c r="K1308" s="33" t="str">
        <f t="shared" si="162"/>
        <v/>
      </c>
      <c r="L1308" s="33" t="str">
        <f t="shared" si="163"/>
        <v/>
      </c>
      <c r="M1308" s="33" t="str">
        <f t="shared" si="164"/>
        <v/>
      </c>
      <c r="N1308" s="33" t="str">
        <f t="shared" si="165"/>
        <v/>
      </c>
      <c r="O1308" s="33" t="str">
        <f t="shared" si="166"/>
        <v/>
      </c>
      <c r="P1308" s="33" t="str">
        <f t="shared" si="167"/>
        <v/>
      </c>
      <c r="R1308" s="36" t="str">
        <f t="shared" si="168"/>
        <v/>
      </c>
      <c r="S1308" s="36" t="str">
        <f t="shared" si="169"/>
        <v/>
      </c>
    </row>
    <row r="1309" spans="6:19" x14ac:dyDescent="0.3">
      <c r="K1309" s="33" t="str">
        <f t="shared" si="162"/>
        <v/>
      </c>
      <c r="L1309" s="33" t="str">
        <f t="shared" si="163"/>
        <v/>
      </c>
      <c r="M1309" s="33" t="str">
        <f t="shared" si="164"/>
        <v/>
      </c>
      <c r="N1309" s="33" t="str">
        <f t="shared" si="165"/>
        <v/>
      </c>
      <c r="O1309" s="33" t="str">
        <f t="shared" si="166"/>
        <v/>
      </c>
      <c r="P1309" s="33" t="str">
        <f t="shared" si="167"/>
        <v/>
      </c>
      <c r="R1309" s="36" t="str">
        <f t="shared" si="168"/>
        <v/>
      </c>
      <c r="S1309" s="36" t="str">
        <f t="shared" si="169"/>
        <v/>
      </c>
    </row>
    <row r="1310" spans="6:19" x14ac:dyDescent="0.3">
      <c r="K1310" s="33" t="str">
        <f t="shared" si="162"/>
        <v/>
      </c>
      <c r="L1310" s="33" t="str">
        <f t="shared" si="163"/>
        <v/>
      </c>
      <c r="M1310" s="33" t="str">
        <f t="shared" si="164"/>
        <v/>
      </c>
      <c r="N1310" s="33" t="str">
        <f t="shared" si="165"/>
        <v/>
      </c>
      <c r="O1310" s="33" t="str">
        <f t="shared" si="166"/>
        <v/>
      </c>
      <c r="P1310" s="33" t="str">
        <f t="shared" si="167"/>
        <v/>
      </c>
      <c r="R1310" s="36" t="str">
        <f t="shared" si="168"/>
        <v/>
      </c>
      <c r="S1310" s="36" t="str">
        <f t="shared" si="169"/>
        <v/>
      </c>
    </row>
    <row r="1311" spans="6:19" x14ac:dyDescent="0.3">
      <c r="F1311" s="136"/>
      <c r="K1311" s="33" t="str">
        <f t="shared" si="162"/>
        <v/>
      </c>
      <c r="L1311" s="33" t="str">
        <f t="shared" si="163"/>
        <v/>
      </c>
      <c r="M1311" s="33" t="str">
        <f t="shared" si="164"/>
        <v/>
      </c>
      <c r="N1311" s="33" t="str">
        <f t="shared" si="165"/>
        <v/>
      </c>
      <c r="O1311" s="33" t="str">
        <f t="shared" si="166"/>
        <v/>
      </c>
      <c r="P1311" s="33" t="str">
        <f t="shared" si="167"/>
        <v/>
      </c>
      <c r="R1311" s="36" t="str">
        <f t="shared" si="168"/>
        <v/>
      </c>
      <c r="S1311" s="36" t="str">
        <f t="shared" si="169"/>
        <v/>
      </c>
    </row>
    <row r="1312" spans="6:19" x14ac:dyDescent="0.3">
      <c r="F1312" s="136"/>
      <c r="K1312" s="33" t="str">
        <f t="shared" si="162"/>
        <v/>
      </c>
      <c r="L1312" s="33" t="str">
        <f t="shared" si="163"/>
        <v/>
      </c>
      <c r="M1312" s="33" t="str">
        <f t="shared" si="164"/>
        <v/>
      </c>
      <c r="N1312" s="33" t="str">
        <f t="shared" si="165"/>
        <v/>
      </c>
      <c r="O1312" s="33" t="str">
        <f t="shared" si="166"/>
        <v/>
      </c>
      <c r="P1312" s="33" t="str">
        <f t="shared" si="167"/>
        <v/>
      </c>
      <c r="R1312" s="36" t="str">
        <f t="shared" si="168"/>
        <v/>
      </c>
      <c r="S1312" s="36" t="str">
        <f t="shared" si="169"/>
        <v/>
      </c>
    </row>
    <row r="1313" spans="6:19" x14ac:dyDescent="0.3">
      <c r="K1313" s="33" t="str">
        <f t="shared" si="162"/>
        <v/>
      </c>
      <c r="L1313" s="33" t="str">
        <f t="shared" si="163"/>
        <v/>
      </c>
      <c r="M1313" s="33" t="str">
        <f t="shared" si="164"/>
        <v/>
      </c>
      <c r="N1313" s="33" t="str">
        <f t="shared" si="165"/>
        <v/>
      </c>
      <c r="O1313" s="33" t="str">
        <f t="shared" si="166"/>
        <v/>
      </c>
      <c r="P1313" s="33" t="str">
        <f t="shared" si="167"/>
        <v/>
      </c>
      <c r="R1313" s="36" t="str">
        <f t="shared" si="168"/>
        <v/>
      </c>
      <c r="S1313" s="36" t="str">
        <f t="shared" si="169"/>
        <v/>
      </c>
    </row>
    <row r="1314" spans="6:19" x14ac:dyDescent="0.3">
      <c r="K1314" s="33" t="str">
        <f t="shared" si="162"/>
        <v/>
      </c>
      <c r="L1314" s="33" t="str">
        <f t="shared" si="163"/>
        <v/>
      </c>
      <c r="M1314" s="33" t="str">
        <f t="shared" si="164"/>
        <v/>
      </c>
      <c r="N1314" s="33" t="str">
        <f t="shared" si="165"/>
        <v/>
      </c>
      <c r="O1314" s="33" t="str">
        <f t="shared" si="166"/>
        <v/>
      </c>
      <c r="P1314" s="33" t="str">
        <f t="shared" si="167"/>
        <v/>
      </c>
      <c r="R1314" s="36" t="str">
        <f t="shared" si="168"/>
        <v/>
      </c>
      <c r="S1314" s="36" t="str">
        <f t="shared" si="169"/>
        <v/>
      </c>
    </row>
    <row r="1315" spans="6:19" x14ac:dyDescent="0.3">
      <c r="K1315" s="33" t="str">
        <f t="shared" si="162"/>
        <v/>
      </c>
      <c r="L1315" s="33" t="str">
        <f t="shared" si="163"/>
        <v/>
      </c>
      <c r="M1315" s="33" t="str">
        <f t="shared" si="164"/>
        <v/>
      </c>
      <c r="N1315" s="33" t="str">
        <f t="shared" si="165"/>
        <v/>
      </c>
      <c r="O1315" s="33" t="str">
        <f t="shared" si="166"/>
        <v/>
      </c>
      <c r="P1315" s="33" t="str">
        <f t="shared" si="167"/>
        <v/>
      </c>
      <c r="R1315" s="36" t="str">
        <f t="shared" si="168"/>
        <v/>
      </c>
      <c r="S1315" s="36" t="str">
        <f t="shared" si="169"/>
        <v/>
      </c>
    </row>
    <row r="1316" spans="6:19" x14ac:dyDescent="0.3">
      <c r="F1316" s="136"/>
      <c r="K1316" s="33" t="str">
        <f t="shared" si="162"/>
        <v/>
      </c>
      <c r="L1316" s="33" t="str">
        <f t="shared" si="163"/>
        <v/>
      </c>
      <c r="M1316" s="33" t="str">
        <f t="shared" si="164"/>
        <v/>
      </c>
      <c r="N1316" s="33" t="str">
        <f t="shared" si="165"/>
        <v/>
      </c>
      <c r="O1316" s="33" t="str">
        <f t="shared" si="166"/>
        <v/>
      </c>
      <c r="P1316" s="33" t="str">
        <f t="shared" si="167"/>
        <v/>
      </c>
      <c r="R1316" s="36" t="str">
        <f t="shared" si="168"/>
        <v/>
      </c>
      <c r="S1316" s="36" t="str">
        <f t="shared" si="169"/>
        <v/>
      </c>
    </row>
    <row r="1317" spans="6:19" x14ac:dyDescent="0.3">
      <c r="F1317" s="136"/>
      <c r="K1317" s="33" t="str">
        <f t="shared" si="162"/>
        <v/>
      </c>
      <c r="L1317" s="33" t="str">
        <f t="shared" si="163"/>
        <v/>
      </c>
      <c r="M1317" s="33" t="str">
        <f t="shared" si="164"/>
        <v/>
      </c>
      <c r="N1317" s="33" t="str">
        <f t="shared" si="165"/>
        <v/>
      </c>
      <c r="O1317" s="33" t="str">
        <f t="shared" si="166"/>
        <v/>
      </c>
      <c r="P1317" s="33" t="str">
        <f t="shared" si="167"/>
        <v/>
      </c>
      <c r="R1317" s="36" t="str">
        <f t="shared" si="168"/>
        <v/>
      </c>
      <c r="S1317" s="36" t="str">
        <f t="shared" si="169"/>
        <v/>
      </c>
    </row>
    <row r="1318" spans="6:19" x14ac:dyDescent="0.3">
      <c r="K1318" s="33" t="str">
        <f t="shared" si="162"/>
        <v/>
      </c>
      <c r="L1318" s="33" t="str">
        <f t="shared" si="163"/>
        <v/>
      </c>
      <c r="M1318" s="33" t="str">
        <f t="shared" si="164"/>
        <v/>
      </c>
      <c r="N1318" s="33" t="str">
        <f t="shared" si="165"/>
        <v/>
      </c>
      <c r="O1318" s="33" t="str">
        <f t="shared" si="166"/>
        <v/>
      </c>
      <c r="P1318" s="33" t="str">
        <f t="shared" si="167"/>
        <v/>
      </c>
      <c r="R1318" s="36" t="str">
        <f t="shared" si="168"/>
        <v/>
      </c>
      <c r="S1318" s="36" t="str">
        <f t="shared" si="169"/>
        <v/>
      </c>
    </row>
    <row r="1319" spans="6:19" x14ac:dyDescent="0.3">
      <c r="K1319" s="33" t="str">
        <f t="shared" si="162"/>
        <v/>
      </c>
      <c r="L1319" s="33" t="str">
        <f t="shared" si="163"/>
        <v/>
      </c>
      <c r="M1319" s="33" t="str">
        <f t="shared" si="164"/>
        <v/>
      </c>
      <c r="N1319" s="33" t="str">
        <f t="shared" si="165"/>
        <v/>
      </c>
      <c r="O1319" s="33" t="str">
        <f t="shared" si="166"/>
        <v/>
      </c>
      <c r="P1319" s="33" t="str">
        <f t="shared" si="167"/>
        <v/>
      </c>
      <c r="R1319" s="36" t="str">
        <f t="shared" si="168"/>
        <v/>
      </c>
      <c r="S1319" s="36" t="str">
        <f t="shared" si="169"/>
        <v/>
      </c>
    </row>
    <row r="1320" spans="6:19" x14ac:dyDescent="0.3">
      <c r="K1320" s="33" t="str">
        <f t="shared" si="162"/>
        <v/>
      </c>
      <c r="L1320" s="33" t="str">
        <f t="shared" si="163"/>
        <v/>
      </c>
      <c r="M1320" s="33" t="str">
        <f t="shared" si="164"/>
        <v/>
      </c>
      <c r="N1320" s="33" t="str">
        <f t="shared" si="165"/>
        <v/>
      </c>
      <c r="O1320" s="33" t="str">
        <f t="shared" si="166"/>
        <v/>
      </c>
      <c r="P1320" s="33" t="str">
        <f t="shared" si="167"/>
        <v/>
      </c>
      <c r="R1320" s="36" t="str">
        <f t="shared" si="168"/>
        <v/>
      </c>
      <c r="S1320" s="36" t="str">
        <f t="shared" si="169"/>
        <v/>
      </c>
    </row>
    <row r="1321" spans="6:19" x14ac:dyDescent="0.3">
      <c r="F1321" s="136"/>
      <c r="K1321" s="33" t="str">
        <f t="shared" si="162"/>
        <v/>
      </c>
      <c r="L1321" s="33" t="str">
        <f t="shared" si="163"/>
        <v/>
      </c>
      <c r="M1321" s="33" t="str">
        <f t="shared" si="164"/>
        <v/>
      </c>
      <c r="N1321" s="33" t="str">
        <f t="shared" si="165"/>
        <v/>
      </c>
      <c r="O1321" s="33" t="str">
        <f t="shared" si="166"/>
        <v/>
      </c>
      <c r="P1321" s="33" t="str">
        <f t="shared" si="167"/>
        <v/>
      </c>
      <c r="R1321" s="36" t="str">
        <f t="shared" si="168"/>
        <v/>
      </c>
      <c r="S1321" s="36" t="str">
        <f t="shared" si="169"/>
        <v/>
      </c>
    </row>
    <row r="1322" spans="6:19" x14ac:dyDescent="0.3">
      <c r="K1322" s="33" t="str">
        <f t="shared" si="162"/>
        <v/>
      </c>
      <c r="L1322" s="33" t="str">
        <f t="shared" si="163"/>
        <v/>
      </c>
      <c r="M1322" s="33" t="str">
        <f t="shared" si="164"/>
        <v/>
      </c>
      <c r="N1322" s="33" t="str">
        <f t="shared" si="165"/>
        <v/>
      </c>
      <c r="O1322" s="33" t="str">
        <f t="shared" si="166"/>
        <v/>
      </c>
      <c r="P1322" s="33" t="str">
        <f t="shared" si="167"/>
        <v/>
      </c>
      <c r="R1322" s="36" t="str">
        <f t="shared" si="168"/>
        <v/>
      </c>
      <c r="S1322" s="36" t="str">
        <f t="shared" si="169"/>
        <v/>
      </c>
    </row>
    <row r="1323" spans="6:19" x14ac:dyDescent="0.3">
      <c r="K1323" s="33" t="str">
        <f t="shared" si="162"/>
        <v/>
      </c>
      <c r="L1323" s="33" t="str">
        <f t="shared" si="163"/>
        <v/>
      </c>
      <c r="M1323" s="33" t="str">
        <f t="shared" si="164"/>
        <v/>
      </c>
      <c r="N1323" s="33" t="str">
        <f t="shared" si="165"/>
        <v/>
      </c>
      <c r="O1323" s="33" t="str">
        <f t="shared" si="166"/>
        <v/>
      </c>
      <c r="P1323" s="33" t="str">
        <f t="shared" si="167"/>
        <v/>
      </c>
      <c r="R1323" s="36" t="str">
        <f t="shared" si="168"/>
        <v/>
      </c>
      <c r="S1323" s="36" t="str">
        <f t="shared" si="169"/>
        <v/>
      </c>
    </row>
    <row r="1324" spans="6:19" x14ac:dyDescent="0.3">
      <c r="K1324" s="33" t="str">
        <f t="shared" si="162"/>
        <v/>
      </c>
      <c r="L1324" s="33" t="str">
        <f t="shared" si="163"/>
        <v/>
      </c>
      <c r="M1324" s="33" t="str">
        <f t="shared" si="164"/>
        <v/>
      </c>
      <c r="N1324" s="33" t="str">
        <f t="shared" si="165"/>
        <v/>
      </c>
      <c r="O1324" s="33" t="str">
        <f t="shared" si="166"/>
        <v/>
      </c>
      <c r="P1324" s="33" t="str">
        <f t="shared" si="167"/>
        <v/>
      </c>
      <c r="R1324" s="36" t="str">
        <f t="shared" si="168"/>
        <v/>
      </c>
      <c r="S1324" s="36" t="str">
        <f t="shared" si="169"/>
        <v/>
      </c>
    </row>
    <row r="1325" spans="6:19" x14ac:dyDescent="0.3">
      <c r="K1325" s="33" t="str">
        <f t="shared" si="162"/>
        <v/>
      </c>
      <c r="L1325" s="33" t="str">
        <f t="shared" si="163"/>
        <v/>
      </c>
      <c r="M1325" s="33" t="str">
        <f t="shared" si="164"/>
        <v/>
      </c>
      <c r="N1325" s="33" t="str">
        <f t="shared" si="165"/>
        <v/>
      </c>
      <c r="O1325" s="33" t="str">
        <f t="shared" si="166"/>
        <v/>
      </c>
      <c r="P1325" s="33" t="str">
        <f t="shared" si="167"/>
        <v/>
      </c>
      <c r="R1325" s="36" t="str">
        <f t="shared" si="168"/>
        <v/>
      </c>
      <c r="S1325" s="36" t="str">
        <f t="shared" si="169"/>
        <v/>
      </c>
    </row>
    <row r="1326" spans="6:19" x14ac:dyDescent="0.3">
      <c r="F1326" s="136"/>
      <c r="K1326" s="33" t="str">
        <f t="shared" si="162"/>
        <v/>
      </c>
      <c r="L1326" s="33" t="str">
        <f t="shared" si="163"/>
        <v/>
      </c>
      <c r="M1326" s="33" t="str">
        <f t="shared" si="164"/>
        <v/>
      </c>
      <c r="N1326" s="33" t="str">
        <f t="shared" si="165"/>
        <v/>
      </c>
      <c r="O1326" s="33" t="str">
        <f t="shared" si="166"/>
        <v/>
      </c>
      <c r="P1326" s="33" t="str">
        <f t="shared" si="167"/>
        <v/>
      </c>
      <c r="R1326" s="36" t="str">
        <f t="shared" si="168"/>
        <v/>
      </c>
      <c r="S1326" s="36" t="str">
        <f t="shared" si="169"/>
        <v/>
      </c>
    </row>
    <row r="1327" spans="6:19" x14ac:dyDescent="0.3">
      <c r="K1327" s="33" t="str">
        <f t="shared" si="162"/>
        <v/>
      </c>
      <c r="L1327" s="33" t="str">
        <f t="shared" si="163"/>
        <v/>
      </c>
      <c r="M1327" s="33" t="str">
        <f t="shared" si="164"/>
        <v/>
      </c>
      <c r="N1327" s="33" t="str">
        <f t="shared" si="165"/>
        <v/>
      </c>
      <c r="O1327" s="33" t="str">
        <f t="shared" si="166"/>
        <v/>
      </c>
      <c r="P1327" s="33" t="str">
        <f t="shared" si="167"/>
        <v/>
      </c>
      <c r="R1327" s="36" t="str">
        <f t="shared" si="168"/>
        <v/>
      </c>
      <c r="S1327" s="36" t="str">
        <f t="shared" si="169"/>
        <v/>
      </c>
    </row>
    <row r="1328" spans="6:19" x14ac:dyDescent="0.3">
      <c r="F1328" s="136"/>
      <c r="K1328" s="33" t="str">
        <f t="shared" si="162"/>
        <v/>
      </c>
      <c r="L1328" s="33" t="str">
        <f t="shared" si="163"/>
        <v/>
      </c>
      <c r="M1328" s="33" t="str">
        <f t="shared" si="164"/>
        <v/>
      </c>
      <c r="N1328" s="33" t="str">
        <f t="shared" si="165"/>
        <v/>
      </c>
      <c r="O1328" s="33" t="str">
        <f t="shared" si="166"/>
        <v/>
      </c>
      <c r="P1328" s="33" t="str">
        <f t="shared" si="167"/>
        <v/>
      </c>
      <c r="R1328" s="36" t="str">
        <f t="shared" si="168"/>
        <v/>
      </c>
      <c r="S1328" s="36" t="str">
        <f t="shared" si="169"/>
        <v/>
      </c>
    </row>
    <row r="1329" spans="6:19" x14ac:dyDescent="0.3">
      <c r="K1329" s="33" t="str">
        <f t="shared" si="162"/>
        <v/>
      </c>
      <c r="L1329" s="33" t="str">
        <f t="shared" si="163"/>
        <v/>
      </c>
      <c r="M1329" s="33" t="str">
        <f t="shared" si="164"/>
        <v/>
      </c>
      <c r="N1329" s="33" t="str">
        <f t="shared" si="165"/>
        <v/>
      </c>
      <c r="O1329" s="33" t="str">
        <f t="shared" si="166"/>
        <v/>
      </c>
      <c r="P1329" s="33" t="str">
        <f t="shared" si="167"/>
        <v/>
      </c>
      <c r="R1329" s="36" t="str">
        <f t="shared" si="168"/>
        <v/>
      </c>
      <c r="S1329" s="36" t="str">
        <f t="shared" si="169"/>
        <v/>
      </c>
    </row>
    <row r="1330" spans="6:19" x14ac:dyDescent="0.3">
      <c r="K1330" s="33" t="str">
        <f t="shared" si="162"/>
        <v/>
      </c>
      <c r="L1330" s="33" t="str">
        <f t="shared" si="163"/>
        <v/>
      </c>
      <c r="M1330" s="33" t="str">
        <f t="shared" si="164"/>
        <v/>
      </c>
      <c r="N1330" s="33" t="str">
        <f t="shared" si="165"/>
        <v/>
      </c>
      <c r="O1330" s="33" t="str">
        <f t="shared" si="166"/>
        <v/>
      </c>
      <c r="P1330" s="33" t="str">
        <f t="shared" si="167"/>
        <v/>
      </c>
      <c r="R1330" s="36" t="str">
        <f t="shared" si="168"/>
        <v/>
      </c>
      <c r="S1330" s="36" t="str">
        <f t="shared" si="169"/>
        <v/>
      </c>
    </row>
    <row r="1331" spans="6:19" x14ac:dyDescent="0.3">
      <c r="F1331" s="136"/>
      <c r="K1331" s="33" t="str">
        <f t="shared" si="162"/>
        <v/>
      </c>
      <c r="L1331" s="33" t="str">
        <f t="shared" si="163"/>
        <v/>
      </c>
      <c r="M1331" s="33" t="str">
        <f t="shared" si="164"/>
        <v/>
      </c>
      <c r="N1331" s="33" t="str">
        <f t="shared" si="165"/>
        <v/>
      </c>
      <c r="O1331" s="33" t="str">
        <f t="shared" si="166"/>
        <v/>
      </c>
      <c r="P1331" s="33" t="str">
        <f t="shared" si="167"/>
        <v/>
      </c>
      <c r="R1331" s="36" t="str">
        <f t="shared" si="168"/>
        <v/>
      </c>
      <c r="S1331" s="36" t="str">
        <f t="shared" si="169"/>
        <v/>
      </c>
    </row>
    <row r="1332" spans="6:19" x14ac:dyDescent="0.3">
      <c r="F1332" s="136"/>
      <c r="K1332" s="33" t="str">
        <f t="shared" si="162"/>
        <v/>
      </c>
      <c r="L1332" s="33" t="str">
        <f t="shared" si="163"/>
        <v/>
      </c>
      <c r="M1332" s="33" t="str">
        <f t="shared" si="164"/>
        <v/>
      </c>
      <c r="N1332" s="33" t="str">
        <f t="shared" si="165"/>
        <v/>
      </c>
      <c r="O1332" s="33" t="str">
        <f t="shared" si="166"/>
        <v/>
      </c>
      <c r="P1332" s="33" t="str">
        <f t="shared" si="167"/>
        <v/>
      </c>
      <c r="R1332" s="36" t="str">
        <f t="shared" si="168"/>
        <v/>
      </c>
      <c r="S1332" s="36" t="str">
        <f t="shared" si="169"/>
        <v/>
      </c>
    </row>
    <row r="1333" spans="6:19" x14ac:dyDescent="0.3">
      <c r="K1333" s="33" t="str">
        <f t="shared" si="162"/>
        <v/>
      </c>
      <c r="L1333" s="33" t="str">
        <f t="shared" si="163"/>
        <v/>
      </c>
      <c r="M1333" s="33" t="str">
        <f t="shared" si="164"/>
        <v/>
      </c>
      <c r="N1333" s="33" t="str">
        <f t="shared" si="165"/>
        <v/>
      </c>
      <c r="O1333" s="33" t="str">
        <f t="shared" si="166"/>
        <v/>
      </c>
      <c r="P1333" s="33" t="str">
        <f t="shared" si="167"/>
        <v/>
      </c>
      <c r="R1333" s="36" t="str">
        <f t="shared" si="168"/>
        <v/>
      </c>
      <c r="S1333" s="36" t="str">
        <f t="shared" si="169"/>
        <v/>
      </c>
    </row>
    <row r="1334" spans="6:19" x14ac:dyDescent="0.3">
      <c r="K1334" s="33" t="str">
        <f t="shared" si="162"/>
        <v/>
      </c>
      <c r="L1334" s="33" t="str">
        <f t="shared" si="163"/>
        <v/>
      </c>
      <c r="M1334" s="33" t="str">
        <f t="shared" si="164"/>
        <v/>
      </c>
      <c r="N1334" s="33" t="str">
        <f t="shared" si="165"/>
        <v/>
      </c>
      <c r="O1334" s="33" t="str">
        <f t="shared" si="166"/>
        <v/>
      </c>
      <c r="P1334" s="33" t="str">
        <f t="shared" si="167"/>
        <v/>
      </c>
      <c r="R1334" s="36" t="str">
        <f t="shared" si="168"/>
        <v/>
      </c>
      <c r="S1334" s="36" t="str">
        <f t="shared" si="169"/>
        <v/>
      </c>
    </row>
    <row r="1335" spans="6:19" x14ac:dyDescent="0.3">
      <c r="F1335" s="136"/>
      <c r="K1335" s="33" t="str">
        <f t="shared" si="162"/>
        <v/>
      </c>
      <c r="L1335" s="33" t="str">
        <f t="shared" si="163"/>
        <v/>
      </c>
      <c r="M1335" s="33" t="str">
        <f t="shared" si="164"/>
        <v/>
      </c>
      <c r="N1335" s="33" t="str">
        <f t="shared" si="165"/>
        <v/>
      </c>
      <c r="O1335" s="33" t="str">
        <f t="shared" si="166"/>
        <v/>
      </c>
      <c r="P1335" s="33" t="str">
        <f t="shared" si="167"/>
        <v/>
      </c>
      <c r="R1335" s="36" t="str">
        <f t="shared" si="168"/>
        <v/>
      </c>
      <c r="S1335" s="36" t="str">
        <f t="shared" si="169"/>
        <v/>
      </c>
    </row>
    <row r="1336" spans="6:19" x14ac:dyDescent="0.3">
      <c r="F1336" s="136"/>
      <c r="K1336" s="33" t="str">
        <f t="shared" si="162"/>
        <v/>
      </c>
      <c r="L1336" s="33" t="str">
        <f t="shared" si="163"/>
        <v/>
      </c>
      <c r="M1336" s="33" t="str">
        <f t="shared" si="164"/>
        <v/>
      </c>
      <c r="N1336" s="33" t="str">
        <f t="shared" si="165"/>
        <v/>
      </c>
      <c r="O1336" s="33" t="str">
        <f t="shared" si="166"/>
        <v/>
      </c>
      <c r="P1336" s="33" t="str">
        <f t="shared" si="167"/>
        <v/>
      </c>
      <c r="R1336" s="36" t="str">
        <f t="shared" si="168"/>
        <v/>
      </c>
      <c r="S1336" s="36" t="str">
        <f t="shared" si="169"/>
        <v/>
      </c>
    </row>
    <row r="1337" spans="6:19" x14ac:dyDescent="0.3">
      <c r="K1337" s="33" t="str">
        <f t="shared" si="162"/>
        <v/>
      </c>
      <c r="L1337" s="33" t="str">
        <f t="shared" si="163"/>
        <v/>
      </c>
      <c r="M1337" s="33" t="str">
        <f t="shared" si="164"/>
        <v/>
      </c>
      <c r="N1337" s="33" t="str">
        <f t="shared" si="165"/>
        <v/>
      </c>
      <c r="O1337" s="33" t="str">
        <f t="shared" si="166"/>
        <v/>
      </c>
      <c r="P1337" s="33" t="str">
        <f t="shared" si="167"/>
        <v/>
      </c>
      <c r="R1337" s="36" t="str">
        <f t="shared" si="168"/>
        <v/>
      </c>
      <c r="S1337" s="36" t="str">
        <f t="shared" si="169"/>
        <v/>
      </c>
    </row>
    <row r="1338" spans="6:19" x14ac:dyDescent="0.3">
      <c r="K1338" s="33" t="str">
        <f t="shared" si="162"/>
        <v/>
      </c>
      <c r="L1338" s="33" t="str">
        <f t="shared" si="163"/>
        <v/>
      </c>
      <c r="M1338" s="33" t="str">
        <f t="shared" si="164"/>
        <v/>
      </c>
      <c r="N1338" s="33" t="str">
        <f t="shared" si="165"/>
        <v/>
      </c>
      <c r="O1338" s="33" t="str">
        <f t="shared" si="166"/>
        <v/>
      </c>
      <c r="P1338" s="33" t="str">
        <f t="shared" si="167"/>
        <v/>
      </c>
      <c r="R1338" s="36" t="str">
        <f t="shared" si="168"/>
        <v/>
      </c>
      <c r="S1338" s="36" t="str">
        <f t="shared" si="169"/>
        <v/>
      </c>
    </row>
    <row r="1339" spans="6:19" x14ac:dyDescent="0.3">
      <c r="K1339" s="33" t="str">
        <f t="shared" si="162"/>
        <v/>
      </c>
      <c r="L1339" s="33" t="str">
        <f t="shared" si="163"/>
        <v/>
      </c>
      <c r="M1339" s="33" t="str">
        <f t="shared" si="164"/>
        <v/>
      </c>
      <c r="N1339" s="33" t="str">
        <f t="shared" si="165"/>
        <v/>
      </c>
      <c r="O1339" s="33" t="str">
        <f t="shared" si="166"/>
        <v/>
      </c>
      <c r="P1339" s="33" t="str">
        <f t="shared" si="167"/>
        <v/>
      </c>
      <c r="R1339" s="36" t="str">
        <f t="shared" si="168"/>
        <v/>
      </c>
      <c r="S1339" s="36" t="str">
        <f t="shared" si="169"/>
        <v/>
      </c>
    </row>
    <row r="1340" spans="6:19" x14ac:dyDescent="0.3">
      <c r="K1340" s="33" t="str">
        <f t="shared" si="162"/>
        <v/>
      </c>
      <c r="L1340" s="33" t="str">
        <f t="shared" si="163"/>
        <v/>
      </c>
      <c r="M1340" s="33" t="str">
        <f t="shared" si="164"/>
        <v/>
      </c>
      <c r="N1340" s="33" t="str">
        <f t="shared" si="165"/>
        <v/>
      </c>
      <c r="O1340" s="33" t="str">
        <f t="shared" si="166"/>
        <v/>
      </c>
      <c r="P1340" s="33" t="str">
        <f t="shared" si="167"/>
        <v/>
      </c>
      <c r="R1340" s="36" t="str">
        <f t="shared" si="168"/>
        <v/>
      </c>
      <c r="S1340" s="36" t="str">
        <f t="shared" si="169"/>
        <v/>
      </c>
    </row>
    <row r="1341" spans="6:19" x14ac:dyDescent="0.3">
      <c r="K1341" s="33" t="str">
        <f t="shared" si="162"/>
        <v/>
      </c>
      <c r="L1341" s="33" t="str">
        <f t="shared" si="163"/>
        <v/>
      </c>
      <c r="M1341" s="33" t="str">
        <f t="shared" si="164"/>
        <v/>
      </c>
      <c r="N1341" s="33" t="str">
        <f t="shared" si="165"/>
        <v/>
      </c>
      <c r="O1341" s="33" t="str">
        <f t="shared" si="166"/>
        <v/>
      </c>
      <c r="P1341" s="33" t="str">
        <f t="shared" si="167"/>
        <v/>
      </c>
      <c r="R1341" s="36" t="str">
        <f t="shared" si="168"/>
        <v/>
      </c>
      <c r="S1341" s="36" t="str">
        <f t="shared" si="169"/>
        <v/>
      </c>
    </row>
    <row r="1342" spans="6:19" x14ac:dyDescent="0.3">
      <c r="K1342" s="33" t="str">
        <f t="shared" si="162"/>
        <v/>
      </c>
      <c r="L1342" s="33" t="str">
        <f t="shared" si="163"/>
        <v/>
      </c>
      <c r="M1342" s="33" t="str">
        <f t="shared" si="164"/>
        <v/>
      </c>
      <c r="N1342" s="33" t="str">
        <f t="shared" si="165"/>
        <v/>
      </c>
      <c r="O1342" s="33" t="str">
        <f t="shared" si="166"/>
        <v/>
      </c>
      <c r="P1342" s="33" t="str">
        <f t="shared" si="167"/>
        <v/>
      </c>
      <c r="R1342" s="36" t="str">
        <f t="shared" si="168"/>
        <v/>
      </c>
      <c r="S1342" s="36" t="str">
        <f t="shared" si="169"/>
        <v/>
      </c>
    </row>
    <row r="1343" spans="6:19" x14ac:dyDescent="0.3">
      <c r="K1343" s="33" t="str">
        <f t="shared" si="162"/>
        <v/>
      </c>
      <c r="L1343" s="33" t="str">
        <f t="shared" si="163"/>
        <v/>
      </c>
      <c r="M1343" s="33" t="str">
        <f t="shared" si="164"/>
        <v/>
      </c>
      <c r="N1343" s="33" t="str">
        <f t="shared" si="165"/>
        <v/>
      </c>
      <c r="O1343" s="33" t="str">
        <f t="shared" si="166"/>
        <v/>
      </c>
      <c r="P1343" s="33" t="str">
        <f t="shared" si="167"/>
        <v/>
      </c>
      <c r="R1343" s="36" t="str">
        <f t="shared" si="168"/>
        <v/>
      </c>
      <c r="S1343" s="36" t="str">
        <f t="shared" si="169"/>
        <v/>
      </c>
    </row>
    <row r="1344" spans="6:19" x14ac:dyDescent="0.3">
      <c r="F1344" s="136"/>
      <c r="K1344" s="33" t="str">
        <f t="shared" si="162"/>
        <v/>
      </c>
      <c r="L1344" s="33" t="str">
        <f t="shared" si="163"/>
        <v/>
      </c>
      <c r="M1344" s="33" t="str">
        <f t="shared" si="164"/>
        <v/>
      </c>
      <c r="N1344" s="33" t="str">
        <f t="shared" si="165"/>
        <v/>
      </c>
      <c r="O1344" s="33" t="str">
        <f t="shared" si="166"/>
        <v/>
      </c>
      <c r="P1344" s="33" t="str">
        <f t="shared" si="167"/>
        <v/>
      </c>
      <c r="R1344" s="36" t="str">
        <f t="shared" si="168"/>
        <v/>
      </c>
      <c r="S1344" s="36" t="str">
        <f t="shared" si="169"/>
        <v/>
      </c>
    </row>
    <row r="1345" spans="6:19" x14ac:dyDescent="0.3">
      <c r="K1345" s="33" t="str">
        <f t="shared" si="162"/>
        <v/>
      </c>
      <c r="L1345" s="33" t="str">
        <f t="shared" si="163"/>
        <v/>
      </c>
      <c r="M1345" s="33" t="str">
        <f t="shared" si="164"/>
        <v/>
      </c>
      <c r="N1345" s="33" t="str">
        <f t="shared" si="165"/>
        <v/>
      </c>
      <c r="O1345" s="33" t="str">
        <f t="shared" si="166"/>
        <v/>
      </c>
      <c r="P1345" s="33" t="str">
        <f t="shared" si="167"/>
        <v/>
      </c>
      <c r="R1345" s="36" t="str">
        <f t="shared" si="168"/>
        <v/>
      </c>
      <c r="S1345" s="36" t="str">
        <f t="shared" si="169"/>
        <v/>
      </c>
    </row>
    <row r="1346" spans="6:19" x14ac:dyDescent="0.3">
      <c r="F1346" s="136"/>
      <c r="K1346" s="33" t="str">
        <f t="shared" si="162"/>
        <v/>
      </c>
      <c r="L1346" s="33" t="str">
        <f t="shared" si="163"/>
        <v/>
      </c>
      <c r="M1346" s="33" t="str">
        <f t="shared" si="164"/>
        <v/>
      </c>
      <c r="N1346" s="33" t="str">
        <f t="shared" si="165"/>
        <v/>
      </c>
      <c r="O1346" s="33" t="str">
        <f t="shared" si="166"/>
        <v/>
      </c>
      <c r="P1346" s="33" t="str">
        <f t="shared" si="167"/>
        <v/>
      </c>
      <c r="R1346" s="36" t="str">
        <f t="shared" si="168"/>
        <v/>
      </c>
      <c r="S1346" s="36" t="str">
        <f t="shared" si="169"/>
        <v/>
      </c>
    </row>
    <row r="1347" spans="6:19" x14ac:dyDescent="0.3">
      <c r="K1347" s="33" t="str">
        <f t="shared" si="162"/>
        <v/>
      </c>
      <c r="L1347" s="33" t="str">
        <f t="shared" si="163"/>
        <v/>
      </c>
      <c r="M1347" s="33" t="str">
        <f t="shared" si="164"/>
        <v/>
      </c>
      <c r="N1347" s="33" t="str">
        <f t="shared" si="165"/>
        <v/>
      </c>
      <c r="O1347" s="33" t="str">
        <f t="shared" si="166"/>
        <v/>
      </c>
      <c r="P1347" s="33" t="str">
        <f t="shared" si="167"/>
        <v/>
      </c>
      <c r="R1347" s="36" t="str">
        <f t="shared" si="168"/>
        <v/>
      </c>
      <c r="S1347" s="36" t="str">
        <f t="shared" si="169"/>
        <v/>
      </c>
    </row>
    <row r="1348" spans="6:19" x14ac:dyDescent="0.3">
      <c r="K1348" s="33" t="str">
        <f t="shared" si="162"/>
        <v/>
      </c>
      <c r="L1348" s="33" t="str">
        <f t="shared" si="163"/>
        <v/>
      </c>
      <c r="M1348" s="33" t="str">
        <f t="shared" si="164"/>
        <v/>
      </c>
      <c r="N1348" s="33" t="str">
        <f t="shared" si="165"/>
        <v/>
      </c>
      <c r="O1348" s="33" t="str">
        <f t="shared" si="166"/>
        <v/>
      </c>
      <c r="P1348" s="33" t="str">
        <f t="shared" si="167"/>
        <v/>
      </c>
      <c r="R1348" s="36" t="str">
        <f t="shared" si="168"/>
        <v/>
      </c>
      <c r="S1348" s="36" t="str">
        <f t="shared" si="169"/>
        <v/>
      </c>
    </row>
    <row r="1349" spans="6:19" x14ac:dyDescent="0.3">
      <c r="F1349" s="136"/>
      <c r="K1349" s="33" t="str">
        <f t="shared" ref="K1349:K1412" si="170">IF($D1349="ht",$E1349,"")</f>
        <v/>
      </c>
      <c r="L1349" s="33" t="str">
        <f t="shared" ref="L1349:L1412" si="171">IF($D1349="nt",$E1349,"")</f>
        <v/>
      </c>
      <c r="M1349" s="33" t="str">
        <f t="shared" ref="M1349:M1412" si="172">IF($D1349="esp",$E1349,"")</f>
        <v/>
      </c>
      <c r="N1349" s="33" t="str">
        <f t="shared" ref="N1349:N1412" si="173">IF($D1349="Ges",$F1349,"")</f>
        <v/>
      </c>
      <c r="O1349" s="33" t="str">
        <f t="shared" ref="O1349:O1412" si="174">IF($D1349="tag",$E1349,"")</f>
        <v/>
      </c>
      <c r="P1349" s="33" t="str">
        <f t="shared" ref="P1349:P1412" si="175">IF($D1349="vhs",$E1349,"")</f>
        <v/>
      </c>
      <c r="R1349" s="36" t="str">
        <f t="shared" ref="R1349:R1412" si="176">IF(D1349="v06",E1349,"")</f>
        <v/>
      </c>
      <c r="S1349" s="36" t="str">
        <f t="shared" ref="S1349:S1412" si="177">IF(D1349="v22",E1349,"")</f>
        <v/>
      </c>
    </row>
    <row r="1350" spans="6:19" x14ac:dyDescent="0.3">
      <c r="F1350" s="136"/>
      <c r="K1350" s="33" t="str">
        <f t="shared" si="170"/>
        <v/>
      </c>
      <c r="L1350" s="33" t="str">
        <f t="shared" si="171"/>
        <v/>
      </c>
      <c r="M1350" s="33" t="str">
        <f t="shared" si="172"/>
        <v/>
      </c>
      <c r="N1350" s="33" t="str">
        <f t="shared" si="173"/>
        <v/>
      </c>
      <c r="O1350" s="33" t="str">
        <f t="shared" si="174"/>
        <v/>
      </c>
      <c r="P1350" s="33" t="str">
        <f t="shared" si="175"/>
        <v/>
      </c>
      <c r="R1350" s="36" t="str">
        <f t="shared" si="176"/>
        <v/>
      </c>
      <c r="S1350" s="36" t="str">
        <f t="shared" si="177"/>
        <v/>
      </c>
    </row>
    <row r="1351" spans="6:19" x14ac:dyDescent="0.3">
      <c r="K1351" s="33" t="str">
        <f t="shared" si="170"/>
        <v/>
      </c>
      <c r="L1351" s="33" t="str">
        <f t="shared" si="171"/>
        <v/>
      </c>
      <c r="M1351" s="33" t="str">
        <f t="shared" si="172"/>
        <v/>
      </c>
      <c r="N1351" s="33" t="str">
        <f t="shared" si="173"/>
        <v/>
      </c>
      <c r="O1351" s="33" t="str">
        <f t="shared" si="174"/>
        <v/>
      </c>
      <c r="P1351" s="33" t="str">
        <f t="shared" si="175"/>
        <v/>
      </c>
      <c r="R1351" s="36" t="str">
        <f t="shared" si="176"/>
        <v/>
      </c>
      <c r="S1351" s="36" t="str">
        <f t="shared" si="177"/>
        <v/>
      </c>
    </row>
    <row r="1352" spans="6:19" x14ac:dyDescent="0.3">
      <c r="K1352" s="33" t="str">
        <f t="shared" si="170"/>
        <v/>
      </c>
      <c r="L1352" s="33" t="str">
        <f t="shared" si="171"/>
        <v/>
      </c>
      <c r="M1352" s="33" t="str">
        <f t="shared" si="172"/>
        <v/>
      </c>
      <c r="N1352" s="33" t="str">
        <f t="shared" si="173"/>
        <v/>
      </c>
      <c r="O1352" s="33" t="str">
        <f t="shared" si="174"/>
        <v/>
      </c>
      <c r="P1352" s="33" t="str">
        <f t="shared" si="175"/>
        <v/>
      </c>
      <c r="R1352" s="36" t="str">
        <f t="shared" si="176"/>
        <v/>
      </c>
      <c r="S1352" s="36" t="str">
        <f t="shared" si="177"/>
        <v/>
      </c>
    </row>
    <row r="1353" spans="6:19" x14ac:dyDescent="0.3">
      <c r="F1353" s="136"/>
      <c r="K1353" s="33" t="str">
        <f t="shared" si="170"/>
        <v/>
      </c>
      <c r="L1353" s="33" t="str">
        <f t="shared" si="171"/>
        <v/>
      </c>
      <c r="M1353" s="33" t="str">
        <f t="shared" si="172"/>
        <v/>
      </c>
      <c r="N1353" s="33" t="str">
        <f t="shared" si="173"/>
        <v/>
      </c>
      <c r="O1353" s="33" t="str">
        <f t="shared" si="174"/>
        <v/>
      </c>
      <c r="P1353" s="33" t="str">
        <f t="shared" si="175"/>
        <v/>
      </c>
      <c r="R1353" s="36" t="str">
        <f t="shared" si="176"/>
        <v/>
      </c>
      <c r="S1353" s="36" t="str">
        <f t="shared" si="177"/>
        <v/>
      </c>
    </row>
    <row r="1354" spans="6:19" x14ac:dyDescent="0.3">
      <c r="F1354" s="136"/>
      <c r="K1354" s="33" t="str">
        <f t="shared" si="170"/>
        <v/>
      </c>
      <c r="L1354" s="33" t="str">
        <f t="shared" si="171"/>
        <v/>
      </c>
      <c r="M1354" s="33" t="str">
        <f t="shared" si="172"/>
        <v/>
      </c>
      <c r="N1354" s="33" t="str">
        <f t="shared" si="173"/>
        <v/>
      </c>
      <c r="O1354" s="33" t="str">
        <f t="shared" si="174"/>
        <v/>
      </c>
      <c r="P1354" s="33" t="str">
        <f t="shared" si="175"/>
        <v/>
      </c>
      <c r="R1354" s="36" t="str">
        <f t="shared" si="176"/>
        <v/>
      </c>
      <c r="S1354" s="36" t="str">
        <f t="shared" si="177"/>
        <v/>
      </c>
    </row>
    <row r="1355" spans="6:19" x14ac:dyDescent="0.3">
      <c r="K1355" s="33" t="str">
        <f t="shared" si="170"/>
        <v/>
      </c>
      <c r="L1355" s="33" t="str">
        <f t="shared" si="171"/>
        <v/>
      </c>
      <c r="M1355" s="33" t="str">
        <f t="shared" si="172"/>
        <v/>
      </c>
      <c r="N1355" s="33" t="str">
        <f t="shared" si="173"/>
        <v/>
      </c>
      <c r="O1355" s="33" t="str">
        <f t="shared" si="174"/>
        <v/>
      </c>
      <c r="P1355" s="33" t="str">
        <f t="shared" si="175"/>
        <v/>
      </c>
      <c r="R1355" s="36" t="str">
        <f t="shared" si="176"/>
        <v/>
      </c>
      <c r="S1355" s="36" t="str">
        <f t="shared" si="177"/>
        <v/>
      </c>
    </row>
    <row r="1356" spans="6:19" x14ac:dyDescent="0.3">
      <c r="K1356" s="33" t="str">
        <f t="shared" si="170"/>
        <v/>
      </c>
      <c r="L1356" s="33" t="str">
        <f t="shared" si="171"/>
        <v/>
      </c>
      <c r="M1356" s="33" t="str">
        <f t="shared" si="172"/>
        <v/>
      </c>
      <c r="N1356" s="33" t="str">
        <f t="shared" si="173"/>
        <v/>
      </c>
      <c r="O1356" s="33" t="str">
        <f t="shared" si="174"/>
        <v/>
      </c>
      <c r="P1356" s="33" t="str">
        <f t="shared" si="175"/>
        <v/>
      </c>
      <c r="R1356" s="36" t="str">
        <f t="shared" si="176"/>
        <v/>
      </c>
      <c r="S1356" s="36" t="str">
        <f t="shared" si="177"/>
        <v/>
      </c>
    </row>
    <row r="1357" spans="6:19" x14ac:dyDescent="0.3">
      <c r="K1357" s="33" t="str">
        <f t="shared" si="170"/>
        <v/>
      </c>
      <c r="L1357" s="33" t="str">
        <f t="shared" si="171"/>
        <v/>
      </c>
      <c r="M1357" s="33" t="str">
        <f t="shared" si="172"/>
        <v/>
      </c>
      <c r="N1357" s="33" t="str">
        <f t="shared" si="173"/>
        <v/>
      </c>
      <c r="O1357" s="33" t="str">
        <f t="shared" si="174"/>
        <v/>
      </c>
      <c r="P1357" s="33" t="str">
        <f t="shared" si="175"/>
        <v/>
      </c>
      <c r="R1357" s="36" t="str">
        <f t="shared" si="176"/>
        <v/>
      </c>
      <c r="S1357" s="36" t="str">
        <f t="shared" si="177"/>
        <v/>
      </c>
    </row>
    <row r="1358" spans="6:19" x14ac:dyDescent="0.3">
      <c r="F1358" s="136"/>
      <c r="K1358" s="33" t="str">
        <f t="shared" si="170"/>
        <v/>
      </c>
      <c r="L1358" s="33" t="str">
        <f t="shared" si="171"/>
        <v/>
      </c>
      <c r="M1358" s="33" t="str">
        <f t="shared" si="172"/>
        <v/>
      </c>
      <c r="N1358" s="33" t="str">
        <f t="shared" si="173"/>
        <v/>
      </c>
      <c r="O1358" s="33" t="str">
        <f t="shared" si="174"/>
        <v/>
      </c>
      <c r="P1358" s="33" t="str">
        <f t="shared" si="175"/>
        <v/>
      </c>
      <c r="R1358" s="36" t="str">
        <f t="shared" si="176"/>
        <v/>
      </c>
      <c r="S1358" s="36" t="str">
        <f t="shared" si="177"/>
        <v/>
      </c>
    </row>
    <row r="1359" spans="6:19" x14ac:dyDescent="0.3">
      <c r="K1359" s="33" t="str">
        <f t="shared" si="170"/>
        <v/>
      </c>
      <c r="L1359" s="33" t="str">
        <f t="shared" si="171"/>
        <v/>
      </c>
      <c r="M1359" s="33" t="str">
        <f t="shared" si="172"/>
        <v/>
      </c>
      <c r="N1359" s="33" t="str">
        <f t="shared" si="173"/>
        <v/>
      </c>
      <c r="O1359" s="33" t="str">
        <f t="shared" si="174"/>
        <v/>
      </c>
      <c r="P1359" s="33" t="str">
        <f t="shared" si="175"/>
        <v/>
      </c>
      <c r="R1359" s="36" t="str">
        <f t="shared" si="176"/>
        <v/>
      </c>
      <c r="S1359" s="36" t="str">
        <f t="shared" si="177"/>
        <v/>
      </c>
    </row>
    <row r="1360" spans="6:19" x14ac:dyDescent="0.3">
      <c r="K1360" s="33" t="str">
        <f t="shared" si="170"/>
        <v/>
      </c>
      <c r="L1360" s="33" t="str">
        <f t="shared" si="171"/>
        <v/>
      </c>
      <c r="M1360" s="33" t="str">
        <f t="shared" si="172"/>
        <v/>
      </c>
      <c r="N1360" s="33" t="str">
        <f t="shared" si="173"/>
        <v/>
      </c>
      <c r="O1360" s="33" t="str">
        <f t="shared" si="174"/>
        <v/>
      </c>
      <c r="P1360" s="33" t="str">
        <f t="shared" si="175"/>
        <v/>
      </c>
      <c r="R1360" s="36" t="str">
        <f t="shared" si="176"/>
        <v/>
      </c>
      <c r="S1360" s="36" t="str">
        <f t="shared" si="177"/>
        <v/>
      </c>
    </row>
    <row r="1361" spans="6:19" x14ac:dyDescent="0.3">
      <c r="K1361" s="33" t="str">
        <f t="shared" si="170"/>
        <v/>
      </c>
      <c r="L1361" s="33" t="str">
        <f t="shared" si="171"/>
        <v/>
      </c>
      <c r="M1361" s="33" t="str">
        <f t="shared" si="172"/>
        <v/>
      </c>
      <c r="N1361" s="33" t="str">
        <f t="shared" si="173"/>
        <v/>
      </c>
      <c r="O1361" s="33" t="str">
        <f t="shared" si="174"/>
        <v/>
      </c>
      <c r="P1361" s="33" t="str">
        <f t="shared" si="175"/>
        <v/>
      </c>
      <c r="R1361" s="36" t="str">
        <f t="shared" si="176"/>
        <v/>
      </c>
      <c r="S1361" s="36" t="str">
        <f t="shared" si="177"/>
        <v/>
      </c>
    </row>
    <row r="1362" spans="6:19" x14ac:dyDescent="0.3">
      <c r="K1362" s="33" t="str">
        <f t="shared" si="170"/>
        <v/>
      </c>
      <c r="L1362" s="33" t="str">
        <f t="shared" si="171"/>
        <v/>
      </c>
      <c r="M1362" s="33" t="str">
        <f t="shared" si="172"/>
        <v/>
      </c>
      <c r="N1362" s="33" t="str">
        <f t="shared" si="173"/>
        <v/>
      </c>
      <c r="O1362" s="33" t="str">
        <f t="shared" si="174"/>
        <v/>
      </c>
      <c r="P1362" s="33" t="str">
        <f t="shared" si="175"/>
        <v/>
      </c>
      <c r="R1362" s="36" t="str">
        <f t="shared" si="176"/>
        <v/>
      </c>
      <c r="S1362" s="36" t="str">
        <f t="shared" si="177"/>
        <v/>
      </c>
    </row>
    <row r="1363" spans="6:19" x14ac:dyDescent="0.3">
      <c r="F1363" s="136"/>
      <c r="K1363" s="33" t="str">
        <f t="shared" si="170"/>
        <v/>
      </c>
      <c r="L1363" s="33" t="str">
        <f t="shared" si="171"/>
        <v/>
      </c>
      <c r="M1363" s="33" t="str">
        <f t="shared" si="172"/>
        <v/>
      </c>
      <c r="N1363" s="33" t="str">
        <f t="shared" si="173"/>
        <v/>
      </c>
      <c r="O1363" s="33" t="str">
        <f t="shared" si="174"/>
        <v/>
      </c>
      <c r="P1363" s="33" t="str">
        <f t="shared" si="175"/>
        <v/>
      </c>
      <c r="R1363" s="36" t="str">
        <f t="shared" si="176"/>
        <v/>
      </c>
      <c r="S1363" s="36" t="str">
        <f t="shared" si="177"/>
        <v/>
      </c>
    </row>
    <row r="1364" spans="6:19" x14ac:dyDescent="0.3">
      <c r="K1364" s="33" t="str">
        <f t="shared" si="170"/>
        <v/>
      </c>
      <c r="L1364" s="33" t="str">
        <f t="shared" si="171"/>
        <v/>
      </c>
      <c r="M1364" s="33" t="str">
        <f t="shared" si="172"/>
        <v/>
      </c>
      <c r="N1364" s="33" t="str">
        <f t="shared" si="173"/>
        <v/>
      </c>
      <c r="O1364" s="33" t="str">
        <f t="shared" si="174"/>
        <v/>
      </c>
      <c r="P1364" s="33" t="str">
        <f t="shared" si="175"/>
        <v/>
      </c>
      <c r="R1364" s="36" t="str">
        <f t="shared" si="176"/>
        <v/>
      </c>
      <c r="S1364" s="36" t="str">
        <f t="shared" si="177"/>
        <v/>
      </c>
    </row>
    <row r="1365" spans="6:19" x14ac:dyDescent="0.3">
      <c r="K1365" s="33" t="str">
        <f t="shared" si="170"/>
        <v/>
      </c>
      <c r="L1365" s="33" t="str">
        <f t="shared" si="171"/>
        <v/>
      </c>
      <c r="M1365" s="33" t="str">
        <f t="shared" si="172"/>
        <v/>
      </c>
      <c r="N1365" s="33" t="str">
        <f t="shared" si="173"/>
        <v/>
      </c>
      <c r="O1365" s="33" t="str">
        <f t="shared" si="174"/>
        <v/>
      </c>
      <c r="P1365" s="33" t="str">
        <f t="shared" si="175"/>
        <v/>
      </c>
      <c r="R1365" s="36" t="str">
        <f t="shared" si="176"/>
        <v/>
      </c>
      <c r="S1365" s="36" t="str">
        <f t="shared" si="177"/>
        <v/>
      </c>
    </row>
    <row r="1366" spans="6:19" x14ac:dyDescent="0.3">
      <c r="K1366" s="33" t="str">
        <f t="shared" si="170"/>
        <v/>
      </c>
      <c r="L1366" s="33" t="str">
        <f t="shared" si="171"/>
        <v/>
      </c>
      <c r="M1366" s="33" t="str">
        <f t="shared" si="172"/>
        <v/>
      </c>
      <c r="N1366" s="33" t="str">
        <f t="shared" si="173"/>
        <v/>
      </c>
      <c r="O1366" s="33" t="str">
        <f t="shared" si="174"/>
        <v/>
      </c>
      <c r="P1366" s="33" t="str">
        <f t="shared" si="175"/>
        <v/>
      </c>
      <c r="R1366" s="36" t="str">
        <f t="shared" si="176"/>
        <v/>
      </c>
      <c r="S1366" s="36" t="str">
        <f t="shared" si="177"/>
        <v/>
      </c>
    </row>
    <row r="1367" spans="6:19" x14ac:dyDescent="0.3">
      <c r="F1367" s="136"/>
      <c r="K1367" s="33" t="str">
        <f t="shared" si="170"/>
        <v/>
      </c>
      <c r="L1367" s="33" t="str">
        <f t="shared" si="171"/>
        <v/>
      </c>
      <c r="M1367" s="33" t="str">
        <f t="shared" si="172"/>
        <v/>
      </c>
      <c r="N1367" s="33" t="str">
        <f t="shared" si="173"/>
        <v/>
      </c>
      <c r="O1367" s="33" t="str">
        <f t="shared" si="174"/>
        <v/>
      </c>
      <c r="P1367" s="33" t="str">
        <f t="shared" si="175"/>
        <v/>
      </c>
      <c r="R1367" s="36" t="str">
        <f t="shared" si="176"/>
        <v/>
      </c>
      <c r="S1367" s="36" t="str">
        <f t="shared" si="177"/>
        <v/>
      </c>
    </row>
    <row r="1368" spans="6:19" x14ac:dyDescent="0.3">
      <c r="F1368" s="136"/>
      <c r="K1368" s="33" t="str">
        <f t="shared" si="170"/>
        <v/>
      </c>
      <c r="L1368" s="33" t="str">
        <f t="shared" si="171"/>
        <v/>
      </c>
      <c r="M1368" s="33" t="str">
        <f t="shared" si="172"/>
        <v/>
      </c>
      <c r="N1368" s="33" t="str">
        <f t="shared" si="173"/>
        <v/>
      </c>
      <c r="O1368" s="33" t="str">
        <f t="shared" si="174"/>
        <v/>
      </c>
      <c r="P1368" s="33" t="str">
        <f t="shared" si="175"/>
        <v/>
      </c>
      <c r="R1368" s="36" t="str">
        <f t="shared" si="176"/>
        <v/>
      </c>
      <c r="S1368" s="36" t="str">
        <f t="shared" si="177"/>
        <v/>
      </c>
    </row>
    <row r="1369" spans="6:19" x14ac:dyDescent="0.3">
      <c r="K1369" s="33" t="str">
        <f t="shared" si="170"/>
        <v/>
      </c>
      <c r="L1369" s="33" t="str">
        <f t="shared" si="171"/>
        <v/>
      </c>
      <c r="M1369" s="33" t="str">
        <f t="shared" si="172"/>
        <v/>
      </c>
      <c r="N1369" s="33" t="str">
        <f t="shared" si="173"/>
        <v/>
      </c>
      <c r="O1369" s="33" t="str">
        <f t="shared" si="174"/>
        <v/>
      </c>
      <c r="P1369" s="33" t="str">
        <f t="shared" si="175"/>
        <v/>
      </c>
      <c r="R1369" s="36" t="str">
        <f t="shared" si="176"/>
        <v/>
      </c>
      <c r="S1369" s="36" t="str">
        <f t="shared" si="177"/>
        <v/>
      </c>
    </row>
    <row r="1370" spans="6:19" x14ac:dyDescent="0.3">
      <c r="K1370" s="33" t="str">
        <f t="shared" si="170"/>
        <v/>
      </c>
      <c r="L1370" s="33" t="str">
        <f t="shared" si="171"/>
        <v/>
      </c>
      <c r="M1370" s="33" t="str">
        <f t="shared" si="172"/>
        <v/>
      </c>
      <c r="N1370" s="33" t="str">
        <f t="shared" si="173"/>
        <v/>
      </c>
      <c r="O1370" s="33" t="str">
        <f t="shared" si="174"/>
        <v/>
      </c>
      <c r="P1370" s="33" t="str">
        <f t="shared" si="175"/>
        <v/>
      </c>
      <c r="R1370" s="36" t="str">
        <f t="shared" si="176"/>
        <v/>
      </c>
      <c r="S1370" s="36" t="str">
        <f t="shared" si="177"/>
        <v/>
      </c>
    </row>
    <row r="1371" spans="6:19" x14ac:dyDescent="0.3">
      <c r="F1371" s="136"/>
      <c r="K1371" s="33" t="str">
        <f t="shared" si="170"/>
        <v/>
      </c>
      <c r="L1371" s="33" t="str">
        <f t="shared" si="171"/>
        <v/>
      </c>
      <c r="M1371" s="33" t="str">
        <f t="shared" si="172"/>
        <v/>
      </c>
      <c r="N1371" s="33" t="str">
        <f t="shared" si="173"/>
        <v/>
      </c>
      <c r="O1371" s="33" t="str">
        <f t="shared" si="174"/>
        <v/>
      </c>
      <c r="P1371" s="33" t="str">
        <f t="shared" si="175"/>
        <v/>
      </c>
      <c r="R1371" s="36" t="str">
        <f t="shared" si="176"/>
        <v/>
      </c>
      <c r="S1371" s="36" t="str">
        <f t="shared" si="177"/>
        <v/>
      </c>
    </row>
    <row r="1372" spans="6:19" x14ac:dyDescent="0.3">
      <c r="K1372" s="33" t="str">
        <f t="shared" si="170"/>
        <v/>
      </c>
      <c r="L1372" s="33" t="str">
        <f t="shared" si="171"/>
        <v/>
      </c>
      <c r="M1372" s="33" t="str">
        <f t="shared" si="172"/>
        <v/>
      </c>
      <c r="N1372" s="33" t="str">
        <f t="shared" si="173"/>
        <v/>
      </c>
      <c r="O1372" s="33" t="str">
        <f t="shared" si="174"/>
        <v/>
      </c>
      <c r="P1372" s="33" t="str">
        <f t="shared" si="175"/>
        <v/>
      </c>
      <c r="R1372" s="36" t="str">
        <f t="shared" si="176"/>
        <v/>
      </c>
      <c r="S1372" s="36" t="str">
        <f t="shared" si="177"/>
        <v/>
      </c>
    </row>
    <row r="1373" spans="6:19" x14ac:dyDescent="0.3">
      <c r="K1373" s="33" t="str">
        <f t="shared" si="170"/>
        <v/>
      </c>
      <c r="L1373" s="33" t="str">
        <f t="shared" si="171"/>
        <v/>
      </c>
      <c r="M1373" s="33" t="str">
        <f t="shared" si="172"/>
        <v/>
      </c>
      <c r="N1373" s="33" t="str">
        <f t="shared" si="173"/>
        <v/>
      </c>
      <c r="O1373" s="33" t="str">
        <f t="shared" si="174"/>
        <v/>
      </c>
      <c r="P1373" s="33" t="str">
        <f t="shared" si="175"/>
        <v/>
      </c>
      <c r="R1373" s="36" t="str">
        <f t="shared" si="176"/>
        <v/>
      </c>
      <c r="S1373" s="36" t="str">
        <f t="shared" si="177"/>
        <v/>
      </c>
    </row>
    <row r="1374" spans="6:19" x14ac:dyDescent="0.3">
      <c r="K1374" s="33" t="str">
        <f t="shared" si="170"/>
        <v/>
      </c>
      <c r="L1374" s="33" t="str">
        <f t="shared" si="171"/>
        <v/>
      </c>
      <c r="M1374" s="33" t="str">
        <f t="shared" si="172"/>
        <v/>
      </c>
      <c r="N1374" s="33" t="str">
        <f t="shared" si="173"/>
        <v/>
      </c>
      <c r="O1374" s="33" t="str">
        <f t="shared" si="174"/>
        <v/>
      </c>
      <c r="P1374" s="33" t="str">
        <f t="shared" si="175"/>
        <v/>
      </c>
      <c r="R1374" s="36" t="str">
        <f t="shared" si="176"/>
        <v/>
      </c>
      <c r="S1374" s="36" t="str">
        <f t="shared" si="177"/>
        <v/>
      </c>
    </row>
    <row r="1375" spans="6:19" x14ac:dyDescent="0.3">
      <c r="K1375" s="33" t="str">
        <f t="shared" si="170"/>
        <v/>
      </c>
      <c r="L1375" s="33" t="str">
        <f t="shared" si="171"/>
        <v/>
      </c>
      <c r="M1375" s="33" t="str">
        <f t="shared" si="172"/>
        <v/>
      </c>
      <c r="N1375" s="33" t="str">
        <f t="shared" si="173"/>
        <v/>
      </c>
      <c r="O1375" s="33" t="str">
        <f t="shared" si="174"/>
        <v/>
      </c>
      <c r="P1375" s="33" t="str">
        <f t="shared" si="175"/>
        <v/>
      </c>
      <c r="R1375" s="36" t="str">
        <f t="shared" si="176"/>
        <v/>
      </c>
      <c r="S1375" s="36" t="str">
        <f t="shared" si="177"/>
        <v/>
      </c>
    </row>
    <row r="1376" spans="6:19" x14ac:dyDescent="0.3">
      <c r="F1376" s="136"/>
      <c r="K1376" s="33" t="str">
        <f t="shared" si="170"/>
        <v/>
      </c>
      <c r="L1376" s="33" t="str">
        <f t="shared" si="171"/>
        <v/>
      </c>
      <c r="M1376" s="33" t="str">
        <f t="shared" si="172"/>
        <v/>
      </c>
      <c r="N1376" s="33" t="str">
        <f t="shared" si="173"/>
        <v/>
      </c>
      <c r="O1376" s="33" t="str">
        <f t="shared" si="174"/>
        <v/>
      </c>
      <c r="P1376" s="33" t="str">
        <f t="shared" si="175"/>
        <v/>
      </c>
      <c r="R1376" s="36" t="str">
        <f t="shared" si="176"/>
        <v/>
      </c>
      <c r="S1376" s="36" t="str">
        <f t="shared" si="177"/>
        <v/>
      </c>
    </row>
    <row r="1377" spans="6:19" x14ac:dyDescent="0.3">
      <c r="K1377" s="33" t="str">
        <f t="shared" si="170"/>
        <v/>
      </c>
      <c r="L1377" s="33" t="str">
        <f t="shared" si="171"/>
        <v/>
      </c>
      <c r="M1377" s="33" t="str">
        <f t="shared" si="172"/>
        <v/>
      </c>
      <c r="N1377" s="33" t="str">
        <f t="shared" si="173"/>
        <v/>
      </c>
      <c r="O1377" s="33" t="str">
        <f t="shared" si="174"/>
        <v/>
      </c>
      <c r="P1377" s="33" t="str">
        <f t="shared" si="175"/>
        <v/>
      </c>
      <c r="R1377" s="36" t="str">
        <f t="shared" si="176"/>
        <v/>
      </c>
      <c r="S1377" s="36" t="str">
        <f t="shared" si="177"/>
        <v/>
      </c>
    </row>
    <row r="1378" spans="6:19" x14ac:dyDescent="0.3">
      <c r="K1378" s="33" t="str">
        <f t="shared" si="170"/>
        <v/>
      </c>
      <c r="L1378" s="33" t="str">
        <f t="shared" si="171"/>
        <v/>
      </c>
      <c r="M1378" s="33" t="str">
        <f t="shared" si="172"/>
        <v/>
      </c>
      <c r="N1378" s="33" t="str">
        <f t="shared" si="173"/>
        <v/>
      </c>
      <c r="O1378" s="33" t="str">
        <f t="shared" si="174"/>
        <v/>
      </c>
      <c r="P1378" s="33" t="str">
        <f t="shared" si="175"/>
        <v/>
      </c>
      <c r="R1378" s="36" t="str">
        <f t="shared" si="176"/>
        <v/>
      </c>
      <c r="S1378" s="36" t="str">
        <f t="shared" si="177"/>
        <v/>
      </c>
    </row>
    <row r="1379" spans="6:19" x14ac:dyDescent="0.3">
      <c r="K1379" s="33" t="str">
        <f t="shared" si="170"/>
        <v/>
      </c>
      <c r="L1379" s="33" t="str">
        <f t="shared" si="171"/>
        <v/>
      </c>
      <c r="M1379" s="33" t="str">
        <f t="shared" si="172"/>
        <v/>
      </c>
      <c r="N1379" s="33" t="str">
        <f t="shared" si="173"/>
        <v/>
      </c>
      <c r="O1379" s="33" t="str">
        <f t="shared" si="174"/>
        <v/>
      </c>
      <c r="P1379" s="33" t="str">
        <f t="shared" si="175"/>
        <v/>
      </c>
      <c r="R1379" s="36" t="str">
        <f t="shared" si="176"/>
        <v/>
      </c>
      <c r="S1379" s="36" t="str">
        <f t="shared" si="177"/>
        <v/>
      </c>
    </row>
    <row r="1380" spans="6:19" x14ac:dyDescent="0.3">
      <c r="K1380" s="33" t="str">
        <f t="shared" si="170"/>
        <v/>
      </c>
      <c r="L1380" s="33" t="str">
        <f t="shared" si="171"/>
        <v/>
      </c>
      <c r="M1380" s="33" t="str">
        <f t="shared" si="172"/>
        <v/>
      </c>
      <c r="N1380" s="33" t="str">
        <f t="shared" si="173"/>
        <v/>
      </c>
      <c r="O1380" s="33" t="str">
        <f t="shared" si="174"/>
        <v/>
      </c>
      <c r="P1380" s="33" t="str">
        <f t="shared" si="175"/>
        <v/>
      </c>
      <c r="R1380" s="36" t="str">
        <f t="shared" si="176"/>
        <v/>
      </c>
      <c r="S1380" s="36" t="str">
        <f t="shared" si="177"/>
        <v/>
      </c>
    </row>
    <row r="1381" spans="6:19" x14ac:dyDescent="0.3">
      <c r="F1381" s="136"/>
      <c r="K1381" s="33" t="str">
        <f t="shared" si="170"/>
        <v/>
      </c>
      <c r="L1381" s="33" t="str">
        <f t="shared" si="171"/>
        <v/>
      </c>
      <c r="M1381" s="33" t="str">
        <f t="shared" si="172"/>
        <v/>
      </c>
      <c r="N1381" s="33" t="str">
        <f t="shared" si="173"/>
        <v/>
      </c>
      <c r="O1381" s="33" t="str">
        <f t="shared" si="174"/>
        <v/>
      </c>
      <c r="P1381" s="33" t="str">
        <f t="shared" si="175"/>
        <v/>
      </c>
      <c r="R1381" s="36" t="str">
        <f t="shared" si="176"/>
        <v/>
      </c>
      <c r="S1381" s="36" t="str">
        <f t="shared" si="177"/>
        <v/>
      </c>
    </row>
    <row r="1382" spans="6:19" x14ac:dyDescent="0.3">
      <c r="K1382" s="33" t="str">
        <f t="shared" si="170"/>
        <v/>
      </c>
      <c r="L1382" s="33" t="str">
        <f t="shared" si="171"/>
        <v/>
      </c>
      <c r="M1382" s="33" t="str">
        <f t="shared" si="172"/>
        <v/>
      </c>
      <c r="N1382" s="33" t="str">
        <f t="shared" si="173"/>
        <v/>
      </c>
      <c r="O1382" s="33" t="str">
        <f t="shared" si="174"/>
        <v/>
      </c>
      <c r="P1382" s="33" t="str">
        <f t="shared" si="175"/>
        <v/>
      </c>
      <c r="R1382" s="36" t="str">
        <f t="shared" si="176"/>
        <v/>
      </c>
      <c r="S1382" s="36" t="str">
        <f t="shared" si="177"/>
        <v/>
      </c>
    </row>
    <row r="1383" spans="6:19" x14ac:dyDescent="0.3">
      <c r="K1383" s="33" t="str">
        <f t="shared" si="170"/>
        <v/>
      </c>
      <c r="L1383" s="33" t="str">
        <f t="shared" si="171"/>
        <v/>
      </c>
      <c r="M1383" s="33" t="str">
        <f t="shared" si="172"/>
        <v/>
      </c>
      <c r="N1383" s="33" t="str">
        <f t="shared" si="173"/>
        <v/>
      </c>
      <c r="O1383" s="33" t="str">
        <f t="shared" si="174"/>
        <v/>
      </c>
      <c r="P1383" s="33" t="str">
        <f t="shared" si="175"/>
        <v/>
      </c>
      <c r="R1383" s="36" t="str">
        <f t="shared" si="176"/>
        <v/>
      </c>
      <c r="S1383" s="36" t="str">
        <f t="shared" si="177"/>
        <v/>
      </c>
    </row>
    <row r="1384" spans="6:19" x14ac:dyDescent="0.3">
      <c r="F1384" s="136"/>
      <c r="K1384" s="33" t="str">
        <f t="shared" si="170"/>
        <v/>
      </c>
      <c r="L1384" s="33" t="str">
        <f t="shared" si="171"/>
        <v/>
      </c>
      <c r="M1384" s="33" t="str">
        <f t="shared" si="172"/>
        <v/>
      </c>
      <c r="N1384" s="33" t="str">
        <f t="shared" si="173"/>
        <v/>
      </c>
      <c r="O1384" s="33" t="str">
        <f t="shared" si="174"/>
        <v/>
      </c>
      <c r="P1384" s="33" t="str">
        <f t="shared" si="175"/>
        <v/>
      </c>
      <c r="R1384" s="36" t="str">
        <f t="shared" si="176"/>
        <v/>
      </c>
      <c r="S1384" s="36" t="str">
        <f t="shared" si="177"/>
        <v/>
      </c>
    </row>
    <row r="1385" spans="6:19" x14ac:dyDescent="0.3">
      <c r="K1385" s="33" t="str">
        <f t="shared" si="170"/>
        <v/>
      </c>
      <c r="L1385" s="33" t="str">
        <f t="shared" si="171"/>
        <v/>
      </c>
      <c r="M1385" s="33" t="str">
        <f t="shared" si="172"/>
        <v/>
      </c>
      <c r="N1385" s="33" t="str">
        <f t="shared" si="173"/>
        <v/>
      </c>
      <c r="O1385" s="33" t="str">
        <f t="shared" si="174"/>
        <v/>
      </c>
      <c r="P1385" s="33" t="str">
        <f t="shared" si="175"/>
        <v/>
      </c>
      <c r="R1385" s="36" t="str">
        <f t="shared" si="176"/>
        <v/>
      </c>
      <c r="S1385" s="36" t="str">
        <f t="shared" si="177"/>
        <v/>
      </c>
    </row>
    <row r="1386" spans="6:19" x14ac:dyDescent="0.3">
      <c r="F1386" s="136"/>
      <c r="K1386" s="33" t="str">
        <f t="shared" si="170"/>
        <v/>
      </c>
      <c r="L1386" s="33" t="str">
        <f t="shared" si="171"/>
        <v/>
      </c>
      <c r="M1386" s="33" t="str">
        <f t="shared" si="172"/>
        <v/>
      </c>
      <c r="N1386" s="33" t="str">
        <f t="shared" si="173"/>
        <v/>
      </c>
      <c r="O1386" s="33" t="str">
        <f t="shared" si="174"/>
        <v/>
      </c>
      <c r="P1386" s="33" t="str">
        <f t="shared" si="175"/>
        <v/>
      </c>
      <c r="R1386" s="36" t="str">
        <f t="shared" si="176"/>
        <v/>
      </c>
      <c r="S1386" s="36" t="str">
        <f t="shared" si="177"/>
        <v/>
      </c>
    </row>
    <row r="1387" spans="6:19" x14ac:dyDescent="0.3">
      <c r="K1387" s="33" t="str">
        <f t="shared" si="170"/>
        <v/>
      </c>
      <c r="L1387" s="33" t="str">
        <f t="shared" si="171"/>
        <v/>
      </c>
      <c r="M1387" s="33" t="str">
        <f t="shared" si="172"/>
        <v/>
      </c>
      <c r="N1387" s="33" t="str">
        <f t="shared" si="173"/>
        <v/>
      </c>
      <c r="O1387" s="33" t="str">
        <f t="shared" si="174"/>
        <v/>
      </c>
      <c r="P1387" s="33" t="str">
        <f t="shared" si="175"/>
        <v/>
      </c>
      <c r="R1387" s="36" t="str">
        <f t="shared" si="176"/>
        <v/>
      </c>
      <c r="S1387" s="36" t="str">
        <f t="shared" si="177"/>
        <v/>
      </c>
    </row>
    <row r="1388" spans="6:19" x14ac:dyDescent="0.3">
      <c r="K1388" s="33" t="str">
        <f t="shared" si="170"/>
        <v/>
      </c>
      <c r="L1388" s="33" t="str">
        <f t="shared" si="171"/>
        <v/>
      </c>
      <c r="M1388" s="33" t="str">
        <f t="shared" si="172"/>
        <v/>
      </c>
      <c r="N1388" s="33" t="str">
        <f t="shared" si="173"/>
        <v/>
      </c>
      <c r="O1388" s="33" t="str">
        <f t="shared" si="174"/>
        <v/>
      </c>
      <c r="P1388" s="33" t="str">
        <f t="shared" si="175"/>
        <v/>
      </c>
      <c r="R1388" s="36" t="str">
        <f t="shared" si="176"/>
        <v/>
      </c>
      <c r="S1388" s="36" t="str">
        <f t="shared" si="177"/>
        <v/>
      </c>
    </row>
    <row r="1389" spans="6:19" x14ac:dyDescent="0.3">
      <c r="F1389" s="136"/>
      <c r="K1389" s="33" t="str">
        <f t="shared" si="170"/>
        <v/>
      </c>
      <c r="L1389" s="33" t="str">
        <f t="shared" si="171"/>
        <v/>
      </c>
      <c r="M1389" s="33" t="str">
        <f t="shared" si="172"/>
        <v/>
      </c>
      <c r="N1389" s="33" t="str">
        <f t="shared" si="173"/>
        <v/>
      </c>
      <c r="O1389" s="33" t="str">
        <f t="shared" si="174"/>
        <v/>
      </c>
      <c r="P1389" s="33" t="str">
        <f t="shared" si="175"/>
        <v/>
      </c>
      <c r="R1389" s="36" t="str">
        <f t="shared" si="176"/>
        <v/>
      </c>
      <c r="S1389" s="36" t="str">
        <f t="shared" si="177"/>
        <v/>
      </c>
    </row>
    <row r="1390" spans="6:19" x14ac:dyDescent="0.3">
      <c r="F1390" s="136"/>
      <c r="K1390" s="33" t="str">
        <f t="shared" si="170"/>
        <v/>
      </c>
      <c r="L1390" s="33" t="str">
        <f t="shared" si="171"/>
        <v/>
      </c>
      <c r="M1390" s="33" t="str">
        <f t="shared" si="172"/>
        <v/>
      </c>
      <c r="N1390" s="33" t="str">
        <f t="shared" si="173"/>
        <v/>
      </c>
      <c r="O1390" s="33" t="str">
        <f t="shared" si="174"/>
        <v/>
      </c>
      <c r="P1390" s="33" t="str">
        <f t="shared" si="175"/>
        <v/>
      </c>
      <c r="R1390" s="36" t="str">
        <f t="shared" si="176"/>
        <v/>
      </c>
      <c r="S1390" s="36" t="str">
        <f t="shared" si="177"/>
        <v/>
      </c>
    </row>
    <row r="1391" spans="6:19" x14ac:dyDescent="0.3">
      <c r="K1391" s="33" t="str">
        <f t="shared" si="170"/>
        <v/>
      </c>
      <c r="L1391" s="33" t="str">
        <f t="shared" si="171"/>
        <v/>
      </c>
      <c r="M1391" s="33" t="str">
        <f t="shared" si="172"/>
        <v/>
      </c>
      <c r="N1391" s="33" t="str">
        <f t="shared" si="173"/>
        <v/>
      </c>
      <c r="O1391" s="33" t="str">
        <f t="shared" si="174"/>
        <v/>
      </c>
      <c r="P1391" s="33" t="str">
        <f t="shared" si="175"/>
        <v/>
      </c>
      <c r="R1391" s="36" t="str">
        <f t="shared" si="176"/>
        <v/>
      </c>
      <c r="S1391" s="36" t="str">
        <f t="shared" si="177"/>
        <v/>
      </c>
    </row>
    <row r="1392" spans="6:19" x14ac:dyDescent="0.3">
      <c r="K1392" s="33" t="str">
        <f t="shared" si="170"/>
        <v/>
      </c>
      <c r="L1392" s="33" t="str">
        <f t="shared" si="171"/>
        <v/>
      </c>
      <c r="M1392" s="33" t="str">
        <f t="shared" si="172"/>
        <v/>
      </c>
      <c r="N1392" s="33" t="str">
        <f t="shared" si="173"/>
        <v/>
      </c>
      <c r="O1392" s="33" t="str">
        <f t="shared" si="174"/>
        <v/>
      </c>
      <c r="P1392" s="33" t="str">
        <f t="shared" si="175"/>
        <v/>
      </c>
      <c r="R1392" s="36" t="str">
        <f t="shared" si="176"/>
        <v/>
      </c>
      <c r="S1392" s="36" t="str">
        <f t="shared" si="177"/>
        <v/>
      </c>
    </row>
    <row r="1393" spans="6:19" x14ac:dyDescent="0.3">
      <c r="K1393" s="33" t="str">
        <f t="shared" si="170"/>
        <v/>
      </c>
      <c r="L1393" s="33" t="str">
        <f t="shared" si="171"/>
        <v/>
      </c>
      <c r="M1393" s="33" t="str">
        <f t="shared" si="172"/>
        <v/>
      </c>
      <c r="N1393" s="33" t="str">
        <f t="shared" si="173"/>
        <v/>
      </c>
      <c r="O1393" s="33" t="str">
        <f t="shared" si="174"/>
        <v/>
      </c>
      <c r="P1393" s="33" t="str">
        <f t="shared" si="175"/>
        <v/>
      </c>
      <c r="R1393" s="36" t="str">
        <f t="shared" si="176"/>
        <v/>
      </c>
      <c r="S1393" s="36" t="str">
        <f t="shared" si="177"/>
        <v/>
      </c>
    </row>
    <row r="1394" spans="6:19" x14ac:dyDescent="0.3">
      <c r="K1394" s="33" t="str">
        <f t="shared" si="170"/>
        <v/>
      </c>
      <c r="L1394" s="33" t="str">
        <f t="shared" si="171"/>
        <v/>
      </c>
      <c r="M1394" s="33" t="str">
        <f t="shared" si="172"/>
        <v/>
      </c>
      <c r="N1394" s="33" t="str">
        <f t="shared" si="173"/>
        <v/>
      </c>
      <c r="O1394" s="33" t="str">
        <f t="shared" si="174"/>
        <v/>
      </c>
      <c r="P1394" s="33" t="str">
        <f t="shared" si="175"/>
        <v/>
      </c>
      <c r="R1394" s="36" t="str">
        <f t="shared" si="176"/>
        <v/>
      </c>
      <c r="S1394" s="36" t="str">
        <f t="shared" si="177"/>
        <v/>
      </c>
    </row>
    <row r="1395" spans="6:19" x14ac:dyDescent="0.3">
      <c r="K1395" s="33" t="str">
        <f t="shared" si="170"/>
        <v/>
      </c>
      <c r="L1395" s="33" t="str">
        <f t="shared" si="171"/>
        <v/>
      </c>
      <c r="M1395" s="33" t="str">
        <f t="shared" si="172"/>
        <v/>
      </c>
      <c r="N1395" s="33" t="str">
        <f t="shared" si="173"/>
        <v/>
      </c>
      <c r="O1395" s="33" t="str">
        <f t="shared" si="174"/>
        <v/>
      </c>
      <c r="P1395" s="33" t="str">
        <f t="shared" si="175"/>
        <v/>
      </c>
      <c r="R1395" s="36" t="str">
        <f t="shared" si="176"/>
        <v/>
      </c>
      <c r="S1395" s="36" t="str">
        <f t="shared" si="177"/>
        <v/>
      </c>
    </row>
    <row r="1396" spans="6:19" x14ac:dyDescent="0.3">
      <c r="K1396" s="33" t="str">
        <f t="shared" si="170"/>
        <v/>
      </c>
      <c r="L1396" s="33" t="str">
        <f t="shared" si="171"/>
        <v/>
      </c>
      <c r="M1396" s="33" t="str">
        <f t="shared" si="172"/>
        <v/>
      </c>
      <c r="N1396" s="33" t="str">
        <f t="shared" si="173"/>
        <v/>
      </c>
      <c r="O1396" s="33" t="str">
        <f t="shared" si="174"/>
        <v/>
      </c>
      <c r="P1396" s="33" t="str">
        <f t="shared" si="175"/>
        <v/>
      </c>
      <c r="R1396" s="36" t="str">
        <f t="shared" si="176"/>
        <v/>
      </c>
      <c r="S1396" s="36" t="str">
        <f t="shared" si="177"/>
        <v/>
      </c>
    </row>
    <row r="1397" spans="6:19" x14ac:dyDescent="0.3">
      <c r="F1397" s="136"/>
      <c r="K1397" s="33" t="str">
        <f t="shared" si="170"/>
        <v/>
      </c>
      <c r="L1397" s="33" t="str">
        <f t="shared" si="171"/>
        <v/>
      </c>
      <c r="M1397" s="33" t="str">
        <f t="shared" si="172"/>
        <v/>
      </c>
      <c r="N1397" s="33" t="str">
        <f t="shared" si="173"/>
        <v/>
      </c>
      <c r="O1397" s="33" t="str">
        <f t="shared" si="174"/>
        <v/>
      </c>
      <c r="P1397" s="33" t="str">
        <f t="shared" si="175"/>
        <v/>
      </c>
      <c r="R1397" s="36" t="str">
        <f t="shared" si="176"/>
        <v/>
      </c>
      <c r="S1397" s="36" t="str">
        <f t="shared" si="177"/>
        <v/>
      </c>
    </row>
    <row r="1398" spans="6:19" x14ac:dyDescent="0.3">
      <c r="F1398" s="136"/>
      <c r="K1398" s="33" t="str">
        <f t="shared" si="170"/>
        <v/>
      </c>
      <c r="L1398" s="33" t="str">
        <f t="shared" si="171"/>
        <v/>
      </c>
      <c r="M1398" s="33" t="str">
        <f t="shared" si="172"/>
        <v/>
      </c>
      <c r="N1398" s="33" t="str">
        <f t="shared" si="173"/>
        <v/>
      </c>
      <c r="O1398" s="33" t="str">
        <f t="shared" si="174"/>
        <v/>
      </c>
      <c r="P1398" s="33" t="str">
        <f t="shared" si="175"/>
        <v/>
      </c>
      <c r="R1398" s="36" t="str">
        <f t="shared" si="176"/>
        <v/>
      </c>
      <c r="S1398" s="36" t="str">
        <f t="shared" si="177"/>
        <v/>
      </c>
    </row>
    <row r="1399" spans="6:19" x14ac:dyDescent="0.3">
      <c r="K1399" s="33" t="str">
        <f t="shared" si="170"/>
        <v/>
      </c>
      <c r="L1399" s="33" t="str">
        <f t="shared" si="171"/>
        <v/>
      </c>
      <c r="M1399" s="33" t="str">
        <f t="shared" si="172"/>
        <v/>
      </c>
      <c r="N1399" s="33" t="str">
        <f t="shared" si="173"/>
        <v/>
      </c>
      <c r="O1399" s="33" t="str">
        <f t="shared" si="174"/>
        <v/>
      </c>
      <c r="P1399" s="33" t="str">
        <f t="shared" si="175"/>
        <v/>
      </c>
      <c r="R1399" s="36" t="str">
        <f t="shared" si="176"/>
        <v/>
      </c>
      <c r="S1399" s="36" t="str">
        <f t="shared" si="177"/>
        <v/>
      </c>
    </row>
    <row r="1400" spans="6:19" x14ac:dyDescent="0.3">
      <c r="K1400" s="33" t="str">
        <f t="shared" si="170"/>
        <v/>
      </c>
      <c r="L1400" s="33" t="str">
        <f t="shared" si="171"/>
        <v/>
      </c>
      <c r="M1400" s="33" t="str">
        <f t="shared" si="172"/>
        <v/>
      </c>
      <c r="N1400" s="33" t="str">
        <f t="shared" si="173"/>
        <v/>
      </c>
      <c r="O1400" s="33" t="str">
        <f t="shared" si="174"/>
        <v/>
      </c>
      <c r="P1400" s="33" t="str">
        <f t="shared" si="175"/>
        <v/>
      </c>
      <c r="R1400" s="36" t="str">
        <f t="shared" si="176"/>
        <v/>
      </c>
      <c r="S1400" s="36" t="str">
        <f t="shared" si="177"/>
        <v/>
      </c>
    </row>
    <row r="1401" spans="6:19" x14ac:dyDescent="0.3">
      <c r="K1401" s="33" t="str">
        <f t="shared" si="170"/>
        <v/>
      </c>
      <c r="L1401" s="33" t="str">
        <f t="shared" si="171"/>
        <v/>
      </c>
      <c r="M1401" s="33" t="str">
        <f t="shared" si="172"/>
        <v/>
      </c>
      <c r="N1401" s="33" t="str">
        <f t="shared" si="173"/>
        <v/>
      </c>
      <c r="O1401" s="33" t="str">
        <f t="shared" si="174"/>
        <v/>
      </c>
      <c r="P1401" s="33" t="str">
        <f t="shared" si="175"/>
        <v/>
      </c>
      <c r="R1401" s="36" t="str">
        <f t="shared" si="176"/>
        <v/>
      </c>
      <c r="S1401" s="36" t="str">
        <f t="shared" si="177"/>
        <v/>
      </c>
    </row>
    <row r="1402" spans="6:19" x14ac:dyDescent="0.3">
      <c r="K1402" s="33" t="str">
        <f t="shared" si="170"/>
        <v/>
      </c>
      <c r="L1402" s="33" t="str">
        <f t="shared" si="171"/>
        <v/>
      </c>
      <c r="M1402" s="33" t="str">
        <f t="shared" si="172"/>
        <v/>
      </c>
      <c r="N1402" s="33" t="str">
        <f t="shared" si="173"/>
        <v/>
      </c>
      <c r="O1402" s="33" t="str">
        <f t="shared" si="174"/>
        <v/>
      </c>
      <c r="P1402" s="33" t="str">
        <f t="shared" si="175"/>
        <v/>
      </c>
      <c r="R1402" s="36" t="str">
        <f t="shared" si="176"/>
        <v/>
      </c>
      <c r="S1402" s="36" t="str">
        <f t="shared" si="177"/>
        <v/>
      </c>
    </row>
    <row r="1403" spans="6:19" x14ac:dyDescent="0.3">
      <c r="K1403" s="33" t="str">
        <f t="shared" si="170"/>
        <v/>
      </c>
      <c r="L1403" s="33" t="str">
        <f t="shared" si="171"/>
        <v/>
      </c>
      <c r="M1403" s="33" t="str">
        <f t="shared" si="172"/>
        <v/>
      </c>
      <c r="N1403" s="33" t="str">
        <f t="shared" si="173"/>
        <v/>
      </c>
      <c r="O1403" s="33" t="str">
        <f t="shared" si="174"/>
        <v/>
      </c>
      <c r="P1403" s="33" t="str">
        <f t="shared" si="175"/>
        <v/>
      </c>
      <c r="R1403" s="36" t="str">
        <f t="shared" si="176"/>
        <v/>
      </c>
      <c r="S1403" s="36" t="str">
        <f t="shared" si="177"/>
        <v/>
      </c>
    </row>
    <row r="1404" spans="6:19" x14ac:dyDescent="0.3">
      <c r="F1404" s="136"/>
      <c r="K1404" s="33" t="str">
        <f t="shared" si="170"/>
        <v/>
      </c>
      <c r="L1404" s="33" t="str">
        <f t="shared" si="171"/>
        <v/>
      </c>
      <c r="M1404" s="33" t="str">
        <f t="shared" si="172"/>
        <v/>
      </c>
      <c r="N1404" s="33" t="str">
        <f t="shared" si="173"/>
        <v/>
      </c>
      <c r="O1404" s="33" t="str">
        <f t="shared" si="174"/>
        <v/>
      </c>
      <c r="P1404" s="33" t="str">
        <f t="shared" si="175"/>
        <v/>
      </c>
      <c r="R1404" s="36" t="str">
        <f t="shared" si="176"/>
        <v/>
      </c>
      <c r="S1404" s="36" t="str">
        <f t="shared" si="177"/>
        <v/>
      </c>
    </row>
    <row r="1405" spans="6:19" x14ac:dyDescent="0.3">
      <c r="F1405" s="136"/>
      <c r="K1405" s="33" t="str">
        <f t="shared" si="170"/>
        <v/>
      </c>
      <c r="L1405" s="33" t="str">
        <f t="shared" si="171"/>
        <v/>
      </c>
      <c r="M1405" s="33" t="str">
        <f t="shared" si="172"/>
        <v/>
      </c>
      <c r="N1405" s="33" t="str">
        <f t="shared" si="173"/>
        <v/>
      </c>
      <c r="O1405" s="33" t="str">
        <f t="shared" si="174"/>
        <v/>
      </c>
      <c r="P1405" s="33" t="str">
        <f t="shared" si="175"/>
        <v/>
      </c>
      <c r="R1405" s="36" t="str">
        <f t="shared" si="176"/>
        <v/>
      </c>
      <c r="S1405" s="36" t="str">
        <f t="shared" si="177"/>
        <v/>
      </c>
    </row>
    <row r="1406" spans="6:19" x14ac:dyDescent="0.3">
      <c r="K1406" s="33" t="str">
        <f t="shared" si="170"/>
        <v/>
      </c>
      <c r="L1406" s="33" t="str">
        <f t="shared" si="171"/>
        <v/>
      </c>
      <c r="M1406" s="33" t="str">
        <f t="shared" si="172"/>
        <v/>
      </c>
      <c r="N1406" s="33" t="str">
        <f t="shared" si="173"/>
        <v/>
      </c>
      <c r="O1406" s="33" t="str">
        <f t="shared" si="174"/>
        <v/>
      </c>
      <c r="P1406" s="33" t="str">
        <f t="shared" si="175"/>
        <v/>
      </c>
      <c r="R1406" s="36" t="str">
        <f t="shared" si="176"/>
        <v/>
      </c>
      <c r="S1406" s="36" t="str">
        <f t="shared" si="177"/>
        <v/>
      </c>
    </row>
    <row r="1407" spans="6:19" x14ac:dyDescent="0.3">
      <c r="K1407" s="33" t="str">
        <f t="shared" si="170"/>
        <v/>
      </c>
      <c r="L1407" s="33" t="str">
        <f t="shared" si="171"/>
        <v/>
      </c>
      <c r="M1407" s="33" t="str">
        <f t="shared" si="172"/>
        <v/>
      </c>
      <c r="N1407" s="33" t="str">
        <f t="shared" si="173"/>
        <v/>
      </c>
      <c r="O1407" s="33" t="str">
        <f t="shared" si="174"/>
        <v/>
      </c>
      <c r="P1407" s="33" t="str">
        <f t="shared" si="175"/>
        <v/>
      </c>
      <c r="R1407" s="36" t="str">
        <f t="shared" si="176"/>
        <v/>
      </c>
      <c r="S1407" s="36" t="str">
        <f t="shared" si="177"/>
        <v/>
      </c>
    </row>
    <row r="1408" spans="6:19" x14ac:dyDescent="0.3">
      <c r="F1408" s="136"/>
      <c r="K1408" s="33" t="str">
        <f t="shared" si="170"/>
        <v/>
      </c>
      <c r="L1408" s="33" t="str">
        <f t="shared" si="171"/>
        <v/>
      </c>
      <c r="M1408" s="33" t="str">
        <f t="shared" si="172"/>
        <v/>
      </c>
      <c r="N1408" s="33" t="str">
        <f t="shared" si="173"/>
        <v/>
      </c>
      <c r="O1408" s="33" t="str">
        <f t="shared" si="174"/>
        <v/>
      </c>
      <c r="P1408" s="33" t="str">
        <f t="shared" si="175"/>
        <v/>
      </c>
      <c r="R1408" s="36" t="str">
        <f t="shared" si="176"/>
        <v/>
      </c>
      <c r="S1408" s="36" t="str">
        <f t="shared" si="177"/>
        <v/>
      </c>
    </row>
    <row r="1409" spans="6:19" x14ac:dyDescent="0.3">
      <c r="K1409" s="33" t="str">
        <f t="shared" si="170"/>
        <v/>
      </c>
      <c r="L1409" s="33" t="str">
        <f t="shared" si="171"/>
        <v/>
      </c>
      <c r="M1409" s="33" t="str">
        <f t="shared" si="172"/>
        <v/>
      </c>
      <c r="N1409" s="33" t="str">
        <f t="shared" si="173"/>
        <v/>
      </c>
      <c r="O1409" s="33" t="str">
        <f t="shared" si="174"/>
        <v/>
      </c>
      <c r="P1409" s="33" t="str">
        <f t="shared" si="175"/>
        <v/>
      </c>
      <c r="R1409" s="36" t="str">
        <f t="shared" si="176"/>
        <v/>
      </c>
      <c r="S1409" s="36" t="str">
        <f t="shared" si="177"/>
        <v/>
      </c>
    </row>
    <row r="1410" spans="6:19" x14ac:dyDescent="0.3">
      <c r="F1410" s="136"/>
      <c r="K1410" s="33" t="str">
        <f t="shared" si="170"/>
        <v/>
      </c>
      <c r="L1410" s="33" t="str">
        <f t="shared" si="171"/>
        <v/>
      </c>
      <c r="M1410" s="33" t="str">
        <f t="shared" si="172"/>
        <v/>
      </c>
      <c r="N1410" s="33" t="str">
        <f t="shared" si="173"/>
        <v/>
      </c>
      <c r="O1410" s="33" t="str">
        <f t="shared" si="174"/>
        <v/>
      </c>
      <c r="P1410" s="33" t="str">
        <f t="shared" si="175"/>
        <v/>
      </c>
      <c r="R1410" s="36" t="str">
        <f t="shared" si="176"/>
        <v/>
      </c>
      <c r="S1410" s="36" t="str">
        <f t="shared" si="177"/>
        <v/>
      </c>
    </row>
    <row r="1411" spans="6:19" x14ac:dyDescent="0.3">
      <c r="K1411" s="33" t="str">
        <f t="shared" si="170"/>
        <v/>
      </c>
      <c r="L1411" s="33" t="str">
        <f t="shared" si="171"/>
        <v/>
      </c>
      <c r="M1411" s="33" t="str">
        <f t="shared" si="172"/>
        <v/>
      </c>
      <c r="N1411" s="33" t="str">
        <f t="shared" si="173"/>
        <v/>
      </c>
      <c r="O1411" s="33" t="str">
        <f t="shared" si="174"/>
        <v/>
      </c>
      <c r="P1411" s="33" t="str">
        <f t="shared" si="175"/>
        <v/>
      </c>
      <c r="R1411" s="36" t="str">
        <f t="shared" si="176"/>
        <v/>
      </c>
      <c r="S1411" s="36" t="str">
        <f t="shared" si="177"/>
        <v/>
      </c>
    </row>
    <row r="1412" spans="6:19" x14ac:dyDescent="0.3">
      <c r="K1412" s="33" t="str">
        <f t="shared" si="170"/>
        <v/>
      </c>
      <c r="L1412" s="33" t="str">
        <f t="shared" si="171"/>
        <v/>
      </c>
      <c r="M1412" s="33" t="str">
        <f t="shared" si="172"/>
        <v/>
      </c>
      <c r="N1412" s="33" t="str">
        <f t="shared" si="173"/>
        <v/>
      </c>
      <c r="O1412" s="33" t="str">
        <f t="shared" si="174"/>
        <v/>
      </c>
      <c r="P1412" s="33" t="str">
        <f t="shared" si="175"/>
        <v/>
      </c>
      <c r="R1412" s="36" t="str">
        <f t="shared" si="176"/>
        <v/>
      </c>
      <c r="S1412" s="36" t="str">
        <f t="shared" si="177"/>
        <v/>
      </c>
    </row>
    <row r="1413" spans="6:19" x14ac:dyDescent="0.3">
      <c r="K1413" s="33" t="str">
        <f t="shared" ref="K1413:K1476" si="178">IF($D1413="ht",$E1413,"")</f>
        <v/>
      </c>
      <c r="L1413" s="33" t="str">
        <f t="shared" ref="L1413:L1476" si="179">IF($D1413="nt",$E1413,"")</f>
        <v/>
      </c>
      <c r="M1413" s="33" t="str">
        <f t="shared" ref="M1413:M1476" si="180">IF($D1413="esp",$E1413,"")</f>
        <v/>
      </c>
      <c r="N1413" s="33" t="str">
        <f t="shared" ref="N1413:N1476" si="181">IF($D1413="Ges",$F1413,"")</f>
        <v/>
      </c>
      <c r="O1413" s="33" t="str">
        <f t="shared" ref="O1413:O1476" si="182">IF($D1413="tag",$E1413,"")</f>
        <v/>
      </c>
      <c r="P1413" s="33" t="str">
        <f t="shared" ref="P1413:P1476" si="183">IF($D1413="vhs",$E1413,"")</f>
        <v/>
      </c>
      <c r="R1413" s="36" t="str">
        <f t="shared" ref="R1413:R1476" si="184">IF(D1413="v06",E1413,"")</f>
        <v/>
      </c>
      <c r="S1413" s="36" t="str">
        <f t="shared" ref="S1413:S1476" si="185">IF(D1413="v22",E1413,"")</f>
        <v/>
      </c>
    </row>
    <row r="1414" spans="6:19" x14ac:dyDescent="0.3">
      <c r="K1414" s="33" t="str">
        <f t="shared" si="178"/>
        <v/>
      </c>
      <c r="L1414" s="33" t="str">
        <f t="shared" si="179"/>
        <v/>
      </c>
      <c r="M1414" s="33" t="str">
        <f t="shared" si="180"/>
        <v/>
      </c>
      <c r="N1414" s="33" t="str">
        <f t="shared" si="181"/>
        <v/>
      </c>
      <c r="O1414" s="33" t="str">
        <f t="shared" si="182"/>
        <v/>
      </c>
      <c r="P1414" s="33" t="str">
        <f t="shared" si="183"/>
        <v/>
      </c>
      <c r="R1414" s="36" t="str">
        <f t="shared" si="184"/>
        <v/>
      </c>
      <c r="S1414" s="36" t="str">
        <f t="shared" si="185"/>
        <v/>
      </c>
    </row>
    <row r="1415" spans="6:19" x14ac:dyDescent="0.3">
      <c r="K1415" s="33" t="str">
        <f t="shared" si="178"/>
        <v/>
      </c>
      <c r="L1415" s="33" t="str">
        <f t="shared" si="179"/>
        <v/>
      </c>
      <c r="M1415" s="33" t="str">
        <f t="shared" si="180"/>
        <v/>
      </c>
      <c r="N1415" s="33" t="str">
        <f t="shared" si="181"/>
        <v/>
      </c>
      <c r="O1415" s="33" t="str">
        <f t="shared" si="182"/>
        <v/>
      </c>
      <c r="P1415" s="33" t="str">
        <f t="shared" si="183"/>
        <v/>
      </c>
      <c r="R1415" s="36" t="str">
        <f t="shared" si="184"/>
        <v/>
      </c>
      <c r="S1415" s="36" t="str">
        <f t="shared" si="185"/>
        <v/>
      </c>
    </row>
    <row r="1416" spans="6:19" x14ac:dyDescent="0.3">
      <c r="K1416" s="33" t="str">
        <f t="shared" si="178"/>
        <v/>
      </c>
      <c r="L1416" s="33" t="str">
        <f t="shared" si="179"/>
        <v/>
      </c>
      <c r="M1416" s="33" t="str">
        <f t="shared" si="180"/>
        <v/>
      </c>
      <c r="N1416" s="33" t="str">
        <f t="shared" si="181"/>
        <v/>
      </c>
      <c r="O1416" s="33" t="str">
        <f t="shared" si="182"/>
        <v/>
      </c>
      <c r="P1416" s="33" t="str">
        <f t="shared" si="183"/>
        <v/>
      </c>
      <c r="R1416" s="36" t="str">
        <f t="shared" si="184"/>
        <v/>
      </c>
      <c r="S1416" s="36" t="str">
        <f t="shared" si="185"/>
        <v/>
      </c>
    </row>
    <row r="1417" spans="6:19" x14ac:dyDescent="0.3">
      <c r="K1417" s="33" t="str">
        <f t="shared" si="178"/>
        <v/>
      </c>
      <c r="L1417" s="33" t="str">
        <f t="shared" si="179"/>
        <v/>
      </c>
      <c r="M1417" s="33" t="str">
        <f t="shared" si="180"/>
        <v/>
      </c>
      <c r="N1417" s="33" t="str">
        <f t="shared" si="181"/>
        <v/>
      </c>
      <c r="O1417" s="33" t="str">
        <f t="shared" si="182"/>
        <v/>
      </c>
      <c r="P1417" s="33" t="str">
        <f t="shared" si="183"/>
        <v/>
      </c>
      <c r="R1417" s="36" t="str">
        <f t="shared" si="184"/>
        <v/>
      </c>
      <c r="S1417" s="36" t="str">
        <f t="shared" si="185"/>
        <v/>
      </c>
    </row>
    <row r="1418" spans="6:19" x14ac:dyDescent="0.3">
      <c r="K1418" s="33" t="str">
        <f t="shared" si="178"/>
        <v/>
      </c>
      <c r="L1418" s="33" t="str">
        <f t="shared" si="179"/>
        <v/>
      </c>
      <c r="M1418" s="33" t="str">
        <f t="shared" si="180"/>
        <v/>
      </c>
      <c r="N1418" s="33" t="str">
        <f t="shared" si="181"/>
        <v/>
      </c>
      <c r="O1418" s="33" t="str">
        <f t="shared" si="182"/>
        <v/>
      </c>
      <c r="P1418" s="33" t="str">
        <f t="shared" si="183"/>
        <v/>
      </c>
      <c r="R1418" s="36" t="str">
        <f t="shared" si="184"/>
        <v/>
      </c>
      <c r="S1418" s="36" t="str">
        <f t="shared" si="185"/>
        <v/>
      </c>
    </row>
    <row r="1419" spans="6:19" x14ac:dyDescent="0.3">
      <c r="F1419" s="136"/>
      <c r="K1419" s="33" t="str">
        <f t="shared" si="178"/>
        <v/>
      </c>
      <c r="L1419" s="33" t="str">
        <f t="shared" si="179"/>
        <v/>
      </c>
      <c r="M1419" s="33" t="str">
        <f t="shared" si="180"/>
        <v/>
      </c>
      <c r="N1419" s="33" t="str">
        <f t="shared" si="181"/>
        <v/>
      </c>
      <c r="O1419" s="33" t="str">
        <f t="shared" si="182"/>
        <v/>
      </c>
      <c r="P1419" s="33" t="str">
        <f t="shared" si="183"/>
        <v/>
      </c>
      <c r="R1419" s="36" t="str">
        <f t="shared" si="184"/>
        <v/>
      </c>
      <c r="S1419" s="36" t="str">
        <f t="shared" si="185"/>
        <v/>
      </c>
    </row>
    <row r="1420" spans="6:19" x14ac:dyDescent="0.3">
      <c r="K1420" s="33" t="str">
        <f t="shared" si="178"/>
        <v/>
      </c>
      <c r="L1420" s="33" t="str">
        <f t="shared" si="179"/>
        <v/>
      </c>
      <c r="M1420" s="33" t="str">
        <f t="shared" si="180"/>
        <v/>
      </c>
      <c r="N1420" s="33" t="str">
        <f t="shared" si="181"/>
        <v/>
      </c>
      <c r="O1420" s="33" t="str">
        <f t="shared" si="182"/>
        <v/>
      </c>
      <c r="P1420" s="33" t="str">
        <f t="shared" si="183"/>
        <v/>
      </c>
      <c r="R1420" s="36" t="str">
        <f t="shared" si="184"/>
        <v/>
      </c>
      <c r="S1420" s="36" t="str">
        <f t="shared" si="185"/>
        <v/>
      </c>
    </row>
    <row r="1421" spans="6:19" x14ac:dyDescent="0.3">
      <c r="K1421" s="33" t="str">
        <f t="shared" si="178"/>
        <v/>
      </c>
      <c r="L1421" s="33" t="str">
        <f t="shared" si="179"/>
        <v/>
      </c>
      <c r="M1421" s="33" t="str">
        <f t="shared" si="180"/>
        <v/>
      </c>
      <c r="N1421" s="33" t="str">
        <f t="shared" si="181"/>
        <v/>
      </c>
      <c r="O1421" s="33" t="str">
        <f t="shared" si="182"/>
        <v/>
      </c>
      <c r="P1421" s="33" t="str">
        <f t="shared" si="183"/>
        <v/>
      </c>
      <c r="R1421" s="36" t="str">
        <f t="shared" si="184"/>
        <v/>
      </c>
      <c r="S1421" s="36" t="str">
        <f t="shared" si="185"/>
        <v/>
      </c>
    </row>
    <row r="1422" spans="6:19" x14ac:dyDescent="0.3">
      <c r="K1422" s="33" t="str">
        <f t="shared" si="178"/>
        <v/>
      </c>
      <c r="L1422" s="33" t="str">
        <f t="shared" si="179"/>
        <v/>
      </c>
      <c r="M1422" s="33" t="str">
        <f t="shared" si="180"/>
        <v/>
      </c>
      <c r="N1422" s="33" t="str">
        <f t="shared" si="181"/>
        <v/>
      </c>
      <c r="O1422" s="33" t="str">
        <f t="shared" si="182"/>
        <v/>
      </c>
      <c r="P1422" s="33" t="str">
        <f t="shared" si="183"/>
        <v/>
      </c>
      <c r="R1422" s="36" t="str">
        <f t="shared" si="184"/>
        <v/>
      </c>
      <c r="S1422" s="36" t="str">
        <f t="shared" si="185"/>
        <v/>
      </c>
    </row>
    <row r="1423" spans="6:19" x14ac:dyDescent="0.3">
      <c r="F1423" s="136"/>
      <c r="K1423" s="33" t="str">
        <f t="shared" si="178"/>
        <v/>
      </c>
      <c r="L1423" s="33" t="str">
        <f t="shared" si="179"/>
        <v/>
      </c>
      <c r="M1423" s="33" t="str">
        <f t="shared" si="180"/>
        <v/>
      </c>
      <c r="N1423" s="33" t="str">
        <f t="shared" si="181"/>
        <v/>
      </c>
      <c r="O1423" s="33" t="str">
        <f t="shared" si="182"/>
        <v/>
      </c>
      <c r="P1423" s="33" t="str">
        <f t="shared" si="183"/>
        <v/>
      </c>
      <c r="R1423" s="36" t="str">
        <f t="shared" si="184"/>
        <v/>
      </c>
      <c r="S1423" s="36" t="str">
        <f t="shared" si="185"/>
        <v/>
      </c>
    </row>
    <row r="1424" spans="6:19" x14ac:dyDescent="0.3">
      <c r="F1424" s="136"/>
      <c r="K1424" s="33" t="str">
        <f t="shared" si="178"/>
        <v/>
      </c>
      <c r="L1424" s="33" t="str">
        <f t="shared" si="179"/>
        <v/>
      </c>
      <c r="M1424" s="33" t="str">
        <f t="shared" si="180"/>
        <v/>
      </c>
      <c r="N1424" s="33" t="str">
        <f t="shared" si="181"/>
        <v/>
      </c>
      <c r="O1424" s="33" t="str">
        <f t="shared" si="182"/>
        <v/>
      </c>
      <c r="P1424" s="33" t="str">
        <f t="shared" si="183"/>
        <v/>
      </c>
      <c r="R1424" s="36" t="str">
        <f t="shared" si="184"/>
        <v/>
      </c>
      <c r="S1424" s="36" t="str">
        <f t="shared" si="185"/>
        <v/>
      </c>
    </row>
    <row r="1425" spans="6:19" x14ac:dyDescent="0.3">
      <c r="F1425" s="136"/>
      <c r="K1425" s="33" t="str">
        <f t="shared" si="178"/>
        <v/>
      </c>
      <c r="L1425" s="33" t="str">
        <f t="shared" si="179"/>
        <v/>
      </c>
      <c r="M1425" s="33" t="str">
        <f t="shared" si="180"/>
        <v/>
      </c>
      <c r="N1425" s="33" t="str">
        <f t="shared" si="181"/>
        <v/>
      </c>
      <c r="O1425" s="33" t="str">
        <f t="shared" si="182"/>
        <v/>
      </c>
      <c r="P1425" s="33" t="str">
        <f t="shared" si="183"/>
        <v/>
      </c>
      <c r="R1425" s="36" t="str">
        <f t="shared" si="184"/>
        <v/>
      </c>
      <c r="S1425" s="36" t="str">
        <f t="shared" si="185"/>
        <v/>
      </c>
    </row>
    <row r="1426" spans="6:19" x14ac:dyDescent="0.3">
      <c r="K1426" s="33" t="str">
        <f t="shared" si="178"/>
        <v/>
      </c>
      <c r="L1426" s="33" t="str">
        <f t="shared" si="179"/>
        <v/>
      </c>
      <c r="M1426" s="33" t="str">
        <f t="shared" si="180"/>
        <v/>
      </c>
      <c r="N1426" s="33" t="str">
        <f t="shared" si="181"/>
        <v/>
      </c>
      <c r="O1426" s="33" t="str">
        <f t="shared" si="182"/>
        <v/>
      </c>
      <c r="P1426" s="33" t="str">
        <f t="shared" si="183"/>
        <v/>
      </c>
      <c r="R1426" s="36" t="str">
        <f t="shared" si="184"/>
        <v/>
      </c>
      <c r="S1426" s="36" t="str">
        <f t="shared" si="185"/>
        <v/>
      </c>
    </row>
    <row r="1427" spans="6:19" x14ac:dyDescent="0.3">
      <c r="K1427" s="33" t="str">
        <f t="shared" si="178"/>
        <v/>
      </c>
      <c r="L1427" s="33" t="str">
        <f t="shared" si="179"/>
        <v/>
      </c>
      <c r="M1427" s="33" t="str">
        <f t="shared" si="180"/>
        <v/>
      </c>
      <c r="N1427" s="33" t="str">
        <f t="shared" si="181"/>
        <v/>
      </c>
      <c r="O1427" s="33" t="str">
        <f t="shared" si="182"/>
        <v/>
      </c>
      <c r="P1427" s="33" t="str">
        <f t="shared" si="183"/>
        <v/>
      </c>
      <c r="R1427" s="36" t="str">
        <f t="shared" si="184"/>
        <v/>
      </c>
      <c r="S1427" s="36" t="str">
        <f t="shared" si="185"/>
        <v/>
      </c>
    </row>
    <row r="1428" spans="6:19" x14ac:dyDescent="0.3">
      <c r="K1428" s="33" t="str">
        <f t="shared" si="178"/>
        <v/>
      </c>
      <c r="L1428" s="33" t="str">
        <f t="shared" si="179"/>
        <v/>
      </c>
      <c r="M1428" s="33" t="str">
        <f t="shared" si="180"/>
        <v/>
      </c>
      <c r="N1428" s="33" t="str">
        <f t="shared" si="181"/>
        <v/>
      </c>
      <c r="O1428" s="33" t="str">
        <f t="shared" si="182"/>
        <v/>
      </c>
      <c r="P1428" s="33" t="str">
        <f t="shared" si="183"/>
        <v/>
      </c>
      <c r="R1428" s="36" t="str">
        <f t="shared" si="184"/>
        <v/>
      </c>
      <c r="S1428" s="36" t="str">
        <f t="shared" si="185"/>
        <v/>
      </c>
    </row>
    <row r="1429" spans="6:19" x14ac:dyDescent="0.3">
      <c r="K1429" s="33" t="str">
        <f t="shared" si="178"/>
        <v/>
      </c>
      <c r="L1429" s="33" t="str">
        <f t="shared" si="179"/>
        <v/>
      </c>
      <c r="M1429" s="33" t="str">
        <f t="shared" si="180"/>
        <v/>
      </c>
      <c r="N1429" s="33" t="str">
        <f t="shared" si="181"/>
        <v/>
      </c>
      <c r="O1429" s="33" t="str">
        <f t="shared" si="182"/>
        <v/>
      </c>
      <c r="P1429" s="33" t="str">
        <f t="shared" si="183"/>
        <v/>
      </c>
      <c r="R1429" s="36" t="str">
        <f t="shared" si="184"/>
        <v/>
      </c>
      <c r="S1429" s="36" t="str">
        <f t="shared" si="185"/>
        <v/>
      </c>
    </row>
    <row r="1430" spans="6:19" x14ac:dyDescent="0.3">
      <c r="K1430" s="33" t="str">
        <f t="shared" si="178"/>
        <v/>
      </c>
      <c r="L1430" s="33" t="str">
        <f t="shared" si="179"/>
        <v/>
      </c>
      <c r="M1430" s="33" t="str">
        <f t="shared" si="180"/>
        <v/>
      </c>
      <c r="N1430" s="33" t="str">
        <f t="shared" si="181"/>
        <v/>
      </c>
      <c r="O1430" s="33" t="str">
        <f t="shared" si="182"/>
        <v/>
      </c>
      <c r="P1430" s="33" t="str">
        <f t="shared" si="183"/>
        <v/>
      </c>
      <c r="R1430" s="36" t="str">
        <f t="shared" si="184"/>
        <v/>
      </c>
      <c r="S1430" s="36" t="str">
        <f t="shared" si="185"/>
        <v/>
      </c>
    </row>
    <row r="1431" spans="6:19" x14ac:dyDescent="0.3">
      <c r="K1431" s="33" t="str">
        <f t="shared" si="178"/>
        <v/>
      </c>
      <c r="L1431" s="33" t="str">
        <f t="shared" si="179"/>
        <v/>
      </c>
      <c r="M1431" s="33" t="str">
        <f t="shared" si="180"/>
        <v/>
      </c>
      <c r="N1431" s="33" t="str">
        <f t="shared" si="181"/>
        <v/>
      </c>
      <c r="O1431" s="33" t="str">
        <f t="shared" si="182"/>
        <v/>
      </c>
      <c r="P1431" s="33" t="str">
        <f t="shared" si="183"/>
        <v/>
      </c>
      <c r="R1431" s="36" t="str">
        <f t="shared" si="184"/>
        <v/>
      </c>
      <c r="S1431" s="36" t="str">
        <f t="shared" si="185"/>
        <v/>
      </c>
    </row>
    <row r="1432" spans="6:19" x14ac:dyDescent="0.3">
      <c r="K1432" s="33" t="str">
        <f t="shared" si="178"/>
        <v/>
      </c>
      <c r="L1432" s="33" t="str">
        <f t="shared" si="179"/>
        <v/>
      </c>
      <c r="M1432" s="33" t="str">
        <f t="shared" si="180"/>
        <v/>
      </c>
      <c r="N1432" s="33" t="str">
        <f t="shared" si="181"/>
        <v/>
      </c>
      <c r="O1432" s="33" t="str">
        <f t="shared" si="182"/>
        <v/>
      </c>
      <c r="P1432" s="33" t="str">
        <f t="shared" si="183"/>
        <v/>
      </c>
      <c r="R1432" s="36" t="str">
        <f t="shared" si="184"/>
        <v/>
      </c>
      <c r="S1432" s="36" t="str">
        <f t="shared" si="185"/>
        <v/>
      </c>
    </row>
    <row r="1433" spans="6:19" x14ac:dyDescent="0.3">
      <c r="K1433" s="33" t="str">
        <f t="shared" si="178"/>
        <v/>
      </c>
      <c r="L1433" s="33" t="str">
        <f t="shared" si="179"/>
        <v/>
      </c>
      <c r="M1433" s="33" t="str">
        <f t="shared" si="180"/>
        <v/>
      </c>
      <c r="N1433" s="33" t="str">
        <f t="shared" si="181"/>
        <v/>
      </c>
      <c r="O1433" s="33" t="str">
        <f t="shared" si="182"/>
        <v/>
      </c>
      <c r="P1433" s="33" t="str">
        <f t="shared" si="183"/>
        <v/>
      </c>
      <c r="R1433" s="36" t="str">
        <f t="shared" si="184"/>
        <v/>
      </c>
      <c r="S1433" s="36" t="str">
        <f t="shared" si="185"/>
        <v/>
      </c>
    </row>
    <row r="1434" spans="6:19" x14ac:dyDescent="0.3">
      <c r="F1434" s="136"/>
      <c r="K1434" s="33" t="str">
        <f t="shared" si="178"/>
        <v/>
      </c>
      <c r="L1434" s="33" t="str">
        <f t="shared" si="179"/>
        <v/>
      </c>
      <c r="M1434" s="33" t="str">
        <f t="shared" si="180"/>
        <v/>
      </c>
      <c r="N1434" s="33" t="str">
        <f t="shared" si="181"/>
        <v/>
      </c>
      <c r="O1434" s="33" t="str">
        <f t="shared" si="182"/>
        <v/>
      </c>
      <c r="P1434" s="33" t="str">
        <f t="shared" si="183"/>
        <v/>
      </c>
      <c r="R1434" s="36" t="str">
        <f t="shared" si="184"/>
        <v/>
      </c>
      <c r="S1434" s="36" t="str">
        <f t="shared" si="185"/>
        <v/>
      </c>
    </row>
    <row r="1435" spans="6:19" x14ac:dyDescent="0.3">
      <c r="K1435" s="33" t="str">
        <f t="shared" si="178"/>
        <v/>
      </c>
      <c r="L1435" s="33" t="str">
        <f t="shared" si="179"/>
        <v/>
      </c>
      <c r="M1435" s="33" t="str">
        <f t="shared" si="180"/>
        <v/>
      </c>
      <c r="N1435" s="33" t="str">
        <f t="shared" si="181"/>
        <v/>
      </c>
      <c r="O1435" s="33" t="str">
        <f t="shared" si="182"/>
        <v/>
      </c>
      <c r="P1435" s="33" t="str">
        <f t="shared" si="183"/>
        <v/>
      </c>
      <c r="R1435" s="36" t="str">
        <f t="shared" si="184"/>
        <v/>
      </c>
      <c r="S1435" s="36" t="str">
        <f t="shared" si="185"/>
        <v/>
      </c>
    </row>
    <row r="1436" spans="6:19" x14ac:dyDescent="0.3">
      <c r="F1436" s="136"/>
      <c r="K1436" s="33" t="str">
        <f t="shared" si="178"/>
        <v/>
      </c>
      <c r="L1436" s="33" t="str">
        <f t="shared" si="179"/>
        <v/>
      </c>
      <c r="M1436" s="33" t="str">
        <f t="shared" si="180"/>
        <v/>
      </c>
      <c r="N1436" s="33" t="str">
        <f t="shared" si="181"/>
        <v/>
      </c>
      <c r="O1436" s="33" t="str">
        <f t="shared" si="182"/>
        <v/>
      </c>
      <c r="P1436" s="33" t="str">
        <f t="shared" si="183"/>
        <v/>
      </c>
      <c r="R1436" s="36" t="str">
        <f t="shared" si="184"/>
        <v/>
      </c>
      <c r="S1436" s="36" t="str">
        <f t="shared" si="185"/>
        <v/>
      </c>
    </row>
    <row r="1437" spans="6:19" x14ac:dyDescent="0.3">
      <c r="K1437" s="33" t="str">
        <f t="shared" si="178"/>
        <v/>
      </c>
      <c r="L1437" s="33" t="str">
        <f t="shared" si="179"/>
        <v/>
      </c>
      <c r="M1437" s="33" t="str">
        <f t="shared" si="180"/>
        <v/>
      </c>
      <c r="N1437" s="33" t="str">
        <f t="shared" si="181"/>
        <v/>
      </c>
      <c r="O1437" s="33" t="str">
        <f t="shared" si="182"/>
        <v/>
      </c>
      <c r="P1437" s="33" t="str">
        <f t="shared" si="183"/>
        <v/>
      </c>
      <c r="R1437" s="36" t="str">
        <f t="shared" si="184"/>
        <v/>
      </c>
      <c r="S1437" s="36" t="str">
        <f t="shared" si="185"/>
        <v/>
      </c>
    </row>
    <row r="1438" spans="6:19" x14ac:dyDescent="0.3">
      <c r="K1438" s="33" t="str">
        <f t="shared" si="178"/>
        <v/>
      </c>
      <c r="L1438" s="33" t="str">
        <f t="shared" si="179"/>
        <v/>
      </c>
      <c r="M1438" s="33" t="str">
        <f t="shared" si="180"/>
        <v/>
      </c>
      <c r="N1438" s="33" t="str">
        <f t="shared" si="181"/>
        <v/>
      </c>
      <c r="O1438" s="33" t="str">
        <f t="shared" si="182"/>
        <v/>
      </c>
      <c r="P1438" s="33" t="str">
        <f t="shared" si="183"/>
        <v/>
      </c>
      <c r="R1438" s="36" t="str">
        <f t="shared" si="184"/>
        <v/>
      </c>
      <c r="S1438" s="36" t="str">
        <f t="shared" si="185"/>
        <v/>
      </c>
    </row>
    <row r="1439" spans="6:19" x14ac:dyDescent="0.3">
      <c r="K1439" s="33" t="str">
        <f t="shared" si="178"/>
        <v/>
      </c>
      <c r="L1439" s="33" t="str">
        <f t="shared" si="179"/>
        <v/>
      </c>
      <c r="M1439" s="33" t="str">
        <f t="shared" si="180"/>
        <v/>
      </c>
      <c r="N1439" s="33" t="str">
        <f t="shared" si="181"/>
        <v/>
      </c>
      <c r="O1439" s="33" t="str">
        <f t="shared" si="182"/>
        <v/>
      </c>
      <c r="P1439" s="33" t="str">
        <f t="shared" si="183"/>
        <v/>
      </c>
      <c r="R1439" s="36" t="str">
        <f t="shared" si="184"/>
        <v/>
      </c>
      <c r="S1439" s="36" t="str">
        <f t="shared" si="185"/>
        <v/>
      </c>
    </row>
    <row r="1440" spans="6:19" x14ac:dyDescent="0.3">
      <c r="F1440" s="136"/>
      <c r="K1440" s="33" t="str">
        <f t="shared" si="178"/>
        <v/>
      </c>
      <c r="L1440" s="33" t="str">
        <f t="shared" si="179"/>
        <v/>
      </c>
      <c r="M1440" s="33" t="str">
        <f t="shared" si="180"/>
        <v/>
      </c>
      <c r="N1440" s="33" t="str">
        <f t="shared" si="181"/>
        <v/>
      </c>
      <c r="O1440" s="33" t="str">
        <f t="shared" si="182"/>
        <v/>
      </c>
      <c r="P1440" s="33" t="str">
        <f t="shared" si="183"/>
        <v/>
      </c>
      <c r="R1440" s="36" t="str">
        <f t="shared" si="184"/>
        <v/>
      </c>
      <c r="S1440" s="36" t="str">
        <f t="shared" si="185"/>
        <v/>
      </c>
    </row>
    <row r="1441" spans="6:19" x14ac:dyDescent="0.3">
      <c r="K1441" s="33" t="str">
        <f t="shared" si="178"/>
        <v/>
      </c>
      <c r="L1441" s="33" t="str">
        <f t="shared" si="179"/>
        <v/>
      </c>
      <c r="M1441" s="33" t="str">
        <f t="shared" si="180"/>
        <v/>
      </c>
      <c r="N1441" s="33" t="str">
        <f t="shared" si="181"/>
        <v/>
      </c>
      <c r="O1441" s="33" t="str">
        <f t="shared" si="182"/>
        <v/>
      </c>
      <c r="P1441" s="33" t="str">
        <f t="shared" si="183"/>
        <v/>
      </c>
      <c r="R1441" s="36" t="str">
        <f t="shared" si="184"/>
        <v/>
      </c>
      <c r="S1441" s="36" t="str">
        <f t="shared" si="185"/>
        <v/>
      </c>
    </row>
    <row r="1442" spans="6:19" x14ac:dyDescent="0.3">
      <c r="K1442" s="33" t="str">
        <f t="shared" si="178"/>
        <v/>
      </c>
      <c r="L1442" s="33" t="str">
        <f t="shared" si="179"/>
        <v/>
      </c>
      <c r="M1442" s="33" t="str">
        <f t="shared" si="180"/>
        <v/>
      </c>
      <c r="N1442" s="33" t="str">
        <f t="shared" si="181"/>
        <v/>
      </c>
      <c r="O1442" s="33" t="str">
        <f t="shared" si="182"/>
        <v/>
      </c>
      <c r="P1442" s="33" t="str">
        <f t="shared" si="183"/>
        <v/>
      </c>
      <c r="R1442" s="36" t="str">
        <f t="shared" si="184"/>
        <v/>
      </c>
      <c r="S1442" s="36" t="str">
        <f t="shared" si="185"/>
        <v/>
      </c>
    </row>
    <row r="1443" spans="6:19" x14ac:dyDescent="0.3">
      <c r="K1443" s="33" t="str">
        <f t="shared" si="178"/>
        <v/>
      </c>
      <c r="L1443" s="33" t="str">
        <f t="shared" si="179"/>
        <v/>
      </c>
      <c r="M1443" s="33" t="str">
        <f t="shared" si="180"/>
        <v/>
      </c>
      <c r="N1443" s="33" t="str">
        <f t="shared" si="181"/>
        <v/>
      </c>
      <c r="O1443" s="33" t="str">
        <f t="shared" si="182"/>
        <v/>
      </c>
      <c r="P1443" s="33" t="str">
        <f t="shared" si="183"/>
        <v/>
      </c>
      <c r="R1443" s="36" t="str">
        <f t="shared" si="184"/>
        <v/>
      </c>
      <c r="S1443" s="36" t="str">
        <f t="shared" si="185"/>
        <v/>
      </c>
    </row>
    <row r="1444" spans="6:19" x14ac:dyDescent="0.3">
      <c r="K1444" s="33" t="str">
        <f t="shared" si="178"/>
        <v/>
      </c>
      <c r="L1444" s="33" t="str">
        <f t="shared" si="179"/>
        <v/>
      </c>
      <c r="M1444" s="33" t="str">
        <f t="shared" si="180"/>
        <v/>
      </c>
      <c r="N1444" s="33" t="str">
        <f t="shared" si="181"/>
        <v/>
      </c>
      <c r="O1444" s="33" t="str">
        <f t="shared" si="182"/>
        <v/>
      </c>
      <c r="P1444" s="33" t="str">
        <f t="shared" si="183"/>
        <v/>
      </c>
      <c r="R1444" s="36" t="str">
        <f t="shared" si="184"/>
        <v/>
      </c>
      <c r="S1444" s="36" t="str">
        <f t="shared" si="185"/>
        <v/>
      </c>
    </row>
    <row r="1445" spans="6:19" x14ac:dyDescent="0.3">
      <c r="F1445" s="136"/>
      <c r="K1445" s="33" t="str">
        <f t="shared" si="178"/>
        <v/>
      </c>
      <c r="L1445" s="33" t="str">
        <f t="shared" si="179"/>
        <v/>
      </c>
      <c r="M1445" s="33" t="str">
        <f t="shared" si="180"/>
        <v/>
      </c>
      <c r="N1445" s="33" t="str">
        <f t="shared" si="181"/>
        <v/>
      </c>
      <c r="O1445" s="33" t="str">
        <f t="shared" si="182"/>
        <v/>
      </c>
      <c r="P1445" s="33" t="str">
        <f t="shared" si="183"/>
        <v/>
      </c>
      <c r="R1445" s="36" t="str">
        <f t="shared" si="184"/>
        <v/>
      </c>
      <c r="S1445" s="36" t="str">
        <f t="shared" si="185"/>
        <v/>
      </c>
    </row>
    <row r="1446" spans="6:19" x14ac:dyDescent="0.3">
      <c r="K1446" s="33" t="str">
        <f t="shared" si="178"/>
        <v/>
      </c>
      <c r="L1446" s="33" t="str">
        <f t="shared" si="179"/>
        <v/>
      </c>
      <c r="M1446" s="33" t="str">
        <f t="shared" si="180"/>
        <v/>
      </c>
      <c r="N1446" s="33" t="str">
        <f t="shared" si="181"/>
        <v/>
      </c>
      <c r="O1446" s="33" t="str">
        <f t="shared" si="182"/>
        <v/>
      </c>
      <c r="P1446" s="33" t="str">
        <f t="shared" si="183"/>
        <v/>
      </c>
      <c r="R1446" s="36" t="str">
        <f t="shared" si="184"/>
        <v/>
      </c>
      <c r="S1446" s="36" t="str">
        <f t="shared" si="185"/>
        <v/>
      </c>
    </row>
    <row r="1447" spans="6:19" x14ac:dyDescent="0.3">
      <c r="K1447" s="33" t="str">
        <f t="shared" si="178"/>
        <v/>
      </c>
      <c r="L1447" s="33" t="str">
        <f t="shared" si="179"/>
        <v/>
      </c>
      <c r="M1447" s="33" t="str">
        <f t="shared" si="180"/>
        <v/>
      </c>
      <c r="N1447" s="33" t="str">
        <f t="shared" si="181"/>
        <v/>
      </c>
      <c r="O1447" s="33" t="str">
        <f t="shared" si="182"/>
        <v/>
      </c>
      <c r="P1447" s="33" t="str">
        <f t="shared" si="183"/>
        <v/>
      </c>
      <c r="R1447" s="36" t="str">
        <f t="shared" si="184"/>
        <v/>
      </c>
      <c r="S1447" s="36" t="str">
        <f t="shared" si="185"/>
        <v/>
      </c>
    </row>
    <row r="1448" spans="6:19" x14ac:dyDescent="0.3">
      <c r="K1448" s="33" t="str">
        <f t="shared" si="178"/>
        <v/>
      </c>
      <c r="L1448" s="33" t="str">
        <f t="shared" si="179"/>
        <v/>
      </c>
      <c r="M1448" s="33" t="str">
        <f t="shared" si="180"/>
        <v/>
      </c>
      <c r="N1448" s="33" t="str">
        <f t="shared" si="181"/>
        <v/>
      </c>
      <c r="O1448" s="33" t="str">
        <f t="shared" si="182"/>
        <v/>
      </c>
      <c r="P1448" s="33" t="str">
        <f t="shared" si="183"/>
        <v/>
      </c>
      <c r="R1448" s="36" t="str">
        <f t="shared" si="184"/>
        <v/>
      </c>
      <c r="S1448" s="36" t="str">
        <f t="shared" si="185"/>
        <v/>
      </c>
    </row>
    <row r="1449" spans="6:19" x14ac:dyDescent="0.3">
      <c r="K1449" s="33" t="str">
        <f t="shared" si="178"/>
        <v/>
      </c>
      <c r="L1449" s="33" t="str">
        <f t="shared" si="179"/>
        <v/>
      </c>
      <c r="M1449" s="33" t="str">
        <f t="shared" si="180"/>
        <v/>
      </c>
      <c r="N1449" s="33" t="str">
        <f t="shared" si="181"/>
        <v/>
      </c>
      <c r="O1449" s="33" t="str">
        <f t="shared" si="182"/>
        <v/>
      </c>
      <c r="P1449" s="33" t="str">
        <f t="shared" si="183"/>
        <v/>
      </c>
      <c r="R1449" s="36" t="str">
        <f t="shared" si="184"/>
        <v/>
      </c>
      <c r="S1449" s="36" t="str">
        <f t="shared" si="185"/>
        <v/>
      </c>
    </row>
    <row r="1450" spans="6:19" x14ac:dyDescent="0.3">
      <c r="K1450" s="33" t="str">
        <f t="shared" si="178"/>
        <v/>
      </c>
      <c r="L1450" s="33" t="str">
        <f t="shared" si="179"/>
        <v/>
      </c>
      <c r="M1450" s="33" t="str">
        <f t="shared" si="180"/>
        <v/>
      </c>
      <c r="N1450" s="33" t="str">
        <f t="shared" si="181"/>
        <v/>
      </c>
      <c r="O1450" s="33" t="str">
        <f t="shared" si="182"/>
        <v/>
      </c>
      <c r="P1450" s="33" t="str">
        <f t="shared" si="183"/>
        <v/>
      </c>
      <c r="R1450" s="36" t="str">
        <f t="shared" si="184"/>
        <v/>
      </c>
      <c r="S1450" s="36" t="str">
        <f t="shared" si="185"/>
        <v/>
      </c>
    </row>
    <row r="1451" spans="6:19" x14ac:dyDescent="0.3">
      <c r="K1451" s="33" t="str">
        <f t="shared" si="178"/>
        <v/>
      </c>
      <c r="L1451" s="33" t="str">
        <f t="shared" si="179"/>
        <v/>
      </c>
      <c r="M1451" s="33" t="str">
        <f t="shared" si="180"/>
        <v/>
      </c>
      <c r="N1451" s="33" t="str">
        <f t="shared" si="181"/>
        <v/>
      </c>
      <c r="O1451" s="33" t="str">
        <f t="shared" si="182"/>
        <v/>
      </c>
      <c r="P1451" s="33" t="str">
        <f t="shared" si="183"/>
        <v/>
      </c>
      <c r="R1451" s="36" t="str">
        <f t="shared" si="184"/>
        <v/>
      </c>
      <c r="S1451" s="36" t="str">
        <f t="shared" si="185"/>
        <v/>
      </c>
    </row>
    <row r="1452" spans="6:19" x14ac:dyDescent="0.3">
      <c r="K1452" s="33" t="str">
        <f t="shared" si="178"/>
        <v/>
      </c>
      <c r="L1452" s="33" t="str">
        <f t="shared" si="179"/>
        <v/>
      </c>
      <c r="M1452" s="33" t="str">
        <f t="shared" si="180"/>
        <v/>
      </c>
      <c r="N1452" s="33" t="str">
        <f t="shared" si="181"/>
        <v/>
      </c>
      <c r="O1452" s="33" t="str">
        <f t="shared" si="182"/>
        <v/>
      </c>
      <c r="P1452" s="33" t="str">
        <f t="shared" si="183"/>
        <v/>
      </c>
      <c r="R1452" s="36" t="str">
        <f t="shared" si="184"/>
        <v/>
      </c>
      <c r="S1452" s="36" t="str">
        <f t="shared" si="185"/>
        <v/>
      </c>
    </row>
    <row r="1453" spans="6:19" x14ac:dyDescent="0.3">
      <c r="F1453" s="136"/>
      <c r="K1453" s="33" t="str">
        <f t="shared" si="178"/>
        <v/>
      </c>
      <c r="L1453" s="33" t="str">
        <f t="shared" si="179"/>
        <v/>
      </c>
      <c r="M1453" s="33" t="str">
        <f t="shared" si="180"/>
        <v/>
      </c>
      <c r="N1453" s="33" t="str">
        <f t="shared" si="181"/>
        <v/>
      </c>
      <c r="O1453" s="33" t="str">
        <f t="shared" si="182"/>
        <v/>
      </c>
      <c r="P1453" s="33" t="str">
        <f t="shared" si="183"/>
        <v/>
      </c>
      <c r="R1453" s="36" t="str">
        <f t="shared" si="184"/>
        <v/>
      </c>
      <c r="S1453" s="36" t="str">
        <f t="shared" si="185"/>
        <v/>
      </c>
    </row>
    <row r="1454" spans="6:19" x14ac:dyDescent="0.3">
      <c r="K1454" s="33" t="str">
        <f t="shared" si="178"/>
        <v/>
      </c>
      <c r="L1454" s="33" t="str">
        <f t="shared" si="179"/>
        <v/>
      </c>
      <c r="M1454" s="33" t="str">
        <f t="shared" si="180"/>
        <v/>
      </c>
      <c r="N1454" s="33" t="str">
        <f t="shared" si="181"/>
        <v/>
      </c>
      <c r="O1454" s="33" t="str">
        <f t="shared" si="182"/>
        <v/>
      </c>
      <c r="P1454" s="33" t="str">
        <f t="shared" si="183"/>
        <v/>
      </c>
      <c r="R1454" s="36" t="str">
        <f t="shared" si="184"/>
        <v/>
      </c>
      <c r="S1454" s="36" t="str">
        <f t="shared" si="185"/>
        <v/>
      </c>
    </row>
    <row r="1455" spans="6:19" x14ac:dyDescent="0.3">
      <c r="F1455" s="136"/>
      <c r="K1455" s="33" t="str">
        <f t="shared" si="178"/>
        <v/>
      </c>
      <c r="L1455" s="33" t="str">
        <f t="shared" si="179"/>
        <v/>
      </c>
      <c r="M1455" s="33" t="str">
        <f t="shared" si="180"/>
        <v/>
      </c>
      <c r="N1455" s="33" t="str">
        <f t="shared" si="181"/>
        <v/>
      </c>
      <c r="O1455" s="33" t="str">
        <f t="shared" si="182"/>
        <v/>
      </c>
      <c r="P1455" s="33" t="str">
        <f t="shared" si="183"/>
        <v/>
      </c>
      <c r="R1455" s="36" t="str">
        <f t="shared" si="184"/>
        <v/>
      </c>
      <c r="S1455" s="36" t="str">
        <f t="shared" si="185"/>
        <v/>
      </c>
    </row>
    <row r="1456" spans="6:19" x14ac:dyDescent="0.3">
      <c r="K1456" s="33" t="str">
        <f t="shared" si="178"/>
        <v/>
      </c>
      <c r="L1456" s="33" t="str">
        <f t="shared" si="179"/>
        <v/>
      </c>
      <c r="M1456" s="33" t="str">
        <f t="shared" si="180"/>
        <v/>
      </c>
      <c r="N1456" s="33" t="str">
        <f t="shared" si="181"/>
        <v/>
      </c>
      <c r="O1456" s="33" t="str">
        <f t="shared" si="182"/>
        <v/>
      </c>
      <c r="P1456" s="33" t="str">
        <f t="shared" si="183"/>
        <v/>
      </c>
      <c r="R1456" s="36" t="str">
        <f t="shared" si="184"/>
        <v/>
      </c>
      <c r="S1456" s="36" t="str">
        <f t="shared" si="185"/>
        <v/>
      </c>
    </row>
    <row r="1457" spans="6:19" x14ac:dyDescent="0.3">
      <c r="K1457" s="33" t="str">
        <f t="shared" si="178"/>
        <v/>
      </c>
      <c r="L1457" s="33" t="str">
        <f t="shared" si="179"/>
        <v/>
      </c>
      <c r="M1457" s="33" t="str">
        <f t="shared" si="180"/>
        <v/>
      </c>
      <c r="N1457" s="33" t="str">
        <f t="shared" si="181"/>
        <v/>
      </c>
      <c r="O1457" s="33" t="str">
        <f t="shared" si="182"/>
        <v/>
      </c>
      <c r="P1457" s="33" t="str">
        <f t="shared" si="183"/>
        <v/>
      </c>
      <c r="R1457" s="36" t="str">
        <f t="shared" si="184"/>
        <v/>
      </c>
      <c r="S1457" s="36" t="str">
        <f t="shared" si="185"/>
        <v/>
      </c>
    </row>
    <row r="1458" spans="6:19" x14ac:dyDescent="0.3">
      <c r="K1458" s="33" t="str">
        <f t="shared" si="178"/>
        <v/>
      </c>
      <c r="L1458" s="33" t="str">
        <f t="shared" si="179"/>
        <v/>
      </c>
      <c r="M1458" s="33" t="str">
        <f t="shared" si="180"/>
        <v/>
      </c>
      <c r="N1458" s="33" t="str">
        <f t="shared" si="181"/>
        <v/>
      </c>
      <c r="O1458" s="33" t="str">
        <f t="shared" si="182"/>
        <v/>
      </c>
      <c r="P1458" s="33" t="str">
        <f t="shared" si="183"/>
        <v/>
      </c>
      <c r="R1458" s="36" t="str">
        <f t="shared" si="184"/>
        <v/>
      </c>
      <c r="S1458" s="36" t="str">
        <f t="shared" si="185"/>
        <v/>
      </c>
    </row>
    <row r="1459" spans="6:19" x14ac:dyDescent="0.3">
      <c r="K1459" s="33" t="str">
        <f t="shared" si="178"/>
        <v/>
      </c>
      <c r="L1459" s="33" t="str">
        <f t="shared" si="179"/>
        <v/>
      </c>
      <c r="M1459" s="33" t="str">
        <f t="shared" si="180"/>
        <v/>
      </c>
      <c r="N1459" s="33" t="str">
        <f t="shared" si="181"/>
        <v/>
      </c>
      <c r="O1459" s="33" t="str">
        <f t="shared" si="182"/>
        <v/>
      </c>
      <c r="P1459" s="33" t="str">
        <f t="shared" si="183"/>
        <v/>
      </c>
      <c r="R1459" s="36" t="str">
        <f t="shared" si="184"/>
        <v/>
      </c>
      <c r="S1459" s="36" t="str">
        <f t="shared" si="185"/>
        <v/>
      </c>
    </row>
    <row r="1460" spans="6:19" x14ac:dyDescent="0.3">
      <c r="F1460" s="136"/>
      <c r="K1460" s="33" t="str">
        <f t="shared" si="178"/>
        <v/>
      </c>
      <c r="L1460" s="33" t="str">
        <f t="shared" si="179"/>
        <v/>
      </c>
      <c r="M1460" s="33" t="str">
        <f t="shared" si="180"/>
        <v/>
      </c>
      <c r="N1460" s="33" t="str">
        <f t="shared" si="181"/>
        <v/>
      </c>
      <c r="O1460" s="33" t="str">
        <f t="shared" si="182"/>
        <v/>
      </c>
      <c r="P1460" s="33" t="str">
        <f t="shared" si="183"/>
        <v/>
      </c>
      <c r="R1460" s="36" t="str">
        <f t="shared" si="184"/>
        <v/>
      </c>
      <c r="S1460" s="36" t="str">
        <f t="shared" si="185"/>
        <v/>
      </c>
    </row>
    <row r="1461" spans="6:19" x14ac:dyDescent="0.3">
      <c r="F1461" s="136"/>
      <c r="K1461" s="33" t="str">
        <f t="shared" si="178"/>
        <v/>
      </c>
      <c r="L1461" s="33" t="str">
        <f t="shared" si="179"/>
        <v/>
      </c>
      <c r="M1461" s="33" t="str">
        <f t="shared" si="180"/>
        <v/>
      </c>
      <c r="N1461" s="33" t="str">
        <f t="shared" si="181"/>
        <v/>
      </c>
      <c r="O1461" s="33" t="str">
        <f t="shared" si="182"/>
        <v/>
      </c>
      <c r="P1461" s="33" t="str">
        <f t="shared" si="183"/>
        <v/>
      </c>
      <c r="R1461" s="36" t="str">
        <f t="shared" si="184"/>
        <v/>
      </c>
      <c r="S1461" s="36" t="str">
        <f t="shared" si="185"/>
        <v/>
      </c>
    </row>
    <row r="1462" spans="6:19" x14ac:dyDescent="0.3">
      <c r="K1462" s="33" t="str">
        <f t="shared" si="178"/>
        <v/>
      </c>
      <c r="L1462" s="33" t="str">
        <f t="shared" si="179"/>
        <v/>
      </c>
      <c r="M1462" s="33" t="str">
        <f t="shared" si="180"/>
        <v/>
      </c>
      <c r="N1462" s="33" t="str">
        <f t="shared" si="181"/>
        <v/>
      </c>
      <c r="O1462" s="33" t="str">
        <f t="shared" si="182"/>
        <v/>
      </c>
      <c r="P1462" s="33" t="str">
        <f t="shared" si="183"/>
        <v/>
      </c>
      <c r="R1462" s="36" t="str">
        <f t="shared" si="184"/>
        <v/>
      </c>
      <c r="S1462" s="36" t="str">
        <f t="shared" si="185"/>
        <v/>
      </c>
    </row>
    <row r="1463" spans="6:19" x14ac:dyDescent="0.3">
      <c r="K1463" s="33" t="str">
        <f t="shared" si="178"/>
        <v/>
      </c>
      <c r="L1463" s="33" t="str">
        <f t="shared" si="179"/>
        <v/>
      </c>
      <c r="M1463" s="33" t="str">
        <f t="shared" si="180"/>
        <v/>
      </c>
      <c r="N1463" s="33" t="str">
        <f t="shared" si="181"/>
        <v/>
      </c>
      <c r="O1463" s="33" t="str">
        <f t="shared" si="182"/>
        <v/>
      </c>
      <c r="P1463" s="33" t="str">
        <f t="shared" si="183"/>
        <v/>
      </c>
      <c r="R1463" s="36" t="str">
        <f t="shared" si="184"/>
        <v/>
      </c>
      <c r="S1463" s="36" t="str">
        <f t="shared" si="185"/>
        <v/>
      </c>
    </row>
    <row r="1464" spans="6:19" x14ac:dyDescent="0.3">
      <c r="K1464" s="33" t="str">
        <f t="shared" si="178"/>
        <v/>
      </c>
      <c r="L1464" s="33" t="str">
        <f t="shared" si="179"/>
        <v/>
      </c>
      <c r="M1464" s="33" t="str">
        <f t="shared" si="180"/>
        <v/>
      </c>
      <c r="N1464" s="33" t="str">
        <f t="shared" si="181"/>
        <v/>
      </c>
      <c r="O1464" s="33" t="str">
        <f t="shared" si="182"/>
        <v/>
      </c>
      <c r="P1464" s="33" t="str">
        <f t="shared" si="183"/>
        <v/>
      </c>
      <c r="R1464" s="36" t="str">
        <f t="shared" si="184"/>
        <v/>
      </c>
      <c r="S1464" s="36" t="str">
        <f t="shared" si="185"/>
        <v/>
      </c>
    </row>
    <row r="1465" spans="6:19" x14ac:dyDescent="0.3">
      <c r="K1465" s="33" t="str">
        <f t="shared" si="178"/>
        <v/>
      </c>
      <c r="L1465" s="33" t="str">
        <f t="shared" si="179"/>
        <v/>
      </c>
      <c r="M1465" s="33" t="str">
        <f t="shared" si="180"/>
        <v/>
      </c>
      <c r="N1465" s="33" t="str">
        <f t="shared" si="181"/>
        <v/>
      </c>
      <c r="O1465" s="33" t="str">
        <f t="shared" si="182"/>
        <v/>
      </c>
      <c r="P1465" s="33" t="str">
        <f t="shared" si="183"/>
        <v/>
      </c>
      <c r="R1465" s="36" t="str">
        <f t="shared" si="184"/>
        <v/>
      </c>
      <c r="S1465" s="36" t="str">
        <f t="shared" si="185"/>
        <v/>
      </c>
    </row>
    <row r="1466" spans="6:19" x14ac:dyDescent="0.3">
      <c r="K1466" s="33" t="str">
        <f t="shared" si="178"/>
        <v/>
      </c>
      <c r="L1466" s="33" t="str">
        <f t="shared" si="179"/>
        <v/>
      </c>
      <c r="M1466" s="33" t="str">
        <f t="shared" si="180"/>
        <v/>
      </c>
      <c r="N1466" s="33" t="str">
        <f t="shared" si="181"/>
        <v/>
      </c>
      <c r="O1466" s="33" t="str">
        <f t="shared" si="182"/>
        <v/>
      </c>
      <c r="P1466" s="33" t="str">
        <f t="shared" si="183"/>
        <v/>
      </c>
      <c r="R1466" s="36" t="str">
        <f t="shared" si="184"/>
        <v/>
      </c>
      <c r="S1466" s="36" t="str">
        <f t="shared" si="185"/>
        <v/>
      </c>
    </row>
    <row r="1467" spans="6:19" x14ac:dyDescent="0.3">
      <c r="K1467" s="33" t="str">
        <f t="shared" si="178"/>
        <v/>
      </c>
      <c r="L1467" s="33" t="str">
        <f t="shared" si="179"/>
        <v/>
      </c>
      <c r="M1467" s="33" t="str">
        <f t="shared" si="180"/>
        <v/>
      </c>
      <c r="N1467" s="33" t="str">
        <f t="shared" si="181"/>
        <v/>
      </c>
      <c r="O1467" s="33" t="str">
        <f t="shared" si="182"/>
        <v/>
      </c>
      <c r="P1467" s="33" t="str">
        <f t="shared" si="183"/>
        <v/>
      </c>
      <c r="R1467" s="36" t="str">
        <f t="shared" si="184"/>
        <v/>
      </c>
      <c r="S1467" s="36" t="str">
        <f t="shared" si="185"/>
        <v/>
      </c>
    </row>
    <row r="1468" spans="6:19" x14ac:dyDescent="0.3">
      <c r="F1468" s="136"/>
      <c r="K1468" s="33" t="str">
        <f t="shared" si="178"/>
        <v/>
      </c>
      <c r="L1468" s="33" t="str">
        <f t="shared" si="179"/>
        <v/>
      </c>
      <c r="M1468" s="33" t="str">
        <f t="shared" si="180"/>
        <v/>
      </c>
      <c r="N1468" s="33" t="str">
        <f t="shared" si="181"/>
        <v/>
      </c>
      <c r="O1468" s="33" t="str">
        <f t="shared" si="182"/>
        <v/>
      </c>
      <c r="P1468" s="33" t="str">
        <f t="shared" si="183"/>
        <v/>
      </c>
      <c r="R1468" s="36" t="str">
        <f t="shared" si="184"/>
        <v/>
      </c>
      <c r="S1468" s="36" t="str">
        <f t="shared" si="185"/>
        <v/>
      </c>
    </row>
    <row r="1469" spans="6:19" x14ac:dyDescent="0.3">
      <c r="K1469" s="33" t="str">
        <f t="shared" si="178"/>
        <v/>
      </c>
      <c r="L1469" s="33" t="str">
        <f t="shared" si="179"/>
        <v/>
      </c>
      <c r="M1469" s="33" t="str">
        <f t="shared" si="180"/>
        <v/>
      </c>
      <c r="N1469" s="33" t="str">
        <f t="shared" si="181"/>
        <v/>
      </c>
      <c r="O1469" s="33" t="str">
        <f t="shared" si="182"/>
        <v/>
      </c>
      <c r="P1469" s="33" t="str">
        <f t="shared" si="183"/>
        <v/>
      </c>
      <c r="R1469" s="36" t="str">
        <f t="shared" si="184"/>
        <v/>
      </c>
      <c r="S1469" s="36" t="str">
        <f t="shared" si="185"/>
        <v/>
      </c>
    </row>
    <row r="1470" spans="6:19" x14ac:dyDescent="0.3">
      <c r="F1470" s="136"/>
      <c r="K1470" s="33" t="str">
        <f t="shared" si="178"/>
        <v/>
      </c>
      <c r="L1470" s="33" t="str">
        <f t="shared" si="179"/>
        <v/>
      </c>
      <c r="M1470" s="33" t="str">
        <f t="shared" si="180"/>
        <v/>
      </c>
      <c r="N1470" s="33" t="str">
        <f t="shared" si="181"/>
        <v/>
      </c>
      <c r="O1470" s="33" t="str">
        <f t="shared" si="182"/>
        <v/>
      </c>
      <c r="P1470" s="33" t="str">
        <f t="shared" si="183"/>
        <v/>
      </c>
      <c r="R1470" s="36" t="str">
        <f t="shared" si="184"/>
        <v/>
      </c>
      <c r="S1470" s="36" t="str">
        <f t="shared" si="185"/>
        <v/>
      </c>
    </row>
    <row r="1471" spans="6:19" x14ac:dyDescent="0.3">
      <c r="K1471" s="33" t="str">
        <f t="shared" si="178"/>
        <v/>
      </c>
      <c r="L1471" s="33" t="str">
        <f t="shared" si="179"/>
        <v/>
      </c>
      <c r="M1471" s="33" t="str">
        <f t="shared" si="180"/>
        <v/>
      </c>
      <c r="N1471" s="33" t="str">
        <f t="shared" si="181"/>
        <v/>
      </c>
      <c r="O1471" s="33" t="str">
        <f t="shared" si="182"/>
        <v/>
      </c>
      <c r="P1471" s="33" t="str">
        <f t="shared" si="183"/>
        <v/>
      </c>
      <c r="R1471" s="36" t="str">
        <f t="shared" si="184"/>
        <v/>
      </c>
      <c r="S1471" s="36" t="str">
        <f t="shared" si="185"/>
        <v/>
      </c>
    </row>
    <row r="1472" spans="6:19" x14ac:dyDescent="0.3">
      <c r="K1472" s="33" t="str">
        <f t="shared" si="178"/>
        <v/>
      </c>
      <c r="L1472" s="33" t="str">
        <f t="shared" si="179"/>
        <v/>
      </c>
      <c r="M1472" s="33" t="str">
        <f t="shared" si="180"/>
        <v/>
      </c>
      <c r="N1472" s="33" t="str">
        <f t="shared" si="181"/>
        <v/>
      </c>
      <c r="O1472" s="33" t="str">
        <f t="shared" si="182"/>
        <v/>
      </c>
      <c r="P1472" s="33" t="str">
        <f t="shared" si="183"/>
        <v/>
      </c>
      <c r="R1472" s="36" t="str">
        <f t="shared" si="184"/>
        <v/>
      </c>
      <c r="S1472" s="36" t="str">
        <f t="shared" si="185"/>
        <v/>
      </c>
    </row>
    <row r="1473" spans="6:19" x14ac:dyDescent="0.3">
      <c r="K1473" s="33" t="str">
        <f t="shared" si="178"/>
        <v/>
      </c>
      <c r="L1473" s="33" t="str">
        <f t="shared" si="179"/>
        <v/>
      </c>
      <c r="M1473" s="33" t="str">
        <f t="shared" si="180"/>
        <v/>
      </c>
      <c r="N1473" s="33" t="str">
        <f t="shared" si="181"/>
        <v/>
      </c>
      <c r="O1473" s="33" t="str">
        <f t="shared" si="182"/>
        <v/>
      </c>
      <c r="P1473" s="33" t="str">
        <f t="shared" si="183"/>
        <v/>
      </c>
      <c r="R1473" s="36" t="str">
        <f t="shared" si="184"/>
        <v/>
      </c>
      <c r="S1473" s="36" t="str">
        <f t="shared" si="185"/>
        <v/>
      </c>
    </row>
    <row r="1474" spans="6:19" x14ac:dyDescent="0.3">
      <c r="F1474" s="136"/>
      <c r="K1474" s="33" t="str">
        <f t="shared" si="178"/>
        <v/>
      </c>
      <c r="L1474" s="33" t="str">
        <f t="shared" si="179"/>
        <v/>
      </c>
      <c r="M1474" s="33" t="str">
        <f t="shared" si="180"/>
        <v/>
      </c>
      <c r="N1474" s="33" t="str">
        <f t="shared" si="181"/>
        <v/>
      </c>
      <c r="O1474" s="33" t="str">
        <f t="shared" si="182"/>
        <v/>
      </c>
      <c r="P1474" s="33" t="str">
        <f t="shared" si="183"/>
        <v/>
      </c>
      <c r="R1474" s="36" t="str">
        <f t="shared" si="184"/>
        <v/>
      </c>
      <c r="S1474" s="36" t="str">
        <f t="shared" si="185"/>
        <v/>
      </c>
    </row>
    <row r="1475" spans="6:19" x14ac:dyDescent="0.3">
      <c r="K1475" s="33" t="str">
        <f t="shared" si="178"/>
        <v/>
      </c>
      <c r="L1475" s="33" t="str">
        <f t="shared" si="179"/>
        <v/>
      </c>
      <c r="M1475" s="33" t="str">
        <f t="shared" si="180"/>
        <v/>
      </c>
      <c r="N1475" s="33" t="str">
        <f t="shared" si="181"/>
        <v/>
      </c>
      <c r="O1475" s="33" t="str">
        <f t="shared" si="182"/>
        <v/>
      </c>
      <c r="P1475" s="33" t="str">
        <f t="shared" si="183"/>
        <v/>
      </c>
      <c r="R1475" s="36" t="str">
        <f t="shared" si="184"/>
        <v/>
      </c>
      <c r="S1475" s="36" t="str">
        <f t="shared" si="185"/>
        <v/>
      </c>
    </row>
    <row r="1476" spans="6:19" x14ac:dyDescent="0.3">
      <c r="F1476" s="136"/>
      <c r="K1476" s="33" t="str">
        <f t="shared" si="178"/>
        <v/>
      </c>
      <c r="L1476" s="33" t="str">
        <f t="shared" si="179"/>
        <v/>
      </c>
      <c r="M1476" s="33" t="str">
        <f t="shared" si="180"/>
        <v/>
      </c>
      <c r="N1476" s="33" t="str">
        <f t="shared" si="181"/>
        <v/>
      </c>
      <c r="O1476" s="33" t="str">
        <f t="shared" si="182"/>
        <v/>
      </c>
      <c r="P1476" s="33" t="str">
        <f t="shared" si="183"/>
        <v/>
      </c>
      <c r="R1476" s="36" t="str">
        <f t="shared" si="184"/>
        <v/>
      </c>
      <c r="S1476" s="36" t="str">
        <f t="shared" si="185"/>
        <v/>
      </c>
    </row>
    <row r="1477" spans="6:19" x14ac:dyDescent="0.3">
      <c r="K1477" s="33" t="str">
        <f t="shared" ref="K1477:K1540" si="186">IF($D1477="ht",$E1477,"")</f>
        <v/>
      </c>
      <c r="L1477" s="33" t="str">
        <f t="shared" ref="L1477:L1540" si="187">IF($D1477="nt",$E1477,"")</f>
        <v/>
      </c>
      <c r="M1477" s="33" t="str">
        <f t="shared" ref="M1477:M1540" si="188">IF($D1477="esp",$E1477,"")</f>
        <v/>
      </c>
      <c r="N1477" s="33" t="str">
        <f t="shared" ref="N1477:N1540" si="189">IF($D1477="Ges",$F1477,"")</f>
        <v/>
      </c>
      <c r="O1477" s="33" t="str">
        <f t="shared" ref="O1477:O1540" si="190">IF($D1477="tag",$E1477,"")</f>
        <v/>
      </c>
      <c r="P1477" s="33" t="str">
        <f t="shared" ref="P1477:P1540" si="191">IF($D1477="vhs",$E1477,"")</f>
        <v/>
      </c>
      <c r="R1477" s="36" t="str">
        <f t="shared" ref="R1477:R1540" si="192">IF(D1477="v06",E1477,"")</f>
        <v/>
      </c>
      <c r="S1477" s="36" t="str">
        <f t="shared" ref="S1477:S1540" si="193">IF(D1477="v22",E1477,"")</f>
        <v/>
      </c>
    </row>
    <row r="1478" spans="6:19" x14ac:dyDescent="0.3">
      <c r="K1478" s="33" t="str">
        <f t="shared" si="186"/>
        <v/>
      </c>
      <c r="L1478" s="33" t="str">
        <f t="shared" si="187"/>
        <v/>
      </c>
      <c r="M1478" s="33" t="str">
        <f t="shared" si="188"/>
        <v/>
      </c>
      <c r="N1478" s="33" t="str">
        <f t="shared" si="189"/>
        <v/>
      </c>
      <c r="O1478" s="33" t="str">
        <f t="shared" si="190"/>
        <v/>
      </c>
      <c r="P1478" s="33" t="str">
        <f t="shared" si="191"/>
        <v/>
      </c>
      <c r="R1478" s="36" t="str">
        <f t="shared" si="192"/>
        <v/>
      </c>
      <c r="S1478" s="36" t="str">
        <f t="shared" si="193"/>
        <v/>
      </c>
    </row>
    <row r="1479" spans="6:19" x14ac:dyDescent="0.3">
      <c r="F1479" s="136"/>
      <c r="K1479" s="33" t="str">
        <f t="shared" si="186"/>
        <v/>
      </c>
      <c r="L1479" s="33" t="str">
        <f t="shared" si="187"/>
        <v/>
      </c>
      <c r="M1479" s="33" t="str">
        <f t="shared" si="188"/>
        <v/>
      </c>
      <c r="N1479" s="33" t="str">
        <f t="shared" si="189"/>
        <v/>
      </c>
      <c r="O1479" s="33" t="str">
        <f t="shared" si="190"/>
        <v/>
      </c>
      <c r="P1479" s="33" t="str">
        <f t="shared" si="191"/>
        <v/>
      </c>
      <c r="R1479" s="36" t="str">
        <f t="shared" si="192"/>
        <v/>
      </c>
      <c r="S1479" s="36" t="str">
        <f t="shared" si="193"/>
        <v/>
      </c>
    </row>
    <row r="1480" spans="6:19" x14ac:dyDescent="0.3">
      <c r="K1480" s="33" t="str">
        <f t="shared" si="186"/>
        <v/>
      </c>
      <c r="L1480" s="33" t="str">
        <f t="shared" si="187"/>
        <v/>
      </c>
      <c r="M1480" s="33" t="str">
        <f t="shared" si="188"/>
        <v/>
      </c>
      <c r="N1480" s="33" t="str">
        <f t="shared" si="189"/>
        <v/>
      </c>
      <c r="O1480" s="33" t="str">
        <f t="shared" si="190"/>
        <v/>
      </c>
      <c r="P1480" s="33" t="str">
        <f t="shared" si="191"/>
        <v/>
      </c>
      <c r="R1480" s="36" t="str">
        <f t="shared" si="192"/>
        <v/>
      </c>
      <c r="S1480" s="36" t="str">
        <f t="shared" si="193"/>
        <v/>
      </c>
    </row>
    <row r="1481" spans="6:19" x14ac:dyDescent="0.3">
      <c r="K1481" s="33" t="str">
        <f t="shared" si="186"/>
        <v/>
      </c>
      <c r="L1481" s="33" t="str">
        <f t="shared" si="187"/>
        <v/>
      </c>
      <c r="M1481" s="33" t="str">
        <f t="shared" si="188"/>
        <v/>
      </c>
      <c r="N1481" s="33" t="str">
        <f t="shared" si="189"/>
        <v/>
      </c>
      <c r="O1481" s="33" t="str">
        <f t="shared" si="190"/>
        <v/>
      </c>
      <c r="P1481" s="33" t="str">
        <f t="shared" si="191"/>
        <v/>
      </c>
      <c r="R1481" s="36" t="str">
        <f t="shared" si="192"/>
        <v/>
      </c>
      <c r="S1481" s="36" t="str">
        <f t="shared" si="193"/>
        <v/>
      </c>
    </row>
    <row r="1482" spans="6:19" x14ac:dyDescent="0.3">
      <c r="K1482" s="33" t="str">
        <f t="shared" si="186"/>
        <v/>
      </c>
      <c r="L1482" s="33" t="str">
        <f t="shared" si="187"/>
        <v/>
      </c>
      <c r="M1482" s="33" t="str">
        <f t="shared" si="188"/>
        <v/>
      </c>
      <c r="N1482" s="33" t="str">
        <f t="shared" si="189"/>
        <v/>
      </c>
      <c r="O1482" s="33" t="str">
        <f t="shared" si="190"/>
        <v/>
      </c>
      <c r="P1482" s="33" t="str">
        <f t="shared" si="191"/>
        <v/>
      </c>
      <c r="R1482" s="36" t="str">
        <f t="shared" si="192"/>
        <v/>
      </c>
      <c r="S1482" s="36" t="str">
        <f t="shared" si="193"/>
        <v/>
      </c>
    </row>
    <row r="1483" spans="6:19" x14ac:dyDescent="0.3">
      <c r="K1483" s="33" t="str">
        <f t="shared" si="186"/>
        <v/>
      </c>
      <c r="L1483" s="33" t="str">
        <f t="shared" si="187"/>
        <v/>
      </c>
      <c r="M1483" s="33" t="str">
        <f t="shared" si="188"/>
        <v/>
      </c>
      <c r="N1483" s="33" t="str">
        <f t="shared" si="189"/>
        <v/>
      </c>
      <c r="O1483" s="33" t="str">
        <f t="shared" si="190"/>
        <v/>
      </c>
      <c r="P1483" s="33" t="str">
        <f t="shared" si="191"/>
        <v/>
      </c>
      <c r="R1483" s="36" t="str">
        <f t="shared" si="192"/>
        <v/>
      </c>
      <c r="S1483" s="36" t="str">
        <f t="shared" si="193"/>
        <v/>
      </c>
    </row>
    <row r="1484" spans="6:19" x14ac:dyDescent="0.3">
      <c r="K1484" s="33" t="str">
        <f t="shared" si="186"/>
        <v/>
      </c>
      <c r="L1484" s="33" t="str">
        <f t="shared" si="187"/>
        <v/>
      </c>
      <c r="M1484" s="33" t="str">
        <f t="shared" si="188"/>
        <v/>
      </c>
      <c r="N1484" s="33" t="str">
        <f t="shared" si="189"/>
        <v/>
      </c>
      <c r="O1484" s="33" t="str">
        <f t="shared" si="190"/>
        <v/>
      </c>
      <c r="P1484" s="33" t="str">
        <f t="shared" si="191"/>
        <v/>
      </c>
      <c r="R1484" s="36" t="str">
        <f t="shared" si="192"/>
        <v/>
      </c>
      <c r="S1484" s="36" t="str">
        <f t="shared" si="193"/>
        <v/>
      </c>
    </row>
    <row r="1485" spans="6:19" x14ac:dyDescent="0.3">
      <c r="K1485" s="33" t="str">
        <f t="shared" si="186"/>
        <v/>
      </c>
      <c r="L1485" s="33" t="str">
        <f t="shared" si="187"/>
        <v/>
      </c>
      <c r="M1485" s="33" t="str">
        <f t="shared" si="188"/>
        <v/>
      </c>
      <c r="N1485" s="33" t="str">
        <f t="shared" si="189"/>
        <v/>
      </c>
      <c r="O1485" s="33" t="str">
        <f t="shared" si="190"/>
        <v/>
      </c>
      <c r="P1485" s="33" t="str">
        <f t="shared" si="191"/>
        <v/>
      </c>
      <c r="R1485" s="36" t="str">
        <f t="shared" si="192"/>
        <v/>
      </c>
      <c r="S1485" s="36" t="str">
        <f t="shared" si="193"/>
        <v/>
      </c>
    </row>
    <row r="1486" spans="6:19" x14ac:dyDescent="0.3">
      <c r="K1486" s="33" t="str">
        <f t="shared" si="186"/>
        <v/>
      </c>
      <c r="L1486" s="33" t="str">
        <f t="shared" si="187"/>
        <v/>
      </c>
      <c r="M1486" s="33" t="str">
        <f t="shared" si="188"/>
        <v/>
      </c>
      <c r="N1486" s="33" t="str">
        <f t="shared" si="189"/>
        <v/>
      </c>
      <c r="O1486" s="33" t="str">
        <f t="shared" si="190"/>
        <v/>
      </c>
      <c r="P1486" s="33" t="str">
        <f t="shared" si="191"/>
        <v/>
      </c>
      <c r="R1486" s="36" t="str">
        <f t="shared" si="192"/>
        <v/>
      </c>
      <c r="S1486" s="36" t="str">
        <f t="shared" si="193"/>
        <v/>
      </c>
    </row>
    <row r="1487" spans="6:19" x14ac:dyDescent="0.3">
      <c r="K1487" s="33" t="str">
        <f t="shared" si="186"/>
        <v/>
      </c>
      <c r="L1487" s="33" t="str">
        <f t="shared" si="187"/>
        <v/>
      </c>
      <c r="M1487" s="33" t="str">
        <f t="shared" si="188"/>
        <v/>
      </c>
      <c r="N1487" s="33" t="str">
        <f t="shared" si="189"/>
        <v/>
      </c>
      <c r="O1487" s="33" t="str">
        <f t="shared" si="190"/>
        <v/>
      </c>
      <c r="P1487" s="33" t="str">
        <f t="shared" si="191"/>
        <v/>
      </c>
      <c r="R1487" s="36" t="str">
        <f t="shared" si="192"/>
        <v/>
      </c>
      <c r="S1487" s="36" t="str">
        <f t="shared" si="193"/>
        <v/>
      </c>
    </row>
    <row r="1488" spans="6:19" x14ac:dyDescent="0.3">
      <c r="K1488" s="33" t="str">
        <f t="shared" si="186"/>
        <v/>
      </c>
      <c r="L1488" s="33" t="str">
        <f t="shared" si="187"/>
        <v/>
      </c>
      <c r="M1488" s="33" t="str">
        <f t="shared" si="188"/>
        <v/>
      </c>
      <c r="N1488" s="33" t="str">
        <f t="shared" si="189"/>
        <v/>
      </c>
      <c r="O1488" s="33" t="str">
        <f t="shared" si="190"/>
        <v/>
      </c>
      <c r="P1488" s="33" t="str">
        <f t="shared" si="191"/>
        <v/>
      </c>
      <c r="R1488" s="36" t="str">
        <f t="shared" si="192"/>
        <v/>
      </c>
      <c r="S1488" s="36" t="str">
        <f t="shared" si="193"/>
        <v/>
      </c>
    </row>
    <row r="1489" spans="6:19" x14ac:dyDescent="0.3">
      <c r="F1489" s="136"/>
      <c r="K1489" s="33" t="str">
        <f t="shared" si="186"/>
        <v/>
      </c>
      <c r="L1489" s="33" t="str">
        <f t="shared" si="187"/>
        <v/>
      </c>
      <c r="M1489" s="33" t="str">
        <f t="shared" si="188"/>
        <v/>
      </c>
      <c r="N1489" s="33" t="str">
        <f t="shared" si="189"/>
        <v/>
      </c>
      <c r="O1489" s="33" t="str">
        <f t="shared" si="190"/>
        <v/>
      </c>
      <c r="P1489" s="33" t="str">
        <f t="shared" si="191"/>
        <v/>
      </c>
      <c r="R1489" s="36" t="str">
        <f t="shared" si="192"/>
        <v/>
      </c>
      <c r="S1489" s="36" t="str">
        <f t="shared" si="193"/>
        <v/>
      </c>
    </row>
    <row r="1490" spans="6:19" x14ac:dyDescent="0.3">
      <c r="F1490" s="136"/>
      <c r="K1490" s="33" t="str">
        <f t="shared" si="186"/>
        <v/>
      </c>
      <c r="L1490" s="33" t="str">
        <f t="shared" si="187"/>
        <v/>
      </c>
      <c r="M1490" s="33" t="str">
        <f t="shared" si="188"/>
        <v/>
      </c>
      <c r="N1490" s="33" t="str">
        <f t="shared" si="189"/>
        <v/>
      </c>
      <c r="O1490" s="33" t="str">
        <f t="shared" si="190"/>
        <v/>
      </c>
      <c r="P1490" s="33" t="str">
        <f t="shared" si="191"/>
        <v/>
      </c>
      <c r="R1490" s="36" t="str">
        <f t="shared" si="192"/>
        <v/>
      </c>
      <c r="S1490" s="36" t="str">
        <f t="shared" si="193"/>
        <v/>
      </c>
    </row>
    <row r="1491" spans="6:19" x14ac:dyDescent="0.3">
      <c r="F1491" s="136"/>
      <c r="K1491" s="33" t="str">
        <f t="shared" si="186"/>
        <v/>
      </c>
      <c r="L1491" s="33" t="str">
        <f t="shared" si="187"/>
        <v/>
      </c>
      <c r="M1491" s="33" t="str">
        <f t="shared" si="188"/>
        <v/>
      </c>
      <c r="N1491" s="33" t="str">
        <f t="shared" si="189"/>
        <v/>
      </c>
      <c r="O1491" s="33" t="str">
        <f t="shared" si="190"/>
        <v/>
      </c>
      <c r="P1491" s="33" t="str">
        <f t="shared" si="191"/>
        <v/>
      </c>
      <c r="R1491" s="36" t="str">
        <f t="shared" si="192"/>
        <v/>
      </c>
      <c r="S1491" s="36" t="str">
        <f t="shared" si="193"/>
        <v/>
      </c>
    </row>
    <row r="1492" spans="6:19" x14ac:dyDescent="0.3">
      <c r="K1492" s="33" t="str">
        <f t="shared" si="186"/>
        <v/>
      </c>
      <c r="L1492" s="33" t="str">
        <f t="shared" si="187"/>
        <v/>
      </c>
      <c r="M1492" s="33" t="str">
        <f t="shared" si="188"/>
        <v/>
      </c>
      <c r="N1492" s="33" t="str">
        <f t="shared" si="189"/>
        <v/>
      </c>
      <c r="O1492" s="33" t="str">
        <f t="shared" si="190"/>
        <v/>
      </c>
      <c r="P1492" s="33" t="str">
        <f t="shared" si="191"/>
        <v/>
      </c>
      <c r="R1492" s="36" t="str">
        <f t="shared" si="192"/>
        <v/>
      </c>
      <c r="S1492" s="36" t="str">
        <f t="shared" si="193"/>
        <v/>
      </c>
    </row>
    <row r="1493" spans="6:19" x14ac:dyDescent="0.3">
      <c r="F1493" s="136"/>
      <c r="K1493" s="33" t="str">
        <f t="shared" si="186"/>
        <v/>
      </c>
      <c r="L1493" s="33" t="str">
        <f t="shared" si="187"/>
        <v/>
      </c>
      <c r="M1493" s="33" t="str">
        <f t="shared" si="188"/>
        <v/>
      </c>
      <c r="N1493" s="33" t="str">
        <f t="shared" si="189"/>
        <v/>
      </c>
      <c r="O1493" s="33" t="str">
        <f t="shared" si="190"/>
        <v/>
      </c>
      <c r="P1493" s="33" t="str">
        <f t="shared" si="191"/>
        <v/>
      </c>
      <c r="R1493" s="36" t="str">
        <f t="shared" si="192"/>
        <v/>
      </c>
      <c r="S1493" s="36" t="str">
        <f t="shared" si="193"/>
        <v/>
      </c>
    </row>
    <row r="1494" spans="6:19" x14ac:dyDescent="0.3">
      <c r="K1494" s="33" t="str">
        <f t="shared" si="186"/>
        <v/>
      </c>
      <c r="L1494" s="33" t="str">
        <f t="shared" si="187"/>
        <v/>
      </c>
      <c r="M1494" s="33" t="str">
        <f t="shared" si="188"/>
        <v/>
      </c>
      <c r="N1494" s="33" t="str">
        <f t="shared" si="189"/>
        <v/>
      </c>
      <c r="O1494" s="33" t="str">
        <f t="shared" si="190"/>
        <v/>
      </c>
      <c r="P1494" s="33" t="str">
        <f t="shared" si="191"/>
        <v/>
      </c>
      <c r="R1494" s="36" t="str">
        <f t="shared" si="192"/>
        <v/>
      </c>
      <c r="S1494" s="36" t="str">
        <f t="shared" si="193"/>
        <v/>
      </c>
    </row>
    <row r="1495" spans="6:19" x14ac:dyDescent="0.3">
      <c r="F1495" s="136"/>
      <c r="K1495" s="33" t="str">
        <f t="shared" si="186"/>
        <v/>
      </c>
      <c r="L1495" s="33" t="str">
        <f t="shared" si="187"/>
        <v/>
      </c>
      <c r="M1495" s="33" t="str">
        <f t="shared" si="188"/>
        <v/>
      </c>
      <c r="N1495" s="33" t="str">
        <f t="shared" si="189"/>
        <v/>
      </c>
      <c r="O1495" s="33" t="str">
        <f t="shared" si="190"/>
        <v/>
      </c>
      <c r="P1495" s="33" t="str">
        <f t="shared" si="191"/>
        <v/>
      </c>
      <c r="R1495" s="36" t="str">
        <f t="shared" si="192"/>
        <v/>
      </c>
      <c r="S1495" s="36" t="str">
        <f t="shared" si="193"/>
        <v/>
      </c>
    </row>
    <row r="1496" spans="6:19" x14ac:dyDescent="0.3">
      <c r="F1496" s="136"/>
      <c r="K1496" s="33" t="str">
        <f t="shared" si="186"/>
        <v/>
      </c>
      <c r="L1496" s="33" t="str">
        <f t="shared" si="187"/>
        <v/>
      </c>
      <c r="M1496" s="33" t="str">
        <f t="shared" si="188"/>
        <v/>
      </c>
      <c r="N1496" s="33" t="str">
        <f t="shared" si="189"/>
        <v/>
      </c>
      <c r="O1496" s="33" t="str">
        <f t="shared" si="190"/>
        <v/>
      </c>
      <c r="P1496" s="33" t="str">
        <f t="shared" si="191"/>
        <v/>
      </c>
      <c r="R1496" s="36" t="str">
        <f t="shared" si="192"/>
        <v/>
      </c>
      <c r="S1496" s="36" t="str">
        <f t="shared" si="193"/>
        <v/>
      </c>
    </row>
    <row r="1497" spans="6:19" x14ac:dyDescent="0.3">
      <c r="K1497" s="33" t="str">
        <f t="shared" si="186"/>
        <v/>
      </c>
      <c r="L1497" s="33" t="str">
        <f t="shared" si="187"/>
        <v/>
      </c>
      <c r="M1497" s="33" t="str">
        <f t="shared" si="188"/>
        <v/>
      </c>
      <c r="N1497" s="33" t="str">
        <f t="shared" si="189"/>
        <v/>
      </c>
      <c r="O1497" s="33" t="str">
        <f t="shared" si="190"/>
        <v/>
      </c>
      <c r="P1497" s="33" t="str">
        <f t="shared" si="191"/>
        <v/>
      </c>
      <c r="R1497" s="36" t="str">
        <f t="shared" si="192"/>
        <v/>
      </c>
      <c r="S1497" s="36" t="str">
        <f t="shared" si="193"/>
        <v/>
      </c>
    </row>
    <row r="1498" spans="6:19" x14ac:dyDescent="0.3">
      <c r="K1498" s="33" t="str">
        <f t="shared" si="186"/>
        <v/>
      </c>
      <c r="L1498" s="33" t="str">
        <f t="shared" si="187"/>
        <v/>
      </c>
      <c r="M1498" s="33" t="str">
        <f t="shared" si="188"/>
        <v/>
      </c>
      <c r="N1498" s="33" t="str">
        <f t="shared" si="189"/>
        <v/>
      </c>
      <c r="O1498" s="33" t="str">
        <f t="shared" si="190"/>
        <v/>
      </c>
      <c r="P1498" s="33" t="str">
        <f t="shared" si="191"/>
        <v/>
      </c>
      <c r="R1498" s="36" t="str">
        <f t="shared" si="192"/>
        <v/>
      </c>
      <c r="S1498" s="36" t="str">
        <f t="shared" si="193"/>
        <v/>
      </c>
    </row>
    <row r="1499" spans="6:19" x14ac:dyDescent="0.3">
      <c r="K1499" s="33" t="str">
        <f t="shared" si="186"/>
        <v/>
      </c>
      <c r="L1499" s="33" t="str">
        <f t="shared" si="187"/>
        <v/>
      </c>
      <c r="M1499" s="33" t="str">
        <f t="shared" si="188"/>
        <v/>
      </c>
      <c r="N1499" s="33" t="str">
        <f t="shared" si="189"/>
        <v/>
      </c>
      <c r="O1499" s="33" t="str">
        <f t="shared" si="190"/>
        <v/>
      </c>
      <c r="P1499" s="33" t="str">
        <f t="shared" si="191"/>
        <v/>
      </c>
      <c r="R1499" s="36" t="str">
        <f t="shared" si="192"/>
        <v/>
      </c>
      <c r="S1499" s="36" t="str">
        <f t="shared" si="193"/>
        <v/>
      </c>
    </row>
    <row r="1500" spans="6:19" x14ac:dyDescent="0.3">
      <c r="K1500" s="33" t="str">
        <f t="shared" si="186"/>
        <v/>
      </c>
      <c r="L1500" s="33" t="str">
        <f t="shared" si="187"/>
        <v/>
      </c>
      <c r="M1500" s="33" t="str">
        <f t="shared" si="188"/>
        <v/>
      </c>
      <c r="N1500" s="33" t="str">
        <f t="shared" si="189"/>
        <v/>
      </c>
      <c r="O1500" s="33" t="str">
        <f t="shared" si="190"/>
        <v/>
      </c>
      <c r="P1500" s="33" t="str">
        <f t="shared" si="191"/>
        <v/>
      </c>
      <c r="R1500" s="36" t="str">
        <f t="shared" si="192"/>
        <v/>
      </c>
      <c r="S1500" s="36" t="str">
        <f t="shared" si="193"/>
        <v/>
      </c>
    </row>
    <row r="1501" spans="6:19" x14ac:dyDescent="0.3">
      <c r="K1501" s="33" t="str">
        <f t="shared" si="186"/>
        <v/>
      </c>
      <c r="L1501" s="33" t="str">
        <f t="shared" si="187"/>
        <v/>
      </c>
      <c r="M1501" s="33" t="str">
        <f t="shared" si="188"/>
        <v/>
      </c>
      <c r="N1501" s="33" t="str">
        <f t="shared" si="189"/>
        <v/>
      </c>
      <c r="O1501" s="33" t="str">
        <f t="shared" si="190"/>
        <v/>
      </c>
      <c r="P1501" s="33" t="str">
        <f t="shared" si="191"/>
        <v/>
      </c>
      <c r="R1501" s="36" t="str">
        <f t="shared" si="192"/>
        <v/>
      </c>
      <c r="S1501" s="36" t="str">
        <f t="shared" si="193"/>
        <v/>
      </c>
    </row>
    <row r="1502" spans="6:19" x14ac:dyDescent="0.3">
      <c r="K1502" s="33" t="str">
        <f t="shared" si="186"/>
        <v/>
      </c>
      <c r="L1502" s="33" t="str">
        <f t="shared" si="187"/>
        <v/>
      </c>
      <c r="M1502" s="33" t="str">
        <f t="shared" si="188"/>
        <v/>
      </c>
      <c r="N1502" s="33" t="str">
        <f t="shared" si="189"/>
        <v/>
      </c>
      <c r="O1502" s="33" t="str">
        <f t="shared" si="190"/>
        <v/>
      </c>
      <c r="P1502" s="33" t="str">
        <f t="shared" si="191"/>
        <v/>
      </c>
      <c r="R1502" s="36" t="str">
        <f t="shared" si="192"/>
        <v/>
      </c>
      <c r="S1502" s="36" t="str">
        <f t="shared" si="193"/>
        <v/>
      </c>
    </row>
    <row r="1503" spans="6:19" x14ac:dyDescent="0.3">
      <c r="K1503" s="33" t="str">
        <f t="shared" si="186"/>
        <v/>
      </c>
      <c r="L1503" s="33" t="str">
        <f t="shared" si="187"/>
        <v/>
      </c>
      <c r="M1503" s="33" t="str">
        <f t="shared" si="188"/>
        <v/>
      </c>
      <c r="N1503" s="33" t="str">
        <f t="shared" si="189"/>
        <v/>
      </c>
      <c r="O1503" s="33" t="str">
        <f t="shared" si="190"/>
        <v/>
      </c>
      <c r="P1503" s="33" t="str">
        <f t="shared" si="191"/>
        <v/>
      </c>
      <c r="R1503" s="36" t="str">
        <f t="shared" si="192"/>
        <v/>
      </c>
      <c r="S1503" s="36" t="str">
        <f t="shared" si="193"/>
        <v/>
      </c>
    </row>
    <row r="1504" spans="6:19" x14ac:dyDescent="0.3">
      <c r="F1504" s="136"/>
      <c r="K1504" s="33" t="str">
        <f t="shared" si="186"/>
        <v/>
      </c>
      <c r="L1504" s="33" t="str">
        <f t="shared" si="187"/>
        <v/>
      </c>
      <c r="M1504" s="33" t="str">
        <f t="shared" si="188"/>
        <v/>
      </c>
      <c r="N1504" s="33" t="str">
        <f t="shared" si="189"/>
        <v/>
      </c>
      <c r="O1504" s="33" t="str">
        <f t="shared" si="190"/>
        <v/>
      </c>
      <c r="P1504" s="33" t="str">
        <f t="shared" si="191"/>
        <v/>
      </c>
      <c r="R1504" s="36" t="str">
        <f t="shared" si="192"/>
        <v/>
      </c>
      <c r="S1504" s="36" t="str">
        <f t="shared" si="193"/>
        <v/>
      </c>
    </row>
    <row r="1505" spans="6:19" x14ac:dyDescent="0.3">
      <c r="K1505" s="33" t="str">
        <f t="shared" si="186"/>
        <v/>
      </c>
      <c r="L1505" s="33" t="str">
        <f t="shared" si="187"/>
        <v/>
      </c>
      <c r="M1505" s="33" t="str">
        <f t="shared" si="188"/>
        <v/>
      </c>
      <c r="N1505" s="33" t="str">
        <f t="shared" si="189"/>
        <v/>
      </c>
      <c r="O1505" s="33" t="str">
        <f t="shared" si="190"/>
        <v/>
      </c>
      <c r="P1505" s="33" t="str">
        <f t="shared" si="191"/>
        <v/>
      </c>
      <c r="R1505" s="36" t="str">
        <f t="shared" si="192"/>
        <v/>
      </c>
      <c r="S1505" s="36" t="str">
        <f t="shared" si="193"/>
        <v/>
      </c>
    </row>
    <row r="1506" spans="6:19" x14ac:dyDescent="0.3">
      <c r="F1506" s="136"/>
      <c r="K1506" s="33" t="str">
        <f t="shared" si="186"/>
        <v/>
      </c>
      <c r="L1506" s="33" t="str">
        <f t="shared" si="187"/>
        <v/>
      </c>
      <c r="M1506" s="33" t="str">
        <f t="shared" si="188"/>
        <v/>
      </c>
      <c r="N1506" s="33" t="str">
        <f t="shared" si="189"/>
        <v/>
      </c>
      <c r="O1506" s="33" t="str">
        <f t="shared" si="190"/>
        <v/>
      </c>
      <c r="P1506" s="33" t="str">
        <f t="shared" si="191"/>
        <v/>
      </c>
      <c r="R1506" s="36" t="str">
        <f t="shared" si="192"/>
        <v/>
      </c>
      <c r="S1506" s="36" t="str">
        <f t="shared" si="193"/>
        <v/>
      </c>
    </row>
    <row r="1507" spans="6:19" x14ac:dyDescent="0.3">
      <c r="K1507" s="33" t="str">
        <f t="shared" si="186"/>
        <v/>
      </c>
      <c r="L1507" s="33" t="str">
        <f t="shared" si="187"/>
        <v/>
      </c>
      <c r="M1507" s="33" t="str">
        <f t="shared" si="188"/>
        <v/>
      </c>
      <c r="N1507" s="33" t="str">
        <f t="shared" si="189"/>
        <v/>
      </c>
      <c r="O1507" s="33" t="str">
        <f t="shared" si="190"/>
        <v/>
      </c>
      <c r="P1507" s="33" t="str">
        <f t="shared" si="191"/>
        <v/>
      </c>
      <c r="R1507" s="36" t="str">
        <f t="shared" si="192"/>
        <v/>
      </c>
      <c r="S1507" s="36" t="str">
        <f t="shared" si="193"/>
        <v/>
      </c>
    </row>
    <row r="1508" spans="6:19" x14ac:dyDescent="0.3">
      <c r="K1508" s="33" t="str">
        <f t="shared" si="186"/>
        <v/>
      </c>
      <c r="L1508" s="33" t="str">
        <f t="shared" si="187"/>
        <v/>
      </c>
      <c r="M1508" s="33" t="str">
        <f t="shared" si="188"/>
        <v/>
      </c>
      <c r="N1508" s="33" t="str">
        <f t="shared" si="189"/>
        <v/>
      </c>
      <c r="O1508" s="33" t="str">
        <f t="shared" si="190"/>
        <v/>
      </c>
      <c r="P1508" s="33" t="str">
        <f t="shared" si="191"/>
        <v/>
      </c>
      <c r="R1508" s="36" t="str">
        <f t="shared" si="192"/>
        <v/>
      </c>
      <c r="S1508" s="36" t="str">
        <f t="shared" si="193"/>
        <v/>
      </c>
    </row>
    <row r="1509" spans="6:19" x14ac:dyDescent="0.3">
      <c r="F1509" s="136"/>
      <c r="K1509" s="33" t="str">
        <f t="shared" si="186"/>
        <v/>
      </c>
      <c r="L1509" s="33" t="str">
        <f t="shared" si="187"/>
        <v/>
      </c>
      <c r="M1509" s="33" t="str">
        <f t="shared" si="188"/>
        <v/>
      </c>
      <c r="N1509" s="33" t="str">
        <f t="shared" si="189"/>
        <v/>
      </c>
      <c r="O1509" s="33" t="str">
        <f t="shared" si="190"/>
        <v/>
      </c>
      <c r="P1509" s="33" t="str">
        <f t="shared" si="191"/>
        <v/>
      </c>
      <c r="R1509" s="36" t="str">
        <f t="shared" si="192"/>
        <v/>
      </c>
      <c r="S1509" s="36" t="str">
        <f t="shared" si="193"/>
        <v/>
      </c>
    </row>
    <row r="1510" spans="6:19" x14ac:dyDescent="0.3">
      <c r="K1510" s="33" t="str">
        <f t="shared" si="186"/>
        <v/>
      </c>
      <c r="L1510" s="33" t="str">
        <f t="shared" si="187"/>
        <v/>
      </c>
      <c r="M1510" s="33" t="str">
        <f t="shared" si="188"/>
        <v/>
      </c>
      <c r="N1510" s="33" t="str">
        <f t="shared" si="189"/>
        <v/>
      </c>
      <c r="O1510" s="33" t="str">
        <f t="shared" si="190"/>
        <v/>
      </c>
      <c r="P1510" s="33" t="str">
        <f t="shared" si="191"/>
        <v/>
      </c>
      <c r="R1510" s="36" t="str">
        <f t="shared" si="192"/>
        <v/>
      </c>
      <c r="S1510" s="36" t="str">
        <f t="shared" si="193"/>
        <v/>
      </c>
    </row>
    <row r="1511" spans="6:19" x14ac:dyDescent="0.3">
      <c r="F1511" s="136"/>
      <c r="K1511" s="33" t="str">
        <f t="shared" si="186"/>
        <v/>
      </c>
      <c r="L1511" s="33" t="str">
        <f t="shared" si="187"/>
        <v/>
      </c>
      <c r="M1511" s="33" t="str">
        <f t="shared" si="188"/>
        <v/>
      </c>
      <c r="N1511" s="33" t="str">
        <f t="shared" si="189"/>
        <v/>
      </c>
      <c r="O1511" s="33" t="str">
        <f t="shared" si="190"/>
        <v/>
      </c>
      <c r="P1511" s="33" t="str">
        <f t="shared" si="191"/>
        <v/>
      </c>
      <c r="R1511" s="36" t="str">
        <f t="shared" si="192"/>
        <v/>
      </c>
      <c r="S1511" s="36" t="str">
        <f t="shared" si="193"/>
        <v/>
      </c>
    </row>
    <row r="1512" spans="6:19" x14ac:dyDescent="0.3">
      <c r="K1512" s="33" t="str">
        <f t="shared" si="186"/>
        <v/>
      </c>
      <c r="L1512" s="33" t="str">
        <f t="shared" si="187"/>
        <v/>
      </c>
      <c r="M1512" s="33" t="str">
        <f t="shared" si="188"/>
        <v/>
      </c>
      <c r="N1512" s="33" t="str">
        <f t="shared" si="189"/>
        <v/>
      </c>
      <c r="O1512" s="33" t="str">
        <f t="shared" si="190"/>
        <v/>
      </c>
      <c r="P1512" s="33" t="str">
        <f t="shared" si="191"/>
        <v/>
      </c>
      <c r="R1512" s="36" t="str">
        <f t="shared" si="192"/>
        <v/>
      </c>
      <c r="S1512" s="36" t="str">
        <f t="shared" si="193"/>
        <v/>
      </c>
    </row>
    <row r="1513" spans="6:19" x14ac:dyDescent="0.3">
      <c r="K1513" s="33" t="str">
        <f t="shared" si="186"/>
        <v/>
      </c>
      <c r="L1513" s="33" t="str">
        <f t="shared" si="187"/>
        <v/>
      </c>
      <c r="M1513" s="33" t="str">
        <f t="shared" si="188"/>
        <v/>
      </c>
      <c r="N1513" s="33" t="str">
        <f t="shared" si="189"/>
        <v/>
      </c>
      <c r="O1513" s="33" t="str">
        <f t="shared" si="190"/>
        <v/>
      </c>
      <c r="P1513" s="33" t="str">
        <f t="shared" si="191"/>
        <v/>
      </c>
      <c r="R1513" s="36" t="str">
        <f t="shared" si="192"/>
        <v/>
      </c>
      <c r="S1513" s="36" t="str">
        <f t="shared" si="193"/>
        <v/>
      </c>
    </row>
    <row r="1514" spans="6:19" x14ac:dyDescent="0.3">
      <c r="F1514" s="136"/>
      <c r="K1514" s="33" t="str">
        <f t="shared" si="186"/>
        <v/>
      </c>
      <c r="L1514" s="33" t="str">
        <f t="shared" si="187"/>
        <v/>
      </c>
      <c r="M1514" s="33" t="str">
        <f t="shared" si="188"/>
        <v/>
      </c>
      <c r="N1514" s="33" t="str">
        <f t="shared" si="189"/>
        <v/>
      </c>
      <c r="O1514" s="33" t="str">
        <f t="shared" si="190"/>
        <v/>
      </c>
      <c r="P1514" s="33" t="str">
        <f t="shared" si="191"/>
        <v/>
      </c>
      <c r="R1514" s="36" t="str">
        <f t="shared" si="192"/>
        <v/>
      </c>
      <c r="S1514" s="36" t="str">
        <f t="shared" si="193"/>
        <v/>
      </c>
    </row>
    <row r="1515" spans="6:19" x14ac:dyDescent="0.3">
      <c r="K1515" s="33" t="str">
        <f t="shared" si="186"/>
        <v/>
      </c>
      <c r="L1515" s="33" t="str">
        <f t="shared" si="187"/>
        <v/>
      </c>
      <c r="M1515" s="33" t="str">
        <f t="shared" si="188"/>
        <v/>
      </c>
      <c r="N1515" s="33" t="str">
        <f t="shared" si="189"/>
        <v/>
      </c>
      <c r="O1515" s="33" t="str">
        <f t="shared" si="190"/>
        <v/>
      </c>
      <c r="P1515" s="33" t="str">
        <f t="shared" si="191"/>
        <v/>
      </c>
      <c r="R1515" s="36" t="str">
        <f t="shared" si="192"/>
        <v/>
      </c>
      <c r="S1515" s="36" t="str">
        <f t="shared" si="193"/>
        <v/>
      </c>
    </row>
    <row r="1516" spans="6:19" x14ac:dyDescent="0.3">
      <c r="K1516" s="33" t="str">
        <f t="shared" si="186"/>
        <v/>
      </c>
      <c r="L1516" s="33" t="str">
        <f t="shared" si="187"/>
        <v/>
      </c>
      <c r="M1516" s="33" t="str">
        <f t="shared" si="188"/>
        <v/>
      </c>
      <c r="N1516" s="33" t="str">
        <f t="shared" si="189"/>
        <v/>
      </c>
      <c r="O1516" s="33" t="str">
        <f t="shared" si="190"/>
        <v/>
      </c>
      <c r="P1516" s="33" t="str">
        <f t="shared" si="191"/>
        <v/>
      </c>
      <c r="R1516" s="36" t="str">
        <f t="shared" si="192"/>
        <v/>
      </c>
      <c r="S1516" s="36" t="str">
        <f t="shared" si="193"/>
        <v/>
      </c>
    </row>
    <row r="1517" spans="6:19" x14ac:dyDescent="0.3">
      <c r="K1517" s="33" t="str">
        <f t="shared" si="186"/>
        <v/>
      </c>
      <c r="L1517" s="33" t="str">
        <f t="shared" si="187"/>
        <v/>
      </c>
      <c r="M1517" s="33" t="str">
        <f t="shared" si="188"/>
        <v/>
      </c>
      <c r="N1517" s="33" t="str">
        <f t="shared" si="189"/>
        <v/>
      </c>
      <c r="O1517" s="33" t="str">
        <f t="shared" si="190"/>
        <v/>
      </c>
      <c r="P1517" s="33" t="str">
        <f t="shared" si="191"/>
        <v/>
      </c>
      <c r="R1517" s="36" t="str">
        <f t="shared" si="192"/>
        <v/>
      </c>
      <c r="S1517" s="36" t="str">
        <f t="shared" si="193"/>
        <v/>
      </c>
    </row>
    <row r="1518" spans="6:19" x14ac:dyDescent="0.3">
      <c r="K1518" s="33" t="str">
        <f t="shared" si="186"/>
        <v/>
      </c>
      <c r="L1518" s="33" t="str">
        <f t="shared" si="187"/>
        <v/>
      </c>
      <c r="M1518" s="33" t="str">
        <f t="shared" si="188"/>
        <v/>
      </c>
      <c r="N1518" s="33" t="str">
        <f t="shared" si="189"/>
        <v/>
      </c>
      <c r="O1518" s="33" t="str">
        <f t="shared" si="190"/>
        <v/>
      </c>
      <c r="P1518" s="33" t="str">
        <f t="shared" si="191"/>
        <v/>
      </c>
      <c r="R1518" s="36" t="str">
        <f t="shared" si="192"/>
        <v/>
      </c>
      <c r="S1518" s="36" t="str">
        <f t="shared" si="193"/>
        <v/>
      </c>
    </row>
    <row r="1519" spans="6:19" x14ac:dyDescent="0.3">
      <c r="K1519" s="33" t="str">
        <f t="shared" si="186"/>
        <v/>
      </c>
      <c r="L1519" s="33" t="str">
        <f t="shared" si="187"/>
        <v/>
      </c>
      <c r="M1519" s="33" t="str">
        <f t="shared" si="188"/>
        <v/>
      </c>
      <c r="N1519" s="33" t="str">
        <f t="shared" si="189"/>
        <v/>
      </c>
      <c r="O1519" s="33" t="str">
        <f t="shared" si="190"/>
        <v/>
      </c>
      <c r="P1519" s="33" t="str">
        <f t="shared" si="191"/>
        <v/>
      </c>
      <c r="R1519" s="36" t="str">
        <f t="shared" si="192"/>
        <v/>
      </c>
      <c r="S1519" s="36" t="str">
        <f t="shared" si="193"/>
        <v/>
      </c>
    </row>
    <row r="1520" spans="6:19" x14ac:dyDescent="0.3">
      <c r="K1520" s="33" t="str">
        <f t="shared" si="186"/>
        <v/>
      </c>
      <c r="L1520" s="33" t="str">
        <f t="shared" si="187"/>
        <v/>
      </c>
      <c r="M1520" s="33" t="str">
        <f t="shared" si="188"/>
        <v/>
      </c>
      <c r="N1520" s="33" t="str">
        <f t="shared" si="189"/>
        <v/>
      </c>
      <c r="O1520" s="33" t="str">
        <f t="shared" si="190"/>
        <v/>
      </c>
      <c r="P1520" s="33" t="str">
        <f t="shared" si="191"/>
        <v/>
      </c>
      <c r="R1520" s="36" t="str">
        <f t="shared" si="192"/>
        <v/>
      </c>
      <c r="S1520" s="36" t="str">
        <f t="shared" si="193"/>
        <v/>
      </c>
    </row>
    <row r="1521" spans="6:19" x14ac:dyDescent="0.3">
      <c r="K1521" s="33" t="str">
        <f t="shared" si="186"/>
        <v/>
      </c>
      <c r="L1521" s="33" t="str">
        <f t="shared" si="187"/>
        <v/>
      </c>
      <c r="M1521" s="33" t="str">
        <f t="shared" si="188"/>
        <v/>
      </c>
      <c r="N1521" s="33" t="str">
        <f t="shared" si="189"/>
        <v/>
      </c>
      <c r="O1521" s="33" t="str">
        <f t="shared" si="190"/>
        <v/>
      </c>
      <c r="P1521" s="33" t="str">
        <f t="shared" si="191"/>
        <v/>
      </c>
      <c r="R1521" s="36" t="str">
        <f t="shared" si="192"/>
        <v/>
      </c>
      <c r="S1521" s="36" t="str">
        <f t="shared" si="193"/>
        <v/>
      </c>
    </row>
    <row r="1522" spans="6:19" x14ac:dyDescent="0.3">
      <c r="K1522" s="33" t="str">
        <f t="shared" si="186"/>
        <v/>
      </c>
      <c r="L1522" s="33" t="str">
        <f t="shared" si="187"/>
        <v/>
      </c>
      <c r="M1522" s="33" t="str">
        <f t="shared" si="188"/>
        <v/>
      </c>
      <c r="N1522" s="33" t="str">
        <f t="shared" si="189"/>
        <v/>
      </c>
      <c r="O1522" s="33" t="str">
        <f t="shared" si="190"/>
        <v/>
      </c>
      <c r="P1522" s="33" t="str">
        <f t="shared" si="191"/>
        <v/>
      </c>
      <c r="R1522" s="36" t="str">
        <f t="shared" si="192"/>
        <v/>
      </c>
      <c r="S1522" s="36" t="str">
        <f t="shared" si="193"/>
        <v/>
      </c>
    </row>
    <row r="1523" spans="6:19" x14ac:dyDescent="0.3">
      <c r="F1523" s="136"/>
      <c r="K1523" s="33" t="str">
        <f t="shared" si="186"/>
        <v/>
      </c>
      <c r="L1523" s="33" t="str">
        <f t="shared" si="187"/>
        <v/>
      </c>
      <c r="M1523" s="33" t="str">
        <f t="shared" si="188"/>
        <v/>
      </c>
      <c r="N1523" s="33" t="str">
        <f t="shared" si="189"/>
        <v/>
      </c>
      <c r="O1523" s="33" t="str">
        <f t="shared" si="190"/>
        <v/>
      </c>
      <c r="P1523" s="33" t="str">
        <f t="shared" si="191"/>
        <v/>
      </c>
      <c r="R1523" s="36" t="str">
        <f t="shared" si="192"/>
        <v/>
      </c>
      <c r="S1523" s="36" t="str">
        <f t="shared" si="193"/>
        <v/>
      </c>
    </row>
    <row r="1524" spans="6:19" x14ac:dyDescent="0.3">
      <c r="K1524" s="33" t="str">
        <f t="shared" si="186"/>
        <v/>
      </c>
      <c r="L1524" s="33" t="str">
        <f t="shared" si="187"/>
        <v/>
      </c>
      <c r="M1524" s="33" t="str">
        <f t="shared" si="188"/>
        <v/>
      </c>
      <c r="N1524" s="33" t="str">
        <f t="shared" si="189"/>
        <v/>
      </c>
      <c r="O1524" s="33" t="str">
        <f t="shared" si="190"/>
        <v/>
      </c>
      <c r="P1524" s="33" t="str">
        <f t="shared" si="191"/>
        <v/>
      </c>
      <c r="R1524" s="36" t="str">
        <f t="shared" si="192"/>
        <v/>
      </c>
      <c r="S1524" s="36" t="str">
        <f t="shared" si="193"/>
        <v/>
      </c>
    </row>
    <row r="1525" spans="6:19" x14ac:dyDescent="0.3">
      <c r="K1525" s="33" t="str">
        <f t="shared" si="186"/>
        <v/>
      </c>
      <c r="L1525" s="33" t="str">
        <f t="shared" si="187"/>
        <v/>
      </c>
      <c r="M1525" s="33" t="str">
        <f t="shared" si="188"/>
        <v/>
      </c>
      <c r="N1525" s="33" t="str">
        <f t="shared" si="189"/>
        <v/>
      </c>
      <c r="O1525" s="33" t="str">
        <f t="shared" si="190"/>
        <v/>
      </c>
      <c r="P1525" s="33" t="str">
        <f t="shared" si="191"/>
        <v/>
      </c>
      <c r="R1525" s="36" t="str">
        <f t="shared" si="192"/>
        <v/>
      </c>
      <c r="S1525" s="36" t="str">
        <f t="shared" si="193"/>
        <v/>
      </c>
    </row>
    <row r="1526" spans="6:19" x14ac:dyDescent="0.3">
      <c r="F1526" s="136"/>
      <c r="K1526" s="33" t="str">
        <f t="shared" si="186"/>
        <v/>
      </c>
      <c r="L1526" s="33" t="str">
        <f t="shared" si="187"/>
        <v/>
      </c>
      <c r="M1526" s="33" t="str">
        <f t="shared" si="188"/>
        <v/>
      </c>
      <c r="N1526" s="33" t="str">
        <f t="shared" si="189"/>
        <v/>
      </c>
      <c r="O1526" s="33" t="str">
        <f t="shared" si="190"/>
        <v/>
      </c>
      <c r="P1526" s="33" t="str">
        <f t="shared" si="191"/>
        <v/>
      </c>
      <c r="R1526" s="36" t="str">
        <f t="shared" si="192"/>
        <v/>
      </c>
      <c r="S1526" s="36" t="str">
        <f t="shared" si="193"/>
        <v/>
      </c>
    </row>
    <row r="1527" spans="6:19" x14ac:dyDescent="0.3">
      <c r="F1527" s="136"/>
      <c r="K1527" s="33" t="str">
        <f t="shared" si="186"/>
        <v/>
      </c>
      <c r="L1527" s="33" t="str">
        <f t="shared" si="187"/>
        <v/>
      </c>
      <c r="M1527" s="33" t="str">
        <f t="shared" si="188"/>
        <v/>
      </c>
      <c r="N1527" s="33" t="str">
        <f t="shared" si="189"/>
        <v/>
      </c>
      <c r="O1527" s="33" t="str">
        <f t="shared" si="190"/>
        <v/>
      </c>
      <c r="P1527" s="33" t="str">
        <f t="shared" si="191"/>
        <v/>
      </c>
      <c r="R1527" s="36" t="str">
        <f t="shared" si="192"/>
        <v/>
      </c>
      <c r="S1527" s="36" t="str">
        <f t="shared" si="193"/>
        <v/>
      </c>
    </row>
    <row r="1528" spans="6:19" x14ac:dyDescent="0.3">
      <c r="K1528" s="33" t="str">
        <f t="shared" si="186"/>
        <v/>
      </c>
      <c r="L1528" s="33" t="str">
        <f t="shared" si="187"/>
        <v/>
      </c>
      <c r="M1528" s="33" t="str">
        <f t="shared" si="188"/>
        <v/>
      </c>
      <c r="N1528" s="33" t="str">
        <f t="shared" si="189"/>
        <v/>
      </c>
      <c r="O1528" s="33" t="str">
        <f t="shared" si="190"/>
        <v/>
      </c>
      <c r="P1528" s="33" t="str">
        <f t="shared" si="191"/>
        <v/>
      </c>
      <c r="R1528" s="36" t="str">
        <f t="shared" si="192"/>
        <v/>
      </c>
      <c r="S1528" s="36" t="str">
        <f t="shared" si="193"/>
        <v/>
      </c>
    </row>
    <row r="1529" spans="6:19" x14ac:dyDescent="0.3">
      <c r="F1529" s="136"/>
      <c r="K1529" s="33" t="str">
        <f t="shared" si="186"/>
        <v/>
      </c>
      <c r="L1529" s="33" t="str">
        <f t="shared" si="187"/>
        <v/>
      </c>
      <c r="M1529" s="33" t="str">
        <f t="shared" si="188"/>
        <v/>
      </c>
      <c r="N1529" s="33" t="str">
        <f t="shared" si="189"/>
        <v/>
      </c>
      <c r="O1529" s="33" t="str">
        <f t="shared" si="190"/>
        <v/>
      </c>
      <c r="P1529" s="33" t="str">
        <f t="shared" si="191"/>
        <v/>
      </c>
      <c r="R1529" s="36" t="str">
        <f t="shared" si="192"/>
        <v/>
      </c>
      <c r="S1529" s="36" t="str">
        <f t="shared" si="193"/>
        <v/>
      </c>
    </row>
    <row r="1530" spans="6:19" x14ac:dyDescent="0.3">
      <c r="F1530" s="136"/>
      <c r="K1530" s="33" t="str">
        <f t="shared" si="186"/>
        <v/>
      </c>
      <c r="L1530" s="33" t="str">
        <f t="shared" si="187"/>
        <v/>
      </c>
      <c r="M1530" s="33" t="str">
        <f t="shared" si="188"/>
        <v/>
      </c>
      <c r="N1530" s="33" t="str">
        <f t="shared" si="189"/>
        <v/>
      </c>
      <c r="O1530" s="33" t="str">
        <f t="shared" si="190"/>
        <v/>
      </c>
      <c r="P1530" s="33" t="str">
        <f t="shared" si="191"/>
        <v/>
      </c>
      <c r="R1530" s="36" t="str">
        <f t="shared" si="192"/>
        <v/>
      </c>
      <c r="S1530" s="36" t="str">
        <f t="shared" si="193"/>
        <v/>
      </c>
    </row>
    <row r="1531" spans="6:19" x14ac:dyDescent="0.3">
      <c r="K1531" s="33" t="str">
        <f t="shared" si="186"/>
        <v/>
      </c>
      <c r="L1531" s="33" t="str">
        <f t="shared" si="187"/>
        <v/>
      </c>
      <c r="M1531" s="33" t="str">
        <f t="shared" si="188"/>
        <v/>
      </c>
      <c r="N1531" s="33" t="str">
        <f t="shared" si="189"/>
        <v/>
      </c>
      <c r="O1531" s="33" t="str">
        <f t="shared" si="190"/>
        <v/>
      </c>
      <c r="P1531" s="33" t="str">
        <f t="shared" si="191"/>
        <v/>
      </c>
      <c r="R1531" s="36" t="str">
        <f t="shared" si="192"/>
        <v/>
      </c>
      <c r="S1531" s="36" t="str">
        <f t="shared" si="193"/>
        <v/>
      </c>
    </row>
    <row r="1532" spans="6:19" x14ac:dyDescent="0.3">
      <c r="F1532" s="136"/>
      <c r="K1532" s="33" t="str">
        <f t="shared" si="186"/>
        <v/>
      </c>
      <c r="L1532" s="33" t="str">
        <f t="shared" si="187"/>
        <v/>
      </c>
      <c r="M1532" s="33" t="str">
        <f t="shared" si="188"/>
        <v/>
      </c>
      <c r="N1532" s="33" t="str">
        <f t="shared" si="189"/>
        <v/>
      </c>
      <c r="O1532" s="33" t="str">
        <f t="shared" si="190"/>
        <v/>
      </c>
      <c r="P1532" s="33" t="str">
        <f t="shared" si="191"/>
        <v/>
      </c>
      <c r="R1532" s="36" t="str">
        <f t="shared" si="192"/>
        <v/>
      </c>
      <c r="S1532" s="36" t="str">
        <f t="shared" si="193"/>
        <v/>
      </c>
    </row>
    <row r="1533" spans="6:19" x14ac:dyDescent="0.3">
      <c r="K1533" s="33" t="str">
        <f t="shared" si="186"/>
        <v/>
      </c>
      <c r="L1533" s="33" t="str">
        <f t="shared" si="187"/>
        <v/>
      </c>
      <c r="M1533" s="33" t="str">
        <f t="shared" si="188"/>
        <v/>
      </c>
      <c r="N1533" s="33" t="str">
        <f t="shared" si="189"/>
        <v/>
      </c>
      <c r="O1533" s="33" t="str">
        <f t="shared" si="190"/>
        <v/>
      </c>
      <c r="P1533" s="33" t="str">
        <f t="shared" si="191"/>
        <v/>
      </c>
      <c r="R1533" s="36" t="str">
        <f t="shared" si="192"/>
        <v/>
      </c>
      <c r="S1533" s="36" t="str">
        <f t="shared" si="193"/>
        <v/>
      </c>
    </row>
    <row r="1534" spans="6:19" x14ac:dyDescent="0.3">
      <c r="K1534" s="33" t="str">
        <f t="shared" si="186"/>
        <v/>
      </c>
      <c r="L1534" s="33" t="str">
        <f t="shared" si="187"/>
        <v/>
      </c>
      <c r="M1534" s="33" t="str">
        <f t="shared" si="188"/>
        <v/>
      </c>
      <c r="N1534" s="33" t="str">
        <f t="shared" si="189"/>
        <v/>
      </c>
      <c r="O1534" s="33" t="str">
        <f t="shared" si="190"/>
        <v/>
      </c>
      <c r="P1534" s="33" t="str">
        <f t="shared" si="191"/>
        <v/>
      </c>
      <c r="R1534" s="36" t="str">
        <f t="shared" si="192"/>
        <v/>
      </c>
      <c r="S1534" s="36" t="str">
        <f t="shared" si="193"/>
        <v/>
      </c>
    </row>
    <row r="1535" spans="6:19" x14ac:dyDescent="0.3">
      <c r="K1535" s="33" t="str">
        <f t="shared" si="186"/>
        <v/>
      </c>
      <c r="L1535" s="33" t="str">
        <f t="shared" si="187"/>
        <v/>
      </c>
      <c r="M1535" s="33" t="str">
        <f t="shared" si="188"/>
        <v/>
      </c>
      <c r="N1535" s="33" t="str">
        <f t="shared" si="189"/>
        <v/>
      </c>
      <c r="O1535" s="33" t="str">
        <f t="shared" si="190"/>
        <v/>
      </c>
      <c r="P1535" s="33" t="str">
        <f t="shared" si="191"/>
        <v/>
      </c>
      <c r="R1535" s="36" t="str">
        <f t="shared" si="192"/>
        <v/>
      </c>
      <c r="S1535" s="36" t="str">
        <f t="shared" si="193"/>
        <v/>
      </c>
    </row>
    <row r="1536" spans="6:19" x14ac:dyDescent="0.3">
      <c r="K1536" s="33" t="str">
        <f t="shared" si="186"/>
        <v/>
      </c>
      <c r="L1536" s="33" t="str">
        <f t="shared" si="187"/>
        <v/>
      </c>
      <c r="M1536" s="33" t="str">
        <f t="shared" si="188"/>
        <v/>
      </c>
      <c r="N1536" s="33" t="str">
        <f t="shared" si="189"/>
        <v/>
      </c>
      <c r="O1536" s="33" t="str">
        <f t="shared" si="190"/>
        <v/>
      </c>
      <c r="P1536" s="33" t="str">
        <f t="shared" si="191"/>
        <v/>
      </c>
      <c r="R1536" s="36" t="str">
        <f t="shared" si="192"/>
        <v/>
      </c>
      <c r="S1536" s="36" t="str">
        <f t="shared" si="193"/>
        <v/>
      </c>
    </row>
    <row r="1537" spans="6:19" x14ac:dyDescent="0.3">
      <c r="K1537" s="33" t="str">
        <f t="shared" si="186"/>
        <v/>
      </c>
      <c r="L1537" s="33" t="str">
        <f t="shared" si="187"/>
        <v/>
      </c>
      <c r="M1537" s="33" t="str">
        <f t="shared" si="188"/>
        <v/>
      </c>
      <c r="N1537" s="33" t="str">
        <f t="shared" si="189"/>
        <v/>
      </c>
      <c r="O1537" s="33" t="str">
        <f t="shared" si="190"/>
        <v/>
      </c>
      <c r="P1537" s="33" t="str">
        <f t="shared" si="191"/>
        <v/>
      </c>
      <c r="R1537" s="36" t="str">
        <f t="shared" si="192"/>
        <v/>
      </c>
      <c r="S1537" s="36" t="str">
        <f t="shared" si="193"/>
        <v/>
      </c>
    </row>
    <row r="1538" spans="6:19" x14ac:dyDescent="0.3">
      <c r="F1538" s="136"/>
      <c r="K1538" s="33" t="str">
        <f t="shared" si="186"/>
        <v/>
      </c>
      <c r="L1538" s="33" t="str">
        <f t="shared" si="187"/>
        <v/>
      </c>
      <c r="M1538" s="33" t="str">
        <f t="shared" si="188"/>
        <v/>
      </c>
      <c r="N1538" s="33" t="str">
        <f t="shared" si="189"/>
        <v/>
      </c>
      <c r="O1538" s="33" t="str">
        <f t="shared" si="190"/>
        <v/>
      </c>
      <c r="P1538" s="33" t="str">
        <f t="shared" si="191"/>
        <v/>
      </c>
      <c r="R1538" s="36" t="str">
        <f t="shared" si="192"/>
        <v/>
      </c>
      <c r="S1538" s="36" t="str">
        <f t="shared" si="193"/>
        <v/>
      </c>
    </row>
    <row r="1539" spans="6:19" x14ac:dyDescent="0.3">
      <c r="K1539" s="33" t="str">
        <f t="shared" si="186"/>
        <v/>
      </c>
      <c r="L1539" s="33" t="str">
        <f t="shared" si="187"/>
        <v/>
      </c>
      <c r="M1539" s="33" t="str">
        <f t="shared" si="188"/>
        <v/>
      </c>
      <c r="N1539" s="33" t="str">
        <f t="shared" si="189"/>
        <v/>
      </c>
      <c r="O1539" s="33" t="str">
        <f t="shared" si="190"/>
        <v/>
      </c>
      <c r="P1539" s="33" t="str">
        <f t="shared" si="191"/>
        <v/>
      </c>
      <c r="R1539" s="36" t="str">
        <f t="shared" si="192"/>
        <v/>
      </c>
      <c r="S1539" s="36" t="str">
        <f t="shared" si="193"/>
        <v/>
      </c>
    </row>
    <row r="1540" spans="6:19" x14ac:dyDescent="0.3">
      <c r="K1540" s="33" t="str">
        <f t="shared" si="186"/>
        <v/>
      </c>
      <c r="L1540" s="33" t="str">
        <f t="shared" si="187"/>
        <v/>
      </c>
      <c r="M1540" s="33" t="str">
        <f t="shared" si="188"/>
        <v/>
      </c>
      <c r="N1540" s="33" t="str">
        <f t="shared" si="189"/>
        <v/>
      </c>
      <c r="O1540" s="33" t="str">
        <f t="shared" si="190"/>
        <v/>
      </c>
      <c r="P1540" s="33" t="str">
        <f t="shared" si="191"/>
        <v/>
      </c>
      <c r="R1540" s="36" t="str">
        <f t="shared" si="192"/>
        <v/>
      </c>
      <c r="S1540" s="36" t="str">
        <f t="shared" si="193"/>
        <v/>
      </c>
    </row>
    <row r="1541" spans="6:19" x14ac:dyDescent="0.3">
      <c r="K1541" s="33" t="str">
        <f t="shared" ref="K1541:K1604" si="194">IF($D1541="ht",$E1541,"")</f>
        <v/>
      </c>
      <c r="L1541" s="33" t="str">
        <f t="shared" ref="L1541:L1604" si="195">IF($D1541="nt",$E1541,"")</f>
        <v/>
      </c>
      <c r="M1541" s="33" t="str">
        <f t="shared" ref="M1541:M1604" si="196">IF($D1541="esp",$E1541,"")</f>
        <v/>
      </c>
      <c r="N1541" s="33" t="str">
        <f t="shared" ref="N1541:N1604" si="197">IF($D1541="Ges",$F1541,"")</f>
        <v/>
      </c>
      <c r="O1541" s="33" t="str">
        <f t="shared" ref="O1541:O1604" si="198">IF($D1541="tag",$E1541,"")</f>
        <v/>
      </c>
      <c r="P1541" s="33" t="str">
        <f t="shared" ref="P1541:P1604" si="199">IF($D1541="vhs",$E1541,"")</f>
        <v/>
      </c>
      <c r="R1541" s="36" t="str">
        <f t="shared" ref="R1541:R1604" si="200">IF(D1541="v06",E1541,"")</f>
        <v/>
      </c>
      <c r="S1541" s="36" t="str">
        <f t="shared" ref="S1541:S1604" si="201">IF(D1541="v22",E1541,"")</f>
        <v/>
      </c>
    </row>
    <row r="1542" spans="6:19" x14ac:dyDescent="0.3">
      <c r="F1542" s="136"/>
      <c r="K1542" s="33" t="str">
        <f t="shared" si="194"/>
        <v/>
      </c>
      <c r="L1542" s="33" t="str">
        <f t="shared" si="195"/>
        <v/>
      </c>
      <c r="M1542" s="33" t="str">
        <f t="shared" si="196"/>
        <v/>
      </c>
      <c r="N1542" s="33" t="str">
        <f t="shared" si="197"/>
        <v/>
      </c>
      <c r="O1542" s="33" t="str">
        <f t="shared" si="198"/>
        <v/>
      </c>
      <c r="P1542" s="33" t="str">
        <f t="shared" si="199"/>
        <v/>
      </c>
      <c r="R1542" s="36" t="str">
        <f t="shared" si="200"/>
        <v/>
      </c>
      <c r="S1542" s="36" t="str">
        <f t="shared" si="201"/>
        <v/>
      </c>
    </row>
    <row r="1543" spans="6:19" x14ac:dyDescent="0.3">
      <c r="K1543" s="33" t="str">
        <f t="shared" si="194"/>
        <v/>
      </c>
      <c r="L1543" s="33" t="str">
        <f t="shared" si="195"/>
        <v/>
      </c>
      <c r="M1543" s="33" t="str">
        <f t="shared" si="196"/>
        <v/>
      </c>
      <c r="N1543" s="33" t="str">
        <f t="shared" si="197"/>
        <v/>
      </c>
      <c r="O1543" s="33" t="str">
        <f t="shared" si="198"/>
        <v/>
      </c>
      <c r="P1543" s="33" t="str">
        <f t="shared" si="199"/>
        <v/>
      </c>
      <c r="R1543" s="36" t="str">
        <f t="shared" si="200"/>
        <v/>
      </c>
      <c r="S1543" s="36" t="str">
        <f t="shared" si="201"/>
        <v/>
      </c>
    </row>
    <row r="1544" spans="6:19" x14ac:dyDescent="0.3">
      <c r="K1544" s="33" t="str">
        <f t="shared" si="194"/>
        <v/>
      </c>
      <c r="L1544" s="33" t="str">
        <f t="shared" si="195"/>
        <v/>
      </c>
      <c r="M1544" s="33" t="str">
        <f t="shared" si="196"/>
        <v/>
      </c>
      <c r="N1544" s="33" t="str">
        <f t="shared" si="197"/>
        <v/>
      </c>
      <c r="O1544" s="33" t="str">
        <f t="shared" si="198"/>
        <v/>
      </c>
      <c r="P1544" s="33" t="str">
        <f t="shared" si="199"/>
        <v/>
      </c>
      <c r="R1544" s="36" t="str">
        <f t="shared" si="200"/>
        <v/>
      </c>
      <c r="S1544" s="36" t="str">
        <f t="shared" si="201"/>
        <v/>
      </c>
    </row>
    <row r="1545" spans="6:19" x14ac:dyDescent="0.3">
      <c r="F1545" s="136"/>
      <c r="K1545" s="33" t="str">
        <f t="shared" si="194"/>
        <v/>
      </c>
      <c r="L1545" s="33" t="str">
        <f t="shared" si="195"/>
        <v/>
      </c>
      <c r="M1545" s="33" t="str">
        <f t="shared" si="196"/>
        <v/>
      </c>
      <c r="N1545" s="33" t="str">
        <f t="shared" si="197"/>
        <v/>
      </c>
      <c r="O1545" s="33" t="str">
        <f t="shared" si="198"/>
        <v/>
      </c>
      <c r="P1545" s="33" t="str">
        <f t="shared" si="199"/>
        <v/>
      </c>
      <c r="R1545" s="36" t="str">
        <f t="shared" si="200"/>
        <v/>
      </c>
      <c r="S1545" s="36" t="str">
        <f t="shared" si="201"/>
        <v/>
      </c>
    </row>
    <row r="1546" spans="6:19" x14ac:dyDescent="0.3">
      <c r="K1546" s="33" t="str">
        <f t="shared" si="194"/>
        <v/>
      </c>
      <c r="L1546" s="33" t="str">
        <f t="shared" si="195"/>
        <v/>
      </c>
      <c r="M1546" s="33" t="str">
        <f t="shared" si="196"/>
        <v/>
      </c>
      <c r="N1546" s="33" t="str">
        <f t="shared" si="197"/>
        <v/>
      </c>
      <c r="O1546" s="33" t="str">
        <f t="shared" si="198"/>
        <v/>
      </c>
      <c r="P1546" s="33" t="str">
        <f t="shared" si="199"/>
        <v/>
      </c>
      <c r="R1546" s="36" t="str">
        <f t="shared" si="200"/>
        <v/>
      </c>
      <c r="S1546" s="36" t="str">
        <f t="shared" si="201"/>
        <v/>
      </c>
    </row>
    <row r="1547" spans="6:19" x14ac:dyDescent="0.3">
      <c r="K1547" s="33" t="str">
        <f t="shared" si="194"/>
        <v/>
      </c>
      <c r="L1547" s="33" t="str">
        <f t="shared" si="195"/>
        <v/>
      </c>
      <c r="M1547" s="33" t="str">
        <f t="shared" si="196"/>
        <v/>
      </c>
      <c r="N1547" s="33" t="str">
        <f t="shared" si="197"/>
        <v/>
      </c>
      <c r="O1547" s="33" t="str">
        <f t="shared" si="198"/>
        <v/>
      </c>
      <c r="P1547" s="33" t="str">
        <f t="shared" si="199"/>
        <v/>
      </c>
      <c r="R1547" s="36" t="str">
        <f t="shared" si="200"/>
        <v/>
      </c>
      <c r="S1547" s="36" t="str">
        <f t="shared" si="201"/>
        <v/>
      </c>
    </row>
    <row r="1548" spans="6:19" x14ac:dyDescent="0.3">
      <c r="K1548" s="33" t="str">
        <f t="shared" si="194"/>
        <v/>
      </c>
      <c r="L1548" s="33" t="str">
        <f t="shared" si="195"/>
        <v/>
      </c>
      <c r="M1548" s="33" t="str">
        <f t="shared" si="196"/>
        <v/>
      </c>
      <c r="N1548" s="33" t="str">
        <f t="shared" si="197"/>
        <v/>
      </c>
      <c r="O1548" s="33" t="str">
        <f t="shared" si="198"/>
        <v/>
      </c>
      <c r="P1548" s="33" t="str">
        <f t="shared" si="199"/>
        <v/>
      </c>
      <c r="R1548" s="36" t="str">
        <f t="shared" si="200"/>
        <v/>
      </c>
      <c r="S1548" s="36" t="str">
        <f t="shared" si="201"/>
        <v/>
      </c>
    </row>
    <row r="1549" spans="6:19" x14ac:dyDescent="0.3">
      <c r="K1549" s="33" t="str">
        <f t="shared" si="194"/>
        <v/>
      </c>
      <c r="L1549" s="33" t="str">
        <f t="shared" si="195"/>
        <v/>
      </c>
      <c r="M1549" s="33" t="str">
        <f t="shared" si="196"/>
        <v/>
      </c>
      <c r="N1549" s="33" t="str">
        <f t="shared" si="197"/>
        <v/>
      </c>
      <c r="O1549" s="33" t="str">
        <f t="shared" si="198"/>
        <v/>
      </c>
      <c r="P1549" s="33" t="str">
        <f t="shared" si="199"/>
        <v/>
      </c>
      <c r="R1549" s="36" t="str">
        <f t="shared" si="200"/>
        <v/>
      </c>
      <c r="S1549" s="36" t="str">
        <f t="shared" si="201"/>
        <v/>
      </c>
    </row>
    <row r="1550" spans="6:19" x14ac:dyDescent="0.3">
      <c r="F1550" s="136"/>
      <c r="K1550" s="33" t="str">
        <f t="shared" si="194"/>
        <v/>
      </c>
      <c r="L1550" s="33" t="str">
        <f t="shared" si="195"/>
        <v/>
      </c>
      <c r="M1550" s="33" t="str">
        <f t="shared" si="196"/>
        <v/>
      </c>
      <c r="N1550" s="33" t="str">
        <f t="shared" si="197"/>
        <v/>
      </c>
      <c r="O1550" s="33" t="str">
        <f t="shared" si="198"/>
        <v/>
      </c>
      <c r="P1550" s="33" t="str">
        <f t="shared" si="199"/>
        <v/>
      </c>
      <c r="R1550" s="36" t="str">
        <f t="shared" si="200"/>
        <v/>
      </c>
      <c r="S1550" s="36" t="str">
        <f t="shared" si="201"/>
        <v/>
      </c>
    </row>
    <row r="1551" spans="6:19" x14ac:dyDescent="0.3">
      <c r="K1551" s="33" t="str">
        <f t="shared" si="194"/>
        <v/>
      </c>
      <c r="L1551" s="33" t="str">
        <f t="shared" si="195"/>
        <v/>
      </c>
      <c r="M1551" s="33" t="str">
        <f t="shared" si="196"/>
        <v/>
      </c>
      <c r="N1551" s="33" t="str">
        <f t="shared" si="197"/>
        <v/>
      </c>
      <c r="O1551" s="33" t="str">
        <f t="shared" si="198"/>
        <v/>
      </c>
      <c r="P1551" s="33" t="str">
        <f t="shared" si="199"/>
        <v/>
      </c>
      <c r="R1551" s="36" t="str">
        <f t="shared" si="200"/>
        <v/>
      </c>
      <c r="S1551" s="36" t="str">
        <f t="shared" si="201"/>
        <v/>
      </c>
    </row>
    <row r="1552" spans="6:19" x14ac:dyDescent="0.3">
      <c r="K1552" s="33" t="str">
        <f t="shared" si="194"/>
        <v/>
      </c>
      <c r="L1552" s="33" t="str">
        <f t="shared" si="195"/>
        <v/>
      </c>
      <c r="M1552" s="33" t="str">
        <f t="shared" si="196"/>
        <v/>
      </c>
      <c r="N1552" s="33" t="str">
        <f t="shared" si="197"/>
        <v/>
      </c>
      <c r="O1552" s="33" t="str">
        <f t="shared" si="198"/>
        <v/>
      </c>
      <c r="P1552" s="33" t="str">
        <f t="shared" si="199"/>
        <v/>
      </c>
      <c r="R1552" s="36" t="str">
        <f t="shared" si="200"/>
        <v/>
      </c>
      <c r="S1552" s="36" t="str">
        <f t="shared" si="201"/>
        <v/>
      </c>
    </row>
    <row r="1553" spans="6:19" x14ac:dyDescent="0.3">
      <c r="K1553" s="33" t="str">
        <f t="shared" si="194"/>
        <v/>
      </c>
      <c r="L1553" s="33" t="str">
        <f t="shared" si="195"/>
        <v/>
      </c>
      <c r="M1553" s="33" t="str">
        <f t="shared" si="196"/>
        <v/>
      </c>
      <c r="N1553" s="33" t="str">
        <f t="shared" si="197"/>
        <v/>
      </c>
      <c r="O1553" s="33" t="str">
        <f t="shared" si="198"/>
        <v/>
      </c>
      <c r="P1553" s="33" t="str">
        <f t="shared" si="199"/>
        <v/>
      </c>
      <c r="R1553" s="36" t="str">
        <f t="shared" si="200"/>
        <v/>
      </c>
      <c r="S1553" s="36" t="str">
        <f t="shared" si="201"/>
        <v/>
      </c>
    </row>
    <row r="1554" spans="6:19" x14ac:dyDescent="0.3">
      <c r="K1554" s="33" t="str">
        <f t="shared" si="194"/>
        <v/>
      </c>
      <c r="L1554" s="33" t="str">
        <f t="shared" si="195"/>
        <v/>
      </c>
      <c r="M1554" s="33" t="str">
        <f t="shared" si="196"/>
        <v/>
      </c>
      <c r="N1554" s="33" t="str">
        <f t="shared" si="197"/>
        <v/>
      </c>
      <c r="O1554" s="33" t="str">
        <f t="shared" si="198"/>
        <v/>
      </c>
      <c r="P1554" s="33" t="str">
        <f t="shared" si="199"/>
        <v/>
      </c>
      <c r="R1554" s="36" t="str">
        <f t="shared" si="200"/>
        <v/>
      </c>
      <c r="S1554" s="36" t="str">
        <f t="shared" si="201"/>
        <v/>
      </c>
    </row>
    <row r="1555" spans="6:19" x14ac:dyDescent="0.3">
      <c r="K1555" s="33" t="str">
        <f t="shared" si="194"/>
        <v/>
      </c>
      <c r="L1555" s="33" t="str">
        <f t="shared" si="195"/>
        <v/>
      </c>
      <c r="M1555" s="33" t="str">
        <f t="shared" si="196"/>
        <v/>
      </c>
      <c r="N1555" s="33" t="str">
        <f t="shared" si="197"/>
        <v/>
      </c>
      <c r="O1555" s="33" t="str">
        <f t="shared" si="198"/>
        <v/>
      </c>
      <c r="P1555" s="33" t="str">
        <f t="shared" si="199"/>
        <v/>
      </c>
      <c r="R1555" s="36" t="str">
        <f t="shared" si="200"/>
        <v/>
      </c>
      <c r="S1555" s="36" t="str">
        <f t="shared" si="201"/>
        <v/>
      </c>
    </row>
    <row r="1556" spans="6:19" x14ac:dyDescent="0.3">
      <c r="K1556" s="33" t="str">
        <f t="shared" si="194"/>
        <v/>
      </c>
      <c r="L1556" s="33" t="str">
        <f t="shared" si="195"/>
        <v/>
      </c>
      <c r="M1556" s="33" t="str">
        <f t="shared" si="196"/>
        <v/>
      </c>
      <c r="N1556" s="33" t="str">
        <f t="shared" si="197"/>
        <v/>
      </c>
      <c r="O1556" s="33" t="str">
        <f t="shared" si="198"/>
        <v/>
      </c>
      <c r="P1556" s="33" t="str">
        <f t="shared" si="199"/>
        <v/>
      </c>
      <c r="R1556" s="36" t="str">
        <f t="shared" si="200"/>
        <v/>
      </c>
      <c r="S1556" s="36" t="str">
        <f t="shared" si="201"/>
        <v/>
      </c>
    </row>
    <row r="1557" spans="6:19" x14ac:dyDescent="0.3">
      <c r="K1557" s="33" t="str">
        <f t="shared" si="194"/>
        <v/>
      </c>
      <c r="L1557" s="33" t="str">
        <f t="shared" si="195"/>
        <v/>
      </c>
      <c r="M1557" s="33" t="str">
        <f t="shared" si="196"/>
        <v/>
      </c>
      <c r="N1557" s="33" t="str">
        <f t="shared" si="197"/>
        <v/>
      </c>
      <c r="O1557" s="33" t="str">
        <f t="shared" si="198"/>
        <v/>
      </c>
      <c r="P1557" s="33" t="str">
        <f t="shared" si="199"/>
        <v/>
      </c>
      <c r="R1557" s="36" t="str">
        <f t="shared" si="200"/>
        <v/>
      </c>
      <c r="S1557" s="36" t="str">
        <f t="shared" si="201"/>
        <v/>
      </c>
    </row>
    <row r="1558" spans="6:19" x14ac:dyDescent="0.3">
      <c r="F1558" s="136"/>
      <c r="K1558" s="33" t="str">
        <f t="shared" si="194"/>
        <v/>
      </c>
      <c r="L1558" s="33" t="str">
        <f t="shared" si="195"/>
        <v/>
      </c>
      <c r="M1558" s="33" t="str">
        <f t="shared" si="196"/>
        <v/>
      </c>
      <c r="N1558" s="33" t="str">
        <f t="shared" si="197"/>
        <v/>
      </c>
      <c r="O1558" s="33" t="str">
        <f t="shared" si="198"/>
        <v/>
      </c>
      <c r="P1558" s="33" t="str">
        <f t="shared" si="199"/>
        <v/>
      </c>
      <c r="R1558" s="36" t="str">
        <f t="shared" si="200"/>
        <v/>
      </c>
      <c r="S1558" s="36" t="str">
        <f t="shared" si="201"/>
        <v/>
      </c>
    </row>
    <row r="1559" spans="6:19" x14ac:dyDescent="0.3">
      <c r="F1559" s="136"/>
      <c r="K1559" s="33" t="str">
        <f t="shared" si="194"/>
        <v/>
      </c>
      <c r="L1559" s="33" t="str">
        <f t="shared" si="195"/>
        <v/>
      </c>
      <c r="M1559" s="33" t="str">
        <f t="shared" si="196"/>
        <v/>
      </c>
      <c r="N1559" s="33" t="str">
        <f t="shared" si="197"/>
        <v/>
      </c>
      <c r="O1559" s="33" t="str">
        <f t="shared" si="198"/>
        <v/>
      </c>
      <c r="P1559" s="33" t="str">
        <f t="shared" si="199"/>
        <v/>
      </c>
      <c r="R1559" s="36" t="str">
        <f t="shared" si="200"/>
        <v/>
      </c>
      <c r="S1559" s="36" t="str">
        <f t="shared" si="201"/>
        <v/>
      </c>
    </row>
    <row r="1560" spans="6:19" x14ac:dyDescent="0.3">
      <c r="K1560" s="33" t="str">
        <f t="shared" si="194"/>
        <v/>
      </c>
      <c r="L1560" s="33" t="str">
        <f t="shared" si="195"/>
        <v/>
      </c>
      <c r="M1560" s="33" t="str">
        <f t="shared" si="196"/>
        <v/>
      </c>
      <c r="N1560" s="33" t="str">
        <f t="shared" si="197"/>
        <v/>
      </c>
      <c r="O1560" s="33" t="str">
        <f t="shared" si="198"/>
        <v/>
      </c>
      <c r="P1560" s="33" t="str">
        <f t="shared" si="199"/>
        <v/>
      </c>
      <c r="R1560" s="36" t="str">
        <f t="shared" si="200"/>
        <v/>
      </c>
      <c r="S1560" s="36" t="str">
        <f t="shared" si="201"/>
        <v/>
      </c>
    </row>
    <row r="1561" spans="6:19" x14ac:dyDescent="0.3">
      <c r="K1561" s="33" t="str">
        <f t="shared" si="194"/>
        <v/>
      </c>
      <c r="L1561" s="33" t="str">
        <f t="shared" si="195"/>
        <v/>
      </c>
      <c r="M1561" s="33" t="str">
        <f t="shared" si="196"/>
        <v/>
      </c>
      <c r="N1561" s="33" t="str">
        <f t="shared" si="197"/>
        <v/>
      </c>
      <c r="O1561" s="33" t="str">
        <f t="shared" si="198"/>
        <v/>
      </c>
      <c r="P1561" s="33" t="str">
        <f t="shared" si="199"/>
        <v/>
      </c>
      <c r="R1561" s="36" t="str">
        <f t="shared" si="200"/>
        <v/>
      </c>
      <c r="S1561" s="36" t="str">
        <f t="shared" si="201"/>
        <v/>
      </c>
    </row>
    <row r="1562" spans="6:19" x14ac:dyDescent="0.3">
      <c r="K1562" s="33" t="str">
        <f t="shared" si="194"/>
        <v/>
      </c>
      <c r="L1562" s="33" t="str">
        <f t="shared" si="195"/>
        <v/>
      </c>
      <c r="M1562" s="33" t="str">
        <f t="shared" si="196"/>
        <v/>
      </c>
      <c r="N1562" s="33" t="str">
        <f t="shared" si="197"/>
        <v/>
      </c>
      <c r="O1562" s="33" t="str">
        <f t="shared" si="198"/>
        <v/>
      </c>
      <c r="P1562" s="33" t="str">
        <f t="shared" si="199"/>
        <v/>
      </c>
      <c r="R1562" s="36" t="str">
        <f t="shared" si="200"/>
        <v/>
      </c>
      <c r="S1562" s="36" t="str">
        <f t="shared" si="201"/>
        <v/>
      </c>
    </row>
    <row r="1563" spans="6:19" x14ac:dyDescent="0.3">
      <c r="F1563" s="136"/>
      <c r="K1563" s="33" t="str">
        <f t="shared" si="194"/>
        <v/>
      </c>
      <c r="L1563" s="33" t="str">
        <f t="shared" si="195"/>
        <v/>
      </c>
      <c r="M1563" s="33" t="str">
        <f t="shared" si="196"/>
        <v/>
      </c>
      <c r="N1563" s="33" t="str">
        <f t="shared" si="197"/>
        <v/>
      </c>
      <c r="O1563" s="33" t="str">
        <f t="shared" si="198"/>
        <v/>
      </c>
      <c r="P1563" s="33" t="str">
        <f t="shared" si="199"/>
        <v/>
      </c>
      <c r="R1563" s="36" t="str">
        <f t="shared" si="200"/>
        <v/>
      </c>
      <c r="S1563" s="36" t="str">
        <f t="shared" si="201"/>
        <v/>
      </c>
    </row>
    <row r="1564" spans="6:19" x14ac:dyDescent="0.3">
      <c r="K1564" s="33" t="str">
        <f t="shared" si="194"/>
        <v/>
      </c>
      <c r="L1564" s="33" t="str">
        <f t="shared" si="195"/>
        <v/>
      </c>
      <c r="M1564" s="33" t="str">
        <f t="shared" si="196"/>
        <v/>
      </c>
      <c r="N1564" s="33" t="str">
        <f t="shared" si="197"/>
        <v/>
      </c>
      <c r="O1564" s="33" t="str">
        <f t="shared" si="198"/>
        <v/>
      </c>
      <c r="P1564" s="33" t="str">
        <f t="shared" si="199"/>
        <v/>
      </c>
      <c r="R1564" s="36" t="str">
        <f t="shared" si="200"/>
        <v/>
      </c>
      <c r="S1564" s="36" t="str">
        <f t="shared" si="201"/>
        <v/>
      </c>
    </row>
    <row r="1565" spans="6:19" x14ac:dyDescent="0.3">
      <c r="F1565" s="136"/>
      <c r="K1565" s="33" t="str">
        <f t="shared" si="194"/>
        <v/>
      </c>
      <c r="L1565" s="33" t="str">
        <f t="shared" si="195"/>
        <v/>
      </c>
      <c r="M1565" s="33" t="str">
        <f t="shared" si="196"/>
        <v/>
      </c>
      <c r="N1565" s="33" t="str">
        <f t="shared" si="197"/>
        <v/>
      </c>
      <c r="O1565" s="33" t="str">
        <f t="shared" si="198"/>
        <v/>
      </c>
      <c r="P1565" s="33" t="str">
        <f t="shared" si="199"/>
        <v/>
      </c>
      <c r="R1565" s="36" t="str">
        <f t="shared" si="200"/>
        <v/>
      </c>
      <c r="S1565" s="36" t="str">
        <f t="shared" si="201"/>
        <v/>
      </c>
    </row>
    <row r="1566" spans="6:19" x14ac:dyDescent="0.3">
      <c r="F1566" s="136"/>
      <c r="K1566" s="33" t="str">
        <f t="shared" si="194"/>
        <v/>
      </c>
      <c r="L1566" s="33" t="str">
        <f t="shared" si="195"/>
        <v/>
      </c>
      <c r="M1566" s="33" t="str">
        <f t="shared" si="196"/>
        <v/>
      </c>
      <c r="N1566" s="33" t="str">
        <f t="shared" si="197"/>
        <v/>
      </c>
      <c r="O1566" s="33" t="str">
        <f t="shared" si="198"/>
        <v/>
      </c>
      <c r="P1566" s="33" t="str">
        <f t="shared" si="199"/>
        <v/>
      </c>
      <c r="R1566" s="36" t="str">
        <f t="shared" si="200"/>
        <v/>
      </c>
      <c r="S1566" s="36" t="str">
        <f t="shared" si="201"/>
        <v/>
      </c>
    </row>
    <row r="1567" spans="6:19" x14ac:dyDescent="0.3">
      <c r="K1567" s="33" t="str">
        <f t="shared" si="194"/>
        <v/>
      </c>
      <c r="L1567" s="33" t="str">
        <f t="shared" si="195"/>
        <v/>
      </c>
      <c r="M1567" s="33" t="str">
        <f t="shared" si="196"/>
        <v/>
      </c>
      <c r="N1567" s="33" t="str">
        <f t="shared" si="197"/>
        <v/>
      </c>
      <c r="O1567" s="33" t="str">
        <f t="shared" si="198"/>
        <v/>
      </c>
      <c r="P1567" s="33" t="str">
        <f t="shared" si="199"/>
        <v/>
      </c>
      <c r="R1567" s="36" t="str">
        <f t="shared" si="200"/>
        <v/>
      </c>
      <c r="S1567" s="36" t="str">
        <f t="shared" si="201"/>
        <v/>
      </c>
    </row>
    <row r="1568" spans="6:19" x14ac:dyDescent="0.3">
      <c r="K1568" s="33" t="str">
        <f t="shared" si="194"/>
        <v/>
      </c>
      <c r="L1568" s="33" t="str">
        <f t="shared" si="195"/>
        <v/>
      </c>
      <c r="M1568" s="33" t="str">
        <f t="shared" si="196"/>
        <v/>
      </c>
      <c r="N1568" s="33" t="str">
        <f t="shared" si="197"/>
        <v/>
      </c>
      <c r="O1568" s="33" t="str">
        <f t="shared" si="198"/>
        <v/>
      </c>
      <c r="P1568" s="33" t="str">
        <f t="shared" si="199"/>
        <v/>
      </c>
      <c r="R1568" s="36" t="str">
        <f t="shared" si="200"/>
        <v/>
      </c>
      <c r="S1568" s="36" t="str">
        <f t="shared" si="201"/>
        <v/>
      </c>
    </row>
    <row r="1569" spans="6:19" x14ac:dyDescent="0.3">
      <c r="K1569" s="33" t="str">
        <f t="shared" si="194"/>
        <v/>
      </c>
      <c r="L1569" s="33" t="str">
        <f t="shared" si="195"/>
        <v/>
      </c>
      <c r="M1569" s="33" t="str">
        <f t="shared" si="196"/>
        <v/>
      </c>
      <c r="N1569" s="33" t="str">
        <f t="shared" si="197"/>
        <v/>
      </c>
      <c r="O1569" s="33" t="str">
        <f t="shared" si="198"/>
        <v/>
      </c>
      <c r="P1569" s="33" t="str">
        <f t="shared" si="199"/>
        <v/>
      </c>
      <c r="R1569" s="36" t="str">
        <f t="shared" si="200"/>
        <v/>
      </c>
      <c r="S1569" s="36" t="str">
        <f t="shared" si="201"/>
        <v/>
      </c>
    </row>
    <row r="1570" spans="6:19" x14ac:dyDescent="0.3">
      <c r="K1570" s="33" t="str">
        <f t="shared" si="194"/>
        <v/>
      </c>
      <c r="L1570" s="33" t="str">
        <f t="shared" si="195"/>
        <v/>
      </c>
      <c r="M1570" s="33" t="str">
        <f t="shared" si="196"/>
        <v/>
      </c>
      <c r="N1570" s="33" t="str">
        <f t="shared" si="197"/>
        <v/>
      </c>
      <c r="O1570" s="33" t="str">
        <f t="shared" si="198"/>
        <v/>
      </c>
      <c r="P1570" s="33" t="str">
        <f t="shared" si="199"/>
        <v/>
      </c>
      <c r="R1570" s="36" t="str">
        <f t="shared" si="200"/>
        <v/>
      </c>
      <c r="S1570" s="36" t="str">
        <f t="shared" si="201"/>
        <v/>
      </c>
    </row>
    <row r="1571" spans="6:19" x14ac:dyDescent="0.3">
      <c r="K1571" s="33" t="str">
        <f t="shared" si="194"/>
        <v/>
      </c>
      <c r="L1571" s="33" t="str">
        <f t="shared" si="195"/>
        <v/>
      </c>
      <c r="M1571" s="33" t="str">
        <f t="shared" si="196"/>
        <v/>
      </c>
      <c r="N1571" s="33" t="str">
        <f t="shared" si="197"/>
        <v/>
      </c>
      <c r="O1571" s="33" t="str">
        <f t="shared" si="198"/>
        <v/>
      </c>
      <c r="P1571" s="33" t="str">
        <f t="shared" si="199"/>
        <v/>
      </c>
      <c r="R1571" s="36" t="str">
        <f t="shared" si="200"/>
        <v/>
      </c>
      <c r="S1571" s="36" t="str">
        <f t="shared" si="201"/>
        <v/>
      </c>
    </row>
    <row r="1572" spans="6:19" x14ac:dyDescent="0.3">
      <c r="K1572" s="33" t="str">
        <f t="shared" si="194"/>
        <v/>
      </c>
      <c r="L1572" s="33" t="str">
        <f t="shared" si="195"/>
        <v/>
      </c>
      <c r="M1572" s="33" t="str">
        <f t="shared" si="196"/>
        <v/>
      </c>
      <c r="N1572" s="33" t="str">
        <f t="shared" si="197"/>
        <v/>
      </c>
      <c r="O1572" s="33" t="str">
        <f t="shared" si="198"/>
        <v/>
      </c>
      <c r="P1572" s="33" t="str">
        <f t="shared" si="199"/>
        <v/>
      </c>
      <c r="R1572" s="36" t="str">
        <f t="shared" si="200"/>
        <v/>
      </c>
      <c r="S1572" s="36" t="str">
        <f t="shared" si="201"/>
        <v/>
      </c>
    </row>
    <row r="1573" spans="6:19" x14ac:dyDescent="0.3">
      <c r="K1573" s="33" t="str">
        <f t="shared" si="194"/>
        <v/>
      </c>
      <c r="L1573" s="33" t="str">
        <f t="shared" si="195"/>
        <v/>
      </c>
      <c r="M1573" s="33" t="str">
        <f t="shared" si="196"/>
        <v/>
      </c>
      <c r="N1573" s="33" t="str">
        <f t="shared" si="197"/>
        <v/>
      </c>
      <c r="O1573" s="33" t="str">
        <f t="shared" si="198"/>
        <v/>
      </c>
      <c r="P1573" s="33" t="str">
        <f t="shared" si="199"/>
        <v/>
      </c>
      <c r="R1573" s="36" t="str">
        <f t="shared" si="200"/>
        <v/>
      </c>
      <c r="S1573" s="36" t="str">
        <f t="shared" si="201"/>
        <v/>
      </c>
    </row>
    <row r="1574" spans="6:19" x14ac:dyDescent="0.3">
      <c r="F1574" s="136"/>
      <c r="K1574" s="33" t="str">
        <f t="shared" si="194"/>
        <v/>
      </c>
      <c r="L1574" s="33" t="str">
        <f t="shared" si="195"/>
        <v/>
      </c>
      <c r="M1574" s="33" t="str">
        <f t="shared" si="196"/>
        <v/>
      </c>
      <c r="N1574" s="33" t="str">
        <f t="shared" si="197"/>
        <v/>
      </c>
      <c r="O1574" s="33" t="str">
        <f t="shared" si="198"/>
        <v/>
      </c>
      <c r="P1574" s="33" t="str">
        <f t="shared" si="199"/>
        <v/>
      </c>
      <c r="R1574" s="36" t="str">
        <f t="shared" si="200"/>
        <v/>
      </c>
      <c r="S1574" s="36" t="str">
        <f t="shared" si="201"/>
        <v/>
      </c>
    </row>
    <row r="1575" spans="6:19" x14ac:dyDescent="0.3">
      <c r="K1575" s="33" t="str">
        <f t="shared" si="194"/>
        <v/>
      </c>
      <c r="L1575" s="33" t="str">
        <f t="shared" si="195"/>
        <v/>
      </c>
      <c r="M1575" s="33" t="str">
        <f t="shared" si="196"/>
        <v/>
      </c>
      <c r="N1575" s="33" t="str">
        <f t="shared" si="197"/>
        <v/>
      </c>
      <c r="O1575" s="33" t="str">
        <f t="shared" si="198"/>
        <v/>
      </c>
      <c r="P1575" s="33" t="str">
        <f t="shared" si="199"/>
        <v/>
      </c>
      <c r="R1575" s="36" t="str">
        <f t="shared" si="200"/>
        <v/>
      </c>
      <c r="S1575" s="36" t="str">
        <f t="shared" si="201"/>
        <v/>
      </c>
    </row>
    <row r="1576" spans="6:19" x14ac:dyDescent="0.3">
      <c r="K1576" s="33" t="str">
        <f t="shared" si="194"/>
        <v/>
      </c>
      <c r="L1576" s="33" t="str">
        <f t="shared" si="195"/>
        <v/>
      </c>
      <c r="M1576" s="33" t="str">
        <f t="shared" si="196"/>
        <v/>
      </c>
      <c r="N1576" s="33" t="str">
        <f t="shared" si="197"/>
        <v/>
      </c>
      <c r="O1576" s="33" t="str">
        <f t="shared" si="198"/>
        <v/>
      </c>
      <c r="P1576" s="33" t="str">
        <f t="shared" si="199"/>
        <v/>
      </c>
      <c r="R1576" s="36" t="str">
        <f t="shared" si="200"/>
        <v/>
      </c>
      <c r="S1576" s="36" t="str">
        <f t="shared" si="201"/>
        <v/>
      </c>
    </row>
    <row r="1577" spans="6:19" x14ac:dyDescent="0.3">
      <c r="F1577" s="136"/>
      <c r="K1577" s="33" t="str">
        <f t="shared" si="194"/>
        <v/>
      </c>
      <c r="L1577" s="33" t="str">
        <f t="shared" si="195"/>
        <v/>
      </c>
      <c r="M1577" s="33" t="str">
        <f t="shared" si="196"/>
        <v/>
      </c>
      <c r="N1577" s="33" t="str">
        <f t="shared" si="197"/>
        <v/>
      </c>
      <c r="O1577" s="33" t="str">
        <f t="shared" si="198"/>
        <v/>
      </c>
      <c r="P1577" s="33" t="str">
        <f t="shared" si="199"/>
        <v/>
      </c>
      <c r="R1577" s="36" t="str">
        <f t="shared" si="200"/>
        <v/>
      </c>
      <c r="S1577" s="36" t="str">
        <f t="shared" si="201"/>
        <v/>
      </c>
    </row>
    <row r="1578" spans="6:19" x14ac:dyDescent="0.3">
      <c r="F1578" s="136"/>
      <c r="K1578" s="33" t="str">
        <f t="shared" si="194"/>
        <v/>
      </c>
      <c r="L1578" s="33" t="str">
        <f t="shared" si="195"/>
        <v/>
      </c>
      <c r="M1578" s="33" t="str">
        <f t="shared" si="196"/>
        <v/>
      </c>
      <c r="N1578" s="33" t="str">
        <f t="shared" si="197"/>
        <v/>
      </c>
      <c r="O1578" s="33" t="str">
        <f t="shared" si="198"/>
        <v/>
      </c>
      <c r="P1578" s="33" t="str">
        <f t="shared" si="199"/>
        <v/>
      </c>
      <c r="R1578" s="36" t="str">
        <f t="shared" si="200"/>
        <v/>
      </c>
      <c r="S1578" s="36" t="str">
        <f t="shared" si="201"/>
        <v/>
      </c>
    </row>
    <row r="1579" spans="6:19" x14ac:dyDescent="0.3">
      <c r="K1579" s="33" t="str">
        <f t="shared" si="194"/>
        <v/>
      </c>
      <c r="L1579" s="33" t="str">
        <f t="shared" si="195"/>
        <v/>
      </c>
      <c r="M1579" s="33" t="str">
        <f t="shared" si="196"/>
        <v/>
      </c>
      <c r="N1579" s="33" t="str">
        <f t="shared" si="197"/>
        <v/>
      </c>
      <c r="O1579" s="33" t="str">
        <f t="shared" si="198"/>
        <v/>
      </c>
      <c r="P1579" s="33" t="str">
        <f t="shared" si="199"/>
        <v/>
      </c>
      <c r="R1579" s="36" t="str">
        <f t="shared" si="200"/>
        <v/>
      </c>
      <c r="S1579" s="36" t="str">
        <f t="shared" si="201"/>
        <v/>
      </c>
    </row>
    <row r="1580" spans="6:19" x14ac:dyDescent="0.3">
      <c r="K1580" s="33" t="str">
        <f t="shared" si="194"/>
        <v/>
      </c>
      <c r="L1580" s="33" t="str">
        <f t="shared" si="195"/>
        <v/>
      </c>
      <c r="M1580" s="33" t="str">
        <f t="shared" si="196"/>
        <v/>
      </c>
      <c r="N1580" s="33" t="str">
        <f t="shared" si="197"/>
        <v/>
      </c>
      <c r="O1580" s="33" t="str">
        <f t="shared" si="198"/>
        <v/>
      </c>
      <c r="P1580" s="33" t="str">
        <f t="shared" si="199"/>
        <v/>
      </c>
      <c r="R1580" s="36" t="str">
        <f t="shared" si="200"/>
        <v/>
      </c>
      <c r="S1580" s="36" t="str">
        <f t="shared" si="201"/>
        <v/>
      </c>
    </row>
    <row r="1581" spans="6:19" x14ac:dyDescent="0.3">
      <c r="F1581" s="136"/>
      <c r="K1581" s="33" t="str">
        <f t="shared" si="194"/>
        <v/>
      </c>
      <c r="L1581" s="33" t="str">
        <f t="shared" si="195"/>
        <v/>
      </c>
      <c r="M1581" s="33" t="str">
        <f t="shared" si="196"/>
        <v/>
      </c>
      <c r="N1581" s="33" t="str">
        <f t="shared" si="197"/>
        <v/>
      </c>
      <c r="O1581" s="33" t="str">
        <f t="shared" si="198"/>
        <v/>
      </c>
      <c r="P1581" s="33" t="str">
        <f t="shared" si="199"/>
        <v/>
      </c>
      <c r="R1581" s="36" t="str">
        <f t="shared" si="200"/>
        <v/>
      </c>
      <c r="S1581" s="36" t="str">
        <f t="shared" si="201"/>
        <v/>
      </c>
    </row>
    <row r="1582" spans="6:19" x14ac:dyDescent="0.3">
      <c r="K1582" s="33" t="str">
        <f t="shared" si="194"/>
        <v/>
      </c>
      <c r="L1582" s="33" t="str">
        <f t="shared" si="195"/>
        <v/>
      </c>
      <c r="M1582" s="33" t="str">
        <f t="shared" si="196"/>
        <v/>
      </c>
      <c r="N1582" s="33" t="str">
        <f t="shared" si="197"/>
        <v/>
      </c>
      <c r="O1582" s="33" t="str">
        <f t="shared" si="198"/>
        <v/>
      </c>
      <c r="P1582" s="33" t="str">
        <f t="shared" si="199"/>
        <v/>
      </c>
      <c r="R1582" s="36" t="str">
        <f t="shared" si="200"/>
        <v/>
      </c>
      <c r="S1582" s="36" t="str">
        <f t="shared" si="201"/>
        <v/>
      </c>
    </row>
    <row r="1583" spans="6:19" x14ac:dyDescent="0.3">
      <c r="K1583" s="33" t="str">
        <f t="shared" si="194"/>
        <v/>
      </c>
      <c r="L1583" s="33" t="str">
        <f t="shared" si="195"/>
        <v/>
      </c>
      <c r="M1583" s="33" t="str">
        <f t="shared" si="196"/>
        <v/>
      </c>
      <c r="N1583" s="33" t="str">
        <f t="shared" si="197"/>
        <v/>
      </c>
      <c r="O1583" s="33" t="str">
        <f t="shared" si="198"/>
        <v/>
      </c>
      <c r="P1583" s="33" t="str">
        <f t="shared" si="199"/>
        <v/>
      </c>
      <c r="R1583" s="36" t="str">
        <f t="shared" si="200"/>
        <v/>
      </c>
      <c r="S1583" s="36" t="str">
        <f t="shared" si="201"/>
        <v/>
      </c>
    </row>
    <row r="1584" spans="6:19" x14ac:dyDescent="0.3">
      <c r="K1584" s="33" t="str">
        <f t="shared" si="194"/>
        <v/>
      </c>
      <c r="L1584" s="33" t="str">
        <f t="shared" si="195"/>
        <v/>
      </c>
      <c r="M1584" s="33" t="str">
        <f t="shared" si="196"/>
        <v/>
      </c>
      <c r="N1584" s="33" t="str">
        <f t="shared" si="197"/>
        <v/>
      </c>
      <c r="O1584" s="33" t="str">
        <f t="shared" si="198"/>
        <v/>
      </c>
      <c r="P1584" s="33" t="str">
        <f t="shared" si="199"/>
        <v/>
      </c>
      <c r="R1584" s="36" t="str">
        <f t="shared" si="200"/>
        <v/>
      </c>
      <c r="S1584" s="36" t="str">
        <f t="shared" si="201"/>
        <v/>
      </c>
    </row>
    <row r="1585" spans="6:19" x14ac:dyDescent="0.3">
      <c r="F1585" s="136"/>
      <c r="K1585" s="33" t="str">
        <f t="shared" si="194"/>
        <v/>
      </c>
      <c r="L1585" s="33" t="str">
        <f t="shared" si="195"/>
        <v/>
      </c>
      <c r="M1585" s="33" t="str">
        <f t="shared" si="196"/>
        <v/>
      </c>
      <c r="N1585" s="33" t="str">
        <f t="shared" si="197"/>
        <v/>
      </c>
      <c r="O1585" s="33" t="str">
        <f t="shared" si="198"/>
        <v/>
      </c>
      <c r="P1585" s="33" t="str">
        <f t="shared" si="199"/>
        <v/>
      </c>
      <c r="R1585" s="36" t="str">
        <f t="shared" si="200"/>
        <v/>
      </c>
      <c r="S1585" s="36" t="str">
        <f t="shared" si="201"/>
        <v/>
      </c>
    </row>
    <row r="1586" spans="6:19" x14ac:dyDescent="0.3">
      <c r="K1586" s="33" t="str">
        <f t="shared" si="194"/>
        <v/>
      </c>
      <c r="L1586" s="33" t="str">
        <f t="shared" si="195"/>
        <v/>
      </c>
      <c r="M1586" s="33" t="str">
        <f t="shared" si="196"/>
        <v/>
      </c>
      <c r="N1586" s="33" t="str">
        <f t="shared" si="197"/>
        <v/>
      </c>
      <c r="O1586" s="33" t="str">
        <f t="shared" si="198"/>
        <v/>
      </c>
      <c r="P1586" s="33" t="str">
        <f t="shared" si="199"/>
        <v/>
      </c>
      <c r="R1586" s="36" t="str">
        <f t="shared" si="200"/>
        <v/>
      </c>
      <c r="S1586" s="36" t="str">
        <f t="shared" si="201"/>
        <v/>
      </c>
    </row>
    <row r="1587" spans="6:19" x14ac:dyDescent="0.3">
      <c r="K1587" s="33" t="str">
        <f t="shared" si="194"/>
        <v/>
      </c>
      <c r="L1587" s="33" t="str">
        <f t="shared" si="195"/>
        <v/>
      </c>
      <c r="M1587" s="33" t="str">
        <f t="shared" si="196"/>
        <v/>
      </c>
      <c r="N1587" s="33" t="str">
        <f t="shared" si="197"/>
        <v/>
      </c>
      <c r="O1587" s="33" t="str">
        <f t="shared" si="198"/>
        <v/>
      </c>
      <c r="P1587" s="33" t="str">
        <f t="shared" si="199"/>
        <v/>
      </c>
      <c r="R1587" s="36" t="str">
        <f t="shared" si="200"/>
        <v/>
      </c>
      <c r="S1587" s="36" t="str">
        <f t="shared" si="201"/>
        <v/>
      </c>
    </row>
    <row r="1588" spans="6:19" x14ac:dyDescent="0.3">
      <c r="K1588" s="33" t="str">
        <f t="shared" si="194"/>
        <v/>
      </c>
      <c r="L1588" s="33" t="str">
        <f t="shared" si="195"/>
        <v/>
      </c>
      <c r="M1588" s="33" t="str">
        <f t="shared" si="196"/>
        <v/>
      </c>
      <c r="N1588" s="33" t="str">
        <f t="shared" si="197"/>
        <v/>
      </c>
      <c r="O1588" s="33" t="str">
        <f t="shared" si="198"/>
        <v/>
      </c>
      <c r="P1588" s="33" t="str">
        <f t="shared" si="199"/>
        <v/>
      </c>
      <c r="R1588" s="36" t="str">
        <f t="shared" si="200"/>
        <v/>
      </c>
      <c r="S1588" s="36" t="str">
        <f t="shared" si="201"/>
        <v/>
      </c>
    </row>
    <row r="1589" spans="6:19" x14ac:dyDescent="0.3">
      <c r="K1589" s="33" t="str">
        <f t="shared" si="194"/>
        <v/>
      </c>
      <c r="L1589" s="33" t="str">
        <f t="shared" si="195"/>
        <v/>
      </c>
      <c r="M1589" s="33" t="str">
        <f t="shared" si="196"/>
        <v/>
      </c>
      <c r="N1589" s="33" t="str">
        <f t="shared" si="197"/>
        <v/>
      </c>
      <c r="O1589" s="33" t="str">
        <f t="shared" si="198"/>
        <v/>
      </c>
      <c r="P1589" s="33" t="str">
        <f t="shared" si="199"/>
        <v/>
      </c>
      <c r="R1589" s="36" t="str">
        <f t="shared" si="200"/>
        <v/>
      </c>
      <c r="S1589" s="36" t="str">
        <f t="shared" si="201"/>
        <v/>
      </c>
    </row>
    <row r="1590" spans="6:19" x14ac:dyDescent="0.3">
      <c r="K1590" s="33" t="str">
        <f t="shared" si="194"/>
        <v/>
      </c>
      <c r="L1590" s="33" t="str">
        <f t="shared" si="195"/>
        <v/>
      </c>
      <c r="M1590" s="33" t="str">
        <f t="shared" si="196"/>
        <v/>
      </c>
      <c r="N1590" s="33" t="str">
        <f t="shared" si="197"/>
        <v/>
      </c>
      <c r="O1590" s="33" t="str">
        <f t="shared" si="198"/>
        <v/>
      </c>
      <c r="P1590" s="33" t="str">
        <f t="shared" si="199"/>
        <v/>
      </c>
      <c r="R1590" s="36" t="str">
        <f t="shared" si="200"/>
        <v/>
      </c>
      <c r="S1590" s="36" t="str">
        <f t="shared" si="201"/>
        <v/>
      </c>
    </row>
    <row r="1591" spans="6:19" x14ac:dyDescent="0.3">
      <c r="K1591" s="33" t="str">
        <f t="shared" si="194"/>
        <v/>
      </c>
      <c r="L1591" s="33" t="str">
        <f t="shared" si="195"/>
        <v/>
      </c>
      <c r="M1591" s="33" t="str">
        <f t="shared" si="196"/>
        <v/>
      </c>
      <c r="N1591" s="33" t="str">
        <f t="shared" si="197"/>
        <v/>
      </c>
      <c r="O1591" s="33" t="str">
        <f t="shared" si="198"/>
        <v/>
      </c>
      <c r="P1591" s="33" t="str">
        <f t="shared" si="199"/>
        <v/>
      </c>
      <c r="R1591" s="36" t="str">
        <f t="shared" si="200"/>
        <v/>
      </c>
      <c r="S1591" s="36" t="str">
        <f t="shared" si="201"/>
        <v/>
      </c>
    </row>
    <row r="1592" spans="6:19" x14ac:dyDescent="0.3">
      <c r="F1592" s="136"/>
      <c r="K1592" s="33" t="str">
        <f t="shared" si="194"/>
        <v/>
      </c>
      <c r="L1592" s="33" t="str">
        <f t="shared" si="195"/>
        <v/>
      </c>
      <c r="M1592" s="33" t="str">
        <f t="shared" si="196"/>
        <v/>
      </c>
      <c r="N1592" s="33" t="str">
        <f t="shared" si="197"/>
        <v/>
      </c>
      <c r="O1592" s="33" t="str">
        <f t="shared" si="198"/>
        <v/>
      </c>
      <c r="P1592" s="33" t="str">
        <f t="shared" si="199"/>
        <v/>
      </c>
      <c r="R1592" s="36" t="str">
        <f t="shared" si="200"/>
        <v/>
      </c>
      <c r="S1592" s="36" t="str">
        <f t="shared" si="201"/>
        <v/>
      </c>
    </row>
    <row r="1593" spans="6:19" x14ac:dyDescent="0.3">
      <c r="K1593" s="33" t="str">
        <f t="shared" si="194"/>
        <v/>
      </c>
      <c r="L1593" s="33" t="str">
        <f t="shared" si="195"/>
        <v/>
      </c>
      <c r="M1593" s="33" t="str">
        <f t="shared" si="196"/>
        <v/>
      </c>
      <c r="N1593" s="33" t="str">
        <f t="shared" si="197"/>
        <v/>
      </c>
      <c r="O1593" s="33" t="str">
        <f t="shared" si="198"/>
        <v/>
      </c>
      <c r="P1593" s="33" t="str">
        <f t="shared" si="199"/>
        <v/>
      </c>
      <c r="R1593" s="36" t="str">
        <f t="shared" si="200"/>
        <v/>
      </c>
      <c r="S1593" s="36" t="str">
        <f t="shared" si="201"/>
        <v/>
      </c>
    </row>
    <row r="1594" spans="6:19" x14ac:dyDescent="0.3">
      <c r="K1594" s="33" t="str">
        <f t="shared" si="194"/>
        <v/>
      </c>
      <c r="L1594" s="33" t="str">
        <f t="shared" si="195"/>
        <v/>
      </c>
      <c r="M1594" s="33" t="str">
        <f t="shared" si="196"/>
        <v/>
      </c>
      <c r="N1594" s="33" t="str">
        <f t="shared" si="197"/>
        <v/>
      </c>
      <c r="O1594" s="33" t="str">
        <f t="shared" si="198"/>
        <v/>
      </c>
      <c r="P1594" s="33" t="str">
        <f t="shared" si="199"/>
        <v/>
      </c>
      <c r="R1594" s="36" t="str">
        <f t="shared" si="200"/>
        <v/>
      </c>
      <c r="S1594" s="36" t="str">
        <f t="shared" si="201"/>
        <v/>
      </c>
    </row>
    <row r="1595" spans="6:19" x14ac:dyDescent="0.3">
      <c r="F1595" s="136"/>
      <c r="K1595" s="33" t="str">
        <f t="shared" si="194"/>
        <v/>
      </c>
      <c r="L1595" s="33" t="str">
        <f t="shared" si="195"/>
        <v/>
      </c>
      <c r="M1595" s="33" t="str">
        <f t="shared" si="196"/>
        <v/>
      </c>
      <c r="N1595" s="33" t="str">
        <f t="shared" si="197"/>
        <v/>
      </c>
      <c r="O1595" s="33" t="str">
        <f t="shared" si="198"/>
        <v/>
      </c>
      <c r="P1595" s="33" t="str">
        <f t="shared" si="199"/>
        <v/>
      </c>
      <c r="R1595" s="36" t="str">
        <f t="shared" si="200"/>
        <v/>
      </c>
      <c r="S1595" s="36" t="str">
        <f t="shared" si="201"/>
        <v/>
      </c>
    </row>
    <row r="1596" spans="6:19" x14ac:dyDescent="0.3">
      <c r="K1596" s="33" t="str">
        <f t="shared" si="194"/>
        <v/>
      </c>
      <c r="L1596" s="33" t="str">
        <f t="shared" si="195"/>
        <v/>
      </c>
      <c r="M1596" s="33" t="str">
        <f t="shared" si="196"/>
        <v/>
      </c>
      <c r="N1596" s="33" t="str">
        <f t="shared" si="197"/>
        <v/>
      </c>
      <c r="O1596" s="33" t="str">
        <f t="shared" si="198"/>
        <v/>
      </c>
      <c r="P1596" s="33" t="str">
        <f t="shared" si="199"/>
        <v/>
      </c>
      <c r="R1596" s="36" t="str">
        <f t="shared" si="200"/>
        <v/>
      </c>
      <c r="S1596" s="36" t="str">
        <f t="shared" si="201"/>
        <v/>
      </c>
    </row>
    <row r="1597" spans="6:19" x14ac:dyDescent="0.3">
      <c r="K1597" s="33" t="str">
        <f t="shared" si="194"/>
        <v/>
      </c>
      <c r="L1597" s="33" t="str">
        <f t="shared" si="195"/>
        <v/>
      </c>
      <c r="M1597" s="33" t="str">
        <f t="shared" si="196"/>
        <v/>
      </c>
      <c r="N1597" s="33" t="str">
        <f t="shared" si="197"/>
        <v/>
      </c>
      <c r="O1597" s="33" t="str">
        <f t="shared" si="198"/>
        <v/>
      </c>
      <c r="P1597" s="33" t="str">
        <f t="shared" si="199"/>
        <v/>
      </c>
      <c r="R1597" s="36" t="str">
        <f t="shared" si="200"/>
        <v/>
      </c>
      <c r="S1597" s="36" t="str">
        <f t="shared" si="201"/>
        <v/>
      </c>
    </row>
    <row r="1598" spans="6:19" x14ac:dyDescent="0.3">
      <c r="F1598" s="136"/>
      <c r="K1598" s="33" t="str">
        <f t="shared" si="194"/>
        <v/>
      </c>
      <c r="L1598" s="33" t="str">
        <f t="shared" si="195"/>
        <v/>
      </c>
      <c r="M1598" s="33" t="str">
        <f t="shared" si="196"/>
        <v/>
      </c>
      <c r="N1598" s="33" t="str">
        <f t="shared" si="197"/>
        <v/>
      </c>
      <c r="O1598" s="33" t="str">
        <f t="shared" si="198"/>
        <v/>
      </c>
      <c r="P1598" s="33" t="str">
        <f t="shared" si="199"/>
        <v/>
      </c>
      <c r="R1598" s="36" t="str">
        <f t="shared" si="200"/>
        <v/>
      </c>
      <c r="S1598" s="36" t="str">
        <f t="shared" si="201"/>
        <v/>
      </c>
    </row>
    <row r="1599" spans="6:19" x14ac:dyDescent="0.3">
      <c r="F1599" s="136"/>
      <c r="K1599" s="33" t="str">
        <f t="shared" si="194"/>
        <v/>
      </c>
      <c r="L1599" s="33" t="str">
        <f t="shared" si="195"/>
        <v/>
      </c>
      <c r="M1599" s="33" t="str">
        <f t="shared" si="196"/>
        <v/>
      </c>
      <c r="N1599" s="33" t="str">
        <f t="shared" si="197"/>
        <v/>
      </c>
      <c r="O1599" s="33" t="str">
        <f t="shared" si="198"/>
        <v/>
      </c>
      <c r="P1599" s="33" t="str">
        <f t="shared" si="199"/>
        <v/>
      </c>
      <c r="R1599" s="36" t="str">
        <f t="shared" si="200"/>
        <v/>
      </c>
      <c r="S1599" s="36" t="str">
        <f t="shared" si="201"/>
        <v/>
      </c>
    </row>
    <row r="1600" spans="6:19" x14ac:dyDescent="0.3">
      <c r="F1600" s="136"/>
      <c r="K1600" s="33" t="str">
        <f t="shared" si="194"/>
        <v/>
      </c>
      <c r="L1600" s="33" t="str">
        <f t="shared" si="195"/>
        <v/>
      </c>
      <c r="M1600" s="33" t="str">
        <f t="shared" si="196"/>
        <v/>
      </c>
      <c r="N1600" s="33" t="str">
        <f t="shared" si="197"/>
        <v/>
      </c>
      <c r="O1600" s="33" t="str">
        <f t="shared" si="198"/>
        <v/>
      </c>
      <c r="P1600" s="33" t="str">
        <f t="shared" si="199"/>
        <v/>
      </c>
      <c r="R1600" s="36" t="str">
        <f t="shared" si="200"/>
        <v/>
      </c>
      <c r="S1600" s="36" t="str">
        <f t="shared" si="201"/>
        <v/>
      </c>
    </row>
    <row r="1601" spans="6:19" x14ac:dyDescent="0.3">
      <c r="K1601" s="33" t="str">
        <f t="shared" si="194"/>
        <v/>
      </c>
      <c r="L1601" s="33" t="str">
        <f t="shared" si="195"/>
        <v/>
      </c>
      <c r="M1601" s="33" t="str">
        <f t="shared" si="196"/>
        <v/>
      </c>
      <c r="N1601" s="33" t="str">
        <f t="shared" si="197"/>
        <v/>
      </c>
      <c r="O1601" s="33" t="str">
        <f t="shared" si="198"/>
        <v/>
      </c>
      <c r="P1601" s="33" t="str">
        <f t="shared" si="199"/>
        <v/>
      </c>
      <c r="R1601" s="36" t="str">
        <f t="shared" si="200"/>
        <v/>
      </c>
      <c r="S1601" s="36" t="str">
        <f t="shared" si="201"/>
        <v/>
      </c>
    </row>
    <row r="1602" spans="6:19" x14ac:dyDescent="0.3">
      <c r="F1602" s="136"/>
      <c r="K1602" s="33" t="str">
        <f t="shared" si="194"/>
        <v/>
      </c>
      <c r="L1602" s="33" t="str">
        <f t="shared" si="195"/>
        <v/>
      </c>
      <c r="M1602" s="33" t="str">
        <f t="shared" si="196"/>
        <v/>
      </c>
      <c r="N1602" s="33" t="str">
        <f t="shared" si="197"/>
        <v/>
      </c>
      <c r="O1602" s="33" t="str">
        <f t="shared" si="198"/>
        <v/>
      </c>
      <c r="P1602" s="33" t="str">
        <f t="shared" si="199"/>
        <v/>
      </c>
      <c r="R1602" s="36" t="str">
        <f t="shared" si="200"/>
        <v/>
      </c>
      <c r="S1602" s="36" t="str">
        <f t="shared" si="201"/>
        <v/>
      </c>
    </row>
    <row r="1603" spans="6:19" x14ac:dyDescent="0.3">
      <c r="K1603" s="33" t="str">
        <f t="shared" si="194"/>
        <v/>
      </c>
      <c r="L1603" s="33" t="str">
        <f t="shared" si="195"/>
        <v/>
      </c>
      <c r="M1603" s="33" t="str">
        <f t="shared" si="196"/>
        <v/>
      </c>
      <c r="N1603" s="33" t="str">
        <f t="shared" si="197"/>
        <v/>
      </c>
      <c r="O1603" s="33" t="str">
        <f t="shared" si="198"/>
        <v/>
      </c>
      <c r="P1603" s="33" t="str">
        <f t="shared" si="199"/>
        <v/>
      </c>
      <c r="R1603" s="36" t="str">
        <f t="shared" si="200"/>
        <v/>
      </c>
      <c r="S1603" s="36" t="str">
        <f t="shared" si="201"/>
        <v/>
      </c>
    </row>
    <row r="1604" spans="6:19" x14ac:dyDescent="0.3">
      <c r="K1604" s="33" t="str">
        <f t="shared" si="194"/>
        <v/>
      </c>
      <c r="L1604" s="33" t="str">
        <f t="shared" si="195"/>
        <v/>
      </c>
      <c r="M1604" s="33" t="str">
        <f t="shared" si="196"/>
        <v/>
      </c>
      <c r="N1604" s="33" t="str">
        <f t="shared" si="197"/>
        <v/>
      </c>
      <c r="O1604" s="33" t="str">
        <f t="shared" si="198"/>
        <v/>
      </c>
      <c r="P1604" s="33" t="str">
        <f t="shared" si="199"/>
        <v/>
      </c>
      <c r="R1604" s="36" t="str">
        <f t="shared" si="200"/>
        <v/>
      </c>
      <c r="S1604" s="36" t="str">
        <f t="shared" si="201"/>
        <v/>
      </c>
    </row>
    <row r="1605" spans="6:19" x14ac:dyDescent="0.3">
      <c r="K1605" s="33" t="str">
        <f t="shared" ref="K1605:K1668" si="202">IF($D1605="ht",$E1605,"")</f>
        <v/>
      </c>
      <c r="L1605" s="33" t="str">
        <f t="shared" ref="L1605:L1668" si="203">IF($D1605="nt",$E1605,"")</f>
        <v/>
      </c>
      <c r="M1605" s="33" t="str">
        <f t="shared" ref="M1605:M1668" si="204">IF($D1605="esp",$E1605,"")</f>
        <v/>
      </c>
      <c r="N1605" s="33" t="str">
        <f t="shared" ref="N1605:N1668" si="205">IF($D1605="Ges",$F1605,"")</f>
        <v/>
      </c>
      <c r="O1605" s="33" t="str">
        <f t="shared" ref="O1605:O1668" si="206">IF($D1605="tag",$E1605,"")</f>
        <v/>
      </c>
      <c r="P1605" s="33" t="str">
        <f t="shared" ref="P1605:P1668" si="207">IF($D1605="vhs",$E1605,"")</f>
        <v/>
      </c>
      <c r="R1605" s="36" t="str">
        <f t="shared" ref="R1605:R1668" si="208">IF(D1605="v06",E1605,"")</f>
        <v/>
      </c>
      <c r="S1605" s="36" t="str">
        <f t="shared" ref="S1605:S1668" si="209">IF(D1605="v22",E1605,"")</f>
        <v/>
      </c>
    </row>
    <row r="1606" spans="6:19" x14ac:dyDescent="0.3">
      <c r="K1606" s="33" t="str">
        <f t="shared" si="202"/>
        <v/>
      </c>
      <c r="L1606" s="33" t="str">
        <f t="shared" si="203"/>
        <v/>
      </c>
      <c r="M1606" s="33" t="str">
        <f t="shared" si="204"/>
        <v/>
      </c>
      <c r="N1606" s="33" t="str">
        <f t="shared" si="205"/>
        <v/>
      </c>
      <c r="O1606" s="33" t="str">
        <f t="shared" si="206"/>
        <v/>
      </c>
      <c r="P1606" s="33" t="str">
        <f t="shared" si="207"/>
        <v/>
      </c>
      <c r="R1606" s="36" t="str">
        <f t="shared" si="208"/>
        <v/>
      </c>
      <c r="S1606" s="36" t="str">
        <f t="shared" si="209"/>
        <v/>
      </c>
    </row>
    <row r="1607" spans="6:19" x14ac:dyDescent="0.3">
      <c r="K1607" s="33" t="str">
        <f t="shared" si="202"/>
        <v/>
      </c>
      <c r="L1607" s="33" t="str">
        <f t="shared" si="203"/>
        <v/>
      </c>
      <c r="M1607" s="33" t="str">
        <f t="shared" si="204"/>
        <v/>
      </c>
      <c r="N1607" s="33" t="str">
        <f t="shared" si="205"/>
        <v/>
      </c>
      <c r="O1607" s="33" t="str">
        <f t="shared" si="206"/>
        <v/>
      </c>
      <c r="P1607" s="33" t="str">
        <f t="shared" si="207"/>
        <v/>
      </c>
      <c r="R1607" s="36" t="str">
        <f t="shared" si="208"/>
        <v/>
      </c>
      <c r="S1607" s="36" t="str">
        <f t="shared" si="209"/>
        <v/>
      </c>
    </row>
    <row r="1608" spans="6:19" x14ac:dyDescent="0.3">
      <c r="K1608" s="33" t="str">
        <f t="shared" si="202"/>
        <v/>
      </c>
      <c r="L1608" s="33" t="str">
        <f t="shared" si="203"/>
        <v/>
      </c>
      <c r="M1608" s="33" t="str">
        <f t="shared" si="204"/>
        <v/>
      </c>
      <c r="N1608" s="33" t="str">
        <f t="shared" si="205"/>
        <v/>
      </c>
      <c r="O1608" s="33" t="str">
        <f t="shared" si="206"/>
        <v/>
      </c>
      <c r="P1608" s="33" t="str">
        <f t="shared" si="207"/>
        <v/>
      </c>
      <c r="R1608" s="36" t="str">
        <f t="shared" si="208"/>
        <v/>
      </c>
      <c r="S1608" s="36" t="str">
        <f t="shared" si="209"/>
        <v/>
      </c>
    </row>
    <row r="1609" spans="6:19" x14ac:dyDescent="0.3">
      <c r="K1609" s="33" t="str">
        <f t="shared" si="202"/>
        <v/>
      </c>
      <c r="L1609" s="33" t="str">
        <f t="shared" si="203"/>
        <v/>
      </c>
      <c r="M1609" s="33" t="str">
        <f t="shared" si="204"/>
        <v/>
      </c>
      <c r="N1609" s="33" t="str">
        <f t="shared" si="205"/>
        <v/>
      </c>
      <c r="O1609" s="33" t="str">
        <f t="shared" si="206"/>
        <v/>
      </c>
      <c r="P1609" s="33" t="str">
        <f t="shared" si="207"/>
        <v/>
      </c>
      <c r="R1609" s="36" t="str">
        <f t="shared" si="208"/>
        <v/>
      </c>
      <c r="S1609" s="36" t="str">
        <f t="shared" si="209"/>
        <v/>
      </c>
    </row>
    <row r="1610" spans="6:19" x14ac:dyDescent="0.3">
      <c r="F1610" s="136"/>
      <c r="K1610" s="33" t="str">
        <f t="shared" si="202"/>
        <v/>
      </c>
      <c r="L1610" s="33" t="str">
        <f t="shared" si="203"/>
        <v/>
      </c>
      <c r="M1610" s="33" t="str">
        <f t="shared" si="204"/>
        <v/>
      </c>
      <c r="N1610" s="33" t="str">
        <f t="shared" si="205"/>
        <v/>
      </c>
      <c r="O1610" s="33" t="str">
        <f t="shared" si="206"/>
        <v/>
      </c>
      <c r="P1610" s="33" t="str">
        <f t="shared" si="207"/>
        <v/>
      </c>
      <c r="R1610" s="36" t="str">
        <f t="shared" si="208"/>
        <v/>
      </c>
      <c r="S1610" s="36" t="str">
        <f t="shared" si="209"/>
        <v/>
      </c>
    </row>
    <row r="1611" spans="6:19" x14ac:dyDescent="0.3">
      <c r="K1611" s="33" t="str">
        <f t="shared" si="202"/>
        <v/>
      </c>
      <c r="L1611" s="33" t="str">
        <f t="shared" si="203"/>
        <v/>
      </c>
      <c r="M1611" s="33" t="str">
        <f t="shared" si="204"/>
        <v/>
      </c>
      <c r="N1611" s="33" t="str">
        <f t="shared" si="205"/>
        <v/>
      </c>
      <c r="O1611" s="33" t="str">
        <f t="shared" si="206"/>
        <v/>
      </c>
      <c r="P1611" s="33" t="str">
        <f t="shared" si="207"/>
        <v/>
      </c>
      <c r="R1611" s="36" t="str">
        <f t="shared" si="208"/>
        <v/>
      </c>
      <c r="S1611" s="36" t="str">
        <f t="shared" si="209"/>
        <v/>
      </c>
    </row>
    <row r="1612" spans="6:19" x14ac:dyDescent="0.3">
      <c r="K1612" s="33" t="str">
        <f t="shared" si="202"/>
        <v/>
      </c>
      <c r="L1612" s="33" t="str">
        <f t="shared" si="203"/>
        <v/>
      </c>
      <c r="M1612" s="33" t="str">
        <f t="shared" si="204"/>
        <v/>
      </c>
      <c r="N1612" s="33" t="str">
        <f t="shared" si="205"/>
        <v/>
      </c>
      <c r="O1612" s="33" t="str">
        <f t="shared" si="206"/>
        <v/>
      </c>
      <c r="P1612" s="33" t="str">
        <f t="shared" si="207"/>
        <v/>
      </c>
      <c r="R1612" s="36" t="str">
        <f t="shared" si="208"/>
        <v/>
      </c>
      <c r="S1612" s="36" t="str">
        <f t="shared" si="209"/>
        <v/>
      </c>
    </row>
    <row r="1613" spans="6:19" x14ac:dyDescent="0.3">
      <c r="F1613" s="136"/>
      <c r="K1613" s="33" t="str">
        <f t="shared" si="202"/>
        <v/>
      </c>
      <c r="L1613" s="33" t="str">
        <f t="shared" si="203"/>
        <v/>
      </c>
      <c r="M1613" s="33" t="str">
        <f t="shared" si="204"/>
        <v/>
      </c>
      <c r="N1613" s="33" t="str">
        <f t="shared" si="205"/>
        <v/>
      </c>
      <c r="O1613" s="33" t="str">
        <f t="shared" si="206"/>
        <v/>
      </c>
      <c r="P1613" s="33" t="str">
        <f t="shared" si="207"/>
        <v/>
      </c>
      <c r="R1613" s="36" t="str">
        <f t="shared" si="208"/>
        <v/>
      </c>
      <c r="S1613" s="36" t="str">
        <f t="shared" si="209"/>
        <v/>
      </c>
    </row>
    <row r="1614" spans="6:19" x14ac:dyDescent="0.3">
      <c r="K1614" s="33" t="str">
        <f t="shared" si="202"/>
        <v/>
      </c>
      <c r="L1614" s="33" t="str">
        <f t="shared" si="203"/>
        <v/>
      </c>
      <c r="M1614" s="33" t="str">
        <f t="shared" si="204"/>
        <v/>
      </c>
      <c r="N1614" s="33" t="str">
        <f t="shared" si="205"/>
        <v/>
      </c>
      <c r="O1614" s="33" t="str">
        <f t="shared" si="206"/>
        <v/>
      </c>
      <c r="P1614" s="33" t="str">
        <f t="shared" si="207"/>
        <v/>
      </c>
      <c r="R1614" s="36" t="str">
        <f t="shared" si="208"/>
        <v/>
      </c>
      <c r="S1614" s="36" t="str">
        <f t="shared" si="209"/>
        <v/>
      </c>
    </row>
    <row r="1615" spans="6:19" x14ac:dyDescent="0.3">
      <c r="K1615" s="33" t="str">
        <f t="shared" si="202"/>
        <v/>
      </c>
      <c r="L1615" s="33" t="str">
        <f t="shared" si="203"/>
        <v/>
      </c>
      <c r="M1615" s="33" t="str">
        <f t="shared" si="204"/>
        <v/>
      </c>
      <c r="N1615" s="33" t="str">
        <f t="shared" si="205"/>
        <v/>
      </c>
      <c r="O1615" s="33" t="str">
        <f t="shared" si="206"/>
        <v/>
      </c>
      <c r="P1615" s="33" t="str">
        <f t="shared" si="207"/>
        <v/>
      </c>
      <c r="R1615" s="36" t="str">
        <f t="shared" si="208"/>
        <v/>
      </c>
      <c r="S1615" s="36" t="str">
        <f t="shared" si="209"/>
        <v/>
      </c>
    </row>
    <row r="1616" spans="6:19" x14ac:dyDescent="0.3">
      <c r="K1616" s="33" t="str">
        <f t="shared" si="202"/>
        <v/>
      </c>
      <c r="L1616" s="33" t="str">
        <f t="shared" si="203"/>
        <v/>
      </c>
      <c r="M1616" s="33" t="str">
        <f t="shared" si="204"/>
        <v/>
      </c>
      <c r="N1616" s="33" t="str">
        <f t="shared" si="205"/>
        <v/>
      </c>
      <c r="O1616" s="33" t="str">
        <f t="shared" si="206"/>
        <v/>
      </c>
      <c r="P1616" s="33" t="str">
        <f t="shared" si="207"/>
        <v/>
      </c>
      <c r="R1616" s="36" t="str">
        <f t="shared" si="208"/>
        <v/>
      </c>
      <c r="S1616" s="36" t="str">
        <f t="shared" si="209"/>
        <v/>
      </c>
    </row>
    <row r="1617" spans="6:19" x14ac:dyDescent="0.3">
      <c r="F1617" s="136"/>
      <c r="K1617" s="33" t="str">
        <f t="shared" si="202"/>
        <v/>
      </c>
      <c r="L1617" s="33" t="str">
        <f t="shared" si="203"/>
        <v/>
      </c>
      <c r="M1617" s="33" t="str">
        <f t="shared" si="204"/>
        <v/>
      </c>
      <c r="N1617" s="33" t="str">
        <f t="shared" si="205"/>
        <v/>
      </c>
      <c r="O1617" s="33" t="str">
        <f t="shared" si="206"/>
        <v/>
      </c>
      <c r="P1617" s="33" t="str">
        <f t="shared" si="207"/>
        <v/>
      </c>
      <c r="R1617" s="36" t="str">
        <f t="shared" si="208"/>
        <v/>
      </c>
      <c r="S1617" s="36" t="str">
        <f t="shared" si="209"/>
        <v/>
      </c>
    </row>
    <row r="1618" spans="6:19" x14ac:dyDescent="0.3">
      <c r="K1618" s="33" t="str">
        <f t="shared" si="202"/>
        <v/>
      </c>
      <c r="L1618" s="33" t="str">
        <f t="shared" si="203"/>
        <v/>
      </c>
      <c r="M1618" s="33" t="str">
        <f t="shared" si="204"/>
        <v/>
      </c>
      <c r="N1618" s="33" t="str">
        <f t="shared" si="205"/>
        <v/>
      </c>
      <c r="O1618" s="33" t="str">
        <f t="shared" si="206"/>
        <v/>
      </c>
      <c r="P1618" s="33" t="str">
        <f t="shared" si="207"/>
        <v/>
      </c>
      <c r="R1618" s="36" t="str">
        <f t="shared" si="208"/>
        <v/>
      </c>
      <c r="S1618" s="36" t="str">
        <f t="shared" si="209"/>
        <v/>
      </c>
    </row>
    <row r="1619" spans="6:19" x14ac:dyDescent="0.3">
      <c r="K1619" s="33" t="str">
        <f t="shared" si="202"/>
        <v/>
      </c>
      <c r="L1619" s="33" t="str">
        <f t="shared" si="203"/>
        <v/>
      </c>
      <c r="M1619" s="33" t="str">
        <f t="shared" si="204"/>
        <v/>
      </c>
      <c r="N1619" s="33" t="str">
        <f t="shared" si="205"/>
        <v/>
      </c>
      <c r="O1619" s="33" t="str">
        <f t="shared" si="206"/>
        <v/>
      </c>
      <c r="P1619" s="33" t="str">
        <f t="shared" si="207"/>
        <v/>
      </c>
      <c r="R1619" s="36" t="str">
        <f t="shared" si="208"/>
        <v/>
      </c>
      <c r="S1619" s="36" t="str">
        <f t="shared" si="209"/>
        <v/>
      </c>
    </row>
    <row r="1620" spans="6:19" x14ac:dyDescent="0.3">
      <c r="K1620" s="33" t="str">
        <f t="shared" si="202"/>
        <v/>
      </c>
      <c r="L1620" s="33" t="str">
        <f t="shared" si="203"/>
        <v/>
      </c>
      <c r="M1620" s="33" t="str">
        <f t="shared" si="204"/>
        <v/>
      </c>
      <c r="N1620" s="33" t="str">
        <f t="shared" si="205"/>
        <v/>
      </c>
      <c r="O1620" s="33" t="str">
        <f t="shared" si="206"/>
        <v/>
      </c>
      <c r="P1620" s="33" t="str">
        <f t="shared" si="207"/>
        <v/>
      </c>
      <c r="R1620" s="36" t="str">
        <f t="shared" si="208"/>
        <v/>
      </c>
      <c r="S1620" s="36" t="str">
        <f t="shared" si="209"/>
        <v/>
      </c>
    </row>
    <row r="1621" spans="6:19" x14ac:dyDescent="0.3">
      <c r="F1621" s="136"/>
      <c r="K1621" s="33" t="str">
        <f t="shared" si="202"/>
        <v/>
      </c>
      <c r="L1621" s="33" t="str">
        <f t="shared" si="203"/>
        <v/>
      </c>
      <c r="M1621" s="33" t="str">
        <f t="shared" si="204"/>
        <v/>
      </c>
      <c r="N1621" s="33" t="str">
        <f t="shared" si="205"/>
        <v/>
      </c>
      <c r="O1621" s="33" t="str">
        <f t="shared" si="206"/>
        <v/>
      </c>
      <c r="P1621" s="33" t="str">
        <f t="shared" si="207"/>
        <v/>
      </c>
      <c r="R1621" s="36" t="str">
        <f t="shared" si="208"/>
        <v/>
      </c>
      <c r="S1621" s="36" t="str">
        <f t="shared" si="209"/>
        <v/>
      </c>
    </row>
    <row r="1622" spans="6:19" x14ac:dyDescent="0.3">
      <c r="K1622" s="33" t="str">
        <f t="shared" si="202"/>
        <v/>
      </c>
      <c r="L1622" s="33" t="str">
        <f t="shared" si="203"/>
        <v/>
      </c>
      <c r="M1622" s="33" t="str">
        <f t="shared" si="204"/>
        <v/>
      </c>
      <c r="N1622" s="33" t="str">
        <f t="shared" si="205"/>
        <v/>
      </c>
      <c r="O1622" s="33" t="str">
        <f t="shared" si="206"/>
        <v/>
      </c>
      <c r="P1622" s="33" t="str">
        <f t="shared" si="207"/>
        <v/>
      </c>
      <c r="R1622" s="36" t="str">
        <f t="shared" si="208"/>
        <v/>
      </c>
      <c r="S1622" s="36" t="str">
        <f t="shared" si="209"/>
        <v/>
      </c>
    </row>
    <row r="1623" spans="6:19" x14ac:dyDescent="0.3">
      <c r="K1623" s="33" t="str">
        <f t="shared" si="202"/>
        <v/>
      </c>
      <c r="L1623" s="33" t="str">
        <f t="shared" si="203"/>
        <v/>
      </c>
      <c r="M1623" s="33" t="str">
        <f t="shared" si="204"/>
        <v/>
      </c>
      <c r="N1623" s="33" t="str">
        <f t="shared" si="205"/>
        <v/>
      </c>
      <c r="O1623" s="33" t="str">
        <f t="shared" si="206"/>
        <v/>
      </c>
      <c r="P1623" s="33" t="str">
        <f t="shared" si="207"/>
        <v/>
      </c>
      <c r="R1623" s="36" t="str">
        <f t="shared" si="208"/>
        <v/>
      </c>
      <c r="S1623" s="36" t="str">
        <f t="shared" si="209"/>
        <v/>
      </c>
    </row>
    <row r="1624" spans="6:19" x14ac:dyDescent="0.3">
      <c r="K1624" s="33" t="str">
        <f t="shared" si="202"/>
        <v/>
      </c>
      <c r="L1624" s="33" t="str">
        <f t="shared" si="203"/>
        <v/>
      </c>
      <c r="M1624" s="33" t="str">
        <f t="shared" si="204"/>
        <v/>
      </c>
      <c r="N1624" s="33" t="str">
        <f t="shared" si="205"/>
        <v/>
      </c>
      <c r="O1624" s="33" t="str">
        <f t="shared" si="206"/>
        <v/>
      </c>
      <c r="P1624" s="33" t="str">
        <f t="shared" si="207"/>
        <v/>
      </c>
      <c r="R1624" s="36" t="str">
        <f t="shared" si="208"/>
        <v/>
      </c>
      <c r="S1624" s="36" t="str">
        <f t="shared" si="209"/>
        <v/>
      </c>
    </row>
    <row r="1625" spans="6:19" x14ac:dyDescent="0.3">
      <c r="K1625" s="33" t="str">
        <f t="shared" si="202"/>
        <v/>
      </c>
      <c r="L1625" s="33" t="str">
        <f t="shared" si="203"/>
        <v/>
      </c>
      <c r="M1625" s="33" t="str">
        <f t="shared" si="204"/>
        <v/>
      </c>
      <c r="N1625" s="33" t="str">
        <f t="shared" si="205"/>
        <v/>
      </c>
      <c r="O1625" s="33" t="str">
        <f t="shared" si="206"/>
        <v/>
      </c>
      <c r="P1625" s="33" t="str">
        <f t="shared" si="207"/>
        <v/>
      </c>
      <c r="R1625" s="36" t="str">
        <f t="shared" si="208"/>
        <v/>
      </c>
      <c r="S1625" s="36" t="str">
        <f t="shared" si="209"/>
        <v/>
      </c>
    </row>
    <row r="1626" spans="6:19" x14ac:dyDescent="0.3">
      <c r="K1626" s="33" t="str">
        <f t="shared" si="202"/>
        <v/>
      </c>
      <c r="L1626" s="33" t="str">
        <f t="shared" si="203"/>
        <v/>
      </c>
      <c r="M1626" s="33" t="str">
        <f t="shared" si="204"/>
        <v/>
      </c>
      <c r="N1626" s="33" t="str">
        <f t="shared" si="205"/>
        <v/>
      </c>
      <c r="O1626" s="33" t="str">
        <f t="shared" si="206"/>
        <v/>
      </c>
      <c r="P1626" s="33" t="str">
        <f t="shared" si="207"/>
        <v/>
      </c>
      <c r="R1626" s="36" t="str">
        <f t="shared" si="208"/>
        <v/>
      </c>
      <c r="S1626" s="36" t="str">
        <f t="shared" si="209"/>
        <v/>
      </c>
    </row>
    <row r="1627" spans="6:19" x14ac:dyDescent="0.3">
      <c r="K1627" s="33" t="str">
        <f t="shared" si="202"/>
        <v/>
      </c>
      <c r="L1627" s="33" t="str">
        <f t="shared" si="203"/>
        <v/>
      </c>
      <c r="M1627" s="33" t="str">
        <f t="shared" si="204"/>
        <v/>
      </c>
      <c r="N1627" s="33" t="str">
        <f t="shared" si="205"/>
        <v/>
      </c>
      <c r="O1627" s="33" t="str">
        <f t="shared" si="206"/>
        <v/>
      </c>
      <c r="P1627" s="33" t="str">
        <f t="shared" si="207"/>
        <v/>
      </c>
      <c r="R1627" s="36" t="str">
        <f t="shared" si="208"/>
        <v/>
      </c>
      <c r="S1627" s="36" t="str">
        <f t="shared" si="209"/>
        <v/>
      </c>
    </row>
    <row r="1628" spans="6:19" x14ac:dyDescent="0.3">
      <c r="F1628" s="136"/>
      <c r="K1628" s="33" t="str">
        <f t="shared" si="202"/>
        <v/>
      </c>
      <c r="L1628" s="33" t="str">
        <f t="shared" si="203"/>
        <v/>
      </c>
      <c r="M1628" s="33" t="str">
        <f t="shared" si="204"/>
        <v/>
      </c>
      <c r="N1628" s="33" t="str">
        <f t="shared" si="205"/>
        <v/>
      </c>
      <c r="O1628" s="33" t="str">
        <f t="shared" si="206"/>
        <v/>
      </c>
      <c r="P1628" s="33" t="str">
        <f t="shared" si="207"/>
        <v/>
      </c>
      <c r="R1628" s="36" t="str">
        <f t="shared" si="208"/>
        <v/>
      </c>
      <c r="S1628" s="36" t="str">
        <f t="shared" si="209"/>
        <v/>
      </c>
    </row>
    <row r="1629" spans="6:19" x14ac:dyDescent="0.3">
      <c r="K1629" s="33" t="str">
        <f t="shared" si="202"/>
        <v/>
      </c>
      <c r="L1629" s="33" t="str">
        <f t="shared" si="203"/>
        <v/>
      </c>
      <c r="M1629" s="33" t="str">
        <f t="shared" si="204"/>
        <v/>
      </c>
      <c r="N1629" s="33" t="str">
        <f t="shared" si="205"/>
        <v/>
      </c>
      <c r="O1629" s="33" t="str">
        <f t="shared" si="206"/>
        <v/>
      </c>
      <c r="P1629" s="33" t="str">
        <f t="shared" si="207"/>
        <v/>
      </c>
      <c r="R1629" s="36" t="str">
        <f t="shared" si="208"/>
        <v/>
      </c>
      <c r="S1629" s="36" t="str">
        <f t="shared" si="209"/>
        <v/>
      </c>
    </row>
    <row r="1630" spans="6:19" x14ac:dyDescent="0.3">
      <c r="K1630" s="33" t="str">
        <f t="shared" si="202"/>
        <v/>
      </c>
      <c r="L1630" s="33" t="str">
        <f t="shared" si="203"/>
        <v/>
      </c>
      <c r="M1630" s="33" t="str">
        <f t="shared" si="204"/>
        <v/>
      </c>
      <c r="N1630" s="33" t="str">
        <f t="shared" si="205"/>
        <v/>
      </c>
      <c r="O1630" s="33" t="str">
        <f t="shared" si="206"/>
        <v/>
      </c>
      <c r="P1630" s="33" t="str">
        <f t="shared" si="207"/>
        <v/>
      </c>
      <c r="R1630" s="36" t="str">
        <f t="shared" si="208"/>
        <v/>
      </c>
      <c r="S1630" s="36" t="str">
        <f t="shared" si="209"/>
        <v/>
      </c>
    </row>
    <row r="1631" spans="6:19" x14ac:dyDescent="0.3">
      <c r="F1631" s="136"/>
      <c r="K1631" s="33" t="str">
        <f t="shared" si="202"/>
        <v/>
      </c>
      <c r="L1631" s="33" t="str">
        <f t="shared" si="203"/>
        <v/>
      </c>
      <c r="M1631" s="33" t="str">
        <f t="shared" si="204"/>
        <v/>
      </c>
      <c r="N1631" s="33" t="str">
        <f t="shared" si="205"/>
        <v/>
      </c>
      <c r="O1631" s="33" t="str">
        <f t="shared" si="206"/>
        <v/>
      </c>
      <c r="P1631" s="33" t="str">
        <f t="shared" si="207"/>
        <v/>
      </c>
      <c r="R1631" s="36" t="str">
        <f t="shared" si="208"/>
        <v/>
      </c>
      <c r="S1631" s="36" t="str">
        <f t="shared" si="209"/>
        <v/>
      </c>
    </row>
    <row r="1632" spans="6:19" x14ac:dyDescent="0.3">
      <c r="K1632" s="33" t="str">
        <f t="shared" si="202"/>
        <v/>
      </c>
      <c r="L1632" s="33" t="str">
        <f t="shared" si="203"/>
        <v/>
      </c>
      <c r="M1632" s="33" t="str">
        <f t="shared" si="204"/>
        <v/>
      </c>
      <c r="N1632" s="33" t="str">
        <f t="shared" si="205"/>
        <v/>
      </c>
      <c r="O1632" s="33" t="str">
        <f t="shared" si="206"/>
        <v/>
      </c>
      <c r="P1632" s="33" t="str">
        <f t="shared" si="207"/>
        <v/>
      </c>
      <c r="R1632" s="36" t="str">
        <f t="shared" si="208"/>
        <v/>
      </c>
      <c r="S1632" s="36" t="str">
        <f t="shared" si="209"/>
        <v/>
      </c>
    </row>
    <row r="1633" spans="6:19" x14ac:dyDescent="0.3">
      <c r="K1633" s="33" t="str">
        <f t="shared" si="202"/>
        <v/>
      </c>
      <c r="L1633" s="33" t="str">
        <f t="shared" si="203"/>
        <v/>
      </c>
      <c r="M1633" s="33" t="str">
        <f t="shared" si="204"/>
        <v/>
      </c>
      <c r="N1633" s="33" t="str">
        <f t="shared" si="205"/>
        <v/>
      </c>
      <c r="O1633" s="33" t="str">
        <f t="shared" si="206"/>
        <v/>
      </c>
      <c r="P1633" s="33" t="str">
        <f t="shared" si="207"/>
        <v/>
      </c>
      <c r="R1633" s="36" t="str">
        <f t="shared" si="208"/>
        <v/>
      </c>
      <c r="S1633" s="36" t="str">
        <f t="shared" si="209"/>
        <v/>
      </c>
    </row>
    <row r="1634" spans="6:19" x14ac:dyDescent="0.3">
      <c r="F1634" s="136"/>
      <c r="K1634" s="33" t="str">
        <f t="shared" si="202"/>
        <v/>
      </c>
      <c r="L1634" s="33" t="str">
        <f t="shared" si="203"/>
        <v/>
      </c>
      <c r="M1634" s="33" t="str">
        <f t="shared" si="204"/>
        <v/>
      </c>
      <c r="N1634" s="33" t="str">
        <f t="shared" si="205"/>
        <v/>
      </c>
      <c r="O1634" s="33" t="str">
        <f t="shared" si="206"/>
        <v/>
      </c>
      <c r="P1634" s="33" t="str">
        <f t="shared" si="207"/>
        <v/>
      </c>
      <c r="R1634" s="36" t="str">
        <f t="shared" si="208"/>
        <v/>
      </c>
      <c r="S1634" s="36" t="str">
        <f t="shared" si="209"/>
        <v/>
      </c>
    </row>
    <row r="1635" spans="6:19" x14ac:dyDescent="0.3">
      <c r="K1635" s="33" t="str">
        <f t="shared" si="202"/>
        <v/>
      </c>
      <c r="L1635" s="33" t="str">
        <f t="shared" si="203"/>
        <v/>
      </c>
      <c r="M1635" s="33" t="str">
        <f t="shared" si="204"/>
        <v/>
      </c>
      <c r="N1635" s="33" t="str">
        <f t="shared" si="205"/>
        <v/>
      </c>
      <c r="O1635" s="33" t="str">
        <f t="shared" si="206"/>
        <v/>
      </c>
      <c r="P1635" s="33" t="str">
        <f t="shared" si="207"/>
        <v/>
      </c>
      <c r="R1635" s="36" t="str">
        <f t="shared" si="208"/>
        <v/>
      </c>
      <c r="S1635" s="36" t="str">
        <f t="shared" si="209"/>
        <v/>
      </c>
    </row>
    <row r="1636" spans="6:19" x14ac:dyDescent="0.3">
      <c r="F1636" s="136"/>
      <c r="K1636" s="33" t="str">
        <f t="shared" si="202"/>
        <v/>
      </c>
      <c r="L1636" s="33" t="str">
        <f t="shared" si="203"/>
        <v/>
      </c>
      <c r="M1636" s="33" t="str">
        <f t="shared" si="204"/>
        <v/>
      </c>
      <c r="N1636" s="33" t="str">
        <f t="shared" si="205"/>
        <v/>
      </c>
      <c r="O1636" s="33" t="str">
        <f t="shared" si="206"/>
        <v/>
      </c>
      <c r="P1636" s="33" t="str">
        <f t="shared" si="207"/>
        <v/>
      </c>
      <c r="R1636" s="36" t="str">
        <f t="shared" si="208"/>
        <v/>
      </c>
      <c r="S1636" s="36" t="str">
        <f t="shared" si="209"/>
        <v/>
      </c>
    </row>
    <row r="1637" spans="6:19" x14ac:dyDescent="0.3">
      <c r="K1637" s="33" t="str">
        <f t="shared" si="202"/>
        <v/>
      </c>
      <c r="L1637" s="33" t="str">
        <f t="shared" si="203"/>
        <v/>
      </c>
      <c r="M1637" s="33" t="str">
        <f t="shared" si="204"/>
        <v/>
      </c>
      <c r="N1637" s="33" t="str">
        <f t="shared" si="205"/>
        <v/>
      </c>
      <c r="O1637" s="33" t="str">
        <f t="shared" si="206"/>
        <v/>
      </c>
      <c r="P1637" s="33" t="str">
        <f t="shared" si="207"/>
        <v/>
      </c>
      <c r="R1637" s="36" t="str">
        <f t="shared" si="208"/>
        <v/>
      </c>
      <c r="S1637" s="36" t="str">
        <f t="shared" si="209"/>
        <v/>
      </c>
    </row>
    <row r="1638" spans="6:19" x14ac:dyDescent="0.3">
      <c r="F1638" s="136"/>
      <c r="K1638" s="33" t="str">
        <f t="shared" si="202"/>
        <v/>
      </c>
      <c r="L1638" s="33" t="str">
        <f t="shared" si="203"/>
        <v/>
      </c>
      <c r="M1638" s="33" t="str">
        <f t="shared" si="204"/>
        <v/>
      </c>
      <c r="N1638" s="33" t="str">
        <f t="shared" si="205"/>
        <v/>
      </c>
      <c r="O1638" s="33" t="str">
        <f t="shared" si="206"/>
        <v/>
      </c>
      <c r="P1638" s="33" t="str">
        <f t="shared" si="207"/>
        <v/>
      </c>
      <c r="R1638" s="36" t="str">
        <f t="shared" si="208"/>
        <v/>
      </c>
      <c r="S1638" s="36" t="str">
        <f t="shared" si="209"/>
        <v/>
      </c>
    </row>
    <row r="1639" spans="6:19" x14ac:dyDescent="0.3">
      <c r="K1639" s="33" t="str">
        <f t="shared" si="202"/>
        <v/>
      </c>
      <c r="L1639" s="33" t="str">
        <f t="shared" si="203"/>
        <v/>
      </c>
      <c r="M1639" s="33" t="str">
        <f t="shared" si="204"/>
        <v/>
      </c>
      <c r="N1639" s="33" t="str">
        <f t="shared" si="205"/>
        <v/>
      </c>
      <c r="O1639" s="33" t="str">
        <f t="shared" si="206"/>
        <v/>
      </c>
      <c r="P1639" s="33" t="str">
        <f t="shared" si="207"/>
        <v/>
      </c>
      <c r="R1639" s="36" t="str">
        <f t="shared" si="208"/>
        <v/>
      </c>
      <c r="S1639" s="36" t="str">
        <f t="shared" si="209"/>
        <v/>
      </c>
    </row>
    <row r="1640" spans="6:19" x14ac:dyDescent="0.3">
      <c r="K1640" s="33" t="str">
        <f t="shared" si="202"/>
        <v/>
      </c>
      <c r="L1640" s="33" t="str">
        <f t="shared" si="203"/>
        <v/>
      </c>
      <c r="M1640" s="33" t="str">
        <f t="shared" si="204"/>
        <v/>
      </c>
      <c r="N1640" s="33" t="str">
        <f t="shared" si="205"/>
        <v/>
      </c>
      <c r="O1640" s="33" t="str">
        <f t="shared" si="206"/>
        <v/>
      </c>
      <c r="P1640" s="33" t="str">
        <f t="shared" si="207"/>
        <v/>
      </c>
      <c r="R1640" s="36" t="str">
        <f t="shared" si="208"/>
        <v/>
      </c>
      <c r="S1640" s="36" t="str">
        <f t="shared" si="209"/>
        <v/>
      </c>
    </row>
    <row r="1641" spans="6:19" x14ac:dyDescent="0.3">
      <c r="K1641" s="33" t="str">
        <f t="shared" si="202"/>
        <v/>
      </c>
      <c r="L1641" s="33" t="str">
        <f t="shared" si="203"/>
        <v/>
      </c>
      <c r="M1641" s="33" t="str">
        <f t="shared" si="204"/>
        <v/>
      </c>
      <c r="N1641" s="33" t="str">
        <f t="shared" si="205"/>
        <v/>
      </c>
      <c r="O1641" s="33" t="str">
        <f t="shared" si="206"/>
        <v/>
      </c>
      <c r="P1641" s="33" t="str">
        <f t="shared" si="207"/>
        <v/>
      </c>
      <c r="R1641" s="36" t="str">
        <f t="shared" si="208"/>
        <v/>
      </c>
      <c r="S1641" s="36" t="str">
        <f t="shared" si="209"/>
        <v/>
      </c>
    </row>
    <row r="1642" spans="6:19" x14ac:dyDescent="0.3">
      <c r="K1642" s="33" t="str">
        <f t="shared" si="202"/>
        <v/>
      </c>
      <c r="L1642" s="33" t="str">
        <f t="shared" si="203"/>
        <v/>
      </c>
      <c r="M1642" s="33" t="str">
        <f t="shared" si="204"/>
        <v/>
      </c>
      <c r="N1642" s="33" t="str">
        <f t="shared" si="205"/>
        <v/>
      </c>
      <c r="O1642" s="33" t="str">
        <f t="shared" si="206"/>
        <v/>
      </c>
      <c r="P1642" s="33" t="str">
        <f t="shared" si="207"/>
        <v/>
      </c>
      <c r="R1642" s="36" t="str">
        <f t="shared" si="208"/>
        <v/>
      </c>
      <c r="S1642" s="36" t="str">
        <f t="shared" si="209"/>
        <v/>
      </c>
    </row>
    <row r="1643" spans="6:19" x14ac:dyDescent="0.3">
      <c r="K1643" s="33" t="str">
        <f t="shared" si="202"/>
        <v/>
      </c>
      <c r="L1643" s="33" t="str">
        <f t="shared" si="203"/>
        <v/>
      </c>
      <c r="M1643" s="33" t="str">
        <f t="shared" si="204"/>
        <v/>
      </c>
      <c r="N1643" s="33" t="str">
        <f t="shared" si="205"/>
        <v/>
      </c>
      <c r="O1643" s="33" t="str">
        <f t="shared" si="206"/>
        <v/>
      </c>
      <c r="P1643" s="33" t="str">
        <f t="shared" si="207"/>
        <v/>
      </c>
      <c r="R1643" s="36" t="str">
        <f t="shared" si="208"/>
        <v/>
      </c>
      <c r="S1643" s="36" t="str">
        <f t="shared" si="209"/>
        <v/>
      </c>
    </row>
    <row r="1644" spans="6:19" x14ac:dyDescent="0.3">
      <c r="K1644" s="33" t="str">
        <f t="shared" si="202"/>
        <v/>
      </c>
      <c r="L1644" s="33" t="str">
        <f t="shared" si="203"/>
        <v/>
      </c>
      <c r="M1644" s="33" t="str">
        <f t="shared" si="204"/>
        <v/>
      </c>
      <c r="N1644" s="33" t="str">
        <f t="shared" si="205"/>
        <v/>
      </c>
      <c r="O1644" s="33" t="str">
        <f t="shared" si="206"/>
        <v/>
      </c>
      <c r="P1644" s="33" t="str">
        <f t="shared" si="207"/>
        <v/>
      </c>
      <c r="R1644" s="36" t="str">
        <f t="shared" si="208"/>
        <v/>
      </c>
      <c r="S1644" s="36" t="str">
        <f t="shared" si="209"/>
        <v/>
      </c>
    </row>
    <row r="1645" spans="6:19" x14ac:dyDescent="0.3">
      <c r="F1645" s="136"/>
      <c r="K1645" s="33" t="str">
        <f t="shared" si="202"/>
        <v/>
      </c>
      <c r="L1645" s="33" t="str">
        <f t="shared" si="203"/>
        <v/>
      </c>
      <c r="M1645" s="33" t="str">
        <f t="shared" si="204"/>
        <v/>
      </c>
      <c r="N1645" s="33" t="str">
        <f t="shared" si="205"/>
        <v/>
      </c>
      <c r="O1645" s="33" t="str">
        <f t="shared" si="206"/>
        <v/>
      </c>
      <c r="P1645" s="33" t="str">
        <f t="shared" si="207"/>
        <v/>
      </c>
      <c r="R1645" s="36" t="str">
        <f t="shared" si="208"/>
        <v/>
      </c>
      <c r="S1645" s="36" t="str">
        <f t="shared" si="209"/>
        <v/>
      </c>
    </row>
    <row r="1646" spans="6:19" x14ac:dyDescent="0.3">
      <c r="F1646" s="136"/>
      <c r="K1646" s="33" t="str">
        <f t="shared" si="202"/>
        <v/>
      </c>
      <c r="L1646" s="33" t="str">
        <f t="shared" si="203"/>
        <v/>
      </c>
      <c r="M1646" s="33" t="str">
        <f t="shared" si="204"/>
        <v/>
      </c>
      <c r="N1646" s="33" t="str">
        <f t="shared" si="205"/>
        <v/>
      </c>
      <c r="O1646" s="33" t="str">
        <f t="shared" si="206"/>
        <v/>
      </c>
      <c r="P1646" s="33" t="str">
        <f t="shared" si="207"/>
        <v/>
      </c>
      <c r="R1646" s="36" t="str">
        <f t="shared" si="208"/>
        <v/>
      </c>
      <c r="S1646" s="36" t="str">
        <f t="shared" si="209"/>
        <v/>
      </c>
    </row>
    <row r="1647" spans="6:19" x14ac:dyDescent="0.3">
      <c r="K1647" s="33" t="str">
        <f t="shared" si="202"/>
        <v/>
      </c>
      <c r="L1647" s="33" t="str">
        <f t="shared" si="203"/>
        <v/>
      </c>
      <c r="M1647" s="33" t="str">
        <f t="shared" si="204"/>
        <v/>
      </c>
      <c r="N1647" s="33" t="str">
        <f t="shared" si="205"/>
        <v/>
      </c>
      <c r="O1647" s="33" t="str">
        <f t="shared" si="206"/>
        <v/>
      </c>
      <c r="P1647" s="33" t="str">
        <f t="shared" si="207"/>
        <v/>
      </c>
      <c r="R1647" s="36" t="str">
        <f t="shared" si="208"/>
        <v/>
      </c>
      <c r="S1647" s="36" t="str">
        <f t="shared" si="209"/>
        <v/>
      </c>
    </row>
    <row r="1648" spans="6:19" x14ac:dyDescent="0.3">
      <c r="K1648" s="33" t="str">
        <f t="shared" si="202"/>
        <v/>
      </c>
      <c r="L1648" s="33" t="str">
        <f t="shared" si="203"/>
        <v/>
      </c>
      <c r="M1648" s="33" t="str">
        <f t="shared" si="204"/>
        <v/>
      </c>
      <c r="N1648" s="33" t="str">
        <f t="shared" si="205"/>
        <v/>
      </c>
      <c r="O1648" s="33" t="str">
        <f t="shared" si="206"/>
        <v/>
      </c>
      <c r="P1648" s="33" t="str">
        <f t="shared" si="207"/>
        <v/>
      </c>
      <c r="R1648" s="36" t="str">
        <f t="shared" si="208"/>
        <v/>
      </c>
      <c r="S1648" s="36" t="str">
        <f t="shared" si="209"/>
        <v/>
      </c>
    </row>
    <row r="1649" spans="6:19" x14ac:dyDescent="0.3">
      <c r="F1649" s="136"/>
      <c r="K1649" s="33" t="str">
        <f t="shared" si="202"/>
        <v/>
      </c>
      <c r="L1649" s="33" t="str">
        <f t="shared" si="203"/>
        <v/>
      </c>
      <c r="M1649" s="33" t="str">
        <f t="shared" si="204"/>
        <v/>
      </c>
      <c r="N1649" s="33" t="str">
        <f t="shared" si="205"/>
        <v/>
      </c>
      <c r="O1649" s="33" t="str">
        <f t="shared" si="206"/>
        <v/>
      </c>
      <c r="P1649" s="33" t="str">
        <f t="shared" si="207"/>
        <v/>
      </c>
      <c r="R1649" s="36" t="str">
        <f t="shared" si="208"/>
        <v/>
      </c>
      <c r="S1649" s="36" t="str">
        <f t="shared" si="209"/>
        <v/>
      </c>
    </row>
    <row r="1650" spans="6:19" x14ac:dyDescent="0.3">
      <c r="K1650" s="33" t="str">
        <f t="shared" si="202"/>
        <v/>
      </c>
      <c r="L1650" s="33" t="str">
        <f t="shared" si="203"/>
        <v/>
      </c>
      <c r="M1650" s="33" t="str">
        <f t="shared" si="204"/>
        <v/>
      </c>
      <c r="N1650" s="33" t="str">
        <f t="shared" si="205"/>
        <v/>
      </c>
      <c r="O1650" s="33" t="str">
        <f t="shared" si="206"/>
        <v/>
      </c>
      <c r="P1650" s="33" t="str">
        <f t="shared" si="207"/>
        <v/>
      </c>
      <c r="R1650" s="36" t="str">
        <f t="shared" si="208"/>
        <v/>
      </c>
      <c r="S1650" s="36" t="str">
        <f t="shared" si="209"/>
        <v/>
      </c>
    </row>
    <row r="1651" spans="6:19" x14ac:dyDescent="0.3">
      <c r="K1651" s="33" t="str">
        <f t="shared" si="202"/>
        <v/>
      </c>
      <c r="L1651" s="33" t="str">
        <f t="shared" si="203"/>
        <v/>
      </c>
      <c r="M1651" s="33" t="str">
        <f t="shared" si="204"/>
        <v/>
      </c>
      <c r="N1651" s="33" t="str">
        <f t="shared" si="205"/>
        <v/>
      </c>
      <c r="O1651" s="33" t="str">
        <f t="shared" si="206"/>
        <v/>
      </c>
      <c r="P1651" s="33" t="str">
        <f t="shared" si="207"/>
        <v/>
      </c>
      <c r="R1651" s="36" t="str">
        <f t="shared" si="208"/>
        <v/>
      </c>
      <c r="S1651" s="36" t="str">
        <f t="shared" si="209"/>
        <v/>
      </c>
    </row>
    <row r="1652" spans="6:19" x14ac:dyDescent="0.3">
      <c r="K1652" s="33" t="str">
        <f t="shared" si="202"/>
        <v/>
      </c>
      <c r="L1652" s="33" t="str">
        <f t="shared" si="203"/>
        <v/>
      </c>
      <c r="M1652" s="33" t="str">
        <f t="shared" si="204"/>
        <v/>
      </c>
      <c r="N1652" s="33" t="str">
        <f t="shared" si="205"/>
        <v/>
      </c>
      <c r="O1652" s="33" t="str">
        <f t="shared" si="206"/>
        <v/>
      </c>
      <c r="P1652" s="33" t="str">
        <f t="shared" si="207"/>
        <v/>
      </c>
      <c r="R1652" s="36" t="str">
        <f t="shared" si="208"/>
        <v/>
      </c>
      <c r="S1652" s="36" t="str">
        <f t="shared" si="209"/>
        <v/>
      </c>
    </row>
    <row r="1653" spans="6:19" x14ac:dyDescent="0.3">
      <c r="F1653" s="136"/>
      <c r="K1653" s="33" t="str">
        <f t="shared" si="202"/>
        <v/>
      </c>
      <c r="L1653" s="33" t="str">
        <f t="shared" si="203"/>
        <v/>
      </c>
      <c r="M1653" s="33" t="str">
        <f t="shared" si="204"/>
        <v/>
      </c>
      <c r="N1653" s="33" t="str">
        <f t="shared" si="205"/>
        <v/>
      </c>
      <c r="O1653" s="33" t="str">
        <f t="shared" si="206"/>
        <v/>
      </c>
      <c r="P1653" s="33" t="str">
        <f t="shared" si="207"/>
        <v/>
      </c>
      <c r="R1653" s="36" t="str">
        <f t="shared" si="208"/>
        <v/>
      </c>
      <c r="S1653" s="36" t="str">
        <f t="shared" si="209"/>
        <v/>
      </c>
    </row>
    <row r="1654" spans="6:19" x14ac:dyDescent="0.3">
      <c r="K1654" s="33" t="str">
        <f t="shared" si="202"/>
        <v/>
      </c>
      <c r="L1654" s="33" t="str">
        <f t="shared" si="203"/>
        <v/>
      </c>
      <c r="M1654" s="33" t="str">
        <f t="shared" si="204"/>
        <v/>
      </c>
      <c r="N1654" s="33" t="str">
        <f t="shared" si="205"/>
        <v/>
      </c>
      <c r="O1654" s="33" t="str">
        <f t="shared" si="206"/>
        <v/>
      </c>
      <c r="P1654" s="33" t="str">
        <f t="shared" si="207"/>
        <v/>
      </c>
      <c r="R1654" s="36" t="str">
        <f t="shared" si="208"/>
        <v/>
      </c>
      <c r="S1654" s="36" t="str">
        <f t="shared" si="209"/>
        <v/>
      </c>
    </row>
    <row r="1655" spans="6:19" x14ac:dyDescent="0.3">
      <c r="K1655" s="33" t="str">
        <f t="shared" si="202"/>
        <v/>
      </c>
      <c r="L1655" s="33" t="str">
        <f t="shared" si="203"/>
        <v/>
      </c>
      <c r="M1655" s="33" t="str">
        <f t="shared" si="204"/>
        <v/>
      </c>
      <c r="N1655" s="33" t="str">
        <f t="shared" si="205"/>
        <v/>
      </c>
      <c r="O1655" s="33" t="str">
        <f t="shared" si="206"/>
        <v/>
      </c>
      <c r="P1655" s="33" t="str">
        <f t="shared" si="207"/>
        <v/>
      </c>
      <c r="R1655" s="36" t="str">
        <f t="shared" si="208"/>
        <v/>
      </c>
      <c r="S1655" s="36" t="str">
        <f t="shared" si="209"/>
        <v/>
      </c>
    </row>
    <row r="1656" spans="6:19" x14ac:dyDescent="0.3">
      <c r="F1656" s="136"/>
      <c r="K1656" s="33" t="str">
        <f t="shared" si="202"/>
        <v/>
      </c>
      <c r="L1656" s="33" t="str">
        <f t="shared" si="203"/>
        <v/>
      </c>
      <c r="M1656" s="33" t="str">
        <f t="shared" si="204"/>
        <v/>
      </c>
      <c r="N1656" s="33" t="str">
        <f t="shared" si="205"/>
        <v/>
      </c>
      <c r="O1656" s="33" t="str">
        <f t="shared" si="206"/>
        <v/>
      </c>
      <c r="P1656" s="33" t="str">
        <f t="shared" si="207"/>
        <v/>
      </c>
      <c r="R1656" s="36" t="str">
        <f t="shared" si="208"/>
        <v/>
      </c>
      <c r="S1656" s="36" t="str">
        <f t="shared" si="209"/>
        <v/>
      </c>
    </row>
    <row r="1657" spans="6:19" x14ac:dyDescent="0.3">
      <c r="K1657" s="33" t="str">
        <f t="shared" si="202"/>
        <v/>
      </c>
      <c r="L1657" s="33" t="str">
        <f t="shared" si="203"/>
        <v/>
      </c>
      <c r="M1657" s="33" t="str">
        <f t="shared" si="204"/>
        <v/>
      </c>
      <c r="N1657" s="33" t="str">
        <f t="shared" si="205"/>
        <v/>
      </c>
      <c r="O1657" s="33" t="str">
        <f t="shared" si="206"/>
        <v/>
      </c>
      <c r="P1657" s="33" t="str">
        <f t="shared" si="207"/>
        <v/>
      </c>
      <c r="R1657" s="36" t="str">
        <f t="shared" si="208"/>
        <v/>
      </c>
      <c r="S1657" s="36" t="str">
        <f t="shared" si="209"/>
        <v/>
      </c>
    </row>
    <row r="1658" spans="6:19" x14ac:dyDescent="0.3">
      <c r="K1658" s="33" t="str">
        <f t="shared" si="202"/>
        <v/>
      </c>
      <c r="L1658" s="33" t="str">
        <f t="shared" si="203"/>
        <v/>
      </c>
      <c r="M1658" s="33" t="str">
        <f t="shared" si="204"/>
        <v/>
      </c>
      <c r="N1658" s="33" t="str">
        <f t="shared" si="205"/>
        <v/>
      </c>
      <c r="O1658" s="33" t="str">
        <f t="shared" si="206"/>
        <v/>
      </c>
      <c r="P1658" s="33" t="str">
        <f t="shared" si="207"/>
        <v/>
      </c>
      <c r="R1658" s="36" t="str">
        <f t="shared" si="208"/>
        <v/>
      </c>
      <c r="S1658" s="36" t="str">
        <f t="shared" si="209"/>
        <v/>
      </c>
    </row>
    <row r="1659" spans="6:19" x14ac:dyDescent="0.3">
      <c r="K1659" s="33" t="str">
        <f t="shared" si="202"/>
        <v/>
      </c>
      <c r="L1659" s="33" t="str">
        <f t="shared" si="203"/>
        <v/>
      </c>
      <c r="M1659" s="33" t="str">
        <f t="shared" si="204"/>
        <v/>
      </c>
      <c r="N1659" s="33" t="str">
        <f t="shared" si="205"/>
        <v/>
      </c>
      <c r="O1659" s="33" t="str">
        <f t="shared" si="206"/>
        <v/>
      </c>
      <c r="P1659" s="33" t="str">
        <f t="shared" si="207"/>
        <v/>
      </c>
      <c r="R1659" s="36" t="str">
        <f t="shared" si="208"/>
        <v/>
      </c>
      <c r="S1659" s="36" t="str">
        <f t="shared" si="209"/>
        <v/>
      </c>
    </row>
    <row r="1660" spans="6:19" x14ac:dyDescent="0.3">
      <c r="K1660" s="33" t="str">
        <f t="shared" si="202"/>
        <v/>
      </c>
      <c r="L1660" s="33" t="str">
        <f t="shared" si="203"/>
        <v/>
      </c>
      <c r="M1660" s="33" t="str">
        <f t="shared" si="204"/>
        <v/>
      </c>
      <c r="N1660" s="33" t="str">
        <f t="shared" si="205"/>
        <v/>
      </c>
      <c r="O1660" s="33" t="str">
        <f t="shared" si="206"/>
        <v/>
      </c>
      <c r="P1660" s="33" t="str">
        <f t="shared" si="207"/>
        <v/>
      </c>
      <c r="R1660" s="36" t="str">
        <f t="shared" si="208"/>
        <v/>
      </c>
      <c r="S1660" s="36" t="str">
        <f t="shared" si="209"/>
        <v/>
      </c>
    </row>
    <row r="1661" spans="6:19" x14ac:dyDescent="0.3">
      <c r="K1661" s="33" t="str">
        <f t="shared" si="202"/>
        <v/>
      </c>
      <c r="L1661" s="33" t="str">
        <f t="shared" si="203"/>
        <v/>
      </c>
      <c r="M1661" s="33" t="str">
        <f t="shared" si="204"/>
        <v/>
      </c>
      <c r="N1661" s="33" t="str">
        <f t="shared" si="205"/>
        <v/>
      </c>
      <c r="O1661" s="33" t="str">
        <f t="shared" si="206"/>
        <v/>
      </c>
      <c r="P1661" s="33" t="str">
        <f t="shared" si="207"/>
        <v/>
      </c>
      <c r="R1661" s="36" t="str">
        <f t="shared" si="208"/>
        <v/>
      </c>
      <c r="S1661" s="36" t="str">
        <f t="shared" si="209"/>
        <v/>
      </c>
    </row>
    <row r="1662" spans="6:19" x14ac:dyDescent="0.3">
      <c r="K1662" s="33" t="str">
        <f t="shared" si="202"/>
        <v/>
      </c>
      <c r="L1662" s="33" t="str">
        <f t="shared" si="203"/>
        <v/>
      </c>
      <c r="M1662" s="33" t="str">
        <f t="shared" si="204"/>
        <v/>
      </c>
      <c r="N1662" s="33" t="str">
        <f t="shared" si="205"/>
        <v/>
      </c>
      <c r="O1662" s="33" t="str">
        <f t="shared" si="206"/>
        <v/>
      </c>
      <c r="P1662" s="33" t="str">
        <f t="shared" si="207"/>
        <v/>
      </c>
      <c r="R1662" s="36" t="str">
        <f t="shared" si="208"/>
        <v/>
      </c>
      <c r="S1662" s="36" t="str">
        <f t="shared" si="209"/>
        <v/>
      </c>
    </row>
    <row r="1663" spans="6:19" x14ac:dyDescent="0.3">
      <c r="K1663" s="33" t="str">
        <f t="shared" si="202"/>
        <v/>
      </c>
      <c r="L1663" s="33" t="str">
        <f t="shared" si="203"/>
        <v/>
      </c>
      <c r="M1663" s="33" t="str">
        <f t="shared" si="204"/>
        <v/>
      </c>
      <c r="N1663" s="33" t="str">
        <f t="shared" si="205"/>
        <v/>
      </c>
      <c r="O1663" s="33" t="str">
        <f t="shared" si="206"/>
        <v/>
      </c>
      <c r="P1663" s="33" t="str">
        <f t="shared" si="207"/>
        <v/>
      </c>
      <c r="R1663" s="36" t="str">
        <f t="shared" si="208"/>
        <v/>
      </c>
      <c r="S1663" s="36" t="str">
        <f t="shared" si="209"/>
        <v/>
      </c>
    </row>
    <row r="1664" spans="6:19" x14ac:dyDescent="0.3">
      <c r="F1664" s="136"/>
      <c r="K1664" s="33" t="str">
        <f t="shared" si="202"/>
        <v/>
      </c>
      <c r="L1664" s="33" t="str">
        <f t="shared" si="203"/>
        <v/>
      </c>
      <c r="M1664" s="33" t="str">
        <f t="shared" si="204"/>
        <v/>
      </c>
      <c r="N1664" s="33" t="str">
        <f t="shared" si="205"/>
        <v/>
      </c>
      <c r="O1664" s="33" t="str">
        <f t="shared" si="206"/>
        <v/>
      </c>
      <c r="P1664" s="33" t="str">
        <f t="shared" si="207"/>
        <v/>
      </c>
      <c r="R1664" s="36" t="str">
        <f t="shared" si="208"/>
        <v/>
      </c>
      <c r="S1664" s="36" t="str">
        <f t="shared" si="209"/>
        <v/>
      </c>
    </row>
    <row r="1665" spans="6:19" x14ac:dyDescent="0.3">
      <c r="K1665" s="33" t="str">
        <f t="shared" si="202"/>
        <v/>
      </c>
      <c r="L1665" s="33" t="str">
        <f t="shared" si="203"/>
        <v/>
      </c>
      <c r="M1665" s="33" t="str">
        <f t="shared" si="204"/>
        <v/>
      </c>
      <c r="N1665" s="33" t="str">
        <f t="shared" si="205"/>
        <v/>
      </c>
      <c r="O1665" s="33" t="str">
        <f t="shared" si="206"/>
        <v/>
      </c>
      <c r="P1665" s="33" t="str">
        <f t="shared" si="207"/>
        <v/>
      </c>
      <c r="R1665" s="36" t="str">
        <f t="shared" si="208"/>
        <v/>
      </c>
      <c r="S1665" s="36" t="str">
        <f t="shared" si="209"/>
        <v/>
      </c>
    </row>
    <row r="1666" spans="6:19" x14ac:dyDescent="0.3">
      <c r="F1666" s="136"/>
      <c r="K1666" s="33" t="str">
        <f t="shared" si="202"/>
        <v/>
      </c>
      <c r="L1666" s="33" t="str">
        <f t="shared" si="203"/>
        <v/>
      </c>
      <c r="M1666" s="33" t="str">
        <f t="shared" si="204"/>
        <v/>
      </c>
      <c r="N1666" s="33" t="str">
        <f t="shared" si="205"/>
        <v/>
      </c>
      <c r="O1666" s="33" t="str">
        <f t="shared" si="206"/>
        <v/>
      </c>
      <c r="P1666" s="33" t="str">
        <f t="shared" si="207"/>
        <v/>
      </c>
      <c r="R1666" s="36" t="str">
        <f t="shared" si="208"/>
        <v/>
      </c>
      <c r="S1666" s="36" t="str">
        <f t="shared" si="209"/>
        <v/>
      </c>
    </row>
    <row r="1667" spans="6:19" x14ac:dyDescent="0.3">
      <c r="F1667" s="136"/>
      <c r="K1667" s="33" t="str">
        <f t="shared" si="202"/>
        <v/>
      </c>
      <c r="L1667" s="33" t="str">
        <f t="shared" si="203"/>
        <v/>
      </c>
      <c r="M1667" s="33" t="str">
        <f t="shared" si="204"/>
        <v/>
      </c>
      <c r="N1667" s="33" t="str">
        <f t="shared" si="205"/>
        <v/>
      </c>
      <c r="O1667" s="33" t="str">
        <f t="shared" si="206"/>
        <v/>
      </c>
      <c r="P1667" s="33" t="str">
        <f t="shared" si="207"/>
        <v/>
      </c>
      <c r="R1667" s="36" t="str">
        <f t="shared" si="208"/>
        <v/>
      </c>
      <c r="S1667" s="36" t="str">
        <f t="shared" si="209"/>
        <v/>
      </c>
    </row>
    <row r="1668" spans="6:19" x14ac:dyDescent="0.3">
      <c r="F1668" s="136"/>
      <c r="K1668" s="33" t="str">
        <f t="shared" si="202"/>
        <v/>
      </c>
      <c r="L1668" s="33" t="str">
        <f t="shared" si="203"/>
        <v/>
      </c>
      <c r="M1668" s="33" t="str">
        <f t="shared" si="204"/>
        <v/>
      </c>
      <c r="N1668" s="33" t="str">
        <f t="shared" si="205"/>
        <v/>
      </c>
      <c r="O1668" s="33" t="str">
        <f t="shared" si="206"/>
        <v/>
      </c>
      <c r="P1668" s="33" t="str">
        <f t="shared" si="207"/>
        <v/>
      </c>
      <c r="R1668" s="36" t="str">
        <f t="shared" si="208"/>
        <v/>
      </c>
      <c r="S1668" s="36" t="str">
        <f t="shared" si="209"/>
        <v/>
      </c>
    </row>
    <row r="1669" spans="6:19" x14ac:dyDescent="0.3">
      <c r="K1669" s="33" t="str">
        <f t="shared" ref="K1669:K1732" si="210">IF($D1669="ht",$E1669,"")</f>
        <v/>
      </c>
      <c r="L1669" s="33" t="str">
        <f t="shared" ref="L1669:L1732" si="211">IF($D1669="nt",$E1669,"")</f>
        <v/>
      </c>
      <c r="M1669" s="33" t="str">
        <f t="shared" ref="M1669:M1732" si="212">IF($D1669="esp",$E1669,"")</f>
        <v/>
      </c>
      <c r="N1669" s="33" t="str">
        <f t="shared" ref="N1669:N1732" si="213">IF($D1669="Ges",$F1669,"")</f>
        <v/>
      </c>
      <c r="O1669" s="33" t="str">
        <f t="shared" ref="O1669:O1732" si="214">IF($D1669="tag",$E1669,"")</f>
        <v/>
      </c>
      <c r="P1669" s="33" t="str">
        <f t="shared" ref="P1669:P1732" si="215">IF($D1669="vhs",$E1669,"")</f>
        <v/>
      </c>
      <c r="R1669" s="36" t="str">
        <f t="shared" ref="R1669:R1732" si="216">IF(D1669="v06",E1669,"")</f>
        <v/>
      </c>
      <c r="S1669" s="36" t="str">
        <f t="shared" ref="S1669:S1732" si="217">IF(D1669="v22",E1669,"")</f>
        <v/>
      </c>
    </row>
    <row r="1670" spans="6:19" x14ac:dyDescent="0.3">
      <c r="F1670" s="136"/>
      <c r="K1670" s="33" t="str">
        <f t="shared" si="210"/>
        <v/>
      </c>
      <c r="L1670" s="33" t="str">
        <f t="shared" si="211"/>
        <v/>
      </c>
      <c r="M1670" s="33" t="str">
        <f t="shared" si="212"/>
        <v/>
      </c>
      <c r="N1670" s="33" t="str">
        <f t="shared" si="213"/>
        <v/>
      </c>
      <c r="O1670" s="33" t="str">
        <f t="shared" si="214"/>
        <v/>
      </c>
      <c r="P1670" s="33" t="str">
        <f t="shared" si="215"/>
        <v/>
      </c>
      <c r="R1670" s="36" t="str">
        <f t="shared" si="216"/>
        <v/>
      </c>
      <c r="S1670" s="36" t="str">
        <f t="shared" si="217"/>
        <v/>
      </c>
    </row>
    <row r="1671" spans="6:19" x14ac:dyDescent="0.3">
      <c r="K1671" s="33" t="str">
        <f t="shared" si="210"/>
        <v/>
      </c>
      <c r="L1671" s="33" t="str">
        <f t="shared" si="211"/>
        <v/>
      </c>
      <c r="M1671" s="33" t="str">
        <f t="shared" si="212"/>
        <v/>
      </c>
      <c r="N1671" s="33" t="str">
        <f t="shared" si="213"/>
        <v/>
      </c>
      <c r="O1671" s="33" t="str">
        <f t="shared" si="214"/>
        <v/>
      </c>
      <c r="P1671" s="33" t="str">
        <f t="shared" si="215"/>
        <v/>
      </c>
      <c r="R1671" s="36" t="str">
        <f t="shared" si="216"/>
        <v/>
      </c>
      <c r="S1671" s="36" t="str">
        <f t="shared" si="217"/>
        <v/>
      </c>
    </row>
    <row r="1672" spans="6:19" x14ac:dyDescent="0.3">
      <c r="K1672" s="33" t="str">
        <f t="shared" si="210"/>
        <v/>
      </c>
      <c r="L1672" s="33" t="str">
        <f t="shared" si="211"/>
        <v/>
      </c>
      <c r="M1672" s="33" t="str">
        <f t="shared" si="212"/>
        <v/>
      </c>
      <c r="N1672" s="33" t="str">
        <f t="shared" si="213"/>
        <v/>
      </c>
      <c r="O1672" s="33" t="str">
        <f t="shared" si="214"/>
        <v/>
      </c>
      <c r="P1672" s="33" t="str">
        <f t="shared" si="215"/>
        <v/>
      </c>
      <c r="R1672" s="36" t="str">
        <f t="shared" si="216"/>
        <v/>
      </c>
      <c r="S1672" s="36" t="str">
        <f t="shared" si="217"/>
        <v/>
      </c>
    </row>
    <row r="1673" spans="6:19" x14ac:dyDescent="0.3">
      <c r="K1673" s="33" t="str">
        <f t="shared" si="210"/>
        <v/>
      </c>
      <c r="L1673" s="33" t="str">
        <f t="shared" si="211"/>
        <v/>
      </c>
      <c r="M1673" s="33" t="str">
        <f t="shared" si="212"/>
        <v/>
      </c>
      <c r="N1673" s="33" t="str">
        <f t="shared" si="213"/>
        <v/>
      </c>
      <c r="O1673" s="33" t="str">
        <f t="shared" si="214"/>
        <v/>
      </c>
      <c r="P1673" s="33" t="str">
        <f t="shared" si="215"/>
        <v/>
      </c>
      <c r="R1673" s="36" t="str">
        <f t="shared" si="216"/>
        <v/>
      </c>
      <c r="S1673" s="36" t="str">
        <f t="shared" si="217"/>
        <v/>
      </c>
    </row>
    <row r="1674" spans="6:19" x14ac:dyDescent="0.3">
      <c r="F1674" s="136"/>
      <c r="K1674" s="33" t="str">
        <f t="shared" si="210"/>
        <v/>
      </c>
      <c r="L1674" s="33" t="str">
        <f t="shared" si="211"/>
        <v/>
      </c>
      <c r="M1674" s="33" t="str">
        <f t="shared" si="212"/>
        <v/>
      </c>
      <c r="N1674" s="33" t="str">
        <f t="shared" si="213"/>
        <v/>
      </c>
      <c r="O1674" s="33" t="str">
        <f t="shared" si="214"/>
        <v/>
      </c>
      <c r="P1674" s="33" t="str">
        <f t="shared" si="215"/>
        <v/>
      </c>
      <c r="R1674" s="36" t="str">
        <f t="shared" si="216"/>
        <v/>
      </c>
      <c r="S1674" s="36" t="str">
        <f t="shared" si="217"/>
        <v/>
      </c>
    </row>
    <row r="1675" spans="6:19" x14ac:dyDescent="0.3">
      <c r="K1675" s="33" t="str">
        <f t="shared" si="210"/>
        <v/>
      </c>
      <c r="L1675" s="33" t="str">
        <f t="shared" si="211"/>
        <v/>
      </c>
      <c r="M1675" s="33" t="str">
        <f t="shared" si="212"/>
        <v/>
      </c>
      <c r="N1675" s="33" t="str">
        <f t="shared" si="213"/>
        <v/>
      </c>
      <c r="O1675" s="33" t="str">
        <f t="shared" si="214"/>
        <v/>
      </c>
      <c r="P1675" s="33" t="str">
        <f t="shared" si="215"/>
        <v/>
      </c>
      <c r="R1675" s="36" t="str">
        <f t="shared" si="216"/>
        <v/>
      </c>
      <c r="S1675" s="36" t="str">
        <f t="shared" si="217"/>
        <v/>
      </c>
    </row>
    <row r="1676" spans="6:19" x14ac:dyDescent="0.3">
      <c r="K1676" s="33" t="str">
        <f t="shared" si="210"/>
        <v/>
      </c>
      <c r="L1676" s="33" t="str">
        <f t="shared" si="211"/>
        <v/>
      </c>
      <c r="M1676" s="33" t="str">
        <f t="shared" si="212"/>
        <v/>
      </c>
      <c r="N1676" s="33" t="str">
        <f t="shared" si="213"/>
        <v/>
      </c>
      <c r="O1676" s="33" t="str">
        <f t="shared" si="214"/>
        <v/>
      </c>
      <c r="P1676" s="33" t="str">
        <f t="shared" si="215"/>
        <v/>
      </c>
      <c r="R1676" s="36" t="str">
        <f t="shared" si="216"/>
        <v/>
      </c>
      <c r="S1676" s="36" t="str">
        <f t="shared" si="217"/>
        <v/>
      </c>
    </row>
    <row r="1677" spans="6:19" x14ac:dyDescent="0.3">
      <c r="K1677" s="33" t="str">
        <f t="shared" si="210"/>
        <v/>
      </c>
      <c r="L1677" s="33" t="str">
        <f t="shared" si="211"/>
        <v/>
      </c>
      <c r="M1677" s="33" t="str">
        <f t="shared" si="212"/>
        <v/>
      </c>
      <c r="N1677" s="33" t="str">
        <f t="shared" si="213"/>
        <v/>
      </c>
      <c r="O1677" s="33" t="str">
        <f t="shared" si="214"/>
        <v/>
      </c>
      <c r="P1677" s="33" t="str">
        <f t="shared" si="215"/>
        <v/>
      </c>
      <c r="R1677" s="36" t="str">
        <f t="shared" si="216"/>
        <v/>
      </c>
      <c r="S1677" s="36" t="str">
        <f t="shared" si="217"/>
        <v/>
      </c>
    </row>
    <row r="1678" spans="6:19" x14ac:dyDescent="0.3">
      <c r="K1678" s="33" t="str">
        <f t="shared" si="210"/>
        <v/>
      </c>
      <c r="L1678" s="33" t="str">
        <f t="shared" si="211"/>
        <v/>
      </c>
      <c r="M1678" s="33" t="str">
        <f t="shared" si="212"/>
        <v/>
      </c>
      <c r="N1678" s="33" t="str">
        <f t="shared" si="213"/>
        <v/>
      </c>
      <c r="O1678" s="33" t="str">
        <f t="shared" si="214"/>
        <v/>
      </c>
      <c r="P1678" s="33" t="str">
        <f t="shared" si="215"/>
        <v/>
      </c>
      <c r="R1678" s="36" t="str">
        <f t="shared" si="216"/>
        <v/>
      </c>
      <c r="S1678" s="36" t="str">
        <f t="shared" si="217"/>
        <v/>
      </c>
    </row>
    <row r="1679" spans="6:19" x14ac:dyDescent="0.3">
      <c r="K1679" s="33" t="str">
        <f t="shared" si="210"/>
        <v/>
      </c>
      <c r="L1679" s="33" t="str">
        <f t="shared" si="211"/>
        <v/>
      </c>
      <c r="M1679" s="33" t="str">
        <f t="shared" si="212"/>
        <v/>
      </c>
      <c r="N1679" s="33" t="str">
        <f t="shared" si="213"/>
        <v/>
      </c>
      <c r="O1679" s="33" t="str">
        <f t="shared" si="214"/>
        <v/>
      </c>
      <c r="P1679" s="33" t="str">
        <f t="shared" si="215"/>
        <v/>
      </c>
      <c r="R1679" s="36" t="str">
        <f t="shared" si="216"/>
        <v/>
      </c>
      <c r="S1679" s="36" t="str">
        <f t="shared" si="217"/>
        <v/>
      </c>
    </row>
    <row r="1680" spans="6:19" x14ac:dyDescent="0.3">
      <c r="F1680" s="136"/>
      <c r="K1680" s="33" t="str">
        <f t="shared" si="210"/>
        <v/>
      </c>
      <c r="L1680" s="33" t="str">
        <f t="shared" si="211"/>
        <v/>
      </c>
      <c r="M1680" s="33" t="str">
        <f t="shared" si="212"/>
        <v/>
      </c>
      <c r="N1680" s="33" t="str">
        <f t="shared" si="213"/>
        <v/>
      </c>
      <c r="O1680" s="33" t="str">
        <f t="shared" si="214"/>
        <v/>
      </c>
      <c r="P1680" s="33" t="str">
        <f t="shared" si="215"/>
        <v/>
      </c>
      <c r="R1680" s="36" t="str">
        <f t="shared" si="216"/>
        <v/>
      </c>
      <c r="S1680" s="36" t="str">
        <f t="shared" si="217"/>
        <v/>
      </c>
    </row>
    <row r="1681" spans="6:19" x14ac:dyDescent="0.3">
      <c r="F1681" s="136"/>
      <c r="K1681" s="33" t="str">
        <f t="shared" si="210"/>
        <v/>
      </c>
      <c r="L1681" s="33" t="str">
        <f t="shared" si="211"/>
        <v/>
      </c>
      <c r="M1681" s="33" t="str">
        <f t="shared" si="212"/>
        <v/>
      </c>
      <c r="N1681" s="33" t="str">
        <f t="shared" si="213"/>
        <v/>
      </c>
      <c r="O1681" s="33" t="str">
        <f t="shared" si="214"/>
        <v/>
      </c>
      <c r="P1681" s="33" t="str">
        <f t="shared" si="215"/>
        <v/>
      </c>
      <c r="R1681" s="36" t="str">
        <f t="shared" si="216"/>
        <v/>
      </c>
      <c r="S1681" s="36" t="str">
        <f t="shared" si="217"/>
        <v/>
      </c>
    </row>
    <row r="1682" spans="6:19" x14ac:dyDescent="0.3">
      <c r="F1682" s="136"/>
      <c r="K1682" s="33" t="str">
        <f t="shared" si="210"/>
        <v/>
      </c>
      <c r="L1682" s="33" t="str">
        <f t="shared" si="211"/>
        <v/>
      </c>
      <c r="M1682" s="33" t="str">
        <f t="shared" si="212"/>
        <v/>
      </c>
      <c r="N1682" s="33" t="str">
        <f t="shared" si="213"/>
        <v/>
      </c>
      <c r="O1682" s="33" t="str">
        <f t="shared" si="214"/>
        <v/>
      </c>
      <c r="P1682" s="33" t="str">
        <f t="shared" si="215"/>
        <v/>
      </c>
      <c r="R1682" s="36" t="str">
        <f t="shared" si="216"/>
        <v/>
      </c>
      <c r="S1682" s="36" t="str">
        <f t="shared" si="217"/>
        <v/>
      </c>
    </row>
    <row r="1683" spans="6:19" x14ac:dyDescent="0.3">
      <c r="K1683" s="33" t="str">
        <f t="shared" si="210"/>
        <v/>
      </c>
      <c r="L1683" s="33" t="str">
        <f t="shared" si="211"/>
        <v/>
      </c>
      <c r="M1683" s="33" t="str">
        <f t="shared" si="212"/>
        <v/>
      </c>
      <c r="N1683" s="33" t="str">
        <f t="shared" si="213"/>
        <v/>
      </c>
      <c r="O1683" s="33" t="str">
        <f t="shared" si="214"/>
        <v/>
      </c>
      <c r="P1683" s="33" t="str">
        <f t="shared" si="215"/>
        <v/>
      </c>
      <c r="R1683" s="36" t="str">
        <f t="shared" si="216"/>
        <v/>
      </c>
      <c r="S1683" s="36" t="str">
        <f t="shared" si="217"/>
        <v/>
      </c>
    </row>
    <row r="1684" spans="6:19" x14ac:dyDescent="0.3">
      <c r="K1684" s="33" t="str">
        <f t="shared" si="210"/>
        <v/>
      </c>
      <c r="L1684" s="33" t="str">
        <f t="shared" si="211"/>
        <v/>
      </c>
      <c r="M1684" s="33" t="str">
        <f t="shared" si="212"/>
        <v/>
      </c>
      <c r="N1684" s="33" t="str">
        <f t="shared" si="213"/>
        <v/>
      </c>
      <c r="O1684" s="33" t="str">
        <f t="shared" si="214"/>
        <v/>
      </c>
      <c r="P1684" s="33" t="str">
        <f t="shared" si="215"/>
        <v/>
      </c>
      <c r="R1684" s="36" t="str">
        <f t="shared" si="216"/>
        <v/>
      </c>
      <c r="S1684" s="36" t="str">
        <f t="shared" si="217"/>
        <v/>
      </c>
    </row>
    <row r="1685" spans="6:19" x14ac:dyDescent="0.3">
      <c r="F1685" s="136"/>
      <c r="K1685" s="33" t="str">
        <f t="shared" si="210"/>
        <v/>
      </c>
      <c r="L1685" s="33" t="str">
        <f t="shared" si="211"/>
        <v/>
      </c>
      <c r="M1685" s="33" t="str">
        <f t="shared" si="212"/>
        <v/>
      </c>
      <c r="N1685" s="33" t="str">
        <f t="shared" si="213"/>
        <v/>
      </c>
      <c r="O1685" s="33" t="str">
        <f t="shared" si="214"/>
        <v/>
      </c>
      <c r="P1685" s="33" t="str">
        <f t="shared" si="215"/>
        <v/>
      </c>
      <c r="R1685" s="36" t="str">
        <f t="shared" si="216"/>
        <v/>
      </c>
      <c r="S1685" s="36" t="str">
        <f t="shared" si="217"/>
        <v/>
      </c>
    </row>
    <row r="1686" spans="6:19" x14ac:dyDescent="0.3">
      <c r="K1686" s="33" t="str">
        <f t="shared" si="210"/>
        <v/>
      </c>
      <c r="L1686" s="33" t="str">
        <f t="shared" si="211"/>
        <v/>
      </c>
      <c r="M1686" s="33" t="str">
        <f t="shared" si="212"/>
        <v/>
      </c>
      <c r="N1686" s="33" t="str">
        <f t="shared" si="213"/>
        <v/>
      </c>
      <c r="O1686" s="33" t="str">
        <f t="shared" si="214"/>
        <v/>
      </c>
      <c r="P1686" s="33" t="str">
        <f t="shared" si="215"/>
        <v/>
      </c>
      <c r="R1686" s="36" t="str">
        <f t="shared" si="216"/>
        <v/>
      </c>
      <c r="S1686" s="36" t="str">
        <f t="shared" si="217"/>
        <v/>
      </c>
    </row>
    <row r="1687" spans="6:19" x14ac:dyDescent="0.3">
      <c r="K1687" s="33" t="str">
        <f t="shared" si="210"/>
        <v/>
      </c>
      <c r="L1687" s="33" t="str">
        <f t="shared" si="211"/>
        <v/>
      </c>
      <c r="M1687" s="33" t="str">
        <f t="shared" si="212"/>
        <v/>
      </c>
      <c r="N1687" s="33" t="str">
        <f t="shared" si="213"/>
        <v/>
      </c>
      <c r="O1687" s="33" t="str">
        <f t="shared" si="214"/>
        <v/>
      </c>
      <c r="P1687" s="33" t="str">
        <f t="shared" si="215"/>
        <v/>
      </c>
      <c r="R1687" s="36" t="str">
        <f t="shared" si="216"/>
        <v/>
      </c>
      <c r="S1687" s="36" t="str">
        <f t="shared" si="217"/>
        <v/>
      </c>
    </row>
    <row r="1688" spans="6:19" x14ac:dyDescent="0.3">
      <c r="K1688" s="33" t="str">
        <f t="shared" si="210"/>
        <v/>
      </c>
      <c r="L1688" s="33" t="str">
        <f t="shared" si="211"/>
        <v/>
      </c>
      <c r="M1688" s="33" t="str">
        <f t="shared" si="212"/>
        <v/>
      </c>
      <c r="N1688" s="33" t="str">
        <f t="shared" si="213"/>
        <v/>
      </c>
      <c r="O1688" s="33" t="str">
        <f t="shared" si="214"/>
        <v/>
      </c>
      <c r="P1688" s="33" t="str">
        <f t="shared" si="215"/>
        <v/>
      </c>
      <c r="R1688" s="36" t="str">
        <f t="shared" si="216"/>
        <v/>
      </c>
      <c r="S1688" s="36" t="str">
        <f t="shared" si="217"/>
        <v/>
      </c>
    </row>
    <row r="1689" spans="6:19" x14ac:dyDescent="0.3">
      <c r="F1689" s="136"/>
      <c r="K1689" s="33" t="str">
        <f t="shared" si="210"/>
        <v/>
      </c>
      <c r="L1689" s="33" t="str">
        <f t="shared" si="211"/>
        <v/>
      </c>
      <c r="M1689" s="33" t="str">
        <f t="shared" si="212"/>
        <v/>
      </c>
      <c r="N1689" s="33" t="str">
        <f t="shared" si="213"/>
        <v/>
      </c>
      <c r="O1689" s="33" t="str">
        <f t="shared" si="214"/>
        <v/>
      </c>
      <c r="P1689" s="33" t="str">
        <f t="shared" si="215"/>
        <v/>
      </c>
      <c r="R1689" s="36" t="str">
        <f t="shared" si="216"/>
        <v/>
      </c>
      <c r="S1689" s="36" t="str">
        <f t="shared" si="217"/>
        <v/>
      </c>
    </row>
    <row r="1690" spans="6:19" x14ac:dyDescent="0.3">
      <c r="K1690" s="33" t="str">
        <f t="shared" si="210"/>
        <v/>
      </c>
      <c r="L1690" s="33" t="str">
        <f t="shared" si="211"/>
        <v/>
      </c>
      <c r="M1690" s="33" t="str">
        <f t="shared" si="212"/>
        <v/>
      </c>
      <c r="N1690" s="33" t="str">
        <f t="shared" si="213"/>
        <v/>
      </c>
      <c r="O1690" s="33" t="str">
        <f t="shared" si="214"/>
        <v/>
      </c>
      <c r="P1690" s="33" t="str">
        <f t="shared" si="215"/>
        <v/>
      </c>
      <c r="R1690" s="36" t="str">
        <f t="shared" si="216"/>
        <v/>
      </c>
      <c r="S1690" s="36" t="str">
        <f t="shared" si="217"/>
        <v/>
      </c>
    </row>
    <row r="1691" spans="6:19" x14ac:dyDescent="0.3">
      <c r="F1691" s="136"/>
      <c r="K1691" s="33" t="str">
        <f t="shared" si="210"/>
        <v/>
      </c>
      <c r="L1691" s="33" t="str">
        <f t="shared" si="211"/>
        <v/>
      </c>
      <c r="M1691" s="33" t="str">
        <f t="shared" si="212"/>
        <v/>
      </c>
      <c r="N1691" s="33" t="str">
        <f t="shared" si="213"/>
        <v/>
      </c>
      <c r="O1691" s="33" t="str">
        <f t="shared" si="214"/>
        <v/>
      </c>
      <c r="P1691" s="33" t="str">
        <f t="shared" si="215"/>
        <v/>
      </c>
      <c r="R1691" s="36" t="str">
        <f t="shared" si="216"/>
        <v/>
      </c>
      <c r="S1691" s="36" t="str">
        <f t="shared" si="217"/>
        <v/>
      </c>
    </row>
    <row r="1692" spans="6:19" x14ac:dyDescent="0.3">
      <c r="K1692" s="33" t="str">
        <f t="shared" si="210"/>
        <v/>
      </c>
      <c r="L1692" s="33" t="str">
        <f t="shared" si="211"/>
        <v/>
      </c>
      <c r="M1692" s="33" t="str">
        <f t="shared" si="212"/>
        <v/>
      </c>
      <c r="N1692" s="33" t="str">
        <f t="shared" si="213"/>
        <v/>
      </c>
      <c r="O1692" s="33" t="str">
        <f t="shared" si="214"/>
        <v/>
      </c>
      <c r="P1692" s="33" t="str">
        <f t="shared" si="215"/>
        <v/>
      </c>
      <c r="R1692" s="36" t="str">
        <f t="shared" si="216"/>
        <v/>
      </c>
      <c r="S1692" s="36" t="str">
        <f t="shared" si="217"/>
        <v/>
      </c>
    </row>
    <row r="1693" spans="6:19" x14ac:dyDescent="0.3">
      <c r="K1693" s="33" t="str">
        <f t="shared" si="210"/>
        <v/>
      </c>
      <c r="L1693" s="33" t="str">
        <f t="shared" si="211"/>
        <v/>
      </c>
      <c r="M1693" s="33" t="str">
        <f t="shared" si="212"/>
        <v/>
      </c>
      <c r="N1693" s="33" t="str">
        <f t="shared" si="213"/>
        <v/>
      </c>
      <c r="O1693" s="33" t="str">
        <f t="shared" si="214"/>
        <v/>
      </c>
      <c r="P1693" s="33" t="str">
        <f t="shared" si="215"/>
        <v/>
      </c>
      <c r="R1693" s="36" t="str">
        <f t="shared" si="216"/>
        <v/>
      </c>
      <c r="S1693" s="36" t="str">
        <f t="shared" si="217"/>
        <v/>
      </c>
    </row>
    <row r="1694" spans="6:19" x14ac:dyDescent="0.3">
      <c r="K1694" s="33" t="str">
        <f t="shared" si="210"/>
        <v/>
      </c>
      <c r="L1694" s="33" t="str">
        <f t="shared" si="211"/>
        <v/>
      </c>
      <c r="M1694" s="33" t="str">
        <f t="shared" si="212"/>
        <v/>
      </c>
      <c r="N1694" s="33" t="str">
        <f t="shared" si="213"/>
        <v/>
      </c>
      <c r="O1694" s="33" t="str">
        <f t="shared" si="214"/>
        <v/>
      </c>
      <c r="P1694" s="33" t="str">
        <f t="shared" si="215"/>
        <v/>
      </c>
      <c r="R1694" s="36" t="str">
        <f t="shared" si="216"/>
        <v/>
      </c>
      <c r="S1694" s="36" t="str">
        <f t="shared" si="217"/>
        <v/>
      </c>
    </row>
    <row r="1695" spans="6:19" x14ac:dyDescent="0.3">
      <c r="K1695" s="33" t="str">
        <f t="shared" si="210"/>
        <v/>
      </c>
      <c r="L1695" s="33" t="str">
        <f t="shared" si="211"/>
        <v/>
      </c>
      <c r="M1695" s="33" t="str">
        <f t="shared" si="212"/>
        <v/>
      </c>
      <c r="N1695" s="33" t="str">
        <f t="shared" si="213"/>
        <v/>
      </c>
      <c r="O1695" s="33" t="str">
        <f t="shared" si="214"/>
        <v/>
      </c>
      <c r="P1695" s="33" t="str">
        <f t="shared" si="215"/>
        <v/>
      </c>
      <c r="R1695" s="36" t="str">
        <f t="shared" si="216"/>
        <v/>
      </c>
      <c r="S1695" s="36" t="str">
        <f t="shared" si="217"/>
        <v/>
      </c>
    </row>
    <row r="1696" spans="6:19" x14ac:dyDescent="0.3">
      <c r="K1696" s="33" t="str">
        <f t="shared" si="210"/>
        <v/>
      </c>
      <c r="L1696" s="33" t="str">
        <f t="shared" si="211"/>
        <v/>
      </c>
      <c r="M1696" s="33" t="str">
        <f t="shared" si="212"/>
        <v/>
      </c>
      <c r="N1696" s="33" t="str">
        <f t="shared" si="213"/>
        <v/>
      </c>
      <c r="O1696" s="33" t="str">
        <f t="shared" si="214"/>
        <v/>
      </c>
      <c r="P1696" s="33" t="str">
        <f t="shared" si="215"/>
        <v/>
      </c>
      <c r="R1696" s="36" t="str">
        <f t="shared" si="216"/>
        <v/>
      </c>
      <c r="S1696" s="36" t="str">
        <f t="shared" si="217"/>
        <v/>
      </c>
    </row>
    <row r="1697" spans="6:19" x14ac:dyDescent="0.3">
      <c r="K1697" s="33" t="str">
        <f t="shared" si="210"/>
        <v/>
      </c>
      <c r="L1697" s="33" t="str">
        <f t="shared" si="211"/>
        <v/>
      </c>
      <c r="M1697" s="33" t="str">
        <f t="shared" si="212"/>
        <v/>
      </c>
      <c r="N1697" s="33" t="str">
        <f t="shared" si="213"/>
        <v/>
      </c>
      <c r="O1697" s="33" t="str">
        <f t="shared" si="214"/>
        <v/>
      </c>
      <c r="P1697" s="33" t="str">
        <f t="shared" si="215"/>
        <v/>
      </c>
      <c r="R1697" s="36" t="str">
        <f t="shared" si="216"/>
        <v/>
      </c>
      <c r="S1697" s="36" t="str">
        <f t="shared" si="217"/>
        <v/>
      </c>
    </row>
    <row r="1698" spans="6:19" x14ac:dyDescent="0.3">
      <c r="K1698" s="33" t="str">
        <f t="shared" si="210"/>
        <v/>
      </c>
      <c r="L1698" s="33" t="str">
        <f t="shared" si="211"/>
        <v/>
      </c>
      <c r="M1698" s="33" t="str">
        <f t="shared" si="212"/>
        <v/>
      </c>
      <c r="N1698" s="33" t="str">
        <f t="shared" si="213"/>
        <v/>
      </c>
      <c r="O1698" s="33" t="str">
        <f t="shared" si="214"/>
        <v/>
      </c>
      <c r="P1698" s="33" t="str">
        <f t="shared" si="215"/>
        <v/>
      </c>
      <c r="R1698" s="36" t="str">
        <f t="shared" si="216"/>
        <v/>
      </c>
      <c r="S1698" s="36" t="str">
        <f t="shared" si="217"/>
        <v/>
      </c>
    </row>
    <row r="1699" spans="6:19" x14ac:dyDescent="0.3">
      <c r="K1699" s="33" t="str">
        <f t="shared" si="210"/>
        <v/>
      </c>
      <c r="L1699" s="33" t="str">
        <f t="shared" si="211"/>
        <v/>
      </c>
      <c r="M1699" s="33" t="str">
        <f t="shared" si="212"/>
        <v/>
      </c>
      <c r="N1699" s="33" t="str">
        <f t="shared" si="213"/>
        <v/>
      </c>
      <c r="O1699" s="33" t="str">
        <f t="shared" si="214"/>
        <v/>
      </c>
      <c r="P1699" s="33" t="str">
        <f t="shared" si="215"/>
        <v/>
      </c>
      <c r="R1699" s="36" t="str">
        <f t="shared" si="216"/>
        <v/>
      </c>
      <c r="S1699" s="36" t="str">
        <f t="shared" si="217"/>
        <v/>
      </c>
    </row>
    <row r="1700" spans="6:19" x14ac:dyDescent="0.3">
      <c r="F1700" s="136"/>
      <c r="K1700" s="33" t="str">
        <f t="shared" si="210"/>
        <v/>
      </c>
      <c r="L1700" s="33" t="str">
        <f t="shared" si="211"/>
        <v/>
      </c>
      <c r="M1700" s="33" t="str">
        <f t="shared" si="212"/>
        <v/>
      </c>
      <c r="N1700" s="33" t="str">
        <f t="shared" si="213"/>
        <v/>
      </c>
      <c r="O1700" s="33" t="str">
        <f t="shared" si="214"/>
        <v/>
      </c>
      <c r="P1700" s="33" t="str">
        <f t="shared" si="215"/>
        <v/>
      </c>
      <c r="R1700" s="36" t="str">
        <f t="shared" si="216"/>
        <v/>
      </c>
      <c r="S1700" s="36" t="str">
        <f t="shared" si="217"/>
        <v/>
      </c>
    </row>
    <row r="1701" spans="6:19" x14ac:dyDescent="0.3">
      <c r="F1701" s="136"/>
      <c r="K1701" s="33" t="str">
        <f t="shared" si="210"/>
        <v/>
      </c>
      <c r="L1701" s="33" t="str">
        <f t="shared" si="211"/>
        <v/>
      </c>
      <c r="M1701" s="33" t="str">
        <f t="shared" si="212"/>
        <v/>
      </c>
      <c r="N1701" s="33" t="str">
        <f t="shared" si="213"/>
        <v/>
      </c>
      <c r="O1701" s="33" t="str">
        <f t="shared" si="214"/>
        <v/>
      </c>
      <c r="P1701" s="33" t="str">
        <f t="shared" si="215"/>
        <v/>
      </c>
      <c r="R1701" s="36" t="str">
        <f t="shared" si="216"/>
        <v/>
      </c>
      <c r="S1701" s="36" t="str">
        <f t="shared" si="217"/>
        <v/>
      </c>
    </row>
    <row r="1702" spans="6:19" x14ac:dyDescent="0.3">
      <c r="K1702" s="33" t="str">
        <f t="shared" si="210"/>
        <v/>
      </c>
      <c r="L1702" s="33" t="str">
        <f t="shared" si="211"/>
        <v/>
      </c>
      <c r="M1702" s="33" t="str">
        <f t="shared" si="212"/>
        <v/>
      </c>
      <c r="N1702" s="33" t="str">
        <f t="shared" si="213"/>
        <v/>
      </c>
      <c r="O1702" s="33" t="str">
        <f t="shared" si="214"/>
        <v/>
      </c>
      <c r="P1702" s="33" t="str">
        <f t="shared" si="215"/>
        <v/>
      </c>
      <c r="R1702" s="36" t="str">
        <f t="shared" si="216"/>
        <v/>
      </c>
      <c r="S1702" s="36" t="str">
        <f t="shared" si="217"/>
        <v/>
      </c>
    </row>
    <row r="1703" spans="6:19" x14ac:dyDescent="0.3">
      <c r="F1703" s="136"/>
      <c r="K1703" s="33" t="str">
        <f t="shared" si="210"/>
        <v/>
      </c>
      <c r="L1703" s="33" t="str">
        <f t="shared" si="211"/>
        <v/>
      </c>
      <c r="M1703" s="33" t="str">
        <f t="shared" si="212"/>
        <v/>
      </c>
      <c r="N1703" s="33" t="str">
        <f t="shared" si="213"/>
        <v/>
      </c>
      <c r="O1703" s="33" t="str">
        <f t="shared" si="214"/>
        <v/>
      </c>
      <c r="P1703" s="33" t="str">
        <f t="shared" si="215"/>
        <v/>
      </c>
      <c r="R1703" s="36" t="str">
        <f t="shared" si="216"/>
        <v/>
      </c>
      <c r="S1703" s="36" t="str">
        <f t="shared" si="217"/>
        <v/>
      </c>
    </row>
    <row r="1704" spans="6:19" x14ac:dyDescent="0.3">
      <c r="K1704" s="33" t="str">
        <f t="shared" si="210"/>
        <v/>
      </c>
      <c r="L1704" s="33" t="str">
        <f t="shared" si="211"/>
        <v/>
      </c>
      <c r="M1704" s="33" t="str">
        <f t="shared" si="212"/>
        <v/>
      </c>
      <c r="N1704" s="33" t="str">
        <f t="shared" si="213"/>
        <v/>
      </c>
      <c r="O1704" s="33" t="str">
        <f t="shared" si="214"/>
        <v/>
      </c>
      <c r="P1704" s="33" t="str">
        <f t="shared" si="215"/>
        <v/>
      </c>
      <c r="R1704" s="36" t="str">
        <f t="shared" si="216"/>
        <v/>
      </c>
      <c r="S1704" s="36" t="str">
        <f t="shared" si="217"/>
        <v/>
      </c>
    </row>
    <row r="1705" spans="6:19" x14ac:dyDescent="0.3">
      <c r="K1705" s="33" t="str">
        <f t="shared" si="210"/>
        <v/>
      </c>
      <c r="L1705" s="33" t="str">
        <f t="shared" si="211"/>
        <v/>
      </c>
      <c r="M1705" s="33" t="str">
        <f t="shared" si="212"/>
        <v/>
      </c>
      <c r="N1705" s="33" t="str">
        <f t="shared" si="213"/>
        <v/>
      </c>
      <c r="O1705" s="33" t="str">
        <f t="shared" si="214"/>
        <v/>
      </c>
      <c r="P1705" s="33" t="str">
        <f t="shared" si="215"/>
        <v/>
      </c>
      <c r="R1705" s="36" t="str">
        <f t="shared" si="216"/>
        <v/>
      </c>
      <c r="S1705" s="36" t="str">
        <f t="shared" si="217"/>
        <v/>
      </c>
    </row>
    <row r="1706" spans="6:19" x14ac:dyDescent="0.3">
      <c r="F1706" s="136"/>
      <c r="K1706" s="33" t="str">
        <f t="shared" si="210"/>
        <v/>
      </c>
      <c r="L1706" s="33" t="str">
        <f t="shared" si="211"/>
        <v/>
      </c>
      <c r="M1706" s="33" t="str">
        <f t="shared" si="212"/>
        <v/>
      </c>
      <c r="N1706" s="33" t="str">
        <f t="shared" si="213"/>
        <v/>
      </c>
      <c r="O1706" s="33" t="str">
        <f t="shared" si="214"/>
        <v/>
      </c>
      <c r="P1706" s="33" t="str">
        <f t="shared" si="215"/>
        <v/>
      </c>
      <c r="R1706" s="36" t="str">
        <f t="shared" si="216"/>
        <v/>
      </c>
      <c r="S1706" s="36" t="str">
        <f t="shared" si="217"/>
        <v/>
      </c>
    </row>
    <row r="1707" spans="6:19" x14ac:dyDescent="0.3">
      <c r="K1707" s="33" t="str">
        <f t="shared" si="210"/>
        <v/>
      </c>
      <c r="L1707" s="33" t="str">
        <f t="shared" si="211"/>
        <v/>
      </c>
      <c r="M1707" s="33" t="str">
        <f t="shared" si="212"/>
        <v/>
      </c>
      <c r="N1707" s="33" t="str">
        <f t="shared" si="213"/>
        <v/>
      </c>
      <c r="O1707" s="33" t="str">
        <f t="shared" si="214"/>
        <v/>
      </c>
      <c r="P1707" s="33" t="str">
        <f t="shared" si="215"/>
        <v/>
      </c>
      <c r="R1707" s="36" t="str">
        <f t="shared" si="216"/>
        <v/>
      </c>
      <c r="S1707" s="36" t="str">
        <f t="shared" si="217"/>
        <v/>
      </c>
    </row>
    <row r="1708" spans="6:19" x14ac:dyDescent="0.3">
      <c r="K1708" s="33" t="str">
        <f t="shared" si="210"/>
        <v/>
      </c>
      <c r="L1708" s="33" t="str">
        <f t="shared" si="211"/>
        <v/>
      </c>
      <c r="M1708" s="33" t="str">
        <f t="shared" si="212"/>
        <v/>
      </c>
      <c r="N1708" s="33" t="str">
        <f t="shared" si="213"/>
        <v/>
      </c>
      <c r="O1708" s="33" t="str">
        <f t="shared" si="214"/>
        <v/>
      </c>
      <c r="P1708" s="33" t="str">
        <f t="shared" si="215"/>
        <v/>
      </c>
      <c r="R1708" s="36" t="str">
        <f t="shared" si="216"/>
        <v/>
      </c>
      <c r="S1708" s="36" t="str">
        <f t="shared" si="217"/>
        <v/>
      </c>
    </row>
    <row r="1709" spans="6:19" x14ac:dyDescent="0.3">
      <c r="K1709" s="33" t="str">
        <f t="shared" si="210"/>
        <v/>
      </c>
      <c r="L1709" s="33" t="str">
        <f t="shared" si="211"/>
        <v/>
      </c>
      <c r="M1709" s="33" t="str">
        <f t="shared" si="212"/>
        <v/>
      </c>
      <c r="N1709" s="33" t="str">
        <f t="shared" si="213"/>
        <v/>
      </c>
      <c r="O1709" s="33" t="str">
        <f t="shared" si="214"/>
        <v/>
      </c>
      <c r="P1709" s="33" t="str">
        <f t="shared" si="215"/>
        <v/>
      </c>
      <c r="R1709" s="36" t="str">
        <f t="shared" si="216"/>
        <v/>
      </c>
      <c r="S1709" s="36" t="str">
        <f t="shared" si="217"/>
        <v/>
      </c>
    </row>
    <row r="1710" spans="6:19" x14ac:dyDescent="0.3">
      <c r="F1710" s="136"/>
      <c r="K1710" s="33" t="str">
        <f t="shared" si="210"/>
        <v/>
      </c>
      <c r="L1710" s="33" t="str">
        <f t="shared" si="211"/>
        <v/>
      </c>
      <c r="M1710" s="33" t="str">
        <f t="shared" si="212"/>
        <v/>
      </c>
      <c r="N1710" s="33" t="str">
        <f t="shared" si="213"/>
        <v/>
      </c>
      <c r="O1710" s="33" t="str">
        <f t="shared" si="214"/>
        <v/>
      </c>
      <c r="P1710" s="33" t="str">
        <f t="shared" si="215"/>
        <v/>
      </c>
      <c r="R1710" s="36" t="str">
        <f t="shared" si="216"/>
        <v/>
      </c>
      <c r="S1710" s="36" t="str">
        <f t="shared" si="217"/>
        <v/>
      </c>
    </row>
    <row r="1711" spans="6:19" x14ac:dyDescent="0.3">
      <c r="K1711" s="33" t="str">
        <f t="shared" si="210"/>
        <v/>
      </c>
      <c r="L1711" s="33" t="str">
        <f t="shared" si="211"/>
        <v/>
      </c>
      <c r="M1711" s="33" t="str">
        <f t="shared" si="212"/>
        <v/>
      </c>
      <c r="N1711" s="33" t="str">
        <f t="shared" si="213"/>
        <v/>
      </c>
      <c r="O1711" s="33" t="str">
        <f t="shared" si="214"/>
        <v/>
      </c>
      <c r="P1711" s="33" t="str">
        <f t="shared" si="215"/>
        <v/>
      </c>
      <c r="R1711" s="36" t="str">
        <f t="shared" si="216"/>
        <v/>
      </c>
      <c r="S1711" s="36" t="str">
        <f t="shared" si="217"/>
        <v/>
      </c>
    </row>
    <row r="1712" spans="6:19" x14ac:dyDescent="0.3">
      <c r="K1712" s="33" t="str">
        <f t="shared" si="210"/>
        <v/>
      </c>
      <c r="L1712" s="33" t="str">
        <f t="shared" si="211"/>
        <v/>
      </c>
      <c r="M1712" s="33" t="str">
        <f t="shared" si="212"/>
        <v/>
      </c>
      <c r="N1712" s="33" t="str">
        <f t="shared" si="213"/>
        <v/>
      </c>
      <c r="O1712" s="33" t="str">
        <f t="shared" si="214"/>
        <v/>
      </c>
      <c r="P1712" s="33" t="str">
        <f t="shared" si="215"/>
        <v/>
      </c>
      <c r="R1712" s="36" t="str">
        <f t="shared" si="216"/>
        <v/>
      </c>
      <c r="S1712" s="36" t="str">
        <f t="shared" si="217"/>
        <v/>
      </c>
    </row>
    <row r="1713" spans="6:19" x14ac:dyDescent="0.3">
      <c r="K1713" s="33" t="str">
        <f t="shared" si="210"/>
        <v/>
      </c>
      <c r="L1713" s="33" t="str">
        <f t="shared" si="211"/>
        <v/>
      </c>
      <c r="M1713" s="33" t="str">
        <f t="shared" si="212"/>
        <v/>
      </c>
      <c r="N1713" s="33" t="str">
        <f t="shared" si="213"/>
        <v/>
      </c>
      <c r="O1713" s="33" t="str">
        <f t="shared" si="214"/>
        <v/>
      </c>
      <c r="P1713" s="33" t="str">
        <f t="shared" si="215"/>
        <v/>
      </c>
      <c r="R1713" s="36" t="str">
        <f t="shared" si="216"/>
        <v/>
      </c>
      <c r="S1713" s="36" t="str">
        <f t="shared" si="217"/>
        <v/>
      </c>
    </row>
    <row r="1714" spans="6:19" x14ac:dyDescent="0.3">
      <c r="K1714" s="33" t="str">
        <f t="shared" si="210"/>
        <v/>
      </c>
      <c r="L1714" s="33" t="str">
        <f t="shared" si="211"/>
        <v/>
      </c>
      <c r="M1714" s="33" t="str">
        <f t="shared" si="212"/>
        <v/>
      </c>
      <c r="N1714" s="33" t="str">
        <f t="shared" si="213"/>
        <v/>
      </c>
      <c r="O1714" s="33" t="str">
        <f t="shared" si="214"/>
        <v/>
      </c>
      <c r="P1714" s="33" t="str">
        <f t="shared" si="215"/>
        <v/>
      </c>
      <c r="R1714" s="36" t="str">
        <f t="shared" si="216"/>
        <v/>
      </c>
      <c r="S1714" s="36" t="str">
        <f t="shared" si="217"/>
        <v/>
      </c>
    </row>
    <row r="1715" spans="6:19" x14ac:dyDescent="0.3">
      <c r="F1715" s="136"/>
      <c r="K1715" s="33" t="str">
        <f t="shared" si="210"/>
        <v/>
      </c>
      <c r="L1715" s="33" t="str">
        <f t="shared" si="211"/>
        <v/>
      </c>
      <c r="M1715" s="33" t="str">
        <f t="shared" si="212"/>
        <v/>
      </c>
      <c r="N1715" s="33" t="str">
        <f t="shared" si="213"/>
        <v/>
      </c>
      <c r="O1715" s="33" t="str">
        <f t="shared" si="214"/>
        <v/>
      </c>
      <c r="P1715" s="33" t="str">
        <f t="shared" si="215"/>
        <v/>
      </c>
      <c r="R1715" s="36" t="str">
        <f t="shared" si="216"/>
        <v/>
      </c>
      <c r="S1715" s="36" t="str">
        <f t="shared" si="217"/>
        <v/>
      </c>
    </row>
    <row r="1716" spans="6:19" x14ac:dyDescent="0.3">
      <c r="F1716" s="136"/>
      <c r="K1716" s="33" t="str">
        <f t="shared" si="210"/>
        <v/>
      </c>
      <c r="L1716" s="33" t="str">
        <f t="shared" si="211"/>
        <v/>
      </c>
      <c r="M1716" s="33" t="str">
        <f t="shared" si="212"/>
        <v/>
      </c>
      <c r="N1716" s="33" t="str">
        <f t="shared" si="213"/>
        <v/>
      </c>
      <c r="O1716" s="33" t="str">
        <f t="shared" si="214"/>
        <v/>
      </c>
      <c r="P1716" s="33" t="str">
        <f t="shared" si="215"/>
        <v/>
      </c>
      <c r="R1716" s="36" t="str">
        <f t="shared" si="216"/>
        <v/>
      </c>
      <c r="S1716" s="36" t="str">
        <f t="shared" si="217"/>
        <v/>
      </c>
    </row>
    <row r="1717" spans="6:19" x14ac:dyDescent="0.3">
      <c r="K1717" s="33" t="str">
        <f t="shared" si="210"/>
        <v/>
      </c>
      <c r="L1717" s="33" t="str">
        <f t="shared" si="211"/>
        <v/>
      </c>
      <c r="M1717" s="33" t="str">
        <f t="shared" si="212"/>
        <v/>
      </c>
      <c r="N1717" s="33" t="str">
        <f t="shared" si="213"/>
        <v/>
      </c>
      <c r="O1717" s="33" t="str">
        <f t="shared" si="214"/>
        <v/>
      </c>
      <c r="P1717" s="33" t="str">
        <f t="shared" si="215"/>
        <v/>
      </c>
      <c r="R1717" s="36" t="str">
        <f t="shared" si="216"/>
        <v/>
      </c>
      <c r="S1717" s="36" t="str">
        <f t="shared" si="217"/>
        <v/>
      </c>
    </row>
    <row r="1718" spans="6:19" x14ac:dyDescent="0.3">
      <c r="F1718" s="136"/>
      <c r="K1718" s="33" t="str">
        <f t="shared" si="210"/>
        <v/>
      </c>
      <c r="L1718" s="33" t="str">
        <f t="shared" si="211"/>
        <v/>
      </c>
      <c r="M1718" s="33" t="str">
        <f t="shared" si="212"/>
        <v/>
      </c>
      <c r="N1718" s="33" t="str">
        <f t="shared" si="213"/>
        <v/>
      </c>
      <c r="O1718" s="33" t="str">
        <f t="shared" si="214"/>
        <v/>
      </c>
      <c r="P1718" s="33" t="str">
        <f t="shared" si="215"/>
        <v/>
      </c>
      <c r="R1718" s="36" t="str">
        <f t="shared" si="216"/>
        <v/>
      </c>
      <c r="S1718" s="36" t="str">
        <f t="shared" si="217"/>
        <v/>
      </c>
    </row>
    <row r="1719" spans="6:19" x14ac:dyDescent="0.3">
      <c r="K1719" s="33" t="str">
        <f t="shared" si="210"/>
        <v/>
      </c>
      <c r="L1719" s="33" t="str">
        <f t="shared" si="211"/>
        <v/>
      </c>
      <c r="M1719" s="33" t="str">
        <f t="shared" si="212"/>
        <v/>
      </c>
      <c r="N1719" s="33" t="str">
        <f t="shared" si="213"/>
        <v/>
      </c>
      <c r="O1719" s="33" t="str">
        <f t="shared" si="214"/>
        <v/>
      </c>
      <c r="P1719" s="33" t="str">
        <f t="shared" si="215"/>
        <v/>
      </c>
      <c r="R1719" s="36" t="str">
        <f t="shared" si="216"/>
        <v/>
      </c>
      <c r="S1719" s="36" t="str">
        <f t="shared" si="217"/>
        <v/>
      </c>
    </row>
    <row r="1720" spans="6:19" x14ac:dyDescent="0.3">
      <c r="K1720" s="33" t="str">
        <f t="shared" si="210"/>
        <v/>
      </c>
      <c r="L1720" s="33" t="str">
        <f t="shared" si="211"/>
        <v/>
      </c>
      <c r="M1720" s="33" t="str">
        <f t="shared" si="212"/>
        <v/>
      </c>
      <c r="N1720" s="33" t="str">
        <f t="shared" si="213"/>
        <v/>
      </c>
      <c r="O1720" s="33" t="str">
        <f t="shared" si="214"/>
        <v/>
      </c>
      <c r="P1720" s="33" t="str">
        <f t="shared" si="215"/>
        <v/>
      </c>
      <c r="R1720" s="36" t="str">
        <f t="shared" si="216"/>
        <v/>
      </c>
      <c r="S1720" s="36" t="str">
        <f t="shared" si="217"/>
        <v/>
      </c>
    </row>
    <row r="1721" spans="6:19" x14ac:dyDescent="0.3">
      <c r="F1721" s="136"/>
      <c r="K1721" s="33" t="str">
        <f t="shared" si="210"/>
        <v/>
      </c>
      <c r="L1721" s="33" t="str">
        <f t="shared" si="211"/>
        <v/>
      </c>
      <c r="M1721" s="33" t="str">
        <f t="shared" si="212"/>
        <v/>
      </c>
      <c r="N1721" s="33" t="str">
        <f t="shared" si="213"/>
        <v/>
      </c>
      <c r="O1721" s="33" t="str">
        <f t="shared" si="214"/>
        <v/>
      </c>
      <c r="P1721" s="33" t="str">
        <f t="shared" si="215"/>
        <v/>
      </c>
      <c r="R1721" s="36" t="str">
        <f t="shared" si="216"/>
        <v/>
      </c>
      <c r="S1721" s="36" t="str">
        <f t="shared" si="217"/>
        <v/>
      </c>
    </row>
    <row r="1722" spans="6:19" x14ac:dyDescent="0.3">
      <c r="K1722" s="33" t="str">
        <f t="shared" si="210"/>
        <v/>
      </c>
      <c r="L1722" s="33" t="str">
        <f t="shared" si="211"/>
        <v/>
      </c>
      <c r="M1722" s="33" t="str">
        <f t="shared" si="212"/>
        <v/>
      </c>
      <c r="N1722" s="33" t="str">
        <f t="shared" si="213"/>
        <v/>
      </c>
      <c r="O1722" s="33" t="str">
        <f t="shared" si="214"/>
        <v/>
      </c>
      <c r="P1722" s="33" t="str">
        <f t="shared" si="215"/>
        <v/>
      </c>
      <c r="R1722" s="36" t="str">
        <f t="shared" si="216"/>
        <v/>
      </c>
      <c r="S1722" s="36" t="str">
        <f t="shared" si="217"/>
        <v/>
      </c>
    </row>
    <row r="1723" spans="6:19" x14ac:dyDescent="0.3">
      <c r="K1723" s="33" t="str">
        <f t="shared" si="210"/>
        <v/>
      </c>
      <c r="L1723" s="33" t="str">
        <f t="shared" si="211"/>
        <v/>
      </c>
      <c r="M1723" s="33" t="str">
        <f t="shared" si="212"/>
        <v/>
      </c>
      <c r="N1723" s="33" t="str">
        <f t="shared" si="213"/>
        <v/>
      </c>
      <c r="O1723" s="33" t="str">
        <f t="shared" si="214"/>
        <v/>
      </c>
      <c r="P1723" s="33" t="str">
        <f t="shared" si="215"/>
        <v/>
      </c>
      <c r="R1723" s="36" t="str">
        <f t="shared" si="216"/>
        <v/>
      </c>
      <c r="S1723" s="36" t="str">
        <f t="shared" si="217"/>
        <v/>
      </c>
    </row>
    <row r="1724" spans="6:19" x14ac:dyDescent="0.3">
      <c r="K1724" s="33" t="str">
        <f t="shared" si="210"/>
        <v/>
      </c>
      <c r="L1724" s="33" t="str">
        <f t="shared" si="211"/>
        <v/>
      </c>
      <c r="M1724" s="33" t="str">
        <f t="shared" si="212"/>
        <v/>
      </c>
      <c r="N1724" s="33" t="str">
        <f t="shared" si="213"/>
        <v/>
      </c>
      <c r="O1724" s="33" t="str">
        <f t="shared" si="214"/>
        <v/>
      </c>
      <c r="P1724" s="33" t="str">
        <f t="shared" si="215"/>
        <v/>
      </c>
      <c r="R1724" s="36" t="str">
        <f t="shared" si="216"/>
        <v/>
      </c>
      <c r="S1724" s="36" t="str">
        <f t="shared" si="217"/>
        <v/>
      </c>
    </row>
    <row r="1725" spans="6:19" x14ac:dyDescent="0.3">
      <c r="F1725" s="136"/>
      <c r="K1725" s="33" t="str">
        <f t="shared" si="210"/>
        <v/>
      </c>
      <c r="L1725" s="33" t="str">
        <f t="shared" si="211"/>
        <v/>
      </c>
      <c r="M1725" s="33" t="str">
        <f t="shared" si="212"/>
        <v/>
      </c>
      <c r="N1725" s="33" t="str">
        <f t="shared" si="213"/>
        <v/>
      </c>
      <c r="O1725" s="33" t="str">
        <f t="shared" si="214"/>
        <v/>
      </c>
      <c r="P1725" s="33" t="str">
        <f t="shared" si="215"/>
        <v/>
      </c>
      <c r="R1725" s="36" t="str">
        <f t="shared" si="216"/>
        <v/>
      </c>
      <c r="S1725" s="36" t="str">
        <f t="shared" si="217"/>
        <v/>
      </c>
    </row>
    <row r="1726" spans="6:19" x14ac:dyDescent="0.3">
      <c r="K1726" s="33" t="str">
        <f t="shared" si="210"/>
        <v/>
      </c>
      <c r="L1726" s="33" t="str">
        <f t="shared" si="211"/>
        <v/>
      </c>
      <c r="M1726" s="33" t="str">
        <f t="shared" si="212"/>
        <v/>
      </c>
      <c r="N1726" s="33" t="str">
        <f t="shared" si="213"/>
        <v/>
      </c>
      <c r="O1726" s="33" t="str">
        <f t="shared" si="214"/>
        <v/>
      </c>
      <c r="P1726" s="33" t="str">
        <f t="shared" si="215"/>
        <v/>
      </c>
      <c r="R1726" s="36" t="str">
        <f t="shared" si="216"/>
        <v/>
      </c>
      <c r="S1726" s="36" t="str">
        <f t="shared" si="217"/>
        <v/>
      </c>
    </row>
    <row r="1727" spans="6:19" x14ac:dyDescent="0.3">
      <c r="F1727" s="136"/>
      <c r="K1727" s="33" t="str">
        <f t="shared" si="210"/>
        <v/>
      </c>
      <c r="L1727" s="33" t="str">
        <f t="shared" si="211"/>
        <v/>
      </c>
      <c r="M1727" s="33" t="str">
        <f t="shared" si="212"/>
        <v/>
      </c>
      <c r="N1727" s="33" t="str">
        <f t="shared" si="213"/>
        <v/>
      </c>
      <c r="O1727" s="33" t="str">
        <f t="shared" si="214"/>
        <v/>
      </c>
      <c r="P1727" s="33" t="str">
        <f t="shared" si="215"/>
        <v/>
      </c>
      <c r="R1727" s="36" t="str">
        <f t="shared" si="216"/>
        <v/>
      </c>
      <c r="S1727" s="36" t="str">
        <f t="shared" si="217"/>
        <v/>
      </c>
    </row>
    <row r="1728" spans="6:19" x14ac:dyDescent="0.3">
      <c r="K1728" s="33" t="str">
        <f t="shared" si="210"/>
        <v/>
      </c>
      <c r="L1728" s="33" t="str">
        <f t="shared" si="211"/>
        <v/>
      </c>
      <c r="M1728" s="33" t="str">
        <f t="shared" si="212"/>
        <v/>
      </c>
      <c r="N1728" s="33" t="str">
        <f t="shared" si="213"/>
        <v/>
      </c>
      <c r="O1728" s="33" t="str">
        <f t="shared" si="214"/>
        <v/>
      </c>
      <c r="P1728" s="33" t="str">
        <f t="shared" si="215"/>
        <v/>
      </c>
      <c r="R1728" s="36" t="str">
        <f t="shared" si="216"/>
        <v/>
      </c>
      <c r="S1728" s="36" t="str">
        <f t="shared" si="217"/>
        <v/>
      </c>
    </row>
    <row r="1729" spans="6:19" x14ac:dyDescent="0.3">
      <c r="K1729" s="33" t="str">
        <f t="shared" si="210"/>
        <v/>
      </c>
      <c r="L1729" s="33" t="str">
        <f t="shared" si="211"/>
        <v/>
      </c>
      <c r="M1729" s="33" t="str">
        <f t="shared" si="212"/>
        <v/>
      </c>
      <c r="N1729" s="33" t="str">
        <f t="shared" si="213"/>
        <v/>
      </c>
      <c r="O1729" s="33" t="str">
        <f t="shared" si="214"/>
        <v/>
      </c>
      <c r="P1729" s="33" t="str">
        <f t="shared" si="215"/>
        <v/>
      </c>
      <c r="R1729" s="36" t="str">
        <f t="shared" si="216"/>
        <v/>
      </c>
      <c r="S1729" s="36" t="str">
        <f t="shared" si="217"/>
        <v/>
      </c>
    </row>
    <row r="1730" spans="6:19" x14ac:dyDescent="0.3">
      <c r="K1730" s="33" t="str">
        <f t="shared" si="210"/>
        <v/>
      </c>
      <c r="L1730" s="33" t="str">
        <f t="shared" si="211"/>
        <v/>
      </c>
      <c r="M1730" s="33" t="str">
        <f t="shared" si="212"/>
        <v/>
      </c>
      <c r="N1730" s="33" t="str">
        <f t="shared" si="213"/>
        <v/>
      </c>
      <c r="O1730" s="33" t="str">
        <f t="shared" si="214"/>
        <v/>
      </c>
      <c r="P1730" s="33" t="str">
        <f t="shared" si="215"/>
        <v/>
      </c>
      <c r="R1730" s="36" t="str">
        <f t="shared" si="216"/>
        <v/>
      </c>
      <c r="S1730" s="36" t="str">
        <f t="shared" si="217"/>
        <v/>
      </c>
    </row>
    <row r="1731" spans="6:19" x14ac:dyDescent="0.3">
      <c r="K1731" s="33" t="str">
        <f t="shared" si="210"/>
        <v/>
      </c>
      <c r="L1731" s="33" t="str">
        <f t="shared" si="211"/>
        <v/>
      </c>
      <c r="M1731" s="33" t="str">
        <f t="shared" si="212"/>
        <v/>
      </c>
      <c r="N1731" s="33" t="str">
        <f t="shared" si="213"/>
        <v/>
      </c>
      <c r="O1731" s="33" t="str">
        <f t="shared" si="214"/>
        <v/>
      </c>
      <c r="P1731" s="33" t="str">
        <f t="shared" si="215"/>
        <v/>
      </c>
      <c r="R1731" s="36" t="str">
        <f t="shared" si="216"/>
        <v/>
      </c>
      <c r="S1731" s="36" t="str">
        <f t="shared" si="217"/>
        <v/>
      </c>
    </row>
    <row r="1732" spans="6:19" x14ac:dyDescent="0.3">
      <c r="F1732" s="136"/>
      <c r="K1732" s="33" t="str">
        <f t="shared" si="210"/>
        <v/>
      </c>
      <c r="L1732" s="33" t="str">
        <f t="shared" si="211"/>
        <v/>
      </c>
      <c r="M1732" s="33" t="str">
        <f t="shared" si="212"/>
        <v/>
      </c>
      <c r="N1732" s="33" t="str">
        <f t="shared" si="213"/>
        <v/>
      </c>
      <c r="O1732" s="33" t="str">
        <f t="shared" si="214"/>
        <v/>
      </c>
      <c r="P1732" s="33" t="str">
        <f t="shared" si="215"/>
        <v/>
      </c>
      <c r="R1732" s="36" t="str">
        <f t="shared" si="216"/>
        <v/>
      </c>
      <c r="S1732" s="36" t="str">
        <f t="shared" si="217"/>
        <v/>
      </c>
    </row>
    <row r="1733" spans="6:19" x14ac:dyDescent="0.3">
      <c r="K1733" s="33" t="str">
        <f t="shared" ref="K1733:K1796" si="218">IF($D1733="ht",$E1733,"")</f>
        <v/>
      </c>
      <c r="L1733" s="33" t="str">
        <f t="shared" ref="L1733:L1796" si="219">IF($D1733="nt",$E1733,"")</f>
        <v/>
      </c>
      <c r="M1733" s="33" t="str">
        <f t="shared" ref="M1733:M1796" si="220">IF($D1733="esp",$E1733,"")</f>
        <v/>
      </c>
      <c r="N1733" s="33" t="str">
        <f t="shared" ref="N1733:N1796" si="221">IF($D1733="Ges",$F1733,"")</f>
        <v/>
      </c>
      <c r="O1733" s="33" t="str">
        <f t="shared" ref="O1733:O1796" si="222">IF($D1733="tag",$E1733,"")</f>
        <v/>
      </c>
      <c r="P1733" s="33" t="str">
        <f t="shared" ref="P1733:P1796" si="223">IF($D1733="vhs",$E1733,"")</f>
        <v/>
      </c>
      <c r="R1733" s="36" t="str">
        <f t="shared" ref="R1733:R1796" si="224">IF(D1733="v06",E1733,"")</f>
        <v/>
      </c>
      <c r="S1733" s="36" t="str">
        <f t="shared" ref="S1733:S1796" si="225">IF(D1733="v22",E1733,"")</f>
        <v/>
      </c>
    </row>
    <row r="1734" spans="6:19" x14ac:dyDescent="0.3">
      <c r="K1734" s="33" t="str">
        <f t="shared" si="218"/>
        <v/>
      </c>
      <c r="L1734" s="33" t="str">
        <f t="shared" si="219"/>
        <v/>
      </c>
      <c r="M1734" s="33" t="str">
        <f t="shared" si="220"/>
        <v/>
      </c>
      <c r="N1734" s="33" t="str">
        <f t="shared" si="221"/>
        <v/>
      </c>
      <c r="O1734" s="33" t="str">
        <f t="shared" si="222"/>
        <v/>
      </c>
      <c r="P1734" s="33" t="str">
        <f t="shared" si="223"/>
        <v/>
      </c>
      <c r="R1734" s="36" t="str">
        <f t="shared" si="224"/>
        <v/>
      </c>
      <c r="S1734" s="36" t="str">
        <f t="shared" si="225"/>
        <v/>
      </c>
    </row>
    <row r="1735" spans="6:19" x14ac:dyDescent="0.3">
      <c r="K1735" s="33" t="str">
        <f t="shared" si="218"/>
        <v/>
      </c>
      <c r="L1735" s="33" t="str">
        <f t="shared" si="219"/>
        <v/>
      </c>
      <c r="M1735" s="33" t="str">
        <f t="shared" si="220"/>
        <v/>
      </c>
      <c r="N1735" s="33" t="str">
        <f t="shared" si="221"/>
        <v/>
      </c>
      <c r="O1735" s="33" t="str">
        <f t="shared" si="222"/>
        <v/>
      </c>
      <c r="P1735" s="33" t="str">
        <f t="shared" si="223"/>
        <v/>
      </c>
      <c r="R1735" s="36" t="str">
        <f t="shared" si="224"/>
        <v/>
      </c>
      <c r="S1735" s="36" t="str">
        <f t="shared" si="225"/>
        <v/>
      </c>
    </row>
    <row r="1736" spans="6:19" x14ac:dyDescent="0.3">
      <c r="F1736" s="136"/>
      <c r="K1736" s="33" t="str">
        <f t="shared" si="218"/>
        <v/>
      </c>
      <c r="L1736" s="33" t="str">
        <f t="shared" si="219"/>
        <v/>
      </c>
      <c r="M1736" s="33" t="str">
        <f t="shared" si="220"/>
        <v/>
      </c>
      <c r="N1736" s="33" t="str">
        <f t="shared" si="221"/>
        <v/>
      </c>
      <c r="O1736" s="33" t="str">
        <f t="shared" si="222"/>
        <v/>
      </c>
      <c r="P1736" s="33" t="str">
        <f t="shared" si="223"/>
        <v/>
      </c>
      <c r="R1736" s="36" t="str">
        <f t="shared" si="224"/>
        <v/>
      </c>
      <c r="S1736" s="36" t="str">
        <f t="shared" si="225"/>
        <v/>
      </c>
    </row>
    <row r="1737" spans="6:19" x14ac:dyDescent="0.3">
      <c r="F1737" s="136"/>
      <c r="K1737" s="33" t="str">
        <f t="shared" si="218"/>
        <v/>
      </c>
      <c r="L1737" s="33" t="str">
        <f t="shared" si="219"/>
        <v/>
      </c>
      <c r="M1737" s="33" t="str">
        <f t="shared" si="220"/>
        <v/>
      </c>
      <c r="N1737" s="33" t="str">
        <f t="shared" si="221"/>
        <v/>
      </c>
      <c r="O1737" s="33" t="str">
        <f t="shared" si="222"/>
        <v/>
      </c>
      <c r="P1737" s="33" t="str">
        <f t="shared" si="223"/>
        <v/>
      </c>
      <c r="R1737" s="36" t="str">
        <f t="shared" si="224"/>
        <v/>
      </c>
      <c r="S1737" s="36" t="str">
        <f t="shared" si="225"/>
        <v/>
      </c>
    </row>
    <row r="1738" spans="6:19" x14ac:dyDescent="0.3">
      <c r="K1738" s="33" t="str">
        <f t="shared" si="218"/>
        <v/>
      </c>
      <c r="L1738" s="33" t="str">
        <f t="shared" si="219"/>
        <v/>
      </c>
      <c r="M1738" s="33" t="str">
        <f t="shared" si="220"/>
        <v/>
      </c>
      <c r="N1738" s="33" t="str">
        <f t="shared" si="221"/>
        <v/>
      </c>
      <c r="O1738" s="33" t="str">
        <f t="shared" si="222"/>
        <v/>
      </c>
      <c r="P1738" s="33" t="str">
        <f t="shared" si="223"/>
        <v/>
      </c>
      <c r="R1738" s="36" t="str">
        <f t="shared" si="224"/>
        <v/>
      </c>
      <c r="S1738" s="36" t="str">
        <f t="shared" si="225"/>
        <v/>
      </c>
    </row>
    <row r="1739" spans="6:19" x14ac:dyDescent="0.3">
      <c r="F1739" s="136"/>
      <c r="K1739" s="33" t="str">
        <f t="shared" si="218"/>
        <v/>
      </c>
      <c r="L1739" s="33" t="str">
        <f t="shared" si="219"/>
        <v/>
      </c>
      <c r="M1739" s="33" t="str">
        <f t="shared" si="220"/>
        <v/>
      </c>
      <c r="N1739" s="33" t="str">
        <f t="shared" si="221"/>
        <v/>
      </c>
      <c r="O1739" s="33" t="str">
        <f t="shared" si="222"/>
        <v/>
      </c>
      <c r="P1739" s="33" t="str">
        <f t="shared" si="223"/>
        <v/>
      </c>
      <c r="R1739" s="36" t="str">
        <f t="shared" si="224"/>
        <v/>
      </c>
      <c r="S1739" s="36" t="str">
        <f t="shared" si="225"/>
        <v/>
      </c>
    </row>
    <row r="1740" spans="6:19" x14ac:dyDescent="0.3">
      <c r="K1740" s="33" t="str">
        <f t="shared" si="218"/>
        <v/>
      </c>
      <c r="L1740" s="33" t="str">
        <f t="shared" si="219"/>
        <v/>
      </c>
      <c r="M1740" s="33" t="str">
        <f t="shared" si="220"/>
        <v/>
      </c>
      <c r="N1740" s="33" t="str">
        <f t="shared" si="221"/>
        <v/>
      </c>
      <c r="O1740" s="33" t="str">
        <f t="shared" si="222"/>
        <v/>
      </c>
      <c r="P1740" s="33" t="str">
        <f t="shared" si="223"/>
        <v/>
      </c>
      <c r="R1740" s="36" t="str">
        <f t="shared" si="224"/>
        <v/>
      </c>
      <c r="S1740" s="36" t="str">
        <f t="shared" si="225"/>
        <v/>
      </c>
    </row>
    <row r="1741" spans="6:19" x14ac:dyDescent="0.3">
      <c r="K1741" s="33" t="str">
        <f t="shared" si="218"/>
        <v/>
      </c>
      <c r="L1741" s="33" t="str">
        <f t="shared" si="219"/>
        <v/>
      </c>
      <c r="M1741" s="33" t="str">
        <f t="shared" si="220"/>
        <v/>
      </c>
      <c r="N1741" s="33" t="str">
        <f t="shared" si="221"/>
        <v/>
      </c>
      <c r="O1741" s="33" t="str">
        <f t="shared" si="222"/>
        <v/>
      </c>
      <c r="P1741" s="33" t="str">
        <f t="shared" si="223"/>
        <v/>
      </c>
      <c r="R1741" s="36" t="str">
        <f t="shared" si="224"/>
        <v/>
      </c>
      <c r="S1741" s="36" t="str">
        <f t="shared" si="225"/>
        <v/>
      </c>
    </row>
    <row r="1742" spans="6:19" x14ac:dyDescent="0.3">
      <c r="F1742" s="136"/>
      <c r="K1742" s="33" t="str">
        <f t="shared" si="218"/>
        <v/>
      </c>
      <c r="L1742" s="33" t="str">
        <f t="shared" si="219"/>
        <v/>
      </c>
      <c r="M1742" s="33" t="str">
        <f t="shared" si="220"/>
        <v/>
      </c>
      <c r="N1742" s="33" t="str">
        <f t="shared" si="221"/>
        <v/>
      </c>
      <c r="O1742" s="33" t="str">
        <f t="shared" si="222"/>
        <v/>
      </c>
      <c r="P1742" s="33" t="str">
        <f t="shared" si="223"/>
        <v/>
      </c>
      <c r="R1742" s="36" t="str">
        <f t="shared" si="224"/>
        <v/>
      </c>
      <c r="S1742" s="36" t="str">
        <f t="shared" si="225"/>
        <v/>
      </c>
    </row>
    <row r="1743" spans="6:19" x14ac:dyDescent="0.3">
      <c r="K1743" s="33" t="str">
        <f t="shared" si="218"/>
        <v/>
      </c>
      <c r="L1743" s="33" t="str">
        <f t="shared" si="219"/>
        <v/>
      </c>
      <c r="M1743" s="33" t="str">
        <f t="shared" si="220"/>
        <v/>
      </c>
      <c r="N1743" s="33" t="str">
        <f t="shared" si="221"/>
        <v/>
      </c>
      <c r="O1743" s="33" t="str">
        <f t="shared" si="222"/>
        <v/>
      </c>
      <c r="P1743" s="33" t="str">
        <f t="shared" si="223"/>
        <v/>
      </c>
      <c r="R1743" s="36" t="str">
        <f t="shared" si="224"/>
        <v/>
      </c>
      <c r="S1743" s="36" t="str">
        <f t="shared" si="225"/>
        <v/>
      </c>
    </row>
    <row r="1744" spans="6:19" x14ac:dyDescent="0.3">
      <c r="K1744" s="33" t="str">
        <f t="shared" si="218"/>
        <v/>
      </c>
      <c r="L1744" s="33" t="str">
        <f t="shared" si="219"/>
        <v/>
      </c>
      <c r="M1744" s="33" t="str">
        <f t="shared" si="220"/>
        <v/>
      </c>
      <c r="N1744" s="33" t="str">
        <f t="shared" si="221"/>
        <v/>
      </c>
      <c r="O1744" s="33" t="str">
        <f t="shared" si="222"/>
        <v/>
      </c>
      <c r="P1744" s="33" t="str">
        <f t="shared" si="223"/>
        <v/>
      </c>
      <c r="R1744" s="36" t="str">
        <f t="shared" si="224"/>
        <v/>
      </c>
      <c r="S1744" s="36" t="str">
        <f t="shared" si="225"/>
        <v/>
      </c>
    </row>
    <row r="1745" spans="6:19" x14ac:dyDescent="0.3">
      <c r="K1745" s="33" t="str">
        <f t="shared" si="218"/>
        <v/>
      </c>
      <c r="L1745" s="33" t="str">
        <f t="shared" si="219"/>
        <v/>
      </c>
      <c r="M1745" s="33" t="str">
        <f t="shared" si="220"/>
        <v/>
      </c>
      <c r="N1745" s="33" t="str">
        <f t="shared" si="221"/>
        <v/>
      </c>
      <c r="O1745" s="33" t="str">
        <f t="shared" si="222"/>
        <v/>
      </c>
      <c r="P1745" s="33" t="str">
        <f t="shared" si="223"/>
        <v/>
      </c>
      <c r="R1745" s="36" t="str">
        <f t="shared" si="224"/>
        <v/>
      </c>
      <c r="S1745" s="36" t="str">
        <f t="shared" si="225"/>
        <v/>
      </c>
    </row>
    <row r="1746" spans="6:19" x14ac:dyDescent="0.3">
      <c r="F1746" s="136"/>
      <c r="K1746" s="33" t="str">
        <f t="shared" si="218"/>
        <v/>
      </c>
      <c r="L1746" s="33" t="str">
        <f t="shared" si="219"/>
        <v/>
      </c>
      <c r="M1746" s="33" t="str">
        <f t="shared" si="220"/>
        <v/>
      </c>
      <c r="N1746" s="33" t="str">
        <f t="shared" si="221"/>
        <v/>
      </c>
      <c r="O1746" s="33" t="str">
        <f t="shared" si="222"/>
        <v/>
      </c>
      <c r="P1746" s="33" t="str">
        <f t="shared" si="223"/>
        <v/>
      </c>
      <c r="R1746" s="36" t="str">
        <f t="shared" si="224"/>
        <v/>
      </c>
      <c r="S1746" s="36" t="str">
        <f t="shared" si="225"/>
        <v/>
      </c>
    </row>
    <row r="1747" spans="6:19" x14ac:dyDescent="0.3">
      <c r="F1747" s="136"/>
      <c r="K1747" s="33" t="str">
        <f t="shared" si="218"/>
        <v/>
      </c>
      <c r="L1747" s="33" t="str">
        <f t="shared" si="219"/>
        <v/>
      </c>
      <c r="M1747" s="33" t="str">
        <f t="shared" si="220"/>
        <v/>
      </c>
      <c r="N1747" s="33" t="str">
        <f t="shared" si="221"/>
        <v/>
      </c>
      <c r="O1747" s="33" t="str">
        <f t="shared" si="222"/>
        <v/>
      </c>
      <c r="P1747" s="33" t="str">
        <f t="shared" si="223"/>
        <v/>
      </c>
      <c r="R1747" s="36" t="str">
        <f t="shared" si="224"/>
        <v/>
      </c>
      <c r="S1747" s="36" t="str">
        <f t="shared" si="225"/>
        <v/>
      </c>
    </row>
    <row r="1748" spans="6:19" x14ac:dyDescent="0.3">
      <c r="K1748" s="33" t="str">
        <f t="shared" si="218"/>
        <v/>
      </c>
      <c r="L1748" s="33" t="str">
        <f t="shared" si="219"/>
        <v/>
      </c>
      <c r="M1748" s="33" t="str">
        <f t="shared" si="220"/>
        <v/>
      </c>
      <c r="N1748" s="33" t="str">
        <f t="shared" si="221"/>
        <v/>
      </c>
      <c r="O1748" s="33" t="str">
        <f t="shared" si="222"/>
        <v/>
      </c>
      <c r="P1748" s="33" t="str">
        <f t="shared" si="223"/>
        <v/>
      </c>
      <c r="R1748" s="36" t="str">
        <f t="shared" si="224"/>
        <v/>
      </c>
      <c r="S1748" s="36" t="str">
        <f t="shared" si="225"/>
        <v/>
      </c>
    </row>
    <row r="1749" spans="6:19" x14ac:dyDescent="0.3">
      <c r="K1749" s="33" t="str">
        <f t="shared" si="218"/>
        <v/>
      </c>
      <c r="L1749" s="33" t="str">
        <f t="shared" si="219"/>
        <v/>
      </c>
      <c r="M1749" s="33" t="str">
        <f t="shared" si="220"/>
        <v/>
      </c>
      <c r="N1749" s="33" t="str">
        <f t="shared" si="221"/>
        <v/>
      </c>
      <c r="O1749" s="33" t="str">
        <f t="shared" si="222"/>
        <v/>
      </c>
      <c r="P1749" s="33" t="str">
        <f t="shared" si="223"/>
        <v/>
      </c>
      <c r="R1749" s="36" t="str">
        <f t="shared" si="224"/>
        <v/>
      </c>
      <c r="S1749" s="36" t="str">
        <f t="shared" si="225"/>
        <v/>
      </c>
    </row>
    <row r="1750" spans="6:19" x14ac:dyDescent="0.3">
      <c r="K1750" s="33" t="str">
        <f t="shared" si="218"/>
        <v/>
      </c>
      <c r="L1750" s="33" t="str">
        <f t="shared" si="219"/>
        <v/>
      </c>
      <c r="M1750" s="33" t="str">
        <f t="shared" si="220"/>
        <v/>
      </c>
      <c r="N1750" s="33" t="str">
        <f t="shared" si="221"/>
        <v/>
      </c>
      <c r="O1750" s="33" t="str">
        <f t="shared" si="222"/>
        <v/>
      </c>
      <c r="P1750" s="33" t="str">
        <f t="shared" si="223"/>
        <v/>
      </c>
      <c r="R1750" s="36" t="str">
        <f t="shared" si="224"/>
        <v/>
      </c>
      <c r="S1750" s="36" t="str">
        <f t="shared" si="225"/>
        <v/>
      </c>
    </row>
    <row r="1751" spans="6:19" x14ac:dyDescent="0.3">
      <c r="K1751" s="33" t="str">
        <f t="shared" si="218"/>
        <v/>
      </c>
      <c r="L1751" s="33" t="str">
        <f t="shared" si="219"/>
        <v/>
      </c>
      <c r="M1751" s="33" t="str">
        <f t="shared" si="220"/>
        <v/>
      </c>
      <c r="N1751" s="33" t="str">
        <f t="shared" si="221"/>
        <v/>
      </c>
      <c r="O1751" s="33" t="str">
        <f t="shared" si="222"/>
        <v/>
      </c>
      <c r="P1751" s="33" t="str">
        <f t="shared" si="223"/>
        <v/>
      </c>
      <c r="R1751" s="36" t="str">
        <f t="shared" si="224"/>
        <v/>
      </c>
      <c r="S1751" s="36" t="str">
        <f t="shared" si="225"/>
        <v/>
      </c>
    </row>
    <row r="1752" spans="6:19" x14ac:dyDescent="0.3">
      <c r="F1752" s="136"/>
      <c r="K1752" s="33" t="str">
        <f t="shared" si="218"/>
        <v/>
      </c>
      <c r="L1752" s="33" t="str">
        <f t="shared" si="219"/>
        <v/>
      </c>
      <c r="M1752" s="33" t="str">
        <f t="shared" si="220"/>
        <v/>
      </c>
      <c r="N1752" s="33" t="str">
        <f t="shared" si="221"/>
        <v/>
      </c>
      <c r="O1752" s="33" t="str">
        <f t="shared" si="222"/>
        <v/>
      </c>
      <c r="P1752" s="33" t="str">
        <f t="shared" si="223"/>
        <v/>
      </c>
      <c r="R1752" s="36" t="str">
        <f t="shared" si="224"/>
        <v/>
      </c>
      <c r="S1752" s="36" t="str">
        <f t="shared" si="225"/>
        <v/>
      </c>
    </row>
    <row r="1753" spans="6:19" x14ac:dyDescent="0.3">
      <c r="K1753" s="33" t="str">
        <f t="shared" si="218"/>
        <v/>
      </c>
      <c r="L1753" s="33" t="str">
        <f t="shared" si="219"/>
        <v/>
      </c>
      <c r="M1753" s="33" t="str">
        <f t="shared" si="220"/>
        <v/>
      </c>
      <c r="N1753" s="33" t="str">
        <f t="shared" si="221"/>
        <v/>
      </c>
      <c r="O1753" s="33" t="str">
        <f t="shared" si="222"/>
        <v/>
      </c>
      <c r="P1753" s="33" t="str">
        <f t="shared" si="223"/>
        <v/>
      </c>
      <c r="R1753" s="36" t="str">
        <f t="shared" si="224"/>
        <v/>
      </c>
      <c r="S1753" s="36" t="str">
        <f t="shared" si="225"/>
        <v/>
      </c>
    </row>
    <row r="1754" spans="6:19" x14ac:dyDescent="0.3">
      <c r="F1754" s="136"/>
      <c r="K1754" s="33" t="str">
        <f t="shared" si="218"/>
        <v/>
      </c>
      <c r="L1754" s="33" t="str">
        <f t="shared" si="219"/>
        <v/>
      </c>
      <c r="M1754" s="33" t="str">
        <f t="shared" si="220"/>
        <v/>
      </c>
      <c r="N1754" s="33" t="str">
        <f t="shared" si="221"/>
        <v/>
      </c>
      <c r="O1754" s="33" t="str">
        <f t="shared" si="222"/>
        <v/>
      </c>
      <c r="P1754" s="33" t="str">
        <f t="shared" si="223"/>
        <v/>
      </c>
      <c r="R1754" s="36" t="str">
        <f t="shared" si="224"/>
        <v/>
      </c>
      <c r="S1754" s="36" t="str">
        <f t="shared" si="225"/>
        <v/>
      </c>
    </row>
    <row r="1755" spans="6:19" x14ac:dyDescent="0.3">
      <c r="K1755" s="33" t="str">
        <f t="shared" si="218"/>
        <v/>
      </c>
      <c r="L1755" s="33" t="str">
        <f t="shared" si="219"/>
        <v/>
      </c>
      <c r="M1755" s="33" t="str">
        <f t="shared" si="220"/>
        <v/>
      </c>
      <c r="N1755" s="33" t="str">
        <f t="shared" si="221"/>
        <v/>
      </c>
      <c r="O1755" s="33" t="str">
        <f t="shared" si="222"/>
        <v/>
      </c>
      <c r="P1755" s="33" t="str">
        <f t="shared" si="223"/>
        <v/>
      </c>
      <c r="R1755" s="36" t="str">
        <f t="shared" si="224"/>
        <v/>
      </c>
      <c r="S1755" s="36" t="str">
        <f t="shared" si="225"/>
        <v/>
      </c>
    </row>
    <row r="1756" spans="6:19" x14ac:dyDescent="0.3">
      <c r="K1756" s="33" t="str">
        <f t="shared" si="218"/>
        <v/>
      </c>
      <c r="L1756" s="33" t="str">
        <f t="shared" si="219"/>
        <v/>
      </c>
      <c r="M1756" s="33" t="str">
        <f t="shared" si="220"/>
        <v/>
      </c>
      <c r="N1756" s="33" t="str">
        <f t="shared" si="221"/>
        <v/>
      </c>
      <c r="O1756" s="33" t="str">
        <f t="shared" si="222"/>
        <v/>
      </c>
      <c r="P1756" s="33" t="str">
        <f t="shared" si="223"/>
        <v/>
      </c>
      <c r="R1756" s="36" t="str">
        <f t="shared" si="224"/>
        <v/>
      </c>
      <c r="S1756" s="36" t="str">
        <f t="shared" si="225"/>
        <v/>
      </c>
    </row>
    <row r="1757" spans="6:19" x14ac:dyDescent="0.3">
      <c r="F1757" s="136"/>
      <c r="K1757" s="33" t="str">
        <f t="shared" si="218"/>
        <v/>
      </c>
      <c r="L1757" s="33" t="str">
        <f t="shared" si="219"/>
        <v/>
      </c>
      <c r="M1757" s="33" t="str">
        <f t="shared" si="220"/>
        <v/>
      </c>
      <c r="N1757" s="33" t="str">
        <f t="shared" si="221"/>
        <v/>
      </c>
      <c r="O1757" s="33" t="str">
        <f t="shared" si="222"/>
        <v/>
      </c>
      <c r="P1757" s="33" t="str">
        <f t="shared" si="223"/>
        <v/>
      </c>
      <c r="R1757" s="36" t="str">
        <f t="shared" si="224"/>
        <v/>
      </c>
      <c r="S1757" s="36" t="str">
        <f t="shared" si="225"/>
        <v/>
      </c>
    </row>
    <row r="1758" spans="6:19" x14ac:dyDescent="0.3">
      <c r="K1758" s="33" t="str">
        <f t="shared" si="218"/>
        <v/>
      </c>
      <c r="L1758" s="33" t="str">
        <f t="shared" si="219"/>
        <v/>
      </c>
      <c r="M1758" s="33" t="str">
        <f t="shared" si="220"/>
        <v/>
      </c>
      <c r="N1758" s="33" t="str">
        <f t="shared" si="221"/>
        <v/>
      </c>
      <c r="O1758" s="33" t="str">
        <f t="shared" si="222"/>
        <v/>
      </c>
      <c r="P1758" s="33" t="str">
        <f t="shared" si="223"/>
        <v/>
      </c>
      <c r="R1758" s="36" t="str">
        <f t="shared" si="224"/>
        <v/>
      </c>
      <c r="S1758" s="36" t="str">
        <f t="shared" si="225"/>
        <v/>
      </c>
    </row>
    <row r="1759" spans="6:19" x14ac:dyDescent="0.3">
      <c r="F1759" s="136"/>
      <c r="K1759" s="33" t="str">
        <f t="shared" si="218"/>
        <v/>
      </c>
      <c r="L1759" s="33" t="str">
        <f t="shared" si="219"/>
        <v/>
      </c>
      <c r="M1759" s="33" t="str">
        <f t="shared" si="220"/>
        <v/>
      </c>
      <c r="N1759" s="33" t="str">
        <f t="shared" si="221"/>
        <v/>
      </c>
      <c r="O1759" s="33" t="str">
        <f t="shared" si="222"/>
        <v/>
      </c>
      <c r="P1759" s="33" t="str">
        <f t="shared" si="223"/>
        <v/>
      </c>
      <c r="R1759" s="36" t="str">
        <f t="shared" si="224"/>
        <v/>
      </c>
      <c r="S1759" s="36" t="str">
        <f t="shared" si="225"/>
        <v/>
      </c>
    </row>
    <row r="1760" spans="6:19" x14ac:dyDescent="0.3">
      <c r="K1760" s="33" t="str">
        <f t="shared" si="218"/>
        <v/>
      </c>
      <c r="L1760" s="33" t="str">
        <f t="shared" si="219"/>
        <v/>
      </c>
      <c r="M1760" s="33" t="str">
        <f t="shared" si="220"/>
        <v/>
      </c>
      <c r="N1760" s="33" t="str">
        <f t="shared" si="221"/>
        <v/>
      </c>
      <c r="O1760" s="33" t="str">
        <f t="shared" si="222"/>
        <v/>
      </c>
      <c r="P1760" s="33" t="str">
        <f t="shared" si="223"/>
        <v/>
      </c>
      <c r="R1760" s="36" t="str">
        <f t="shared" si="224"/>
        <v/>
      </c>
      <c r="S1760" s="36" t="str">
        <f t="shared" si="225"/>
        <v/>
      </c>
    </row>
    <row r="1761" spans="6:19" x14ac:dyDescent="0.3">
      <c r="K1761" s="33" t="str">
        <f t="shared" si="218"/>
        <v/>
      </c>
      <c r="L1761" s="33" t="str">
        <f t="shared" si="219"/>
        <v/>
      </c>
      <c r="M1761" s="33" t="str">
        <f t="shared" si="220"/>
        <v/>
      </c>
      <c r="N1761" s="33" t="str">
        <f t="shared" si="221"/>
        <v/>
      </c>
      <c r="O1761" s="33" t="str">
        <f t="shared" si="222"/>
        <v/>
      </c>
      <c r="P1761" s="33" t="str">
        <f t="shared" si="223"/>
        <v/>
      </c>
      <c r="R1761" s="36" t="str">
        <f t="shared" si="224"/>
        <v/>
      </c>
      <c r="S1761" s="36" t="str">
        <f t="shared" si="225"/>
        <v/>
      </c>
    </row>
    <row r="1762" spans="6:19" x14ac:dyDescent="0.3">
      <c r="K1762" s="33" t="str">
        <f t="shared" si="218"/>
        <v/>
      </c>
      <c r="L1762" s="33" t="str">
        <f t="shared" si="219"/>
        <v/>
      </c>
      <c r="M1762" s="33" t="str">
        <f t="shared" si="220"/>
        <v/>
      </c>
      <c r="N1762" s="33" t="str">
        <f t="shared" si="221"/>
        <v/>
      </c>
      <c r="O1762" s="33" t="str">
        <f t="shared" si="222"/>
        <v/>
      </c>
      <c r="P1762" s="33" t="str">
        <f t="shared" si="223"/>
        <v/>
      </c>
      <c r="R1762" s="36" t="str">
        <f t="shared" si="224"/>
        <v/>
      </c>
      <c r="S1762" s="36" t="str">
        <f t="shared" si="225"/>
        <v/>
      </c>
    </row>
    <row r="1763" spans="6:19" x14ac:dyDescent="0.3">
      <c r="F1763" s="136"/>
      <c r="K1763" s="33" t="str">
        <f t="shared" si="218"/>
        <v/>
      </c>
      <c r="L1763" s="33" t="str">
        <f t="shared" si="219"/>
        <v/>
      </c>
      <c r="M1763" s="33" t="str">
        <f t="shared" si="220"/>
        <v/>
      </c>
      <c r="N1763" s="33" t="str">
        <f t="shared" si="221"/>
        <v/>
      </c>
      <c r="O1763" s="33" t="str">
        <f t="shared" si="222"/>
        <v/>
      </c>
      <c r="P1763" s="33" t="str">
        <f t="shared" si="223"/>
        <v/>
      </c>
      <c r="R1763" s="36" t="str">
        <f t="shared" si="224"/>
        <v/>
      </c>
      <c r="S1763" s="36" t="str">
        <f t="shared" si="225"/>
        <v/>
      </c>
    </row>
    <row r="1764" spans="6:19" x14ac:dyDescent="0.3">
      <c r="K1764" s="33" t="str">
        <f t="shared" si="218"/>
        <v/>
      </c>
      <c r="L1764" s="33" t="str">
        <f t="shared" si="219"/>
        <v/>
      </c>
      <c r="M1764" s="33" t="str">
        <f t="shared" si="220"/>
        <v/>
      </c>
      <c r="N1764" s="33" t="str">
        <f t="shared" si="221"/>
        <v/>
      </c>
      <c r="O1764" s="33" t="str">
        <f t="shared" si="222"/>
        <v/>
      </c>
      <c r="P1764" s="33" t="str">
        <f t="shared" si="223"/>
        <v/>
      </c>
      <c r="R1764" s="36" t="str">
        <f t="shared" si="224"/>
        <v/>
      </c>
      <c r="S1764" s="36" t="str">
        <f t="shared" si="225"/>
        <v/>
      </c>
    </row>
    <row r="1765" spans="6:19" x14ac:dyDescent="0.3">
      <c r="K1765" s="33" t="str">
        <f t="shared" si="218"/>
        <v/>
      </c>
      <c r="L1765" s="33" t="str">
        <f t="shared" si="219"/>
        <v/>
      </c>
      <c r="M1765" s="33" t="str">
        <f t="shared" si="220"/>
        <v/>
      </c>
      <c r="N1765" s="33" t="str">
        <f t="shared" si="221"/>
        <v/>
      </c>
      <c r="O1765" s="33" t="str">
        <f t="shared" si="222"/>
        <v/>
      </c>
      <c r="P1765" s="33" t="str">
        <f t="shared" si="223"/>
        <v/>
      </c>
      <c r="R1765" s="36" t="str">
        <f t="shared" si="224"/>
        <v/>
      </c>
      <c r="S1765" s="36" t="str">
        <f t="shared" si="225"/>
        <v/>
      </c>
    </row>
    <row r="1766" spans="6:19" x14ac:dyDescent="0.3">
      <c r="K1766" s="33" t="str">
        <f t="shared" si="218"/>
        <v/>
      </c>
      <c r="L1766" s="33" t="str">
        <f t="shared" si="219"/>
        <v/>
      </c>
      <c r="M1766" s="33" t="str">
        <f t="shared" si="220"/>
        <v/>
      </c>
      <c r="N1766" s="33" t="str">
        <f t="shared" si="221"/>
        <v/>
      </c>
      <c r="O1766" s="33" t="str">
        <f t="shared" si="222"/>
        <v/>
      </c>
      <c r="P1766" s="33" t="str">
        <f t="shared" si="223"/>
        <v/>
      </c>
      <c r="R1766" s="36" t="str">
        <f t="shared" si="224"/>
        <v/>
      </c>
      <c r="S1766" s="36" t="str">
        <f t="shared" si="225"/>
        <v/>
      </c>
    </row>
    <row r="1767" spans="6:19" x14ac:dyDescent="0.3">
      <c r="K1767" s="33" t="str">
        <f t="shared" si="218"/>
        <v/>
      </c>
      <c r="L1767" s="33" t="str">
        <f t="shared" si="219"/>
        <v/>
      </c>
      <c r="M1767" s="33" t="str">
        <f t="shared" si="220"/>
        <v/>
      </c>
      <c r="N1767" s="33" t="str">
        <f t="shared" si="221"/>
        <v/>
      </c>
      <c r="O1767" s="33" t="str">
        <f t="shared" si="222"/>
        <v/>
      </c>
      <c r="P1767" s="33" t="str">
        <f t="shared" si="223"/>
        <v/>
      </c>
      <c r="R1767" s="36" t="str">
        <f t="shared" si="224"/>
        <v/>
      </c>
      <c r="S1767" s="36" t="str">
        <f t="shared" si="225"/>
        <v/>
      </c>
    </row>
    <row r="1768" spans="6:19" x14ac:dyDescent="0.3">
      <c r="F1768" s="136"/>
      <c r="K1768" s="33" t="str">
        <f t="shared" si="218"/>
        <v/>
      </c>
      <c r="L1768" s="33" t="str">
        <f t="shared" si="219"/>
        <v/>
      </c>
      <c r="M1768" s="33" t="str">
        <f t="shared" si="220"/>
        <v/>
      </c>
      <c r="N1768" s="33" t="str">
        <f t="shared" si="221"/>
        <v/>
      </c>
      <c r="O1768" s="33" t="str">
        <f t="shared" si="222"/>
        <v/>
      </c>
      <c r="P1768" s="33" t="str">
        <f t="shared" si="223"/>
        <v/>
      </c>
      <c r="R1768" s="36" t="str">
        <f t="shared" si="224"/>
        <v/>
      </c>
      <c r="S1768" s="36" t="str">
        <f t="shared" si="225"/>
        <v/>
      </c>
    </row>
    <row r="1769" spans="6:19" x14ac:dyDescent="0.3">
      <c r="K1769" s="33" t="str">
        <f t="shared" si="218"/>
        <v/>
      </c>
      <c r="L1769" s="33" t="str">
        <f t="shared" si="219"/>
        <v/>
      </c>
      <c r="M1769" s="33" t="str">
        <f t="shared" si="220"/>
        <v/>
      </c>
      <c r="N1769" s="33" t="str">
        <f t="shared" si="221"/>
        <v/>
      </c>
      <c r="O1769" s="33" t="str">
        <f t="shared" si="222"/>
        <v/>
      </c>
      <c r="P1769" s="33" t="str">
        <f t="shared" si="223"/>
        <v/>
      </c>
      <c r="R1769" s="36" t="str">
        <f t="shared" si="224"/>
        <v/>
      </c>
      <c r="S1769" s="36" t="str">
        <f t="shared" si="225"/>
        <v/>
      </c>
    </row>
    <row r="1770" spans="6:19" x14ac:dyDescent="0.3">
      <c r="K1770" s="33" t="str">
        <f t="shared" si="218"/>
        <v/>
      </c>
      <c r="L1770" s="33" t="str">
        <f t="shared" si="219"/>
        <v/>
      </c>
      <c r="M1770" s="33" t="str">
        <f t="shared" si="220"/>
        <v/>
      </c>
      <c r="N1770" s="33" t="str">
        <f t="shared" si="221"/>
        <v/>
      </c>
      <c r="O1770" s="33" t="str">
        <f t="shared" si="222"/>
        <v/>
      </c>
      <c r="P1770" s="33" t="str">
        <f t="shared" si="223"/>
        <v/>
      </c>
      <c r="R1770" s="36" t="str">
        <f t="shared" si="224"/>
        <v/>
      </c>
      <c r="S1770" s="36" t="str">
        <f t="shared" si="225"/>
        <v/>
      </c>
    </row>
    <row r="1771" spans="6:19" x14ac:dyDescent="0.3">
      <c r="K1771" s="33" t="str">
        <f t="shared" si="218"/>
        <v/>
      </c>
      <c r="L1771" s="33" t="str">
        <f t="shared" si="219"/>
        <v/>
      </c>
      <c r="M1771" s="33" t="str">
        <f t="shared" si="220"/>
        <v/>
      </c>
      <c r="N1771" s="33" t="str">
        <f t="shared" si="221"/>
        <v/>
      </c>
      <c r="O1771" s="33" t="str">
        <f t="shared" si="222"/>
        <v/>
      </c>
      <c r="P1771" s="33" t="str">
        <f t="shared" si="223"/>
        <v/>
      </c>
      <c r="R1771" s="36" t="str">
        <f t="shared" si="224"/>
        <v/>
      </c>
      <c r="S1771" s="36" t="str">
        <f t="shared" si="225"/>
        <v/>
      </c>
    </row>
    <row r="1772" spans="6:19" x14ac:dyDescent="0.3">
      <c r="F1772" s="136"/>
      <c r="K1772" s="33" t="str">
        <f t="shared" si="218"/>
        <v/>
      </c>
      <c r="L1772" s="33" t="str">
        <f t="shared" si="219"/>
        <v/>
      </c>
      <c r="M1772" s="33" t="str">
        <f t="shared" si="220"/>
        <v/>
      </c>
      <c r="N1772" s="33" t="str">
        <f t="shared" si="221"/>
        <v/>
      </c>
      <c r="O1772" s="33" t="str">
        <f t="shared" si="222"/>
        <v/>
      </c>
      <c r="P1772" s="33" t="str">
        <f t="shared" si="223"/>
        <v/>
      </c>
      <c r="R1772" s="36" t="str">
        <f t="shared" si="224"/>
        <v/>
      </c>
      <c r="S1772" s="36" t="str">
        <f t="shared" si="225"/>
        <v/>
      </c>
    </row>
    <row r="1773" spans="6:19" x14ac:dyDescent="0.3">
      <c r="F1773" s="136"/>
      <c r="K1773" s="33" t="str">
        <f t="shared" si="218"/>
        <v/>
      </c>
      <c r="L1773" s="33" t="str">
        <f t="shared" si="219"/>
        <v/>
      </c>
      <c r="M1773" s="33" t="str">
        <f t="shared" si="220"/>
        <v/>
      </c>
      <c r="N1773" s="33" t="str">
        <f t="shared" si="221"/>
        <v/>
      </c>
      <c r="O1773" s="33" t="str">
        <f t="shared" si="222"/>
        <v/>
      </c>
      <c r="P1773" s="33" t="str">
        <f t="shared" si="223"/>
        <v/>
      </c>
      <c r="R1773" s="36" t="str">
        <f t="shared" si="224"/>
        <v/>
      </c>
      <c r="S1773" s="36" t="str">
        <f t="shared" si="225"/>
        <v/>
      </c>
    </row>
    <row r="1774" spans="6:19" x14ac:dyDescent="0.3">
      <c r="K1774" s="33" t="str">
        <f t="shared" si="218"/>
        <v/>
      </c>
      <c r="L1774" s="33" t="str">
        <f t="shared" si="219"/>
        <v/>
      </c>
      <c r="M1774" s="33" t="str">
        <f t="shared" si="220"/>
        <v/>
      </c>
      <c r="N1774" s="33" t="str">
        <f t="shared" si="221"/>
        <v/>
      </c>
      <c r="O1774" s="33" t="str">
        <f t="shared" si="222"/>
        <v/>
      </c>
      <c r="P1774" s="33" t="str">
        <f t="shared" si="223"/>
        <v/>
      </c>
      <c r="R1774" s="36" t="str">
        <f t="shared" si="224"/>
        <v/>
      </c>
      <c r="S1774" s="36" t="str">
        <f t="shared" si="225"/>
        <v/>
      </c>
    </row>
    <row r="1775" spans="6:19" x14ac:dyDescent="0.3">
      <c r="F1775" s="136"/>
      <c r="K1775" s="33" t="str">
        <f t="shared" si="218"/>
        <v/>
      </c>
      <c r="L1775" s="33" t="str">
        <f t="shared" si="219"/>
        <v/>
      </c>
      <c r="M1775" s="33" t="str">
        <f t="shared" si="220"/>
        <v/>
      </c>
      <c r="N1775" s="33" t="str">
        <f t="shared" si="221"/>
        <v/>
      </c>
      <c r="O1775" s="33" t="str">
        <f t="shared" si="222"/>
        <v/>
      </c>
      <c r="P1775" s="33" t="str">
        <f t="shared" si="223"/>
        <v/>
      </c>
      <c r="R1775" s="36" t="str">
        <f t="shared" si="224"/>
        <v/>
      </c>
      <c r="S1775" s="36" t="str">
        <f t="shared" si="225"/>
        <v/>
      </c>
    </row>
    <row r="1776" spans="6:19" x14ac:dyDescent="0.3">
      <c r="K1776" s="33" t="str">
        <f t="shared" si="218"/>
        <v/>
      </c>
      <c r="L1776" s="33" t="str">
        <f t="shared" si="219"/>
        <v/>
      </c>
      <c r="M1776" s="33" t="str">
        <f t="shared" si="220"/>
        <v/>
      </c>
      <c r="N1776" s="33" t="str">
        <f t="shared" si="221"/>
        <v/>
      </c>
      <c r="O1776" s="33" t="str">
        <f t="shared" si="222"/>
        <v/>
      </c>
      <c r="P1776" s="33" t="str">
        <f t="shared" si="223"/>
        <v/>
      </c>
      <c r="R1776" s="36" t="str">
        <f t="shared" si="224"/>
        <v/>
      </c>
      <c r="S1776" s="36" t="str">
        <f t="shared" si="225"/>
        <v/>
      </c>
    </row>
    <row r="1777" spans="6:19" x14ac:dyDescent="0.3">
      <c r="K1777" s="33" t="str">
        <f t="shared" si="218"/>
        <v/>
      </c>
      <c r="L1777" s="33" t="str">
        <f t="shared" si="219"/>
        <v/>
      </c>
      <c r="M1777" s="33" t="str">
        <f t="shared" si="220"/>
        <v/>
      </c>
      <c r="N1777" s="33" t="str">
        <f t="shared" si="221"/>
        <v/>
      </c>
      <c r="O1777" s="33" t="str">
        <f t="shared" si="222"/>
        <v/>
      </c>
      <c r="P1777" s="33" t="str">
        <f t="shared" si="223"/>
        <v/>
      </c>
      <c r="R1777" s="36" t="str">
        <f t="shared" si="224"/>
        <v/>
      </c>
      <c r="S1777" s="36" t="str">
        <f t="shared" si="225"/>
        <v/>
      </c>
    </row>
    <row r="1778" spans="6:19" x14ac:dyDescent="0.3">
      <c r="F1778" s="136"/>
      <c r="K1778" s="33" t="str">
        <f t="shared" si="218"/>
        <v/>
      </c>
      <c r="L1778" s="33" t="str">
        <f t="shared" si="219"/>
        <v/>
      </c>
      <c r="M1778" s="33" t="str">
        <f t="shared" si="220"/>
        <v/>
      </c>
      <c r="N1778" s="33" t="str">
        <f t="shared" si="221"/>
        <v/>
      </c>
      <c r="O1778" s="33" t="str">
        <f t="shared" si="222"/>
        <v/>
      </c>
      <c r="P1778" s="33" t="str">
        <f t="shared" si="223"/>
        <v/>
      </c>
      <c r="R1778" s="36" t="str">
        <f t="shared" si="224"/>
        <v/>
      </c>
      <c r="S1778" s="36" t="str">
        <f t="shared" si="225"/>
        <v/>
      </c>
    </row>
    <row r="1779" spans="6:19" x14ac:dyDescent="0.3">
      <c r="K1779" s="33" t="str">
        <f t="shared" si="218"/>
        <v/>
      </c>
      <c r="L1779" s="33" t="str">
        <f t="shared" si="219"/>
        <v/>
      </c>
      <c r="M1779" s="33" t="str">
        <f t="shared" si="220"/>
        <v/>
      </c>
      <c r="N1779" s="33" t="str">
        <f t="shared" si="221"/>
        <v/>
      </c>
      <c r="O1779" s="33" t="str">
        <f t="shared" si="222"/>
        <v/>
      </c>
      <c r="P1779" s="33" t="str">
        <f t="shared" si="223"/>
        <v/>
      </c>
      <c r="R1779" s="36" t="str">
        <f t="shared" si="224"/>
        <v/>
      </c>
      <c r="S1779" s="36" t="str">
        <f t="shared" si="225"/>
        <v/>
      </c>
    </row>
    <row r="1780" spans="6:19" x14ac:dyDescent="0.3">
      <c r="F1780" s="136"/>
      <c r="K1780" s="33" t="str">
        <f t="shared" si="218"/>
        <v/>
      </c>
      <c r="L1780" s="33" t="str">
        <f t="shared" si="219"/>
        <v/>
      </c>
      <c r="M1780" s="33" t="str">
        <f t="shared" si="220"/>
        <v/>
      </c>
      <c r="N1780" s="33" t="str">
        <f t="shared" si="221"/>
        <v/>
      </c>
      <c r="O1780" s="33" t="str">
        <f t="shared" si="222"/>
        <v/>
      </c>
      <c r="P1780" s="33" t="str">
        <f t="shared" si="223"/>
        <v/>
      </c>
      <c r="R1780" s="36" t="str">
        <f t="shared" si="224"/>
        <v/>
      </c>
      <c r="S1780" s="36" t="str">
        <f t="shared" si="225"/>
        <v/>
      </c>
    </row>
    <row r="1781" spans="6:19" x14ac:dyDescent="0.3">
      <c r="K1781" s="33" t="str">
        <f t="shared" si="218"/>
        <v/>
      </c>
      <c r="L1781" s="33" t="str">
        <f t="shared" si="219"/>
        <v/>
      </c>
      <c r="M1781" s="33" t="str">
        <f t="shared" si="220"/>
        <v/>
      </c>
      <c r="N1781" s="33" t="str">
        <f t="shared" si="221"/>
        <v/>
      </c>
      <c r="O1781" s="33" t="str">
        <f t="shared" si="222"/>
        <v/>
      </c>
      <c r="P1781" s="33" t="str">
        <f t="shared" si="223"/>
        <v/>
      </c>
      <c r="R1781" s="36" t="str">
        <f t="shared" si="224"/>
        <v/>
      </c>
      <c r="S1781" s="36" t="str">
        <f t="shared" si="225"/>
        <v/>
      </c>
    </row>
    <row r="1782" spans="6:19" x14ac:dyDescent="0.3">
      <c r="K1782" s="33" t="str">
        <f t="shared" si="218"/>
        <v/>
      </c>
      <c r="L1782" s="33" t="str">
        <f t="shared" si="219"/>
        <v/>
      </c>
      <c r="M1782" s="33" t="str">
        <f t="shared" si="220"/>
        <v/>
      </c>
      <c r="N1782" s="33" t="str">
        <f t="shared" si="221"/>
        <v/>
      </c>
      <c r="O1782" s="33" t="str">
        <f t="shared" si="222"/>
        <v/>
      </c>
      <c r="P1782" s="33" t="str">
        <f t="shared" si="223"/>
        <v/>
      </c>
      <c r="R1782" s="36" t="str">
        <f t="shared" si="224"/>
        <v/>
      </c>
      <c r="S1782" s="36" t="str">
        <f t="shared" si="225"/>
        <v/>
      </c>
    </row>
    <row r="1783" spans="6:19" x14ac:dyDescent="0.3">
      <c r="F1783" s="136"/>
      <c r="K1783" s="33" t="str">
        <f t="shared" si="218"/>
        <v/>
      </c>
      <c r="L1783" s="33" t="str">
        <f t="shared" si="219"/>
        <v/>
      </c>
      <c r="M1783" s="33" t="str">
        <f t="shared" si="220"/>
        <v/>
      </c>
      <c r="N1783" s="33" t="str">
        <f t="shared" si="221"/>
        <v/>
      </c>
      <c r="O1783" s="33" t="str">
        <f t="shared" si="222"/>
        <v/>
      </c>
      <c r="P1783" s="33" t="str">
        <f t="shared" si="223"/>
        <v/>
      </c>
      <c r="R1783" s="36" t="str">
        <f t="shared" si="224"/>
        <v/>
      </c>
      <c r="S1783" s="36" t="str">
        <f t="shared" si="225"/>
        <v/>
      </c>
    </row>
    <row r="1784" spans="6:19" x14ac:dyDescent="0.3">
      <c r="K1784" s="33" t="str">
        <f t="shared" si="218"/>
        <v/>
      </c>
      <c r="L1784" s="33" t="str">
        <f t="shared" si="219"/>
        <v/>
      </c>
      <c r="M1784" s="33" t="str">
        <f t="shared" si="220"/>
        <v/>
      </c>
      <c r="N1784" s="33" t="str">
        <f t="shared" si="221"/>
        <v/>
      </c>
      <c r="O1784" s="33" t="str">
        <f t="shared" si="222"/>
        <v/>
      </c>
      <c r="P1784" s="33" t="str">
        <f t="shared" si="223"/>
        <v/>
      </c>
      <c r="R1784" s="36" t="str">
        <f t="shared" si="224"/>
        <v/>
      </c>
      <c r="S1784" s="36" t="str">
        <f t="shared" si="225"/>
        <v/>
      </c>
    </row>
    <row r="1785" spans="6:19" x14ac:dyDescent="0.3">
      <c r="K1785" s="33" t="str">
        <f t="shared" si="218"/>
        <v/>
      </c>
      <c r="L1785" s="33" t="str">
        <f t="shared" si="219"/>
        <v/>
      </c>
      <c r="M1785" s="33" t="str">
        <f t="shared" si="220"/>
        <v/>
      </c>
      <c r="N1785" s="33" t="str">
        <f t="shared" si="221"/>
        <v/>
      </c>
      <c r="O1785" s="33" t="str">
        <f t="shared" si="222"/>
        <v/>
      </c>
      <c r="P1785" s="33" t="str">
        <f t="shared" si="223"/>
        <v/>
      </c>
      <c r="R1785" s="36" t="str">
        <f t="shared" si="224"/>
        <v/>
      </c>
      <c r="S1785" s="36" t="str">
        <f t="shared" si="225"/>
        <v/>
      </c>
    </row>
    <row r="1786" spans="6:19" x14ac:dyDescent="0.3">
      <c r="K1786" s="33" t="str">
        <f t="shared" si="218"/>
        <v/>
      </c>
      <c r="L1786" s="33" t="str">
        <f t="shared" si="219"/>
        <v/>
      </c>
      <c r="M1786" s="33" t="str">
        <f t="shared" si="220"/>
        <v/>
      </c>
      <c r="N1786" s="33" t="str">
        <f t="shared" si="221"/>
        <v/>
      </c>
      <c r="O1786" s="33" t="str">
        <f t="shared" si="222"/>
        <v/>
      </c>
      <c r="P1786" s="33" t="str">
        <f t="shared" si="223"/>
        <v/>
      </c>
      <c r="R1786" s="36" t="str">
        <f t="shared" si="224"/>
        <v/>
      </c>
      <c r="S1786" s="36" t="str">
        <f t="shared" si="225"/>
        <v/>
      </c>
    </row>
    <row r="1787" spans="6:19" x14ac:dyDescent="0.3">
      <c r="K1787" s="33" t="str">
        <f t="shared" si="218"/>
        <v/>
      </c>
      <c r="L1787" s="33" t="str">
        <f t="shared" si="219"/>
        <v/>
      </c>
      <c r="M1787" s="33" t="str">
        <f t="shared" si="220"/>
        <v/>
      </c>
      <c r="N1787" s="33" t="str">
        <f t="shared" si="221"/>
        <v/>
      </c>
      <c r="O1787" s="33" t="str">
        <f t="shared" si="222"/>
        <v/>
      </c>
      <c r="P1787" s="33" t="str">
        <f t="shared" si="223"/>
        <v/>
      </c>
      <c r="R1787" s="36" t="str">
        <f t="shared" si="224"/>
        <v/>
      </c>
      <c r="S1787" s="36" t="str">
        <f t="shared" si="225"/>
        <v/>
      </c>
    </row>
    <row r="1788" spans="6:19" x14ac:dyDescent="0.3">
      <c r="F1788" s="136"/>
      <c r="K1788" s="33" t="str">
        <f t="shared" si="218"/>
        <v/>
      </c>
      <c r="L1788" s="33" t="str">
        <f t="shared" si="219"/>
        <v/>
      </c>
      <c r="M1788" s="33" t="str">
        <f t="shared" si="220"/>
        <v/>
      </c>
      <c r="N1788" s="33" t="str">
        <f t="shared" si="221"/>
        <v/>
      </c>
      <c r="O1788" s="33" t="str">
        <f t="shared" si="222"/>
        <v/>
      </c>
      <c r="P1788" s="33" t="str">
        <f t="shared" si="223"/>
        <v/>
      </c>
      <c r="R1788" s="36" t="str">
        <f t="shared" si="224"/>
        <v/>
      </c>
      <c r="S1788" s="36" t="str">
        <f t="shared" si="225"/>
        <v/>
      </c>
    </row>
    <row r="1789" spans="6:19" x14ac:dyDescent="0.3">
      <c r="K1789" s="33" t="str">
        <f t="shared" si="218"/>
        <v/>
      </c>
      <c r="L1789" s="33" t="str">
        <f t="shared" si="219"/>
        <v/>
      </c>
      <c r="M1789" s="33" t="str">
        <f t="shared" si="220"/>
        <v/>
      </c>
      <c r="N1789" s="33" t="str">
        <f t="shared" si="221"/>
        <v/>
      </c>
      <c r="O1789" s="33" t="str">
        <f t="shared" si="222"/>
        <v/>
      </c>
      <c r="P1789" s="33" t="str">
        <f t="shared" si="223"/>
        <v/>
      </c>
      <c r="R1789" s="36" t="str">
        <f t="shared" si="224"/>
        <v/>
      </c>
      <c r="S1789" s="36" t="str">
        <f t="shared" si="225"/>
        <v/>
      </c>
    </row>
    <row r="1790" spans="6:19" x14ac:dyDescent="0.3">
      <c r="F1790" s="136"/>
      <c r="K1790" s="33" t="str">
        <f t="shared" si="218"/>
        <v/>
      </c>
      <c r="L1790" s="33" t="str">
        <f t="shared" si="219"/>
        <v/>
      </c>
      <c r="M1790" s="33" t="str">
        <f t="shared" si="220"/>
        <v/>
      </c>
      <c r="N1790" s="33" t="str">
        <f t="shared" si="221"/>
        <v/>
      </c>
      <c r="O1790" s="33" t="str">
        <f t="shared" si="222"/>
        <v/>
      </c>
      <c r="P1790" s="33" t="str">
        <f t="shared" si="223"/>
        <v/>
      </c>
      <c r="R1790" s="36" t="str">
        <f t="shared" si="224"/>
        <v/>
      </c>
      <c r="S1790" s="36" t="str">
        <f t="shared" si="225"/>
        <v/>
      </c>
    </row>
    <row r="1791" spans="6:19" x14ac:dyDescent="0.3">
      <c r="K1791" s="33" t="str">
        <f t="shared" si="218"/>
        <v/>
      </c>
      <c r="L1791" s="33" t="str">
        <f t="shared" si="219"/>
        <v/>
      </c>
      <c r="M1791" s="33" t="str">
        <f t="shared" si="220"/>
        <v/>
      </c>
      <c r="N1791" s="33" t="str">
        <f t="shared" si="221"/>
        <v/>
      </c>
      <c r="O1791" s="33" t="str">
        <f t="shared" si="222"/>
        <v/>
      </c>
      <c r="P1791" s="33" t="str">
        <f t="shared" si="223"/>
        <v/>
      </c>
      <c r="R1791" s="36" t="str">
        <f t="shared" si="224"/>
        <v/>
      </c>
      <c r="S1791" s="36" t="str">
        <f t="shared" si="225"/>
        <v/>
      </c>
    </row>
    <row r="1792" spans="6:19" x14ac:dyDescent="0.3">
      <c r="K1792" s="33" t="str">
        <f t="shared" si="218"/>
        <v/>
      </c>
      <c r="L1792" s="33" t="str">
        <f t="shared" si="219"/>
        <v/>
      </c>
      <c r="M1792" s="33" t="str">
        <f t="shared" si="220"/>
        <v/>
      </c>
      <c r="N1792" s="33" t="str">
        <f t="shared" si="221"/>
        <v/>
      </c>
      <c r="O1792" s="33" t="str">
        <f t="shared" si="222"/>
        <v/>
      </c>
      <c r="P1792" s="33" t="str">
        <f t="shared" si="223"/>
        <v/>
      </c>
      <c r="R1792" s="36" t="str">
        <f t="shared" si="224"/>
        <v/>
      </c>
      <c r="S1792" s="36" t="str">
        <f t="shared" si="225"/>
        <v/>
      </c>
    </row>
    <row r="1793" spans="6:19" x14ac:dyDescent="0.3">
      <c r="F1793" s="136"/>
      <c r="K1793" s="33" t="str">
        <f t="shared" si="218"/>
        <v/>
      </c>
      <c r="L1793" s="33" t="str">
        <f t="shared" si="219"/>
        <v/>
      </c>
      <c r="M1793" s="33" t="str">
        <f t="shared" si="220"/>
        <v/>
      </c>
      <c r="N1793" s="33" t="str">
        <f t="shared" si="221"/>
        <v/>
      </c>
      <c r="O1793" s="33" t="str">
        <f t="shared" si="222"/>
        <v/>
      </c>
      <c r="P1793" s="33" t="str">
        <f t="shared" si="223"/>
        <v/>
      </c>
      <c r="R1793" s="36" t="str">
        <f t="shared" si="224"/>
        <v/>
      </c>
      <c r="S1793" s="36" t="str">
        <f t="shared" si="225"/>
        <v/>
      </c>
    </row>
    <row r="1794" spans="6:19" x14ac:dyDescent="0.3">
      <c r="K1794" s="33" t="str">
        <f t="shared" si="218"/>
        <v/>
      </c>
      <c r="L1794" s="33" t="str">
        <f t="shared" si="219"/>
        <v/>
      </c>
      <c r="M1794" s="33" t="str">
        <f t="shared" si="220"/>
        <v/>
      </c>
      <c r="N1794" s="33" t="str">
        <f t="shared" si="221"/>
        <v/>
      </c>
      <c r="O1794" s="33" t="str">
        <f t="shared" si="222"/>
        <v/>
      </c>
      <c r="P1794" s="33" t="str">
        <f t="shared" si="223"/>
        <v/>
      </c>
      <c r="R1794" s="36" t="str">
        <f t="shared" si="224"/>
        <v/>
      </c>
      <c r="S1794" s="36" t="str">
        <f t="shared" si="225"/>
        <v/>
      </c>
    </row>
    <row r="1795" spans="6:19" x14ac:dyDescent="0.3">
      <c r="F1795" s="136"/>
      <c r="K1795" s="33" t="str">
        <f t="shared" si="218"/>
        <v/>
      </c>
      <c r="L1795" s="33" t="str">
        <f t="shared" si="219"/>
        <v/>
      </c>
      <c r="M1795" s="33" t="str">
        <f t="shared" si="220"/>
        <v/>
      </c>
      <c r="N1795" s="33" t="str">
        <f t="shared" si="221"/>
        <v/>
      </c>
      <c r="O1795" s="33" t="str">
        <f t="shared" si="222"/>
        <v/>
      </c>
      <c r="P1795" s="33" t="str">
        <f t="shared" si="223"/>
        <v/>
      </c>
      <c r="R1795" s="36" t="str">
        <f t="shared" si="224"/>
        <v/>
      </c>
      <c r="S1795" s="36" t="str">
        <f t="shared" si="225"/>
        <v/>
      </c>
    </row>
    <row r="1796" spans="6:19" x14ac:dyDescent="0.3">
      <c r="K1796" s="33" t="str">
        <f t="shared" si="218"/>
        <v/>
      </c>
      <c r="L1796" s="33" t="str">
        <f t="shared" si="219"/>
        <v/>
      </c>
      <c r="M1796" s="33" t="str">
        <f t="shared" si="220"/>
        <v/>
      </c>
      <c r="N1796" s="33" t="str">
        <f t="shared" si="221"/>
        <v/>
      </c>
      <c r="O1796" s="33" t="str">
        <f t="shared" si="222"/>
        <v/>
      </c>
      <c r="P1796" s="33" t="str">
        <f t="shared" si="223"/>
        <v/>
      </c>
      <c r="R1796" s="36" t="str">
        <f t="shared" si="224"/>
        <v/>
      </c>
      <c r="S1796" s="36" t="str">
        <f t="shared" si="225"/>
        <v/>
      </c>
    </row>
    <row r="1797" spans="6:19" x14ac:dyDescent="0.3">
      <c r="K1797" s="33" t="str">
        <f t="shared" ref="K1797:K1860" si="226">IF($D1797="ht",$E1797,"")</f>
        <v/>
      </c>
      <c r="L1797" s="33" t="str">
        <f t="shared" ref="L1797:L1860" si="227">IF($D1797="nt",$E1797,"")</f>
        <v/>
      </c>
      <c r="M1797" s="33" t="str">
        <f t="shared" ref="M1797:M1860" si="228">IF($D1797="esp",$E1797,"")</f>
        <v/>
      </c>
      <c r="N1797" s="33" t="str">
        <f t="shared" ref="N1797:N1860" si="229">IF($D1797="Ges",$F1797,"")</f>
        <v/>
      </c>
      <c r="O1797" s="33" t="str">
        <f t="shared" ref="O1797:O1860" si="230">IF($D1797="tag",$E1797,"")</f>
        <v/>
      </c>
      <c r="P1797" s="33" t="str">
        <f t="shared" ref="P1797:P1860" si="231">IF($D1797="vhs",$E1797,"")</f>
        <v/>
      </c>
      <c r="R1797" s="36" t="str">
        <f t="shared" ref="R1797:R1860" si="232">IF(D1797="v06",E1797,"")</f>
        <v/>
      </c>
      <c r="S1797" s="36" t="str">
        <f t="shared" ref="S1797:S1860" si="233">IF(D1797="v22",E1797,"")</f>
        <v/>
      </c>
    </row>
    <row r="1798" spans="6:19" x14ac:dyDescent="0.3">
      <c r="F1798" s="136"/>
      <c r="K1798" s="33" t="str">
        <f t="shared" si="226"/>
        <v/>
      </c>
      <c r="L1798" s="33" t="str">
        <f t="shared" si="227"/>
        <v/>
      </c>
      <c r="M1798" s="33" t="str">
        <f t="shared" si="228"/>
        <v/>
      </c>
      <c r="N1798" s="33" t="str">
        <f t="shared" si="229"/>
        <v/>
      </c>
      <c r="O1798" s="33" t="str">
        <f t="shared" si="230"/>
        <v/>
      </c>
      <c r="P1798" s="33" t="str">
        <f t="shared" si="231"/>
        <v/>
      </c>
      <c r="R1798" s="36" t="str">
        <f t="shared" si="232"/>
        <v/>
      </c>
      <c r="S1798" s="36" t="str">
        <f t="shared" si="233"/>
        <v/>
      </c>
    </row>
    <row r="1799" spans="6:19" x14ac:dyDescent="0.3">
      <c r="K1799" s="33" t="str">
        <f t="shared" si="226"/>
        <v/>
      </c>
      <c r="L1799" s="33" t="str">
        <f t="shared" si="227"/>
        <v/>
      </c>
      <c r="M1799" s="33" t="str">
        <f t="shared" si="228"/>
        <v/>
      </c>
      <c r="N1799" s="33" t="str">
        <f t="shared" si="229"/>
        <v/>
      </c>
      <c r="O1799" s="33" t="str">
        <f t="shared" si="230"/>
        <v/>
      </c>
      <c r="P1799" s="33" t="str">
        <f t="shared" si="231"/>
        <v/>
      </c>
      <c r="R1799" s="36" t="str">
        <f t="shared" si="232"/>
        <v/>
      </c>
      <c r="S1799" s="36" t="str">
        <f t="shared" si="233"/>
        <v/>
      </c>
    </row>
    <row r="1800" spans="6:19" x14ac:dyDescent="0.3">
      <c r="K1800" s="33" t="str">
        <f t="shared" si="226"/>
        <v/>
      </c>
      <c r="L1800" s="33" t="str">
        <f t="shared" si="227"/>
        <v/>
      </c>
      <c r="M1800" s="33" t="str">
        <f t="shared" si="228"/>
        <v/>
      </c>
      <c r="N1800" s="33" t="str">
        <f t="shared" si="229"/>
        <v/>
      </c>
      <c r="O1800" s="33" t="str">
        <f t="shared" si="230"/>
        <v/>
      </c>
      <c r="P1800" s="33" t="str">
        <f t="shared" si="231"/>
        <v/>
      </c>
      <c r="R1800" s="36" t="str">
        <f t="shared" si="232"/>
        <v/>
      </c>
      <c r="S1800" s="36" t="str">
        <f t="shared" si="233"/>
        <v/>
      </c>
    </row>
    <row r="1801" spans="6:19" x14ac:dyDescent="0.3">
      <c r="K1801" s="33" t="str">
        <f t="shared" si="226"/>
        <v/>
      </c>
      <c r="L1801" s="33" t="str">
        <f t="shared" si="227"/>
        <v/>
      </c>
      <c r="M1801" s="33" t="str">
        <f t="shared" si="228"/>
        <v/>
      </c>
      <c r="N1801" s="33" t="str">
        <f t="shared" si="229"/>
        <v/>
      </c>
      <c r="O1801" s="33" t="str">
        <f t="shared" si="230"/>
        <v/>
      </c>
      <c r="P1801" s="33" t="str">
        <f t="shared" si="231"/>
        <v/>
      </c>
      <c r="R1801" s="36" t="str">
        <f t="shared" si="232"/>
        <v/>
      </c>
      <c r="S1801" s="36" t="str">
        <f t="shared" si="233"/>
        <v/>
      </c>
    </row>
    <row r="1802" spans="6:19" x14ac:dyDescent="0.3">
      <c r="K1802" s="33" t="str">
        <f t="shared" si="226"/>
        <v/>
      </c>
      <c r="L1802" s="33" t="str">
        <f t="shared" si="227"/>
        <v/>
      </c>
      <c r="M1802" s="33" t="str">
        <f t="shared" si="228"/>
        <v/>
      </c>
      <c r="N1802" s="33" t="str">
        <f t="shared" si="229"/>
        <v/>
      </c>
      <c r="O1802" s="33" t="str">
        <f t="shared" si="230"/>
        <v/>
      </c>
      <c r="P1802" s="33" t="str">
        <f t="shared" si="231"/>
        <v/>
      </c>
      <c r="R1802" s="36" t="str">
        <f t="shared" si="232"/>
        <v/>
      </c>
      <c r="S1802" s="36" t="str">
        <f t="shared" si="233"/>
        <v/>
      </c>
    </row>
    <row r="1803" spans="6:19" x14ac:dyDescent="0.3">
      <c r="K1803" s="33" t="str">
        <f t="shared" si="226"/>
        <v/>
      </c>
      <c r="L1803" s="33" t="str">
        <f t="shared" si="227"/>
        <v/>
      </c>
      <c r="M1803" s="33" t="str">
        <f t="shared" si="228"/>
        <v/>
      </c>
      <c r="N1803" s="33" t="str">
        <f t="shared" si="229"/>
        <v/>
      </c>
      <c r="O1803" s="33" t="str">
        <f t="shared" si="230"/>
        <v/>
      </c>
      <c r="P1803" s="33" t="str">
        <f t="shared" si="231"/>
        <v/>
      </c>
      <c r="R1803" s="36" t="str">
        <f t="shared" si="232"/>
        <v/>
      </c>
      <c r="S1803" s="36" t="str">
        <f t="shared" si="233"/>
        <v/>
      </c>
    </row>
    <row r="1804" spans="6:19" x14ac:dyDescent="0.3">
      <c r="F1804" s="136"/>
      <c r="K1804" s="33" t="str">
        <f t="shared" si="226"/>
        <v/>
      </c>
      <c r="L1804" s="33" t="str">
        <f t="shared" si="227"/>
        <v/>
      </c>
      <c r="M1804" s="33" t="str">
        <f t="shared" si="228"/>
        <v/>
      </c>
      <c r="N1804" s="33" t="str">
        <f t="shared" si="229"/>
        <v/>
      </c>
      <c r="O1804" s="33" t="str">
        <f t="shared" si="230"/>
        <v/>
      </c>
      <c r="P1804" s="33" t="str">
        <f t="shared" si="231"/>
        <v/>
      </c>
      <c r="R1804" s="36" t="str">
        <f t="shared" si="232"/>
        <v/>
      </c>
      <c r="S1804" s="36" t="str">
        <f t="shared" si="233"/>
        <v/>
      </c>
    </row>
    <row r="1805" spans="6:19" x14ac:dyDescent="0.3">
      <c r="K1805" s="33" t="str">
        <f t="shared" si="226"/>
        <v/>
      </c>
      <c r="L1805" s="33" t="str">
        <f t="shared" si="227"/>
        <v/>
      </c>
      <c r="M1805" s="33" t="str">
        <f t="shared" si="228"/>
        <v/>
      </c>
      <c r="N1805" s="33" t="str">
        <f t="shared" si="229"/>
        <v/>
      </c>
      <c r="O1805" s="33" t="str">
        <f t="shared" si="230"/>
        <v/>
      </c>
      <c r="P1805" s="33" t="str">
        <f t="shared" si="231"/>
        <v/>
      </c>
      <c r="R1805" s="36" t="str">
        <f t="shared" si="232"/>
        <v/>
      </c>
      <c r="S1805" s="36" t="str">
        <f t="shared" si="233"/>
        <v/>
      </c>
    </row>
    <row r="1806" spans="6:19" x14ac:dyDescent="0.3">
      <c r="K1806" s="33" t="str">
        <f t="shared" si="226"/>
        <v/>
      </c>
      <c r="L1806" s="33" t="str">
        <f t="shared" si="227"/>
        <v/>
      </c>
      <c r="M1806" s="33" t="str">
        <f t="shared" si="228"/>
        <v/>
      </c>
      <c r="N1806" s="33" t="str">
        <f t="shared" si="229"/>
        <v/>
      </c>
      <c r="O1806" s="33" t="str">
        <f t="shared" si="230"/>
        <v/>
      </c>
      <c r="P1806" s="33" t="str">
        <f t="shared" si="231"/>
        <v/>
      </c>
      <c r="R1806" s="36" t="str">
        <f t="shared" si="232"/>
        <v/>
      </c>
      <c r="S1806" s="36" t="str">
        <f t="shared" si="233"/>
        <v/>
      </c>
    </row>
    <row r="1807" spans="6:19" x14ac:dyDescent="0.3">
      <c r="F1807" s="136"/>
      <c r="K1807" s="33" t="str">
        <f t="shared" si="226"/>
        <v/>
      </c>
      <c r="L1807" s="33" t="str">
        <f t="shared" si="227"/>
        <v/>
      </c>
      <c r="M1807" s="33" t="str">
        <f t="shared" si="228"/>
        <v/>
      </c>
      <c r="N1807" s="33" t="str">
        <f t="shared" si="229"/>
        <v/>
      </c>
      <c r="O1807" s="33" t="str">
        <f t="shared" si="230"/>
        <v/>
      </c>
      <c r="P1807" s="33" t="str">
        <f t="shared" si="231"/>
        <v/>
      </c>
      <c r="R1807" s="36" t="str">
        <f t="shared" si="232"/>
        <v/>
      </c>
      <c r="S1807" s="36" t="str">
        <f t="shared" si="233"/>
        <v/>
      </c>
    </row>
    <row r="1808" spans="6:19" x14ac:dyDescent="0.3">
      <c r="K1808" s="33" t="str">
        <f t="shared" si="226"/>
        <v/>
      </c>
      <c r="L1808" s="33" t="str">
        <f t="shared" si="227"/>
        <v/>
      </c>
      <c r="M1808" s="33" t="str">
        <f t="shared" si="228"/>
        <v/>
      </c>
      <c r="N1808" s="33" t="str">
        <f t="shared" si="229"/>
        <v/>
      </c>
      <c r="O1808" s="33" t="str">
        <f t="shared" si="230"/>
        <v/>
      </c>
      <c r="P1808" s="33" t="str">
        <f t="shared" si="231"/>
        <v/>
      </c>
      <c r="R1808" s="36" t="str">
        <f t="shared" si="232"/>
        <v/>
      </c>
      <c r="S1808" s="36" t="str">
        <f t="shared" si="233"/>
        <v/>
      </c>
    </row>
    <row r="1809" spans="6:19" x14ac:dyDescent="0.3">
      <c r="F1809" s="136"/>
      <c r="K1809" s="33" t="str">
        <f t="shared" si="226"/>
        <v/>
      </c>
      <c r="L1809" s="33" t="str">
        <f t="shared" si="227"/>
        <v/>
      </c>
      <c r="M1809" s="33" t="str">
        <f t="shared" si="228"/>
        <v/>
      </c>
      <c r="N1809" s="33" t="str">
        <f t="shared" si="229"/>
        <v/>
      </c>
      <c r="O1809" s="33" t="str">
        <f t="shared" si="230"/>
        <v/>
      </c>
      <c r="P1809" s="33" t="str">
        <f t="shared" si="231"/>
        <v/>
      </c>
      <c r="R1809" s="36" t="str">
        <f t="shared" si="232"/>
        <v/>
      </c>
      <c r="S1809" s="36" t="str">
        <f t="shared" si="233"/>
        <v/>
      </c>
    </row>
    <row r="1810" spans="6:19" x14ac:dyDescent="0.3">
      <c r="K1810" s="33" t="str">
        <f t="shared" si="226"/>
        <v/>
      </c>
      <c r="L1810" s="33" t="str">
        <f t="shared" si="227"/>
        <v/>
      </c>
      <c r="M1810" s="33" t="str">
        <f t="shared" si="228"/>
        <v/>
      </c>
      <c r="N1810" s="33" t="str">
        <f t="shared" si="229"/>
        <v/>
      </c>
      <c r="O1810" s="33" t="str">
        <f t="shared" si="230"/>
        <v/>
      </c>
      <c r="P1810" s="33" t="str">
        <f t="shared" si="231"/>
        <v/>
      </c>
      <c r="R1810" s="36" t="str">
        <f t="shared" si="232"/>
        <v/>
      </c>
      <c r="S1810" s="36" t="str">
        <f t="shared" si="233"/>
        <v/>
      </c>
    </row>
    <row r="1811" spans="6:19" x14ac:dyDescent="0.3">
      <c r="F1811" s="136"/>
      <c r="K1811" s="33" t="str">
        <f t="shared" si="226"/>
        <v/>
      </c>
      <c r="L1811" s="33" t="str">
        <f t="shared" si="227"/>
        <v/>
      </c>
      <c r="M1811" s="33" t="str">
        <f t="shared" si="228"/>
        <v/>
      </c>
      <c r="N1811" s="33" t="str">
        <f t="shared" si="229"/>
        <v/>
      </c>
      <c r="O1811" s="33" t="str">
        <f t="shared" si="230"/>
        <v/>
      </c>
      <c r="P1811" s="33" t="str">
        <f t="shared" si="231"/>
        <v/>
      </c>
      <c r="R1811" s="36" t="str">
        <f t="shared" si="232"/>
        <v/>
      </c>
      <c r="S1811" s="36" t="str">
        <f t="shared" si="233"/>
        <v/>
      </c>
    </row>
    <row r="1812" spans="6:19" x14ac:dyDescent="0.3">
      <c r="K1812" s="33" t="str">
        <f t="shared" si="226"/>
        <v/>
      </c>
      <c r="L1812" s="33" t="str">
        <f t="shared" si="227"/>
        <v/>
      </c>
      <c r="M1812" s="33" t="str">
        <f t="shared" si="228"/>
        <v/>
      </c>
      <c r="N1812" s="33" t="str">
        <f t="shared" si="229"/>
        <v/>
      </c>
      <c r="O1812" s="33" t="str">
        <f t="shared" si="230"/>
        <v/>
      </c>
      <c r="P1812" s="33" t="str">
        <f t="shared" si="231"/>
        <v/>
      </c>
      <c r="R1812" s="36" t="str">
        <f t="shared" si="232"/>
        <v/>
      </c>
      <c r="S1812" s="36" t="str">
        <f t="shared" si="233"/>
        <v/>
      </c>
    </row>
    <row r="1813" spans="6:19" x14ac:dyDescent="0.3">
      <c r="F1813" s="136"/>
      <c r="K1813" s="33" t="str">
        <f t="shared" si="226"/>
        <v/>
      </c>
      <c r="L1813" s="33" t="str">
        <f t="shared" si="227"/>
        <v/>
      </c>
      <c r="M1813" s="33" t="str">
        <f t="shared" si="228"/>
        <v/>
      </c>
      <c r="N1813" s="33" t="str">
        <f t="shared" si="229"/>
        <v/>
      </c>
      <c r="O1813" s="33" t="str">
        <f t="shared" si="230"/>
        <v/>
      </c>
      <c r="P1813" s="33" t="str">
        <f t="shared" si="231"/>
        <v/>
      </c>
      <c r="R1813" s="36" t="str">
        <f t="shared" si="232"/>
        <v/>
      </c>
      <c r="S1813" s="36" t="str">
        <f t="shared" si="233"/>
        <v/>
      </c>
    </row>
    <row r="1814" spans="6:19" x14ac:dyDescent="0.3">
      <c r="F1814" s="136"/>
      <c r="K1814" s="33" t="str">
        <f t="shared" si="226"/>
        <v/>
      </c>
      <c r="L1814" s="33" t="str">
        <f t="shared" si="227"/>
        <v/>
      </c>
      <c r="M1814" s="33" t="str">
        <f t="shared" si="228"/>
        <v/>
      </c>
      <c r="N1814" s="33" t="str">
        <f t="shared" si="229"/>
        <v/>
      </c>
      <c r="O1814" s="33" t="str">
        <f t="shared" si="230"/>
        <v/>
      </c>
      <c r="P1814" s="33" t="str">
        <f t="shared" si="231"/>
        <v/>
      </c>
      <c r="R1814" s="36" t="str">
        <f t="shared" si="232"/>
        <v/>
      </c>
      <c r="S1814" s="36" t="str">
        <f t="shared" si="233"/>
        <v/>
      </c>
    </row>
    <row r="1815" spans="6:19" x14ac:dyDescent="0.3">
      <c r="K1815" s="33" t="str">
        <f t="shared" si="226"/>
        <v/>
      </c>
      <c r="L1815" s="33" t="str">
        <f t="shared" si="227"/>
        <v/>
      </c>
      <c r="M1815" s="33" t="str">
        <f t="shared" si="228"/>
        <v/>
      </c>
      <c r="N1815" s="33" t="str">
        <f t="shared" si="229"/>
        <v/>
      </c>
      <c r="O1815" s="33" t="str">
        <f t="shared" si="230"/>
        <v/>
      </c>
      <c r="P1815" s="33" t="str">
        <f t="shared" si="231"/>
        <v/>
      </c>
      <c r="R1815" s="36" t="str">
        <f t="shared" si="232"/>
        <v/>
      </c>
      <c r="S1815" s="36" t="str">
        <f t="shared" si="233"/>
        <v/>
      </c>
    </row>
    <row r="1816" spans="6:19" x14ac:dyDescent="0.3">
      <c r="K1816" s="33" t="str">
        <f t="shared" si="226"/>
        <v/>
      </c>
      <c r="L1816" s="33" t="str">
        <f t="shared" si="227"/>
        <v/>
      </c>
      <c r="M1816" s="33" t="str">
        <f t="shared" si="228"/>
        <v/>
      </c>
      <c r="N1816" s="33" t="str">
        <f t="shared" si="229"/>
        <v/>
      </c>
      <c r="O1816" s="33" t="str">
        <f t="shared" si="230"/>
        <v/>
      </c>
      <c r="P1816" s="33" t="str">
        <f t="shared" si="231"/>
        <v/>
      </c>
      <c r="R1816" s="36" t="str">
        <f t="shared" si="232"/>
        <v/>
      </c>
      <c r="S1816" s="36" t="str">
        <f t="shared" si="233"/>
        <v/>
      </c>
    </row>
    <row r="1817" spans="6:19" x14ac:dyDescent="0.3">
      <c r="K1817" s="33" t="str">
        <f t="shared" si="226"/>
        <v/>
      </c>
      <c r="L1817" s="33" t="str">
        <f t="shared" si="227"/>
        <v/>
      </c>
      <c r="M1817" s="33" t="str">
        <f t="shared" si="228"/>
        <v/>
      </c>
      <c r="N1817" s="33" t="str">
        <f t="shared" si="229"/>
        <v/>
      </c>
      <c r="O1817" s="33" t="str">
        <f t="shared" si="230"/>
        <v/>
      </c>
      <c r="P1817" s="33" t="str">
        <f t="shared" si="231"/>
        <v/>
      </c>
      <c r="R1817" s="36" t="str">
        <f t="shared" si="232"/>
        <v/>
      </c>
      <c r="S1817" s="36" t="str">
        <f t="shared" si="233"/>
        <v/>
      </c>
    </row>
    <row r="1818" spans="6:19" x14ac:dyDescent="0.3">
      <c r="F1818" s="136"/>
      <c r="K1818" s="33" t="str">
        <f t="shared" si="226"/>
        <v/>
      </c>
      <c r="L1818" s="33" t="str">
        <f t="shared" si="227"/>
        <v/>
      </c>
      <c r="M1818" s="33" t="str">
        <f t="shared" si="228"/>
        <v/>
      </c>
      <c r="N1818" s="33" t="str">
        <f t="shared" si="229"/>
        <v/>
      </c>
      <c r="O1818" s="33" t="str">
        <f t="shared" si="230"/>
        <v/>
      </c>
      <c r="P1818" s="33" t="str">
        <f t="shared" si="231"/>
        <v/>
      </c>
      <c r="R1818" s="36" t="str">
        <f t="shared" si="232"/>
        <v/>
      </c>
      <c r="S1818" s="36" t="str">
        <f t="shared" si="233"/>
        <v/>
      </c>
    </row>
    <row r="1819" spans="6:19" x14ac:dyDescent="0.3">
      <c r="K1819" s="33" t="str">
        <f t="shared" si="226"/>
        <v/>
      </c>
      <c r="L1819" s="33" t="str">
        <f t="shared" si="227"/>
        <v/>
      </c>
      <c r="M1819" s="33" t="str">
        <f t="shared" si="228"/>
        <v/>
      </c>
      <c r="N1819" s="33" t="str">
        <f t="shared" si="229"/>
        <v/>
      </c>
      <c r="O1819" s="33" t="str">
        <f t="shared" si="230"/>
        <v/>
      </c>
      <c r="P1819" s="33" t="str">
        <f t="shared" si="231"/>
        <v/>
      </c>
      <c r="R1819" s="36" t="str">
        <f t="shared" si="232"/>
        <v/>
      </c>
      <c r="S1819" s="36" t="str">
        <f t="shared" si="233"/>
        <v/>
      </c>
    </row>
    <row r="1820" spans="6:19" x14ac:dyDescent="0.3">
      <c r="K1820" s="33" t="str">
        <f t="shared" si="226"/>
        <v/>
      </c>
      <c r="L1820" s="33" t="str">
        <f t="shared" si="227"/>
        <v/>
      </c>
      <c r="M1820" s="33" t="str">
        <f t="shared" si="228"/>
        <v/>
      </c>
      <c r="N1820" s="33" t="str">
        <f t="shared" si="229"/>
        <v/>
      </c>
      <c r="O1820" s="33" t="str">
        <f t="shared" si="230"/>
        <v/>
      </c>
      <c r="P1820" s="33" t="str">
        <f t="shared" si="231"/>
        <v/>
      </c>
      <c r="R1820" s="36" t="str">
        <f t="shared" si="232"/>
        <v/>
      </c>
      <c r="S1820" s="36" t="str">
        <f t="shared" si="233"/>
        <v/>
      </c>
    </row>
    <row r="1821" spans="6:19" x14ac:dyDescent="0.3">
      <c r="K1821" s="33" t="str">
        <f t="shared" si="226"/>
        <v/>
      </c>
      <c r="L1821" s="33" t="str">
        <f t="shared" si="227"/>
        <v/>
      </c>
      <c r="M1821" s="33" t="str">
        <f t="shared" si="228"/>
        <v/>
      </c>
      <c r="N1821" s="33" t="str">
        <f t="shared" si="229"/>
        <v/>
      </c>
      <c r="O1821" s="33" t="str">
        <f t="shared" si="230"/>
        <v/>
      </c>
      <c r="P1821" s="33" t="str">
        <f t="shared" si="231"/>
        <v/>
      </c>
      <c r="R1821" s="36" t="str">
        <f t="shared" si="232"/>
        <v/>
      </c>
      <c r="S1821" s="36" t="str">
        <f t="shared" si="233"/>
        <v/>
      </c>
    </row>
    <row r="1822" spans="6:19" x14ac:dyDescent="0.3">
      <c r="K1822" s="33" t="str">
        <f t="shared" si="226"/>
        <v/>
      </c>
      <c r="L1822" s="33" t="str">
        <f t="shared" si="227"/>
        <v/>
      </c>
      <c r="M1822" s="33" t="str">
        <f t="shared" si="228"/>
        <v/>
      </c>
      <c r="N1822" s="33" t="str">
        <f t="shared" si="229"/>
        <v/>
      </c>
      <c r="O1822" s="33" t="str">
        <f t="shared" si="230"/>
        <v/>
      </c>
      <c r="P1822" s="33" t="str">
        <f t="shared" si="231"/>
        <v/>
      </c>
      <c r="R1822" s="36" t="str">
        <f t="shared" si="232"/>
        <v/>
      </c>
      <c r="S1822" s="36" t="str">
        <f t="shared" si="233"/>
        <v/>
      </c>
    </row>
    <row r="1823" spans="6:19" x14ac:dyDescent="0.3">
      <c r="K1823" s="33" t="str">
        <f t="shared" si="226"/>
        <v/>
      </c>
      <c r="L1823" s="33" t="str">
        <f t="shared" si="227"/>
        <v/>
      </c>
      <c r="M1823" s="33" t="str">
        <f t="shared" si="228"/>
        <v/>
      </c>
      <c r="N1823" s="33" t="str">
        <f t="shared" si="229"/>
        <v/>
      </c>
      <c r="O1823" s="33" t="str">
        <f t="shared" si="230"/>
        <v/>
      </c>
      <c r="P1823" s="33" t="str">
        <f t="shared" si="231"/>
        <v/>
      </c>
      <c r="R1823" s="36" t="str">
        <f t="shared" si="232"/>
        <v/>
      </c>
      <c r="S1823" s="36" t="str">
        <f t="shared" si="233"/>
        <v/>
      </c>
    </row>
    <row r="1824" spans="6:19" x14ac:dyDescent="0.3">
      <c r="F1824" s="136"/>
      <c r="K1824" s="33" t="str">
        <f t="shared" si="226"/>
        <v/>
      </c>
      <c r="L1824" s="33" t="str">
        <f t="shared" si="227"/>
        <v/>
      </c>
      <c r="M1824" s="33" t="str">
        <f t="shared" si="228"/>
        <v/>
      </c>
      <c r="N1824" s="33" t="str">
        <f t="shared" si="229"/>
        <v/>
      </c>
      <c r="O1824" s="33" t="str">
        <f t="shared" si="230"/>
        <v/>
      </c>
      <c r="P1824" s="33" t="str">
        <f t="shared" si="231"/>
        <v/>
      </c>
      <c r="R1824" s="36" t="str">
        <f t="shared" si="232"/>
        <v/>
      </c>
      <c r="S1824" s="36" t="str">
        <f t="shared" si="233"/>
        <v/>
      </c>
    </row>
    <row r="1825" spans="6:19" x14ac:dyDescent="0.3">
      <c r="F1825" s="136"/>
      <c r="K1825" s="33" t="str">
        <f t="shared" si="226"/>
        <v/>
      </c>
      <c r="L1825" s="33" t="str">
        <f t="shared" si="227"/>
        <v/>
      </c>
      <c r="M1825" s="33" t="str">
        <f t="shared" si="228"/>
        <v/>
      </c>
      <c r="N1825" s="33" t="str">
        <f t="shared" si="229"/>
        <v/>
      </c>
      <c r="O1825" s="33" t="str">
        <f t="shared" si="230"/>
        <v/>
      </c>
      <c r="P1825" s="33" t="str">
        <f t="shared" si="231"/>
        <v/>
      </c>
      <c r="R1825" s="36" t="str">
        <f t="shared" si="232"/>
        <v/>
      </c>
      <c r="S1825" s="36" t="str">
        <f t="shared" si="233"/>
        <v/>
      </c>
    </row>
    <row r="1826" spans="6:19" x14ac:dyDescent="0.3">
      <c r="K1826" s="33" t="str">
        <f t="shared" si="226"/>
        <v/>
      </c>
      <c r="L1826" s="33" t="str">
        <f t="shared" si="227"/>
        <v/>
      </c>
      <c r="M1826" s="33" t="str">
        <f t="shared" si="228"/>
        <v/>
      </c>
      <c r="N1826" s="33" t="str">
        <f t="shared" si="229"/>
        <v/>
      </c>
      <c r="O1826" s="33" t="str">
        <f t="shared" si="230"/>
        <v/>
      </c>
      <c r="P1826" s="33" t="str">
        <f t="shared" si="231"/>
        <v/>
      </c>
      <c r="R1826" s="36" t="str">
        <f t="shared" si="232"/>
        <v/>
      </c>
      <c r="S1826" s="36" t="str">
        <f t="shared" si="233"/>
        <v/>
      </c>
    </row>
    <row r="1827" spans="6:19" x14ac:dyDescent="0.3">
      <c r="K1827" s="33" t="str">
        <f t="shared" si="226"/>
        <v/>
      </c>
      <c r="L1827" s="33" t="str">
        <f t="shared" si="227"/>
        <v/>
      </c>
      <c r="M1827" s="33" t="str">
        <f t="shared" si="228"/>
        <v/>
      </c>
      <c r="N1827" s="33" t="str">
        <f t="shared" si="229"/>
        <v/>
      </c>
      <c r="O1827" s="33" t="str">
        <f t="shared" si="230"/>
        <v/>
      </c>
      <c r="P1827" s="33" t="str">
        <f t="shared" si="231"/>
        <v/>
      </c>
      <c r="R1827" s="36" t="str">
        <f t="shared" si="232"/>
        <v/>
      </c>
      <c r="S1827" s="36" t="str">
        <f t="shared" si="233"/>
        <v/>
      </c>
    </row>
    <row r="1828" spans="6:19" x14ac:dyDescent="0.3">
      <c r="F1828" s="136"/>
      <c r="K1828" s="33" t="str">
        <f t="shared" si="226"/>
        <v/>
      </c>
      <c r="L1828" s="33" t="str">
        <f t="shared" si="227"/>
        <v/>
      </c>
      <c r="M1828" s="33" t="str">
        <f t="shared" si="228"/>
        <v/>
      </c>
      <c r="N1828" s="33" t="str">
        <f t="shared" si="229"/>
        <v/>
      </c>
      <c r="O1828" s="33" t="str">
        <f t="shared" si="230"/>
        <v/>
      </c>
      <c r="P1828" s="33" t="str">
        <f t="shared" si="231"/>
        <v/>
      </c>
      <c r="R1828" s="36" t="str">
        <f t="shared" si="232"/>
        <v/>
      </c>
      <c r="S1828" s="36" t="str">
        <f t="shared" si="233"/>
        <v/>
      </c>
    </row>
    <row r="1829" spans="6:19" x14ac:dyDescent="0.3">
      <c r="K1829" s="33" t="str">
        <f t="shared" si="226"/>
        <v/>
      </c>
      <c r="L1829" s="33" t="str">
        <f t="shared" si="227"/>
        <v/>
      </c>
      <c r="M1829" s="33" t="str">
        <f t="shared" si="228"/>
        <v/>
      </c>
      <c r="N1829" s="33" t="str">
        <f t="shared" si="229"/>
        <v/>
      </c>
      <c r="O1829" s="33" t="str">
        <f t="shared" si="230"/>
        <v/>
      </c>
      <c r="P1829" s="33" t="str">
        <f t="shared" si="231"/>
        <v/>
      </c>
      <c r="R1829" s="36" t="str">
        <f t="shared" si="232"/>
        <v/>
      </c>
      <c r="S1829" s="36" t="str">
        <f t="shared" si="233"/>
        <v/>
      </c>
    </row>
    <row r="1830" spans="6:19" x14ac:dyDescent="0.3">
      <c r="K1830" s="33" t="str">
        <f t="shared" si="226"/>
        <v/>
      </c>
      <c r="L1830" s="33" t="str">
        <f t="shared" si="227"/>
        <v/>
      </c>
      <c r="M1830" s="33" t="str">
        <f t="shared" si="228"/>
        <v/>
      </c>
      <c r="N1830" s="33" t="str">
        <f t="shared" si="229"/>
        <v/>
      </c>
      <c r="O1830" s="33" t="str">
        <f t="shared" si="230"/>
        <v/>
      </c>
      <c r="P1830" s="33" t="str">
        <f t="shared" si="231"/>
        <v/>
      </c>
      <c r="R1830" s="36" t="str">
        <f t="shared" si="232"/>
        <v/>
      </c>
      <c r="S1830" s="36" t="str">
        <f t="shared" si="233"/>
        <v/>
      </c>
    </row>
    <row r="1831" spans="6:19" x14ac:dyDescent="0.3">
      <c r="K1831" s="33" t="str">
        <f t="shared" si="226"/>
        <v/>
      </c>
      <c r="L1831" s="33" t="str">
        <f t="shared" si="227"/>
        <v/>
      </c>
      <c r="M1831" s="33" t="str">
        <f t="shared" si="228"/>
        <v/>
      </c>
      <c r="N1831" s="33" t="str">
        <f t="shared" si="229"/>
        <v/>
      </c>
      <c r="O1831" s="33" t="str">
        <f t="shared" si="230"/>
        <v/>
      </c>
      <c r="P1831" s="33" t="str">
        <f t="shared" si="231"/>
        <v/>
      </c>
      <c r="R1831" s="36" t="str">
        <f t="shared" si="232"/>
        <v/>
      </c>
      <c r="S1831" s="36" t="str">
        <f t="shared" si="233"/>
        <v/>
      </c>
    </row>
    <row r="1832" spans="6:19" x14ac:dyDescent="0.3">
      <c r="K1832" s="33" t="str">
        <f t="shared" si="226"/>
        <v/>
      </c>
      <c r="L1832" s="33" t="str">
        <f t="shared" si="227"/>
        <v/>
      </c>
      <c r="M1832" s="33" t="str">
        <f t="shared" si="228"/>
        <v/>
      </c>
      <c r="N1832" s="33" t="str">
        <f t="shared" si="229"/>
        <v/>
      </c>
      <c r="O1832" s="33" t="str">
        <f t="shared" si="230"/>
        <v/>
      </c>
      <c r="P1832" s="33" t="str">
        <f t="shared" si="231"/>
        <v/>
      </c>
      <c r="R1832" s="36" t="str">
        <f t="shared" si="232"/>
        <v/>
      </c>
      <c r="S1832" s="36" t="str">
        <f t="shared" si="233"/>
        <v/>
      </c>
    </row>
    <row r="1833" spans="6:19" x14ac:dyDescent="0.3">
      <c r="K1833" s="33" t="str">
        <f t="shared" si="226"/>
        <v/>
      </c>
      <c r="L1833" s="33" t="str">
        <f t="shared" si="227"/>
        <v/>
      </c>
      <c r="M1833" s="33" t="str">
        <f t="shared" si="228"/>
        <v/>
      </c>
      <c r="N1833" s="33" t="str">
        <f t="shared" si="229"/>
        <v/>
      </c>
      <c r="O1833" s="33" t="str">
        <f t="shared" si="230"/>
        <v/>
      </c>
      <c r="P1833" s="33" t="str">
        <f t="shared" si="231"/>
        <v/>
      </c>
      <c r="R1833" s="36" t="str">
        <f t="shared" si="232"/>
        <v/>
      </c>
      <c r="S1833" s="36" t="str">
        <f t="shared" si="233"/>
        <v/>
      </c>
    </row>
    <row r="1834" spans="6:19" x14ac:dyDescent="0.3">
      <c r="F1834" s="136"/>
      <c r="K1834" s="33" t="str">
        <f t="shared" si="226"/>
        <v/>
      </c>
      <c r="L1834" s="33" t="str">
        <f t="shared" si="227"/>
        <v/>
      </c>
      <c r="M1834" s="33" t="str">
        <f t="shared" si="228"/>
        <v/>
      </c>
      <c r="N1834" s="33" t="str">
        <f t="shared" si="229"/>
        <v/>
      </c>
      <c r="O1834" s="33" t="str">
        <f t="shared" si="230"/>
        <v/>
      </c>
      <c r="P1834" s="33" t="str">
        <f t="shared" si="231"/>
        <v/>
      </c>
      <c r="R1834" s="36" t="str">
        <f t="shared" si="232"/>
        <v/>
      </c>
      <c r="S1834" s="36" t="str">
        <f t="shared" si="233"/>
        <v/>
      </c>
    </row>
    <row r="1835" spans="6:19" x14ac:dyDescent="0.3">
      <c r="K1835" s="33" t="str">
        <f t="shared" si="226"/>
        <v/>
      </c>
      <c r="L1835" s="33" t="str">
        <f t="shared" si="227"/>
        <v/>
      </c>
      <c r="M1835" s="33" t="str">
        <f t="shared" si="228"/>
        <v/>
      </c>
      <c r="N1835" s="33" t="str">
        <f t="shared" si="229"/>
        <v/>
      </c>
      <c r="O1835" s="33" t="str">
        <f t="shared" si="230"/>
        <v/>
      </c>
      <c r="P1835" s="33" t="str">
        <f t="shared" si="231"/>
        <v/>
      </c>
      <c r="R1835" s="36" t="str">
        <f t="shared" si="232"/>
        <v/>
      </c>
      <c r="S1835" s="36" t="str">
        <f t="shared" si="233"/>
        <v/>
      </c>
    </row>
    <row r="1836" spans="6:19" x14ac:dyDescent="0.3">
      <c r="K1836" s="33" t="str">
        <f t="shared" si="226"/>
        <v/>
      </c>
      <c r="L1836" s="33" t="str">
        <f t="shared" si="227"/>
        <v/>
      </c>
      <c r="M1836" s="33" t="str">
        <f t="shared" si="228"/>
        <v/>
      </c>
      <c r="N1836" s="33" t="str">
        <f t="shared" si="229"/>
        <v/>
      </c>
      <c r="O1836" s="33" t="str">
        <f t="shared" si="230"/>
        <v/>
      </c>
      <c r="P1836" s="33" t="str">
        <f t="shared" si="231"/>
        <v/>
      </c>
      <c r="R1836" s="36" t="str">
        <f t="shared" si="232"/>
        <v/>
      </c>
      <c r="S1836" s="36" t="str">
        <f t="shared" si="233"/>
        <v/>
      </c>
    </row>
    <row r="1837" spans="6:19" x14ac:dyDescent="0.3">
      <c r="K1837" s="33" t="str">
        <f t="shared" si="226"/>
        <v/>
      </c>
      <c r="L1837" s="33" t="str">
        <f t="shared" si="227"/>
        <v/>
      </c>
      <c r="M1837" s="33" t="str">
        <f t="shared" si="228"/>
        <v/>
      </c>
      <c r="N1837" s="33" t="str">
        <f t="shared" si="229"/>
        <v/>
      </c>
      <c r="O1837" s="33" t="str">
        <f t="shared" si="230"/>
        <v/>
      </c>
      <c r="P1837" s="33" t="str">
        <f t="shared" si="231"/>
        <v/>
      </c>
      <c r="R1837" s="36" t="str">
        <f t="shared" si="232"/>
        <v/>
      </c>
      <c r="S1837" s="36" t="str">
        <f t="shared" si="233"/>
        <v/>
      </c>
    </row>
    <row r="1838" spans="6:19" x14ac:dyDescent="0.3">
      <c r="K1838" s="33" t="str">
        <f t="shared" si="226"/>
        <v/>
      </c>
      <c r="L1838" s="33" t="str">
        <f t="shared" si="227"/>
        <v/>
      </c>
      <c r="M1838" s="33" t="str">
        <f t="shared" si="228"/>
        <v/>
      </c>
      <c r="N1838" s="33" t="str">
        <f t="shared" si="229"/>
        <v/>
      </c>
      <c r="O1838" s="33" t="str">
        <f t="shared" si="230"/>
        <v/>
      </c>
      <c r="P1838" s="33" t="str">
        <f t="shared" si="231"/>
        <v/>
      </c>
      <c r="R1838" s="36" t="str">
        <f t="shared" si="232"/>
        <v/>
      </c>
      <c r="S1838" s="36" t="str">
        <f t="shared" si="233"/>
        <v/>
      </c>
    </row>
    <row r="1839" spans="6:19" x14ac:dyDescent="0.3">
      <c r="F1839" s="136"/>
      <c r="K1839" s="33" t="str">
        <f t="shared" si="226"/>
        <v/>
      </c>
      <c r="L1839" s="33" t="str">
        <f t="shared" si="227"/>
        <v/>
      </c>
      <c r="M1839" s="33" t="str">
        <f t="shared" si="228"/>
        <v/>
      </c>
      <c r="N1839" s="33" t="str">
        <f t="shared" si="229"/>
        <v/>
      </c>
      <c r="O1839" s="33" t="str">
        <f t="shared" si="230"/>
        <v/>
      </c>
      <c r="P1839" s="33" t="str">
        <f t="shared" si="231"/>
        <v/>
      </c>
      <c r="R1839" s="36" t="str">
        <f t="shared" si="232"/>
        <v/>
      </c>
      <c r="S1839" s="36" t="str">
        <f t="shared" si="233"/>
        <v/>
      </c>
    </row>
    <row r="1840" spans="6:19" x14ac:dyDescent="0.3">
      <c r="K1840" s="33" t="str">
        <f t="shared" si="226"/>
        <v/>
      </c>
      <c r="L1840" s="33" t="str">
        <f t="shared" si="227"/>
        <v/>
      </c>
      <c r="M1840" s="33" t="str">
        <f t="shared" si="228"/>
        <v/>
      </c>
      <c r="N1840" s="33" t="str">
        <f t="shared" si="229"/>
        <v/>
      </c>
      <c r="O1840" s="33" t="str">
        <f t="shared" si="230"/>
        <v/>
      </c>
      <c r="P1840" s="33" t="str">
        <f t="shared" si="231"/>
        <v/>
      </c>
      <c r="R1840" s="36" t="str">
        <f t="shared" si="232"/>
        <v/>
      </c>
      <c r="S1840" s="36" t="str">
        <f t="shared" si="233"/>
        <v/>
      </c>
    </row>
    <row r="1841" spans="6:19" x14ac:dyDescent="0.3">
      <c r="K1841" s="33" t="str">
        <f t="shared" si="226"/>
        <v/>
      </c>
      <c r="L1841" s="33" t="str">
        <f t="shared" si="227"/>
        <v/>
      </c>
      <c r="M1841" s="33" t="str">
        <f t="shared" si="228"/>
        <v/>
      </c>
      <c r="N1841" s="33" t="str">
        <f t="shared" si="229"/>
        <v/>
      </c>
      <c r="O1841" s="33" t="str">
        <f t="shared" si="230"/>
        <v/>
      </c>
      <c r="P1841" s="33" t="str">
        <f t="shared" si="231"/>
        <v/>
      </c>
      <c r="R1841" s="36" t="str">
        <f t="shared" si="232"/>
        <v/>
      </c>
      <c r="S1841" s="36" t="str">
        <f t="shared" si="233"/>
        <v/>
      </c>
    </row>
    <row r="1842" spans="6:19" x14ac:dyDescent="0.3">
      <c r="K1842" s="33" t="str">
        <f t="shared" si="226"/>
        <v/>
      </c>
      <c r="L1842" s="33" t="str">
        <f t="shared" si="227"/>
        <v/>
      </c>
      <c r="M1842" s="33" t="str">
        <f t="shared" si="228"/>
        <v/>
      </c>
      <c r="N1842" s="33" t="str">
        <f t="shared" si="229"/>
        <v/>
      </c>
      <c r="O1842" s="33" t="str">
        <f t="shared" si="230"/>
        <v/>
      </c>
      <c r="P1842" s="33" t="str">
        <f t="shared" si="231"/>
        <v/>
      </c>
      <c r="R1842" s="36" t="str">
        <f t="shared" si="232"/>
        <v/>
      </c>
      <c r="S1842" s="36" t="str">
        <f t="shared" si="233"/>
        <v/>
      </c>
    </row>
    <row r="1843" spans="6:19" x14ac:dyDescent="0.3">
      <c r="F1843" s="136"/>
      <c r="K1843" s="33" t="str">
        <f t="shared" si="226"/>
        <v/>
      </c>
      <c r="L1843" s="33" t="str">
        <f t="shared" si="227"/>
        <v/>
      </c>
      <c r="M1843" s="33" t="str">
        <f t="shared" si="228"/>
        <v/>
      </c>
      <c r="N1843" s="33" t="str">
        <f t="shared" si="229"/>
        <v/>
      </c>
      <c r="O1843" s="33" t="str">
        <f t="shared" si="230"/>
        <v/>
      </c>
      <c r="P1843" s="33" t="str">
        <f t="shared" si="231"/>
        <v/>
      </c>
      <c r="R1843" s="36" t="str">
        <f t="shared" si="232"/>
        <v/>
      </c>
      <c r="S1843" s="36" t="str">
        <f t="shared" si="233"/>
        <v/>
      </c>
    </row>
    <row r="1844" spans="6:19" x14ac:dyDescent="0.3">
      <c r="K1844" s="33" t="str">
        <f t="shared" si="226"/>
        <v/>
      </c>
      <c r="L1844" s="33" t="str">
        <f t="shared" si="227"/>
        <v/>
      </c>
      <c r="M1844" s="33" t="str">
        <f t="shared" si="228"/>
        <v/>
      </c>
      <c r="N1844" s="33" t="str">
        <f t="shared" si="229"/>
        <v/>
      </c>
      <c r="O1844" s="33" t="str">
        <f t="shared" si="230"/>
        <v/>
      </c>
      <c r="P1844" s="33" t="str">
        <f t="shared" si="231"/>
        <v/>
      </c>
      <c r="R1844" s="36" t="str">
        <f t="shared" si="232"/>
        <v/>
      </c>
      <c r="S1844" s="36" t="str">
        <f t="shared" si="233"/>
        <v/>
      </c>
    </row>
    <row r="1845" spans="6:19" x14ac:dyDescent="0.3">
      <c r="F1845" s="136"/>
      <c r="K1845" s="33" t="str">
        <f t="shared" si="226"/>
        <v/>
      </c>
      <c r="L1845" s="33" t="str">
        <f t="shared" si="227"/>
        <v/>
      </c>
      <c r="M1845" s="33" t="str">
        <f t="shared" si="228"/>
        <v/>
      </c>
      <c r="N1845" s="33" t="str">
        <f t="shared" si="229"/>
        <v/>
      </c>
      <c r="O1845" s="33" t="str">
        <f t="shared" si="230"/>
        <v/>
      </c>
      <c r="P1845" s="33" t="str">
        <f t="shared" si="231"/>
        <v/>
      </c>
      <c r="R1845" s="36" t="str">
        <f t="shared" si="232"/>
        <v/>
      </c>
      <c r="S1845" s="36" t="str">
        <f t="shared" si="233"/>
        <v/>
      </c>
    </row>
    <row r="1846" spans="6:19" x14ac:dyDescent="0.3">
      <c r="F1846" s="136"/>
      <c r="K1846" s="33" t="str">
        <f t="shared" si="226"/>
        <v/>
      </c>
      <c r="L1846" s="33" t="str">
        <f t="shared" si="227"/>
        <v/>
      </c>
      <c r="M1846" s="33" t="str">
        <f t="shared" si="228"/>
        <v/>
      </c>
      <c r="N1846" s="33" t="str">
        <f t="shared" si="229"/>
        <v/>
      </c>
      <c r="O1846" s="33" t="str">
        <f t="shared" si="230"/>
        <v/>
      </c>
      <c r="P1846" s="33" t="str">
        <f t="shared" si="231"/>
        <v/>
      </c>
      <c r="R1846" s="36" t="str">
        <f t="shared" si="232"/>
        <v/>
      </c>
      <c r="S1846" s="36" t="str">
        <f t="shared" si="233"/>
        <v/>
      </c>
    </row>
    <row r="1847" spans="6:19" x14ac:dyDescent="0.3">
      <c r="K1847" s="33" t="str">
        <f t="shared" si="226"/>
        <v/>
      </c>
      <c r="L1847" s="33" t="str">
        <f t="shared" si="227"/>
        <v/>
      </c>
      <c r="M1847" s="33" t="str">
        <f t="shared" si="228"/>
        <v/>
      </c>
      <c r="N1847" s="33" t="str">
        <f t="shared" si="229"/>
        <v/>
      </c>
      <c r="O1847" s="33" t="str">
        <f t="shared" si="230"/>
        <v/>
      </c>
      <c r="P1847" s="33" t="str">
        <f t="shared" si="231"/>
        <v/>
      </c>
      <c r="R1847" s="36" t="str">
        <f t="shared" si="232"/>
        <v/>
      </c>
      <c r="S1847" s="36" t="str">
        <f t="shared" si="233"/>
        <v/>
      </c>
    </row>
    <row r="1848" spans="6:19" x14ac:dyDescent="0.3">
      <c r="K1848" s="33" t="str">
        <f t="shared" si="226"/>
        <v/>
      </c>
      <c r="L1848" s="33" t="str">
        <f t="shared" si="227"/>
        <v/>
      </c>
      <c r="M1848" s="33" t="str">
        <f t="shared" si="228"/>
        <v/>
      </c>
      <c r="N1848" s="33" t="str">
        <f t="shared" si="229"/>
        <v/>
      </c>
      <c r="O1848" s="33" t="str">
        <f t="shared" si="230"/>
        <v/>
      </c>
      <c r="P1848" s="33" t="str">
        <f t="shared" si="231"/>
        <v/>
      </c>
      <c r="R1848" s="36" t="str">
        <f t="shared" si="232"/>
        <v/>
      </c>
      <c r="S1848" s="36" t="str">
        <f t="shared" si="233"/>
        <v/>
      </c>
    </row>
    <row r="1849" spans="6:19" x14ac:dyDescent="0.3">
      <c r="F1849" s="136"/>
      <c r="K1849" s="33" t="str">
        <f t="shared" si="226"/>
        <v/>
      </c>
      <c r="L1849" s="33" t="str">
        <f t="shared" si="227"/>
        <v/>
      </c>
      <c r="M1849" s="33" t="str">
        <f t="shared" si="228"/>
        <v/>
      </c>
      <c r="N1849" s="33" t="str">
        <f t="shared" si="229"/>
        <v/>
      </c>
      <c r="O1849" s="33" t="str">
        <f t="shared" si="230"/>
        <v/>
      </c>
      <c r="P1849" s="33" t="str">
        <f t="shared" si="231"/>
        <v/>
      </c>
      <c r="R1849" s="36" t="str">
        <f t="shared" si="232"/>
        <v/>
      </c>
      <c r="S1849" s="36" t="str">
        <f t="shared" si="233"/>
        <v/>
      </c>
    </row>
    <row r="1850" spans="6:19" x14ac:dyDescent="0.3">
      <c r="K1850" s="33" t="str">
        <f t="shared" si="226"/>
        <v/>
      </c>
      <c r="L1850" s="33" t="str">
        <f t="shared" si="227"/>
        <v/>
      </c>
      <c r="M1850" s="33" t="str">
        <f t="shared" si="228"/>
        <v/>
      </c>
      <c r="N1850" s="33" t="str">
        <f t="shared" si="229"/>
        <v/>
      </c>
      <c r="O1850" s="33" t="str">
        <f t="shared" si="230"/>
        <v/>
      </c>
      <c r="P1850" s="33" t="str">
        <f t="shared" si="231"/>
        <v/>
      </c>
      <c r="R1850" s="36" t="str">
        <f t="shared" si="232"/>
        <v/>
      </c>
      <c r="S1850" s="36" t="str">
        <f t="shared" si="233"/>
        <v/>
      </c>
    </row>
    <row r="1851" spans="6:19" x14ac:dyDescent="0.3">
      <c r="K1851" s="33" t="str">
        <f t="shared" si="226"/>
        <v/>
      </c>
      <c r="L1851" s="33" t="str">
        <f t="shared" si="227"/>
        <v/>
      </c>
      <c r="M1851" s="33" t="str">
        <f t="shared" si="228"/>
        <v/>
      </c>
      <c r="N1851" s="33" t="str">
        <f t="shared" si="229"/>
        <v/>
      </c>
      <c r="O1851" s="33" t="str">
        <f t="shared" si="230"/>
        <v/>
      </c>
      <c r="P1851" s="33" t="str">
        <f t="shared" si="231"/>
        <v/>
      </c>
      <c r="R1851" s="36" t="str">
        <f t="shared" si="232"/>
        <v/>
      </c>
      <c r="S1851" s="36" t="str">
        <f t="shared" si="233"/>
        <v/>
      </c>
    </row>
    <row r="1852" spans="6:19" x14ac:dyDescent="0.3">
      <c r="K1852" s="33" t="str">
        <f t="shared" si="226"/>
        <v/>
      </c>
      <c r="L1852" s="33" t="str">
        <f t="shared" si="227"/>
        <v/>
      </c>
      <c r="M1852" s="33" t="str">
        <f t="shared" si="228"/>
        <v/>
      </c>
      <c r="N1852" s="33" t="str">
        <f t="shared" si="229"/>
        <v/>
      </c>
      <c r="O1852" s="33" t="str">
        <f t="shared" si="230"/>
        <v/>
      </c>
      <c r="P1852" s="33" t="str">
        <f t="shared" si="231"/>
        <v/>
      </c>
      <c r="R1852" s="36" t="str">
        <f t="shared" si="232"/>
        <v/>
      </c>
      <c r="S1852" s="36" t="str">
        <f t="shared" si="233"/>
        <v/>
      </c>
    </row>
    <row r="1853" spans="6:19" x14ac:dyDescent="0.3">
      <c r="K1853" s="33" t="str">
        <f t="shared" si="226"/>
        <v/>
      </c>
      <c r="L1853" s="33" t="str">
        <f t="shared" si="227"/>
        <v/>
      </c>
      <c r="M1853" s="33" t="str">
        <f t="shared" si="228"/>
        <v/>
      </c>
      <c r="N1853" s="33" t="str">
        <f t="shared" si="229"/>
        <v/>
      </c>
      <c r="O1853" s="33" t="str">
        <f t="shared" si="230"/>
        <v/>
      </c>
      <c r="P1853" s="33" t="str">
        <f t="shared" si="231"/>
        <v/>
      </c>
      <c r="R1853" s="36" t="str">
        <f t="shared" si="232"/>
        <v/>
      </c>
      <c r="S1853" s="36" t="str">
        <f t="shared" si="233"/>
        <v/>
      </c>
    </row>
    <row r="1854" spans="6:19" x14ac:dyDescent="0.3">
      <c r="F1854" s="136"/>
      <c r="K1854" s="33" t="str">
        <f t="shared" si="226"/>
        <v/>
      </c>
      <c r="L1854" s="33" t="str">
        <f t="shared" si="227"/>
        <v/>
      </c>
      <c r="M1854" s="33" t="str">
        <f t="shared" si="228"/>
        <v/>
      </c>
      <c r="N1854" s="33" t="str">
        <f t="shared" si="229"/>
        <v/>
      </c>
      <c r="O1854" s="33" t="str">
        <f t="shared" si="230"/>
        <v/>
      </c>
      <c r="P1854" s="33" t="str">
        <f t="shared" si="231"/>
        <v/>
      </c>
      <c r="R1854" s="36" t="str">
        <f t="shared" si="232"/>
        <v/>
      </c>
      <c r="S1854" s="36" t="str">
        <f t="shared" si="233"/>
        <v/>
      </c>
    </row>
    <row r="1855" spans="6:19" x14ac:dyDescent="0.3">
      <c r="K1855" s="33" t="str">
        <f t="shared" si="226"/>
        <v/>
      </c>
      <c r="L1855" s="33" t="str">
        <f t="shared" si="227"/>
        <v/>
      </c>
      <c r="M1855" s="33" t="str">
        <f t="shared" si="228"/>
        <v/>
      </c>
      <c r="N1855" s="33" t="str">
        <f t="shared" si="229"/>
        <v/>
      </c>
      <c r="O1855" s="33" t="str">
        <f t="shared" si="230"/>
        <v/>
      </c>
      <c r="P1855" s="33" t="str">
        <f t="shared" si="231"/>
        <v/>
      </c>
      <c r="R1855" s="36" t="str">
        <f t="shared" si="232"/>
        <v/>
      </c>
      <c r="S1855" s="36" t="str">
        <f t="shared" si="233"/>
        <v/>
      </c>
    </row>
    <row r="1856" spans="6:19" x14ac:dyDescent="0.3">
      <c r="K1856" s="33" t="str">
        <f t="shared" si="226"/>
        <v/>
      </c>
      <c r="L1856" s="33" t="str">
        <f t="shared" si="227"/>
        <v/>
      </c>
      <c r="M1856" s="33" t="str">
        <f t="shared" si="228"/>
        <v/>
      </c>
      <c r="N1856" s="33" t="str">
        <f t="shared" si="229"/>
        <v/>
      </c>
      <c r="O1856" s="33" t="str">
        <f t="shared" si="230"/>
        <v/>
      </c>
      <c r="P1856" s="33" t="str">
        <f t="shared" si="231"/>
        <v/>
      </c>
      <c r="R1856" s="36" t="str">
        <f t="shared" si="232"/>
        <v/>
      </c>
      <c r="S1856" s="36" t="str">
        <f t="shared" si="233"/>
        <v/>
      </c>
    </row>
    <row r="1857" spans="6:19" x14ac:dyDescent="0.3">
      <c r="K1857" s="33" t="str">
        <f t="shared" si="226"/>
        <v/>
      </c>
      <c r="L1857" s="33" t="str">
        <f t="shared" si="227"/>
        <v/>
      </c>
      <c r="M1857" s="33" t="str">
        <f t="shared" si="228"/>
        <v/>
      </c>
      <c r="N1857" s="33" t="str">
        <f t="shared" si="229"/>
        <v/>
      </c>
      <c r="O1857" s="33" t="str">
        <f t="shared" si="230"/>
        <v/>
      </c>
      <c r="P1857" s="33" t="str">
        <f t="shared" si="231"/>
        <v/>
      </c>
      <c r="R1857" s="36" t="str">
        <f t="shared" si="232"/>
        <v/>
      </c>
      <c r="S1857" s="36" t="str">
        <f t="shared" si="233"/>
        <v/>
      </c>
    </row>
    <row r="1858" spans="6:19" x14ac:dyDescent="0.3">
      <c r="K1858" s="33" t="str">
        <f t="shared" si="226"/>
        <v/>
      </c>
      <c r="L1858" s="33" t="str">
        <f t="shared" si="227"/>
        <v/>
      </c>
      <c r="M1858" s="33" t="str">
        <f t="shared" si="228"/>
        <v/>
      </c>
      <c r="N1858" s="33" t="str">
        <f t="shared" si="229"/>
        <v/>
      </c>
      <c r="O1858" s="33" t="str">
        <f t="shared" si="230"/>
        <v/>
      </c>
      <c r="P1858" s="33" t="str">
        <f t="shared" si="231"/>
        <v/>
      </c>
      <c r="R1858" s="36" t="str">
        <f t="shared" si="232"/>
        <v/>
      </c>
      <c r="S1858" s="36" t="str">
        <f t="shared" si="233"/>
        <v/>
      </c>
    </row>
    <row r="1859" spans="6:19" x14ac:dyDescent="0.3">
      <c r="K1859" s="33" t="str">
        <f t="shared" si="226"/>
        <v/>
      </c>
      <c r="L1859" s="33" t="str">
        <f t="shared" si="227"/>
        <v/>
      </c>
      <c r="M1859" s="33" t="str">
        <f t="shared" si="228"/>
        <v/>
      </c>
      <c r="N1859" s="33" t="str">
        <f t="shared" si="229"/>
        <v/>
      </c>
      <c r="O1859" s="33" t="str">
        <f t="shared" si="230"/>
        <v/>
      </c>
      <c r="P1859" s="33" t="str">
        <f t="shared" si="231"/>
        <v/>
      </c>
      <c r="R1859" s="36" t="str">
        <f t="shared" si="232"/>
        <v/>
      </c>
      <c r="S1859" s="36" t="str">
        <f t="shared" si="233"/>
        <v/>
      </c>
    </row>
    <row r="1860" spans="6:19" x14ac:dyDescent="0.3">
      <c r="F1860" s="136"/>
      <c r="K1860" s="33" t="str">
        <f t="shared" si="226"/>
        <v/>
      </c>
      <c r="L1860" s="33" t="str">
        <f t="shared" si="227"/>
        <v/>
      </c>
      <c r="M1860" s="33" t="str">
        <f t="shared" si="228"/>
        <v/>
      </c>
      <c r="N1860" s="33" t="str">
        <f t="shared" si="229"/>
        <v/>
      </c>
      <c r="O1860" s="33" t="str">
        <f t="shared" si="230"/>
        <v/>
      </c>
      <c r="P1860" s="33" t="str">
        <f t="shared" si="231"/>
        <v/>
      </c>
      <c r="R1860" s="36" t="str">
        <f t="shared" si="232"/>
        <v/>
      </c>
      <c r="S1860" s="36" t="str">
        <f t="shared" si="233"/>
        <v/>
      </c>
    </row>
    <row r="1861" spans="6:19" x14ac:dyDescent="0.3">
      <c r="F1861" s="136"/>
      <c r="K1861" s="33" t="str">
        <f t="shared" ref="K1861:K1924" si="234">IF($D1861="ht",$E1861,"")</f>
        <v/>
      </c>
      <c r="L1861" s="33" t="str">
        <f t="shared" ref="L1861:L1924" si="235">IF($D1861="nt",$E1861,"")</f>
        <v/>
      </c>
      <c r="M1861" s="33" t="str">
        <f t="shared" ref="M1861:M1924" si="236">IF($D1861="esp",$E1861,"")</f>
        <v/>
      </c>
      <c r="N1861" s="33" t="str">
        <f t="shared" ref="N1861:N1924" si="237">IF($D1861="Ges",$F1861,"")</f>
        <v/>
      </c>
      <c r="O1861" s="33" t="str">
        <f t="shared" ref="O1861:O1924" si="238">IF($D1861="tag",$E1861,"")</f>
        <v/>
      </c>
      <c r="P1861" s="33" t="str">
        <f t="shared" ref="P1861:P1924" si="239">IF($D1861="vhs",$E1861,"")</f>
        <v/>
      </c>
      <c r="R1861" s="36" t="str">
        <f t="shared" ref="R1861:R1924" si="240">IF(D1861="v06",E1861,"")</f>
        <v/>
      </c>
      <c r="S1861" s="36" t="str">
        <f t="shared" ref="S1861:S1924" si="241">IF(D1861="v22",E1861,"")</f>
        <v/>
      </c>
    </row>
    <row r="1862" spans="6:19" x14ac:dyDescent="0.3">
      <c r="K1862" s="33" t="str">
        <f t="shared" si="234"/>
        <v/>
      </c>
      <c r="L1862" s="33" t="str">
        <f t="shared" si="235"/>
        <v/>
      </c>
      <c r="M1862" s="33" t="str">
        <f t="shared" si="236"/>
        <v/>
      </c>
      <c r="N1862" s="33" t="str">
        <f t="shared" si="237"/>
        <v/>
      </c>
      <c r="O1862" s="33" t="str">
        <f t="shared" si="238"/>
        <v/>
      </c>
      <c r="P1862" s="33" t="str">
        <f t="shared" si="239"/>
        <v/>
      </c>
      <c r="R1862" s="36" t="str">
        <f t="shared" si="240"/>
        <v/>
      </c>
      <c r="S1862" s="36" t="str">
        <f t="shared" si="241"/>
        <v/>
      </c>
    </row>
    <row r="1863" spans="6:19" x14ac:dyDescent="0.3">
      <c r="K1863" s="33" t="str">
        <f t="shared" si="234"/>
        <v/>
      </c>
      <c r="L1863" s="33" t="str">
        <f t="shared" si="235"/>
        <v/>
      </c>
      <c r="M1863" s="33" t="str">
        <f t="shared" si="236"/>
        <v/>
      </c>
      <c r="N1863" s="33" t="str">
        <f t="shared" si="237"/>
        <v/>
      </c>
      <c r="O1863" s="33" t="str">
        <f t="shared" si="238"/>
        <v/>
      </c>
      <c r="P1863" s="33" t="str">
        <f t="shared" si="239"/>
        <v/>
      </c>
      <c r="R1863" s="36" t="str">
        <f t="shared" si="240"/>
        <v/>
      </c>
      <c r="S1863" s="36" t="str">
        <f t="shared" si="241"/>
        <v/>
      </c>
    </row>
    <row r="1864" spans="6:19" x14ac:dyDescent="0.3">
      <c r="F1864" s="136"/>
      <c r="K1864" s="33" t="str">
        <f t="shared" si="234"/>
        <v/>
      </c>
      <c r="L1864" s="33" t="str">
        <f t="shared" si="235"/>
        <v/>
      </c>
      <c r="M1864" s="33" t="str">
        <f t="shared" si="236"/>
        <v/>
      </c>
      <c r="N1864" s="33" t="str">
        <f t="shared" si="237"/>
        <v/>
      </c>
      <c r="O1864" s="33" t="str">
        <f t="shared" si="238"/>
        <v/>
      </c>
      <c r="P1864" s="33" t="str">
        <f t="shared" si="239"/>
        <v/>
      </c>
      <c r="R1864" s="36" t="str">
        <f t="shared" si="240"/>
        <v/>
      </c>
      <c r="S1864" s="36" t="str">
        <f t="shared" si="241"/>
        <v/>
      </c>
    </row>
    <row r="1865" spans="6:19" x14ac:dyDescent="0.3">
      <c r="K1865" s="33" t="str">
        <f t="shared" si="234"/>
        <v/>
      </c>
      <c r="L1865" s="33" t="str">
        <f t="shared" si="235"/>
        <v/>
      </c>
      <c r="M1865" s="33" t="str">
        <f t="shared" si="236"/>
        <v/>
      </c>
      <c r="N1865" s="33" t="str">
        <f t="shared" si="237"/>
        <v/>
      </c>
      <c r="O1865" s="33" t="str">
        <f t="shared" si="238"/>
        <v/>
      </c>
      <c r="P1865" s="33" t="str">
        <f t="shared" si="239"/>
        <v/>
      </c>
      <c r="R1865" s="36" t="str">
        <f t="shared" si="240"/>
        <v/>
      </c>
      <c r="S1865" s="36" t="str">
        <f t="shared" si="241"/>
        <v/>
      </c>
    </row>
    <row r="1866" spans="6:19" x14ac:dyDescent="0.3">
      <c r="K1866" s="33" t="str">
        <f t="shared" si="234"/>
        <v/>
      </c>
      <c r="L1866" s="33" t="str">
        <f t="shared" si="235"/>
        <v/>
      </c>
      <c r="M1866" s="33" t="str">
        <f t="shared" si="236"/>
        <v/>
      </c>
      <c r="N1866" s="33" t="str">
        <f t="shared" si="237"/>
        <v/>
      </c>
      <c r="O1866" s="33" t="str">
        <f t="shared" si="238"/>
        <v/>
      </c>
      <c r="P1866" s="33" t="str">
        <f t="shared" si="239"/>
        <v/>
      </c>
      <c r="R1866" s="36" t="str">
        <f t="shared" si="240"/>
        <v/>
      </c>
      <c r="S1866" s="36" t="str">
        <f t="shared" si="241"/>
        <v/>
      </c>
    </row>
    <row r="1867" spans="6:19" x14ac:dyDescent="0.3">
      <c r="K1867" s="33" t="str">
        <f t="shared" si="234"/>
        <v/>
      </c>
      <c r="L1867" s="33" t="str">
        <f t="shared" si="235"/>
        <v/>
      </c>
      <c r="M1867" s="33" t="str">
        <f t="shared" si="236"/>
        <v/>
      </c>
      <c r="N1867" s="33" t="str">
        <f t="shared" si="237"/>
        <v/>
      </c>
      <c r="O1867" s="33" t="str">
        <f t="shared" si="238"/>
        <v/>
      </c>
      <c r="P1867" s="33" t="str">
        <f t="shared" si="239"/>
        <v/>
      </c>
      <c r="R1867" s="36" t="str">
        <f t="shared" si="240"/>
        <v/>
      </c>
      <c r="S1867" s="36" t="str">
        <f t="shared" si="241"/>
        <v/>
      </c>
    </row>
    <row r="1868" spans="6:19" x14ac:dyDescent="0.3">
      <c r="K1868" s="33" t="str">
        <f t="shared" si="234"/>
        <v/>
      </c>
      <c r="L1868" s="33" t="str">
        <f t="shared" si="235"/>
        <v/>
      </c>
      <c r="M1868" s="33" t="str">
        <f t="shared" si="236"/>
        <v/>
      </c>
      <c r="N1868" s="33" t="str">
        <f t="shared" si="237"/>
        <v/>
      </c>
      <c r="O1868" s="33" t="str">
        <f t="shared" si="238"/>
        <v/>
      </c>
      <c r="P1868" s="33" t="str">
        <f t="shared" si="239"/>
        <v/>
      </c>
      <c r="R1868" s="36" t="str">
        <f t="shared" si="240"/>
        <v/>
      </c>
      <c r="S1868" s="36" t="str">
        <f t="shared" si="241"/>
        <v/>
      </c>
    </row>
    <row r="1869" spans="6:19" x14ac:dyDescent="0.3">
      <c r="K1869" s="33" t="str">
        <f t="shared" si="234"/>
        <v/>
      </c>
      <c r="L1869" s="33" t="str">
        <f t="shared" si="235"/>
        <v/>
      </c>
      <c r="M1869" s="33" t="str">
        <f t="shared" si="236"/>
        <v/>
      </c>
      <c r="N1869" s="33" t="str">
        <f t="shared" si="237"/>
        <v/>
      </c>
      <c r="O1869" s="33" t="str">
        <f t="shared" si="238"/>
        <v/>
      </c>
      <c r="P1869" s="33" t="str">
        <f t="shared" si="239"/>
        <v/>
      </c>
      <c r="R1869" s="36" t="str">
        <f t="shared" si="240"/>
        <v/>
      </c>
      <c r="S1869" s="36" t="str">
        <f t="shared" si="241"/>
        <v/>
      </c>
    </row>
    <row r="1870" spans="6:19" x14ac:dyDescent="0.3">
      <c r="F1870" s="136"/>
      <c r="K1870" s="33" t="str">
        <f t="shared" si="234"/>
        <v/>
      </c>
      <c r="L1870" s="33" t="str">
        <f t="shared" si="235"/>
        <v/>
      </c>
      <c r="M1870" s="33" t="str">
        <f t="shared" si="236"/>
        <v/>
      </c>
      <c r="N1870" s="33" t="str">
        <f t="shared" si="237"/>
        <v/>
      </c>
      <c r="O1870" s="33" t="str">
        <f t="shared" si="238"/>
        <v/>
      </c>
      <c r="P1870" s="33" t="str">
        <f t="shared" si="239"/>
        <v/>
      </c>
      <c r="R1870" s="36" t="str">
        <f t="shared" si="240"/>
        <v/>
      </c>
      <c r="S1870" s="36" t="str">
        <f t="shared" si="241"/>
        <v/>
      </c>
    </row>
    <row r="1871" spans="6:19" x14ac:dyDescent="0.3">
      <c r="K1871" s="33" t="str">
        <f t="shared" si="234"/>
        <v/>
      </c>
      <c r="L1871" s="33" t="str">
        <f t="shared" si="235"/>
        <v/>
      </c>
      <c r="M1871" s="33" t="str">
        <f t="shared" si="236"/>
        <v/>
      </c>
      <c r="N1871" s="33" t="str">
        <f t="shared" si="237"/>
        <v/>
      </c>
      <c r="O1871" s="33" t="str">
        <f t="shared" si="238"/>
        <v/>
      </c>
      <c r="P1871" s="33" t="str">
        <f t="shared" si="239"/>
        <v/>
      </c>
      <c r="R1871" s="36" t="str">
        <f t="shared" si="240"/>
        <v/>
      </c>
      <c r="S1871" s="36" t="str">
        <f t="shared" si="241"/>
        <v/>
      </c>
    </row>
    <row r="1872" spans="6:19" x14ac:dyDescent="0.3">
      <c r="K1872" s="33" t="str">
        <f t="shared" si="234"/>
        <v/>
      </c>
      <c r="L1872" s="33" t="str">
        <f t="shared" si="235"/>
        <v/>
      </c>
      <c r="M1872" s="33" t="str">
        <f t="shared" si="236"/>
        <v/>
      </c>
      <c r="N1872" s="33" t="str">
        <f t="shared" si="237"/>
        <v/>
      </c>
      <c r="O1872" s="33" t="str">
        <f t="shared" si="238"/>
        <v/>
      </c>
      <c r="P1872" s="33" t="str">
        <f t="shared" si="239"/>
        <v/>
      </c>
      <c r="R1872" s="36" t="str">
        <f t="shared" si="240"/>
        <v/>
      </c>
      <c r="S1872" s="36" t="str">
        <f t="shared" si="241"/>
        <v/>
      </c>
    </row>
    <row r="1873" spans="6:19" x14ac:dyDescent="0.3">
      <c r="K1873" s="33" t="str">
        <f t="shared" si="234"/>
        <v/>
      </c>
      <c r="L1873" s="33" t="str">
        <f t="shared" si="235"/>
        <v/>
      </c>
      <c r="M1873" s="33" t="str">
        <f t="shared" si="236"/>
        <v/>
      </c>
      <c r="N1873" s="33" t="str">
        <f t="shared" si="237"/>
        <v/>
      </c>
      <c r="O1873" s="33" t="str">
        <f t="shared" si="238"/>
        <v/>
      </c>
      <c r="P1873" s="33" t="str">
        <f t="shared" si="239"/>
        <v/>
      </c>
      <c r="R1873" s="36" t="str">
        <f t="shared" si="240"/>
        <v/>
      </c>
      <c r="S1873" s="36" t="str">
        <f t="shared" si="241"/>
        <v/>
      </c>
    </row>
    <row r="1874" spans="6:19" x14ac:dyDescent="0.3">
      <c r="K1874" s="33" t="str">
        <f t="shared" si="234"/>
        <v/>
      </c>
      <c r="L1874" s="33" t="str">
        <f t="shared" si="235"/>
        <v/>
      </c>
      <c r="M1874" s="33" t="str">
        <f t="shared" si="236"/>
        <v/>
      </c>
      <c r="N1874" s="33" t="str">
        <f t="shared" si="237"/>
        <v/>
      </c>
      <c r="O1874" s="33" t="str">
        <f t="shared" si="238"/>
        <v/>
      </c>
      <c r="P1874" s="33" t="str">
        <f t="shared" si="239"/>
        <v/>
      </c>
      <c r="R1874" s="36" t="str">
        <f t="shared" si="240"/>
        <v/>
      </c>
      <c r="S1874" s="36" t="str">
        <f t="shared" si="241"/>
        <v/>
      </c>
    </row>
    <row r="1875" spans="6:19" x14ac:dyDescent="0.3">
      <c r="F1875" s="136"/>
      <c r="K1875" s="33" t="str">
        <f t="shared" si="234"/>
        <v/>
      </c>
      <c r="L1875" s="33" t="str">
        <f t="shared" si="235"/>
        <v/>
      </c>
      <c r="M1875" s="33" t="str">
        <f t="shared" si="236"/>
        <v/>
      </c>
      <c r="N1875" s="33" t="str">
        <f t="shared" si="237"/>
        <v/>
      </c>
      <c r="O1875" s="33" t="str">
        <f t="shared" si="238"/>
        <v/>
      </c>
      <c r="P1875" s="33" t="str">
        <f t="shared" si="239"/>
        <v/>
      </c>
      <c r="R1875" s="36" t="str">
        <f t="shared" si="240"/>
        <v/>
      </c>
      <c r="S1875" s="36" t="str">
        <f t="shared" si="241"/>
        <v/>
      </c>
    </row>
    <row r="1876" spans="6:19" x14ac:dyDescent="0.3">
      <c r="K1876" s="33" t="str">
        <f t="shared" si="234"/>
        <v/>
      </c>
      <c r="L1876" s="33" t="str">
        <f t="shared" si="235"/>
        <v/>
      </c>
      <c r="M1876" s="33" t="str">
        <f t="shared" si="236"/>
        <v/>
      </c>
      <c r="N1876" s="33" t="str">
        <f t="shared" si="237"/>
        <v/>
      </c>
      <c r="O1876" s="33" t="str">
        <f t="shared" si="238"/>
        <v/>
      </c>
      <c r="P1876" s="33" t="str">
        <f t="shared" si="239"/>
        <v/>
      </c>
      <c r="R1876" s="36" t="str">
        <f t="shared" si="240"/>
        <v/>
      </c>
      <c r="S1876" s="36" t="str">
        <f t="shared" si="241"/>
        <v/>
      </c>
    </row>
    <row r="1877" spans="6:19" x14ac:dyDescent="0.3">
      <c r="K1877" s="33" t="str">
        <f t="shared" si="234"/>
        <v/>
      </c>
      <c r="L1877" s="33" t="str">
        <f t="shared" si="235"/>
        <v/>
      </c>
      <c r="M1877" s="33" t="str">
        <f t="shared" si="236"/>
        <v/>
      </c>
      <c r="N1877" s="33" t="str">
        <f t="shared" si="237"/>
        <v/>
      </c>
      <c r="O1877" s="33" t="str">
        <f t="shared" si="238"/>
        <v/>
      </c>
      <c r="P1877" s="33" t="str">
        <f t="shared" si="239"/>
        <v/>
      </c>
      <c r="R1877" s="36" t="str">
        <f t="shared" si="240"/>
        <v/>
      </c>
      <c r="S1877" s="36" t="str">
        <f t="shared" si="241"/>
        <v/>
      </c>
    </row>
    <row r="1878" spans="6:19" x14ac:dyDescent="0.3">
      <c r="K1878" s="33" t="str">
        <f t="shared" si="234"/>
        <v/>
      </c>
      <c r="L1878" s="33" t="str">
        <f t="shared" si="235"/>
        <v/>
      </c>
      <c r="M1878" s="33" t="str">
        <f t="shared" si="236"/>
        <v/>
      </c>
      <c r="N1878" s="33" t="str">
        <f t="shared" si="237"/>
        <v/>
      </c>
      <c r="O1878" s="33" t="str">
        <f t="shared" si="238"/>
        <v/>
      </c>
      <c r="P1878" s="33" t="str">
        <f t="shared" si="239"/>
        <v/>
      </c>
      <c r="R1878" s="36" t="str">
        <f t="shared" si="240"/>
        <v/>
      </c>
      <c r="S1878" s="36" t="str">
        <f t="shared" si="241"/>
        <v/>
      </c>
    </row>
    <row r="1879" spans="6:19" x14ac:dyDescent="0.3">
      <c r="K1879" s="33" t="str">
        <f t="shared" si="234"/>
        <v/>
      </c>
      <c r="L1879" s="33" t="str">
        <f t="shared" si="235"/>
        <v/>
      </c>
      <c r="M1879" s="33" t="str">
        <f t="shared" si="236"/>
        <v/>
      </c>
      <c r="N1879" s="33" t="str">
        <f t="shared" si="237"/>
        <v/>
      </c>
      <c r="O1879" s="33" t="str">
        <f t="shared" si="238"/>
        <v/>
      </c>
      <c r="P1879" s="33" t="str">
        <f t="shared" si="239"/>
        <v/>
      </c>
      <c r="R1879" s="36" t="str">
        <f t="shared" si="240"/>
        <v/>
      </c>
      <c r="S1879" s="36" t="str">
        <f t="shared" si="241"/>
        <v/>
      </c>
    </row>
    <row r="1880" spans="6:19" x14ac:dyDescent="0.3">
      <c r="K1880" s="33" t="str">
        <f t="shared" si="234"/>
        <v/>
      </c>
      <c r="L1880" s="33" t="str">
        <f t="shared" si="235"/>
        <v/>
      </c>
      <c r="M1880" s="33" t="str">
        <f t="shared" si="236"/>
        <v/>
      </c>
      <c r="N1880" s="33" t="str">
        <f t="shared" si="237"/>
        <v/>
      </c>
      <c r="O1880" s="33" t="str">
        <f t="shared" si="238"/>
        <v/>
      </c>
      <c r="P1880" s="33" t="str">
        <f t="shared" si="239"/>
        <v/>
      </c>
      <c r="R1880" s="36" t="str">
        <f t="shared" si="240"/>
        <v/>
      </c>
      <c r="S1880" s="36" t="str">
        <f t="shared" si="241"/>
        <v/>
      </c>
    </row>
    <row r="1881" spans="6:19" x14ac:dyDescent="0.3">
      <c r="F1881" s="136"/>
      <c r="K1881" s="33" t="str">
        <f t="shared" si="234"/>
        <v/>
      </c>
      <c r="L1881" s="33" t="str">
        <f t="shared" si="235"/>
        <v/>
      </c>
      <c r="M1881" s="33" t="str">
        <f t="shared" si="236"/>
        <v/>
      </c>
      <c r="N1881" s="33" t="str">
        <f t="shared" si="237"/>
        <v/>
      </c>
      <c r="O1881" s="33" t="str">
        <f t="shared" si="238"/>
        <v/>
      </c>
      <c r="P1881" s="33" t="str">
        <f t="shared" si="239"/>
        <v/>
      </c>
      <c r="R1881" s="36" t="str">
        <f t="shared" si="240"/>
        <v/>
      </c>
      <c r="S1881" s="36" t="str">
        <f t="shared" si="241"/>
        <v/>
      </c>
    </row>
    <row r="1882" spans="6:19" x14ac:dyDescent="0.3">
      <c r="F1882" s="136"/>
      <c r="K1882" s="33" t="str">
        <f t="shared" si="234"/>
        <v/>
      </c>
      <c r="L1882" s="33" t="str">
        <f t="shared" si="235"/>
        <v/>
      </c>
      <c r="M1882" s="33" t="str">
        <f t="shared" si="236"/>
        <v/>
      </c>
      <c r="N1882" s="33" t="str">
        <f t="shared" si="237"/>
        <v/>
      </c>
      <c r="O1882" s="33" t="str">
        <f t="shared" si="238"/>
        <v/>
      </c>
      <c r="P1882" s="33" t="str">
        <f t="shared" si="239"/>
        <v/>
      </c>
      <c r="R1882" s="36" t="str">
        <f t="shared" si="240"/>
        <v/>
      </c>
      <c r="S1882" s="36" t="str">
        <f t="shared" si="241"/>
        <v/>
      </c>
    </row>
    <row r="1883" spans="6:19" x14ac:dyDescent="0.3">
      <c r="K1883" s="33" t="str">
        <f t="shared" si="234"/>
        <v/>
      </c>
      <c r="L1883" s="33" t="str">
        <f t="shared" si="235"/>
        <v/>
      </c>
      <c r="M1883" s="33" t="str">
        <f t="shared" si="236"/>
        <v/>
      </c>
      <c r="N1883" s="33" t="str">
        <f t="shared" si="237"/>
        <v/>
      </c>
      <c r="O1883" s="33" t="str">
        <f t="shared" si="238"/>
        <v/>
      </c>
      <c r="P1883" s="33" t="str">
        <f t="shared" si="239"/>
        <v/>
      </c>
      <c r="R1883" s="36" t="str">
        <f t="shared" si="240"/>
        <v/>
      </c>
      <c r="S1883" s="36" t="str">
        <f t="shared" si="241"/>
        <v/>
      </c>
    </row>
    <row r="1884" spans="6:19" x14ac:dyDescent="0.3">
      <c r="K1884" s="33" t="str">
        <f t="shared" si="234"/>
        <v/>
      </c>
      <c r="L1884" s="33" t="str">
        <f t="shared" si="235"/>
        <v/>
      </c>
      <c r="M1884" s="33" t="str">
        <f t="shared" si="236"/>
        <v/>
      </c>
      <c r="N1884" s="33" t="str">
        <f t="shared" si="237"/>
        <v/>
      </c>
      <c r="O1884" s="33" t="str">
        <f t="shared" si="238"/>
        <v/>
      </c>
      <c r="P1884" s="33" t="str">
        <f t="shared" si="239"/>
        <v/>
      </c>
      <c r="R1884" s="36" t="str">
        <f t="shared" si="240"/>
        <v/>
      </c>
      <c r="S1884" s="36" t="str">
        <f t="shared" si="241"/>
        <v/>
      </c>
    </row>
    <row r="1885" spans="6:19" x14ac:dyDescent="0.3">
      <c r="F1885" s="136"/>
      <c r="K1885" s="33" t="str">
        <f t="shared" si="234"/>
        <v/>
      </c>
      <c r="L1885" s="33" t="str">
        <f t="shared" si="235"/>
        <v/>
      </c>
      <c r="M1885" s="33" t="str">
        <f t="shared" si="236"/>
        <v/>
      </c>
      <c r="N1885" s="33" t="str">
        <f t="shared" si="237"/>
        <v/>
      </c>
      <c r="O1885" s="33" t="str">
        <f t="shared" si="238"/>
        <v/>
      </c>
      <c r="P1885" s="33" t="str">
        <f t="shared" si="239"/>
        <v/>
      </c>
      <c r="R1885" s="36" t="str">
        <f t="shared" si="240"/>
        <v/>
      </c>
      <c r="S1885" s="36" t="str">
        <f t="shared" si="241"/>
        <v/>
      </c>
    </row>
    <row r="1886" spans="6:19" x14ac:dyDescent="0.3">
      <c r="K1886" s="33" t="str">
        <f t="shared" si="234"/>
        <v/>
      </c>
      <c r="L1886" s="33" t="str">
        <f t="shared" si="235"/>
        <v/>
      </c>
      <c r="M1886" s="33" t="str">
        <f t="shared" si="236"/>
        <v/>
      </c>
      <c r="N1886" s="33" t="str">
        <f t="shared" si="237"/>
        <v/>
      </c>
      <c r="O1886" s="33" t="str">
        <f t="shared" si="238"/>
        <v/>
      </c>
      <c r="P1886" s="33" t="str">
        <f t="shared" si="239"/>
        <v/>
      </c>
      <c r="R1886" s="36" t="str">
        <f t="shared" si="240"/>
        <v/>
      </c>
      <c r="S1886" s="36" t="str">
        <f t="shared" si="241"/>
        <v/>
      </c>
    </row>
    <row r="1887" spans="6:19" x14ac:dyDescent="0.3">
      <c r="K1887" s="33" t="str">
        <f t="shared" si="234"/>
        <v/>
      </c>
      <c r="L1887" s="33" t="str">
        <f t="shared" si="235"/>
        <v/>
      </c>
      <c r="M1887" s="33" t="str">
        <f t="shared" si="236"/>
        <v/>
      </c>
      <c r="N1887" s="33" t="str">
        <f t="shared" si="237"/>
        <v/>
      </c>
      <c r="O1887" s="33" t="str">
        <f t="shared" si="238"/>
        <v/>
      </c>
      <c r="P1887" s="33" t="str">
        <f t="shared" si="239"/>
        <v/>
      </c>
      <c r="R1887" s="36" t="str">
        <f t="shared" si="240"/>
        <v/>
      </c>
      <c r="S1887" s="36" t="str">
        <f t="shared" si="241"/>
        <v/>
      </c>
    </row>
    <row r="1888" spans="6:19" x14ac:dyDescent="0.3">
      <c r="K1888" s="33" t="str">
        <f t="shared" si="234"/>
        <v/>
      </c>
      <c r="L1888" s="33" t="str">
        <f t="shared" si="235"/>
        <v/>
      </c>
      <c r="M1888" s="33" t="str">
        <f t="shared" si="236"/>
        <v/>
      </c>
      <c r="N1888" s="33" t="str">
        <f t="shared" si="237"/>
        <v/>
      </c>
      <c r="O1888" s="33" t="str">
        <f t="shared" si="238"/>
        <v/>
      </c>
      <c r="P1888" s="33" t="str">
        <f t="shared" si="239"/>
        <v/>
      </c>
      <c r="R1888" s="36" t="str">
        <f t="shared" si="240"/>
        <v/>
      </c>
      <c r="S1888" s="36" t="str">
        <f t="shared" si="241"/>
        <v/>
      </c>
    </row>
    <row r="1889" spans="6:19" x14ac:dyDescent="0.3">
      <c r="K1889" s="33" t="str">
        <f t="shared" si="234"/>
        <v/>
      </c>
      <c r="L1889" s="33" t="str">
        <f t="shared" si="235"/>
        <v/>
      </c>
      <c r="M1889" s="33" t="str">
        <f t="shared" si="236"/>
        <v/>
      </c>
      <c r="N1889" s="33" t="str">
        <f t="shared" si="237"/>
        <v/>
      </c>
      <c r="O1889" s="33" t="str">
        <f t="shared" si="238"/>
        <v/>
      </c>
      <c r="P1889" s="33" t="str">
        <f t="shared" si="239"/>
        <v/>
      </c>
      <c r="R1889" s="36" t="str">
        <f t="shared" si="240"/>
        <v/>
      </c>
      <c r="S1889" s="36" t="str">
        <f t="shared" si="241"/>
        <v/>
      </c>
    </row>
    <row r="1890" spans="6:19" x14ac:dyDescent="0.3">
      <c r="F1890" s="136"/>
      <c r="K1890" s="33" t="str">
        <f t="shared" si="234"/>
        <v/>
      </c>
      <c r="L1890" s="33" t="str">
        <f t="shared" si="235"/>
        <v/>
      </c>
      <c r="M1890" s="33" t="str">
        <f t="shared" si="236"/>
        <v/>
      </c>
      <c r="N1890" s="33" t="str">
        <f t="shared" si="237"/>
        <v/>
      </c>
      <c r="O1890" s="33" t="str">
        <f t="shared" si="238"/>
        <v/>
      </c>
      <c r="P1890" s="33" t="str">
        <f t="shared" si="239"/>
        <v/>
      </c>
      <c r="R1890" s="36" t="str">
        <f t="shared" si="240"/>
        <v/>
      </c>
      <c r="S1890" s="36" t="str">
        <f t="shared" si="241"/>
        <v/>
      </c>
    </row>
    <row r="1891" spans="6:19" x14ac:dyDescent="0.3">
      <c r="K1891" s="33" t="str">
        <f t="shared" si="234"/>
        <v/>
      </c>
      <c r="L1891" s="33" t="str">
        <f t="shared" si="235"/>
        <v/>
      </c>
      <c r="M1891" s="33" t="str">
        <f t="shared" si="236"/>
        <v/>
      </c>
      <c r="N1891" s="33" t="str">
        <f t="shared" si="237"/>
        <v/>
      </c>
      <c r="O1891" s="33" t="str">
        <f t="shared" si="238"/>
        <v/>
      </c>
      <c r="P1891" s="33" t="str">
        <f t="shared" si="239"/>
        <v/>
      </c>
      <c r="R1891" s="36" t="str">
        <f t="shared" si="240"/>
        <v/>
      </c>
      <c r="S1891" s="36" t="str">
        <f t="shared" si="241"/>
        <v/>
      </c>
    </row>
    <row r="1892" spans="6:19" x14ac:dyDescent="0.3">
      <c r="K1892" s="33" t="str">
        <f t="shared" si="234"/>
        <v/>
      </c>
      <c r="L1892" s="33" t="str">
        <f t="shared" si="235"/>
        <v/>
      </c>
      <c r="M1892" s="33" t="str">
        <f t="shared" si="236"/>
        <v/>
      </c>
      <c r="N1892" s="33" t="str">
        <f t="shared" si="237"/>
        <v/>
      </c>
      <c r="O1892" s="33" t="str">
        <f t="shared" si="238"/>
        <v/>
      </c>
      <c r="P1892" s="33" t="str">
        <f t="shared" si="239"/>
        <v/>
      </c>
      <c r="R1892" s="36" t="str">
        <f t="shared" si="240"/>
        <v/>
      </c>
      <c r="S1892" s="36" t="str">
        <f t="shared" si="241"/>
        <v/>
      </c>
    </row>
    <row r="1893" spans="6:19" x14ac:dyDescent="0.3">
      <c r="K1893" s="33" t="str">
        <f t="shared" si="234"/>
        <v/>
      </c>
      <c r="L1893" s="33" t="str">
        <f t="shared" si="235"/>
        <v/>
      </c>
      <c r="M1893" s="33" t="str">
        <f t="shared" si="236"/>
        <v/>
      </c>
      <c r="N1893" s="33" t="str">
        <f t="shared" si="237"/>
        <v/>
      </c>
      <c r="O1893" s="33" t="str">
        <f t="shared" si="238"/>
        <v/>
      </c>
      <c r="P1893" s="33" t="str">
        <f t="shared" si="239"/>
        <v/>
      </c>
      <c r="R1893" s="36" t="str">
        <f t="shared" si="240"/>
        <v/>
      </c>
      <c r="S1893" s="36" t="str">
        <f t="shared" si="241"/>
        <v/>
      </c>
    </row>
    <row r="1894" spans="6:19" x14ac:dyDescent="0.3">
      <c r="K1894" s="33" t="str">
        <f t="shared" si="234"/>
        <v/>
      </c>
      <c r="L1894" s="33" t="str">
        <f t="shared" si="235"/>
        <v/>
      </c>
      <c r="M1894" s="33" t="str">
        <f t="shared" si="236"/>
        <v/>
      </c>
      <c r="N1894" s="33" t="str">
        <f t="shared" si="237"/>
        <v/>
      </c>
      <c r="O1894" s="33" t="str">
        <f t="shared" si="238"/>
        <v/>
      </c>
      <c r="P1894" s="33" t="str">
        <f t="shared" si="239"/>
        <v/>
      </c>
      <c r="R1894" s="36" t="str">
        <f t="shared" si="240"/>
        <v/>
      </c>
      <c r="S1894" s="36" t="str">
        <f t="shared" si="241"/>
        <v/>
      </c>
    </row>
    <row r="1895" spans="6:19" x14ac:dyDescent="0.3">
      <c r="F1895" s="136"/>
      <c r="K1895" s="33" t="str">
        <f t="shared" si="234"/>
        <v/>
      </c>
      <c r="L1895" s="33" t="str">
        <f t="shared" si="235"/>
        <v/>
      </c>
      <c r="M1895" s="33" t="str">
        <f t="shared" si="236"/>
        <v/>
      </c>
      <c r="N1895" s="33" t="str">
        <f t="shared" si="237"/>
        <v/>
      </c>
      <c r="O1895" s="33" t="str">
        <f t="shared" si="238"/>
        <v/>
      </c>
      <c r="P1895" s="33" t="str">
        <f t="shared" si="239"/>
        <v/>
      </c>
      <c r="R1895" s="36" t="str">
        <f t="shared" si="240"/>
        <v/>
      </c>
      <c r="S1895" s="36" t="str">
        <f t="shared" si="241"/>
        <v/>
      </c>
    </row>
    <row r="1896" spans="6:19" x14ac:dyDescent="0.3">
      <c r="F1896" s="136"/>
      <c r="K1896" s="33" t="str">
        <f t="shared" si="234"/>
        <v/>
      </c>
      <c r="L1896" s="33" t="str">
        <f t="shared" si="235"/>
        <v/>
      </c>
      <c r="M1896" s="33" t="str">
        <f t="shared" si="236"/>
        <v/>
      </c>
      <c r="N1896" s="33" t="str">
        <f t="shared" si="237"/>
        <v/>
      </c>
      <c r="O1896" s="33" t="str">
        <f t="shared" si="238"/>
        <v/>
      </c>
      <c r="P1896" s="33" t="str">
        <f t="shared" si="239"/>
        <v/>
      </c>
      <c r="R1896" s="36" t="str">
        <f t="shared" si="240"/>
        <v/>
      </c>
      <c r="S1896" s="36" t="str">
        <f t="shared" si="241"/>
        <v/>
      </c>
    </row>
    <row r="1897" spans="6:19" x14ac:dyDescent="0.3">
      <c r="F1897" s="136"/>
      <c r="K1897" s="33" t="str">
        <f t="shared" si="234"/>
        <v/>
      </c>
      <c r="L1897" s="33" t="str">
        <f t="shared" si="235"/>
        <v/>
      </c>
      <c r="M1897" s="33" t="str">
        <f t="shared" si="236"/>
        <v/>
      </c>
      <c r="N1897" s="33" t="str">
        <f t="shared" si="237"/>
        <v/>
      </c>
      <c r="O1897" s="33" t="str">
        <f t="shared" si="238"/>
        <v/>
      </c>
      <c r="P1897" s="33" t="str">
        <f t="shared" si="239"/>
        <v/>
      </c>
      <c r="R1897" s="36" t="str">
        <f t="shared" si="240"/>
        <v/>
      </c>
      <c r="S1897" s="36" t="str">
        <f t="shared" si="241"/>
        <v/>
      </c>
    </row>
    <row r="1898" spans="6:19" x14ac:dyDescent="0.3">
      <c r="K1898" s="33" t="str">
        <f t="shared" si="234"/>
        <v/>
      </c>
      <c r="L1898" s="33" t="str">
        <f t="shared" si="235"/>
        <v/>
      </c>
      <c r="M1898" s="33" t="str">
        <f t="shared" si="236"/>
        <v/>
      </c>
      <c r="N1898" s="33" t="str">
        <f t="shared" si="237"/>
        <v/>
      </c>
      <c r="O1898" s="33" t="str">
        <f t="shared" si="238"/>
        <v/>
      </c>
      <c r="P1898" s="33" t="str">
        <f t="shared" si="239"/>
        <v/>
      </c>
      <c r="R1898" s="36" t="str">
        <f t="shared" si="240"/>
        <v/>
      </c>
      <c r="S1898" s="36" t="str">
        <f t="shared" si="241"/>
        <v/>
      </c>
    </row>
    <row r="1899" spans="6:19" x14ac:dyDescent="0.3">
      <c r="K1899" s="33" t="str">
        <f t="shared" si="234"/>
        <v/>
      </c>
      <c r="L1899" s="33" t="str">
        <f t="shared" si="235"/>
        <v/>
      </c>
      <c r="M1899" s="33" t="str">
        <f t="shared" si="236"/>
        <v/>
      </c>
      <c r="N1899" s="33" t="str">
        <f t="shared" si="237"/>
        <v/>
      </c>
      <c r="O1899" s="33" t="str">
        <f t="shared" si="238"/>
        <v/>
      </c>
      <c r="P1899" s="33" t="str">
        <f t="shared" si="239"/>
        <v/>
      </c>
      <c r="R1899" s="36" t="str">
        <f t="shared" si="240"/>
        <v/>
      </c>
      <c r="S1899" s="36" t="str">
        <f t="shared" si="241"/>
        <v/>
      </c>
    </row>
    <row r="1900" spans="6:19" x14ac:dyDescent="0.3">
      <c r="F1900" s="136"/>
      <c r="K1900" s="33" t="str">
        <f t="shared" si="234"/>
        <v/>
      </c>
      <c r="L1900" s="33" t="str">
        <f t="shared" si="235"/>
        <v/>
      </c>
      <c r="M1900" s="33" t="str">
        <f t="shared" si="236"/>
        <v/>
      </c>
      <c r="N1900" s="33" t="str">
        <f t="shared" si="237"/>
        <v/>
      </c>
      <c r="O1900" s="33" t="str">
        <f t="shared" si="238"/>
        <v/>
      </c>
      <c r="P1900" s="33" t="str">
        <f t="shared" si="239"/>
        <v/>
      </c>
      <c r="R1900" s="36" t="str">
        <f t="shared" si="240"/>
        <v/>
      </c>
      <c r="S1900" s="36" t="str">
        <f t="shared" si="241"/>
        <v/>
      </c>
    </row>
    <row r="1901" spans="6:19" x14ac:dyDescent="0.3">
      <c r="K1901" s="33" t="str">
        <f t="shared" si="234"/>
        <v/>
      </c>
      <c r="L1901" s="33" t="str">
        <f t="shared" si="235"/>
        <v/>
      </c>
      <c r="M1901" s="33" t="str">
        <f t="shared" si="236"/>
        <v/>
      </c>
      <c r="N1901" s="33" t="str">
        <f t="shared" si="237"/>
        <v/>
      </c>
      <c r="O1901" s="33" t="str">
        <f t="shared" si="238"/>
        <v/>
      </c>
      <c r="P1901" s="33" t="str">
        <f t="shared" si="239"/>
        <v/>
      </c>
      <c r="R1901" s="36" t="str">
        <f t="shared" si="240"/>
        <v/>
      </c>
      <c r="S1901" s="36" t="str">
        <f t="shared" si="241"/>
        <v/>
      </c>
    </row>
    <row r="1902" spans="6:19" x14ac:dyDescent="0.3">
      <c r="K1902" s="33" t="str">
        <f t="shared" si="234"/>
        <v/>
      </c>
      <c r="L1902" s="33" t="str">
        <f t="shared" si="235"/>
        <v/>
      </c>
      <c r="M1902" s="33" t="str">
        <f t="shared" si="236"/>
        <v/>
      </c>
      <c r="N1902" s="33" t="str">
        <f t="shared" si="237"/>
        <v/>
      </c>
      <c r="O1902" s="33" t="str">
        <f t="shared" si="238"/>
        <v/>
      </c>
      <c r="P1902" s="33" t="str">
        <f t="shared" si="239"/>
        <v/>
      </c>
      <c r="R1902" s="36" t="str">
        <f t="shared" si="240"/>
        <v/>
      </c>
      <c r="S1902" s="36" t="str">
        <f t="shared" si="241"/>
        <v/>
      </c>
    </row>
    <row r="1903" spans="6:19" x14ac:dyDescent="0.3">
      <c r="K1903" s="33" t="str">
        <f t="shared" si="234"/>
        <v/>
      </c>
      <c r="L1903" s="33" t="str">
        <f t="shared" si="235"/>
        <v/>
      </c>
      <c r="M1903" s="33" t="str">
        <f t="shared" si="236"/>
        <v/>
      </c>
      <c r="N1903" s="33" t="str">
        <f t="shared" si="237"/>
        <v/>
      </c>
      <c r="O1903" s="33" t="str">
        <f t="shared" si="238"/>
        <v/>
      </c>
      <c r="P1903" s="33" t="str">
        <f t="shared" si="239"/>
        <v/>
      </c>
      <c r="R1903" s="36" t="str">
        <f t="shared" si="240"/>
        <v/>
      </c>
      <c r="S1903" s="36" t="str">
        <f t="shared" si="241"/>
        <v/>
      </c>
    </row>
    <row r="1904" spans="6:19" x14ac:dyDescent="0.3">
      <c r="K1904" s="33" t="str">
        <f t="shared" si="234"/>
        <v/>
      </c>
      <c r="L1904" s="33" t="str">
        <f t="shared" si="235"/>
        <v/>
      </c>
      <c r="M1904" s="33" t="str">
        <f t="shared" si="236"/>
        <v/>
      </c>
      <c r="N1904" s="33" t="str">
        <f t="shared" si="237"/>
        <v/>
      </c>
      <c r="O1904" s="33" t="str">
        <f t="shared" si="238"/>
        <v/>
      </c>
      <c r="P1904" s="33" t="str">
        <f t="shared" si="239"/>
        <v/>
      </c>
      <c r="R1904" s="36" t="str">
        <f t="shared" si="240"/>
        <v/>
      </c>
      <c r="S1904" s="36" t="str">
        <f t="shared" si="241"/>
        <v/>
      </c>
    </row>
    <row r="1905" spans="6:19" x14ac:dyDescent="0.3">
      <c r="F1905" s="136"/>
      <c r="K1905" s="33" t="str">
        <f t="shared" si="234"/>
        <v/>
      </c>
      <c r="L1905" s="33" t="str">
        <f t="shared" si="235"/>
        <v/>
      </c>
      <c r="M1905" s="33" t="str">
        <f t="shared" si="236"/>
        <v/>
      </c>
      <c r="N1905" s="33" t="str">
        <f t="shared" si="237"/>
        <v/>
      </c>
      <c r="O1905" s="33" t="str">
        <f t="shared" si="238"/>
        <v/>
      </c>
      <c r="P1905" s="33" t="str">
        <f t="shared" si="239"/>
        <v/>
      </c>
      <c r="R1905" s="36" t="str">
        <f t="shared" si="240"/>
        <v/>
      </c>
      <c r="S1905" s="36" t="str">
        <f t="shared" si="241"/>
        <v/>
      </c>
    </row>
    <row r="1906" spans="6:19" x14ac:dyDescent="0.3">
      <c r="K1906" s="33" t="str">
        <f t="shared" si="234"/>
        <v/>
      </c>
      <c r="L1906" s="33" t="str">
        <f t="shared" si="235"/>
        <v/>
      </c>
      <c r="M1906" s="33" t="str">
        <f t="shared" si="236"/>
        <v/>
      </c>
      <c r="N1906" s="33" t="str">
        <f t="shared" si="237"/>
        <v/>
      </c>
      <c r="O1906" s="33" t="str">
        <f t="shared" si="238"/>
        <v/>
      </c>
      <c r="P1906" s="33" t="str">
        <f t="shared" si="239"/>
        <v/>
      </c>
      <c r="R1906" s="36" t="str">
        <f t="shared" si="240"/>
        <v/>
      </c>
      <c r="S1906" s="36" t="str">
        <f t="shared" si="241"/>
        <v/>
      </c>
    </row>
    <row r="1907" spans="6:19" x14ac:dyDescent="0.3">
      <c r="K1907" s="33" t="str">
        <f t="shared" si="234"/>
        <v/>
      </c>
      <c r="L1907" s="33" t="str">
        <f t="shared" si="235"/>
        <v/>
      </c>
      <c r="M1907" s="33" t="str">
        <f t="shared" si="236"/>
        <v/>
      </c>
      <c r="N1907" s="33" t="str">
        <f t="shared" si="237"/>
        <v/>
      </c>
      <c r="O1907" s="33" t="str">
        <f t="shared" si="238"/>
        <v/>
      </c>
      <c r="P1907" s="33" t="str">
        <f t="shared" si="239"/>
        <v/>
      </c>
      <c r="R1907" s="36" t="str">
        <f t="shared" si="240"/>
        <v/>
      </c>
      <c r="S1907" s="36" t="str">
        <f t="shared" si="241"/>
        <v/>
      </c>
    </row>
    <row r="1908" spans="6:19" x14ac:dyDescent="0.3">
      <c r="K1908" s="33" t="str">
        <f t="shared" si="234"/>
        <v/>
      </c>
      <c r="L1908" s="33" t="str">
        <f t="shared" si="235"/>
        <v/>
      </c>
      <c r="M1908" s="33" t="str">
        <f t="shared" si="236"/>
        <v/>
      </c>
      <c r="N1908" s="33" t="str">
        <f t="shared" si="237"/>
        <v/>
      </c>
      <c r="O1908" s="33" t="str">
        <f t="shared" si="238"/>
        <v/>
      </c>
      <c r="P1908" s="33" t="str">
        <f t="shared" si="239"/>
        <v/>
      </c>
      <c r="R1908" s="36" t="str">
        <f t="shared" si="240"/>
        <v/>
      </c>
      <c r="S1908" s="36" t="str">
        <f t="shared" si="241"/>
        <v/>
      </c>
    </row>
    <row r="1909" spans="6:19" x14ac:dyDescent="0.3">
      <c r="F1909" s="136"/>
      <c r="K1909" s="33" t="str">
        <f t="shared" si="234"/>
        <v/>
      </c>
      <c r="L1909" s="33" t="str">
        <f t="shared" si="235"/>
        <v/>
      </c>
      <c r="M1909" s="33" t="str">
        <f t="shared" si="236"/>
        <v/>
      </c>
      <c r="N1909" s="33" t="str">
        <f t="shared" si="237"/>
        <v/>
      </c>
      <c r="O1909" s="33" t="str">
        <f t="shared" si="238"/>
        <v/>
      </c>
      <c r="P1909" s="33" t="str">
        <f t="shared" si="239"/>
        <v/>
      </c>
      <c r="R1909" s="36" t="str">
        <f t="shared" si="240"/>
        <v/>
      </c>
      <c r="S1909" s="36" t="str">
        <f t="shared" si="241"/>
        <v/>
      </c>
    </row>
    <row r="1910" spans="6:19" x14ac:dyDescent="0.3">
      <c r="K1910" s="33" t="str">
        <f t="shared" si="234"/>
        <v/>
      </c>
      <c r="L1910" s="33" t="str">
        <f t="shared" si="235"/>
        <v/>
      </c>
      <c r="M1910" s="33" t="str">
        <f t="shared" si="236"/>
        <v/>
      </c>
      <c r="N1910" s="33" t="str">
        <f t="shared" si="237"/>
        <v/>
      </c>
      <c r="O1910" s="33" t="str">
        <f t="shared" si="238"/>
        <v/>
      </c>
      <c r="P1910" s="33" t="str">
        <f t="shared" si="239"/>
        <v/>
      </c>
      <c r="R1910" s="36" t="str">
        <f t="shared" si="240"/>
        <v/>
      </c>
      <c r="S1910" s="36" t="str">
        <f t="shared" si="241"/>
        <v/>
      </c>
    </row>
    <row r="1911" spans="6:19" x14ac:dyDescent="0.3">
      <c r="F1911" s="136"/>
      <c r="K1911" s="33" t="str">
        <f t="shared" si="234"/>
        <v/>
      </c>
      <c r="L1911" s="33" t="str">
        <f t="shared" si="235"/>
        <v/>
      </c>
      <c r="M1911" s="33" t="str">
        <f t="shared" si="236"/>
        <v/>
      </c>
      <c r="N1911" s="33" t="str">
        <f t="shared" si="237"/>
        <v/>
      </c>
      <c r="O1911" s="33" t="str">
        <f t="shared" si="238"/>
        <v/>
      </c>
      <c r="P1911" s="33" t="str">
        <f t="shared" si="239"/>
        <v/>
      </c>
      <c r="R1911" s="36" t="str">
        <f t="shared" si="240"/>
        <v/>
      </c>
      <c r="S1911" s="36" t="str">
        <f t="shared" si="241"/>
        <v/>
      </c>
    </row>
    <row r="1912" spans="6:19" x14ac:dyDescent="0.3">
      <c r="K1912" s="33" t="str">
        <f t="shared" si="234"/>
        <v/>
      </c>
      <c r="L1912" s="33" t="str">
        <f t="shared" si="235"/>
        <v/>
      </c>
      <c r="M1912" s="33" t="str">
        <f t="shared" si="236"/>
        <v/>
      </c>
      <c r="N1912" s="33" t="str">
        <f t="shared" si="237"/>
        <v/>
      </c>
      <c r="O1912" s="33" t="str">
        <f t="shared" si="238"/>
        <v/>
      </c>
      <c r="P1912" s="33" t="str">
        <f t="shared" si="239"/>
        <v/>
      </c>
      <c r="R1912" s="36" t="str">
        <f t="shared" si="240"/>
        <v/>
      </c>
      <c r="S1912" s="36" t="str">
        <f t="shared" si="241"/>
        <v/>
      </c>
    </row>
    <row r="1913" spans="6:19" x14ac:dyDescent="0.3">
      <c r="K1913" s="33" t="str">
        <f t="shared" si="234"/>
        <v/>
      </c>
      <c r="L1913" s="33" t="str">
        <f t="shared" si="235"/>
        <v/>
      </c>
      <c r="M1913" s="33" t="str">
        <f t="shared" si="236"/>
        <v/>
      </c>
      <c r="N1913" s="33" t="str">
        <f t="shared" si="237"/>
        <v/>
      </c>
      <c r="O1913" s="33" t="str">
        <f t="shared" si="238"/>
        <v/>
      </c>
      <c r="P1913" s="33" t="str">
        <f t="shared" si="239"/>
        <v/>
      </c>
      <c r="R1913" s="36" t="str">
        <f t="shared" si="240"/>
        <v/>
      </c>
      <c r="S1913" s="36" t="str">
        <f t="shared" si="241"/>
        <v/>
      </c>
    </row>
    <row r="1914" spans="6:19" x14ac:dyDescent="0.3">
      <c r="K1914" s="33" t="str">
        <f t="shared" si="234"/>
        <v/>
      </c>
      <c r="L1914" s="33" t="str">
        <f t="shared" si="235"/>
        <v/>
      </c>
      <c r="M1914" s="33" t="str">
        <f t="shared" si="236"/>
        <v/>
      </c>
      <c r="N1914" s="33" t="str">
        <f t="shared" si="237"/>
        <v/>
      </c>
      <c r="O1914" s="33" t="str">
        <f t="shared" si="238"/>
        <v/>
      </c>
      <c r="P1914" s="33" t="str">
        <f t="shared" si="239"/>
        <v/>
      </c>
      <c r="R1914" s="36" t="str">
        <f t="shared" si="240"/>
        <v/>
      </c>
      <c r="S1914" s="36" t="str">
        <f t="shared" si="241"/>
        <v/>
      </c>
    </row>
    <row r="1915" spans="6:19" x14ac:dyDescent="0.3">
      <c r="K1915" s="33" t="str">
        <f t="shared" si="234"/>
        <v/>
      </c>
      <c r="L1915" s="33" t="str">
        <f t="shared" si="235"/>
        <v/>
      </c>
      <c r="M1915" s="33" t="str">
        <f t="shared" si="236"/>
        <v/>
      </c>
      <c r="N1915" s="33" t="str">
        <f t="shared" si="237"/>
        <v/>
      </c>
      <c r="O1915" s="33" t="str">
        <f t="shared" si="238"/>
        <v/>
      </c>
      <c r="P1915" s="33" t="str">
        <f t="shared" si="239"/>
        <v/>
      </c>
      <c r="R1915" s="36" t="str">
        <f t="shared" si="240"/>
        <v/>
      </c>
      <c r="S1915" s="36" t="str">
        <f t="shared" si="241"/>
        <v/>
      </c>
    </row>
    <row r="1916" spans="6:19" x14ac:dyDescent="0.3">
      <c r="F1916" s="136"/>
      <c r="K1916" s="33" t="str">
        <f t="shared" si="234"/>
        <v/>
      </c>
      <c r="L1916" s="33" t="str">
        <f t="shared" si="235"/>
        <v/>
      </c>
      <c r="M1916" s="33" t="str">
        <f t="shared" si="236"/>
        <v/>
      </c>
      <c r="N1916" s="33" t="str">
        <f t="shared" si="237"/>
        <v/>
      </c>
      <c r="O1916" s="33" t="str">
        <f t="shared" si="238"/>
        <v/>
      </c>
      <c r="P1916" s="33" t="str">
        <f t="shared" si="239"/>
        <v/>
      </c>
      <c r="R1916" s="36" t="str">
        <f t="shared" si="240"/>
        <v/>
      </c>
      <c r="S1916" s="36" t="str">
        <f t="shared" si="241"/>
        <v/>
      </c>
    </row>
    <row r="1917" spans="6:19" x14ac:dyDescent="0.3">
      <c r="K1917" s="33" t="str">
        <f t="shared" si="234"/>
        <v/>
      </c>
      <c r="L1917" s="33" t="str">
        <f t="shared" si="235"/>
        <v/>
      </c>
      <c r="M1917" s="33" t="str">
        <f t="shared" si="236"/>
        <v/>
      </c>
      <c r="N1917" s="33" t="str">
        <f t="shared" si="237"/>
        <v/>
      </c>
      <c r="O1917" s="33" t="str">
        <f t="shared" si="238"/>
        <v/>
      </c>
      <c r="P1917" s="33" t="str">
        <f t="shared" si="239"/>
        <v/>
      </c>
      <c r="R1917" s="36" t="str">
        <f t="shared" si="240"/>
        <v/>
      </c>
      <c r="S1917" s="36" t="str">
        <f t="shared" si="241"/>
        <v/>
      </c>
    </row>
    <row r="1918" spans="6:19" x14ac:dyDescent="0.3">
      <c r="K1918" s="33" t="str">
        <f t="shared" si="234"/>
        <v/>
      </c>
      <c r="L1918" s="33" t="str">
        <f t="shared" si="235"/>
        <v/>
      </c>
      <c r="M1918" s="33" t="str">
        <f t="shared" si="236"/>
        <v/>
      </c>
      <c r="N1918" s="33" t="str">
        <f t="shared" si="237"/>
        <v/>
      </c>
      <c r="O1918" s="33" t="str">
        <f t="shared" si="238"/>
        <v/>
      </c>
      <c r="P1918" s="33" t="str">
        <f t="shared" si="239"/>
        <v/>
      </c>
      <c r="R1918" s="36" t="str">
        <f t="shared" si="240"/>
        <v/>
      </c>
      <c r="S1918" s="36" t="str">
        <f t="shared" si="241"/>
        <v/>
      </c>
    </row>
    <row r="1919" spans="6:19" x14ac:dyDescent="0.3">
      <c r="K1919" s="33" t="str">
        <f t="shared" si="234"/>
        <v/>
      </c>
      <c r="L1919" s="33" t="str">
        <f t="shared" si="235"/>
        <v/>
      </c>
      <c r="M1919" s="33" t="str">
        <f t="shared" si="236"/>
        <v/>
      </c>
      <c r="N1919" s="33" t="str">
        <f t="shared" si="237"/>
        <v/>
      </c>
      <c r="O1919" s="33" t="str">
        <f t="shared" si="238"/>
        <v/>
      </c>
      <c r="P1919" s="33" t="str">
        <f t="shared" si="239"/>
        <v/>
      </c>
      <c r="R1919" s="36" t="str">
        <f t="shared" si="240"/>
        <v/>
      </c>
      <c r="S1919" s="36" t="str">
        <f t="shared" si="241"/>
        <v/>
      </c>
    </row>
    <row r="1920" spans="6:19" x14ac:dyDescent="0.3">
      <c r="F1920" s="136"/>
      <c r="K1920" s="33" t="str">
        <f t="shared" si="234"/>
        <v/>
      </c>
      <c r="L1920" s="33" t="str">
        <f t="shared" si="235"/>
        <v/>
      </c>
      <c r="M1920" s="33" t="str">
        <f t="shared" si="236"/>
        <v/>
      </c>
      <c r="N1920" s="33" t="str">
        <f t="shared" si="237"/>
        <v/>
      </c>
      <c r="O1920" s="33" t="str">
        <f t="shared" si="238"/>
        <v/>
      </c>
      <c r="P1920" s="33" t="str">
        <f t="shared" si="239"/>
        <v/>
      </c>
      <c r="R1920" s="36" t="str">
        <f t="shared" si="240"/>
        <v/>
      </c>
      <c r="S1920" s="36" t="str">
        <f t="shared" si="241"/>
        <v/>
      </c>
    </row>
    <row r="1921" spans="6:19" x14ac:dyDescent="0.3">
      <c r="F1921" s="136"/>
      <c r="K1921" s="33" t="str">
        <f t="shared" si="234"/>
        <v/>
      </c>
      <c r="L1921" s="33" t="str">
        <f t="shared" si="235"/>
        <v/>
      </c>
      <c r="M1921" s="33" t="str">
        <f t="shared" si="236"/>
        <v/>
      </c>
      <c r="N1921" s="33" t="str">
        <f t="shared" si="237"/>
        <v/>
      </c>
      <c r="O1921" s="33" t="str">
        <f t="shared" si="238"/>
        <v/>
      </c>
      <c r="P1921" s="33" t="str">
        <f t="shared" si="239"/>
        <v/>
      </c>
      <c r="R1921" s="36" t="str">
        <f t="shared" si="240"/>
        <v/>
      </c>
      <c r="S1921" s="36" t="str">
        <f t="shared" si="241"/>
        <v/>
      </c>
    </row>
    <row r="1922" spans="6:19" x14ac:dyDescent="0.3">
      <c r="K1922" s="33" t="str">
        <f t="shared" si="234"/>
        <v/>
      </c>
      <c r="L1922" s="33" t="str">
        <f t="shared" si="235"/>
        <v/>
      </c>
      <c r="M1922" s="33" t="str">
        <f t="shared" si="236"/>
        <v/>
      </c>
      <c r="N1922" s="33" t="str">
        <f t="shared" si="237"/>
        <v/>
      </c>
      <c r="O1922" s="33" t="str">
        <f t="shared" si="238"/>
        <v/>
      </c>
      <c r="P1922" s="33" t="str">
        <f t="shared" si="239"/>
        <v/>
      </c>
      <c r="R1922" s="36" t="str">
        <f t="shared" si="240"/>
        <v/>
      </c>
      <c r="S1922" s="36" t="str">
        <f t="shared" si="241"/>
        <v/>
      </c>
    </row>
    <row r="1923" spans="6:19" x14ac:dyDescent="0.3">
      <c r="K1923" s="33" t="str">
        <f t="shared" si="234"/>
        <v/>
      </c>
      <c r="L1923" s="33" t="str">
        <f t="shared" si="235"/>
        <v/>
      </c>
      <c r="M1923" s="33" t="str">
        <f t="shared" si="236"/>
        <v/>
      </c>
      <c r="N1923" s="33" t="str">
        <f t="shared" si="237"/>
        <v/>
      </c>
      <c r="O1923" s="33" t="str">
        <f t="shared" si="238"/>
        <v/>
      </c>
      <c r="P1923" s="33" t="str">
        <f t="shared" si="239"/>
        <v/>
      </c>
      <c r="R1923" s="36" t="str">
        <f t="shared" si="240"/>
        <v/>
      </c>
      <c r="S1923" s="36" t="str">
        <f t="shared" si="241"/>
        <v/>
      </c>
    </row>
    <row r="1924" spans="6:19" x14ac:dyDescent="0.3">
      <c r="F1924" s="136"/>
      <c r="K1924" s="33" t="str">
        <f t="shared" si="234"/>
        <v/>
      </c>
      <c r="L1924" s="33" t="str">
        <f t="shared" si="235"/>
        <v/>
      </c>
      <c r="M1924" s="33" t="str">
        <f t="shared" si="236"/>
        <v/>
      </c>
      <c r="N1924" s="33" t="str">
        <f t="shared" si="237"/>
        <v/>
      </c>
      <c r="O1924" s="33" t="str">
        <f t="shared" si="238"/>
        <v/>
      </c>
      <c r="P1924" s="33" t="str">
        <f t="shared" si="239"/>
        <v/>
      </c>
      <c r="R1924" s="36" t="str">
        <f t="shared" si="240"/>
        <v/>
      </c>
      <c r="S1924" s="36" t="str">
        <f t="shared" si="241"/>
        <v/>
      </c>
    </row>
    <row r="1925" spans="6:19" x14ac:dyDescent="0.3">
      <c r="K1925" s="33" t="str">
        <f t="shared" ref="K1925:K1988" si="242">IF($D1925="ht",$E1925,"")</f>
        <v/>
      </c>
      <c r="L1925" s="33" t="str">
        <f t="shared" ref="L1925:L1988" si="243">IF($D1925="nt",$E1925,"")</f>
        <v/>
      </c>
      <c r="M1925" s="33" t="str">
        <f t="shared" ref="M1925:M1988" si="244">IF($D1925="esp",$E1925,"")</f>
        <v/>
      </c>
      <c r="N1925" s="33" t="str">
        <f t="shared" ref="N1925:N1988" si="245">IF($D1925="Ges",$F1925,"")</f>
        <v/>
      </c>
      <c r="O1925" s="33" t="str">
        <f t="shared" ref="O1925:O1988" si="246">IF($D1925="tag",$E1925,"")</f>
        <v/>
      </c>
      <c r="P1925" s="33" t="str">
        <f t="shared" ref="P1925:P1988" si="247">IF($D1925="vhs",$E1925,"")</f>
        <v/>
      </c>
      <c r="R1925" s="36" t="str">
        <f t="shared" ref="R1925:R1988" si="248">IF(D1925="v06",E1925,"")</f>
        <v/>
      </c>
      <c r="S1925" s="36" t="str">
        <f t="shared" ref="S1925:S1988" si="249">IF(D1925="v22",E1925,"")</f>
        <v/>
      </c>
    </row>
    <row r="1926" spans="6:19" x14ac:dyDescent="0.3">
      <c r="K1926" s="33" t="str">
        <f t="shared" si="242"/>
        <v/>
      </c>
      <c r="L1926" s="33" t="str">
        <f t="shared" si="243"/>
        <v/>
      </c>
      <c r="M1926" s="33" t="str">
        <f t="shared" si="244"/>
        <v/>
      </c>
      <c r="N1926" s="33" t="str">
        <f t="shared" si="245"/>
        <v/>
      </c>
      <c r="O1926" s="33" t="str">
        <f t="shared" si="246"/>
        <v/>
      </c>
      <c r="P1926" s="33" t="str">
        <f t="shared" si="247"/>
        <v/>
      </c>
      <c r="R1926" s="36" t="str">
        <f t="shared" si="248"/>
        <v/>
      </c>
      <c r="S1926" s="36" t="str">
        <f t="shared" si="249"/>
        <v/>
      </c>
    </row>
    <row r="1927" spans="6:19" x14ac:dyDescent="0.3">
      <c r="K1927" s="33" t="str">
        <f t="shared" si="242"/>
        <v/>
      </c>
      <c r="L1927" s="33" t="str">
        <f t="shared" si="243"/>
        <v/>
      </c>
      <c r="M1927" s="33" t="str">
        <f t="shared" si="244"/>
        <v/>
      </c>
      <c r="N1927" s="33" t="str">
        <f t="shared" si="245"/>
        <v/>
      </c>
      <c r="O1927" s="33" t="str">
        <f t="shared" si="246"/>
        <v/>
      </c>
      <c r="P1927" s="33" t="str">
        <f t="shared" si="247"/>
        <v/>
      </c>
      <c r="R1927" s="36" t="str">
        <f t="shared" si="248"/>
        <v/>
      </c>
      <c r="S1927" s="36" t="str">
        <f t="shared" si="249"/>
        <v/>
      </c>
    </row>
    <row r="1928" spans="6:19" x14ac:dyDescent="0.3">
      <c r="K1928" s="33" t="str">
        <f t="shared" si="242"/>
        <v/>
      </c>
      <c r="L1928" s="33" t="str">
        <f t="shared" si="243"/>
        <v/>
      </c>
      <c r="M1928" s="33" t="str">
        <f t="shared" si="244"/>
        <v/>
      </c>
      <c r="N1928" s="33" t="str">
        <f t="shared" si="245"/>
        <v/>
      </c>
      <c r="O1928" s="33" t="str">
        <f t="shared" si="246"/>
        <v/>
      </c>
      <c r="P1928" s="33" t="str">
        <f t="shared" si="247"/>
        <v/>
      </c>
      <c r="R1928" s="36" t="str">
        <f t="shared" si="248"/>
        <v/>
      </c>
      <c r="S1928" s="36" t="str">
        <f t="shared" si="249"/>
        <v/>
      </c>
    </row>
    <row r="1929" spans="6:19" x14ac:dyDescent="0.3">
      <c r="F1929" s="136"/>
      <c r="K1929" s="33" t="str">
        <f t="shared" si="242"/>
        <v/>
      </c>
      <c r="L1929" s="33" t="str">
        <f t="shared" si="243"/>
        <v/>
      </c>
      <c r="M1929" s="33" t="str">
        <f t="shared" si="244"/>
        <v/>
      </c>
      <c r="N1929" s="33" t="str">
        <f t="shared" si="245"/>
        <v/>
      </c>
      <c r="O1929" s="33" t="str">
        <f t="shared" si="246"/>
        <v/>
      </c>
      <c r="P1929" s="33" t="str">
        <f t="shared" si="247"/>
        <v/>
      </c>
      <c r="R1929" s="36" t="str">
        <f t="shared" si="248"/>
        <v/>
      </c>
      <c r="S1929" s="36" t="str">
        <f t="shared" si="249"/>
        <v/>
      </c>
    </row>
    <row r="1930" spans="6:19" x14ac:dyDescent="0.3">
      <c r="F1930" s="136"/>
      <c r="K1930" s="33" t="str">
        <f t="shared" si="242"/>
        <v/>
      </c>
      <c r="L1930" s="33" t="str">
        <f t="shared" si="243"/>
        <v/>
      </c>
      <c r="M1930" s="33" t="str">
        <f t="shared" si="244"/>
        <v/>
      </c>
      <c r="N1930" s="33" t="str">
        <f t="shared" si="245"/>
        <v/>
      </c>
      <c r="O1930" s="33" t="str">
        <f t="shared" si="246"/>
        <v/>
      </c>
      <c r="P1930" s="33" t="str">
        <f t="shared" si="247"/>
        <v/>
      </c>
      <c r="R1930" s="36" t="str">
        <f t="shared" si="248"/>
        <v/>
      </c>
      <c r="S1930" s="36" t="str">
        <f t="shared" si="249"/>
        <v/>
      </c>
    </row>
    <row r="1931" spans="6:19" x14ac:dyDescent="0.3">
      <c r="F1931" s="136"/>
      <c r="K1931" s="33" t="str">
        <f t="shared" si="242"/>
        <v/>
      </c>
      <c r="L1931" s="33" t="str">
        <f t="shared" si="243"/>
        <v/>
      </c>
      <c r="M1931" s="33" t="str">
        <f t="shared" si="244"/>
        <v/>
      </c>
      <c r="N1931" s="33" t="str">
        <f t="shared" si="245"/>
        <v/>
      </c>
      <c r="O1931" s="33" t="str">
        <f t="shared" si="246"/>
        <v/>
      </c>
      <c r="P1931" s="33" t="str">
        <f t="shared" si="247"/>
        <v/>
      </c>
      <c r="R1931" s="36" t="str">
        <f t="shared" si="248"/>
        <v/>
      </c>
      <c r="S1931" s="36" t="str">
        <f t="shared" si="249"/>
        <v/>
      </c>
    </row>
    <row r="1932" spans="6:19" x14ac:dyDescent="0.3">
      <c r="K1932" s="33" t="str">
        <f t="shared" si="242"/>
        <v/>
      </c>
      <c r="L1932" s="33" t="str">
        <f t="shared" si="243"/>
        <v/>
      </c>
      <c r="M1932" s="33" t="str">
        <f t="shared" si="244"/>
        <v/>
      </c>
      <c r="N1932" s="33" t="str">
        <f t="shared" si="245"/>
        <v/>
      </c>
      <c r="O1932" s="33" t="str">
        <f t="shared" si="246"/>
        <v/>
      </c>
      <c r="P1932" s="33" t="str">
        <f t="shared" si="247"/>
        <v/>
      </c>
      <c r="R1932" s="36" t="str">
        <f t="shared" si="248"/>
        <v/>
      </c>
      <c r="S1932" s="36" t="str">
        <f t="shared" si="249"/>
        <v/>
      </c>
    </row>
    <row r="1933" spans="6:19" x14ac:dyDescent="0.3">
      <c r="K1933" s="33" t="str">
        <f t="shared" si="242"/>
        <v/>
      </c>
      <c r="L1933" s="33" t="str">
        <f t="shared" si="243"/>
        <v/>
      </c>
      <c r="M1933" s="33" t="str">
        <f t="shared" si="244"/>
        <v/>
      </c>
      <c r="N1933" s="33" t="str">
        <f t="shared" si="245"/>
        <v/>
      </c>
      <c r="O1933" s="33" t="str">
        <f t="shared" si="246"/>
        <v/>
      </c>
      <c r="P1933" s="33" t="str">
        <f t="shared" si="247"/>
        <v/>
      </c>
      <c r="R1933" s="36" t="str">
        <f t="shared" si="248"/>
        <v/>
      </c>
      <c r="S1933" s="36" t="str">
        <f t="shared" si="249"/>
        <v/>
      </c>
    </row>
    <row r="1934" spans="6:19" x14ac:dyDescent="0.3">
      <c r="K1934" s="33" t="str">
        <f t="shared" si="242"/>
        <v/>
      </c>
      <c r="L1934" s="33" t="str">
        <f t="shared" si="243"/>
        <v/>
      </c>
      <c r="M1934" s="33" t="str">
        <f t="shared" si="244"/>
        <v/>
      </c>
      <c r="N1934" s="33" t="str">
        <f t="shared" si="245"/>
        <v/>
      </c>
      <c r="O1934" s="33" t="str">
        <f t="shared" si="246"/>
        <v/>
      </c>
      <c r="P1934" s="33" t="str">
        <f t="shared" si="247"/>
        <v/>
      </c>
      <c r="R1934" s="36" t="str">
        <f t="shared" si="248"/>
        <v/>
      </c>
      <c r="S1934" s="36" t="str">
        <f t="shared" si="249"/>
        <v/>
      </c>
    </row>
    <row r="1935" spans="6:19" x14ac:dyDescent="0.3">
      <c r="F1935" s="136"/>
      <c r="K1935" s="33" t="str">
        <f t="shared" si="242"/>
        <v/>
      </c>
      <c r="L1935" s="33" t="str">
        <f t="shared" si="243"/>
        <v/>
      </c>
      <c r="M1935" s="33" t="str">
        <f t="shared" si="244"/>
        <v/>
      </c>
      <c r="N1935" s="33" t="str">
        <f t="shared" si="245"/>
        <v/>
      </c>
      <c r="O1935" s="33" t="str">
        <f t="shared" si="246"/>
        <v/>
      </c>
      <c r="P1935" s="33" t="str">
        <f t="shared" si="247"/>
        <v/>
      </c>
      <c r="R1935" s="36" t="str">
        <f t="shared" si="248"/>
        <v/>
      </c>
      <c r="S1935" s="36" t="str">
        <f t="shared" si="249"/>
        <v/>
      </c>
    </row>
    <row r="1936" spans="6:19" x14ac:dyDescent="0.3">
      <c r="K1936" s="33" t="str">
        <f t="shared" si="242"/>
        <v/>
      </c>
      <c r="L1936" s="33" t="str">
        <f t="shared" si="243"/>
        <v/>
      </c>
      <c r="M1936" s="33" t="str">
        <f t="shared" si="244"/>
        <v/>
      </c>
      <c r="N1936" s="33" t="str">
        <f t="shared" si="245"/>
        <v/>
      </c>
      <c r="O1936" s="33" t="str">
        <f t="shared" si="246"/>
        <v/>
      </c>
      <c r="P1936" s="33" t="str">
        <f t="shared" si="247"/>
        <v/>
      </c>
      <c r="R1936" s="36" t="str">
        <f t="shared" si="248"/>
        <v/>
      </c>
      <c r="S1936" s="36" t="str">
        <f t="shared" si="249"/>
        <v/>
      </c>
    </row>
    <row r="1937" spans="6:19" x14ac:dyDescent="0.3">
      <c r="K1937" s="33" t="str">
        <f t="shared" si="242"/>
        <v/>
      </c>
      <c r="L1937" s="33" t="str">
        <f t="shared" si="243"/>
        <v/>
      </c>
      <c r="M1937" s="33" t="str">
        <f t="shared" si="244"/>
        <v/>
      </c>
      <c r="N1937" s="33" t="str">
        <f t="shared" si="245"/>
        <v/>
      </c>
      <c r="O1937" s="33" t="str">
        <f t="shared" si="246"/>
        <v/>
      </c>
      <c r="P1937" s="33" t="str">
        <f t="shared" si="247"/>
        <v/>
      </c>
      <c r="R1937" s="36" t="str">
        <f t="shared" si="248"/>
        <v/>
      </c>
      <c r="S1937" s="36" t="str">
        <f t="shared" si="249"/>
        <v/>
      </c>
    </row>
    <row r="1938" spans="6:19" x14ac:dyDescent="0.3">
      <c r="F1938" s="136"/>
      <c r="K1938" s="33" t="str">
        <f t="shared" si="242"/>
        <v/>
      </c>
      <c r="L1938" s="33" t="str">
        <f t="shared" si="243"/>
        <v/>
      </c>
      <c r="M1938" s="33" t="str">
        <f t="shared" si="244"/>
        <v/>
      </c>
      <c r="N1938" s="33" t="str">
        <f t="shared" si="245"/>
        <v/>
      </c>
      <c r="O1938" s="33" t="str">
        <f t="shared" si="246"/>
        <v/>
      </c>
      <c r="P1938" s="33" t="str">
        <f t="shared" si="247"/>
        <v/>
      </c>
      <c r="R1938" s="36" t="str">
        <f t="shared" si="248"/>
        <v/>
      </c>
      <c r="S1938" s="36" t="str">
        <f t="shared" si="249"/>
        <v/>
      </c>
    </row>
    <row r="1939" spans="6:19" x14ac:dyDescent="0.3">
      <c r="K1939" s="33" t="str">
        <f t="shared" si="242"/>
        <v/>
      </c>
      <c r="L1939" s="33" t="str">
        <f t="shared" si="243"/>
        <v/>
      </c>
      <c r="M1939" s="33" t="str">
        <f t="shared" si="244"/>
        <v/>
      </c>
      <c r="N1939" s="33" t="str">
        <f t="shared" si="245"/>
        <v/>
      </c>
      <c r="O1939" s="33" t="str">
        <f t="shared" si="246"/>
        <v/>
      </c>
      <c r="P1939" s="33" t="str">
        <f t="shared" si="247"/>
        <v/>
      </c>
      <c r="R1939" s="36" t="str">
        <f t="shared" si="248"/>
        <v/>
      </c>
      <c r="S1939" s="36" t="str">
        <f t="shared" si="249"/>
        <v/>
      </c>
    </row>
    <row r="1940" spans="6:19" x14ac:dyDescent="0.3">
      <c r="K1940" s="33" t="str">
        <f t="shared" si="242"/>
        <v/>
      </c>
      <c r="L1940" s="33" t="str">
        <f t="shared" si="243"/>
        <v/>
      </c>
      <c r="M1940" s="33" t="str">
        <f t="shared" si="244"/>
        <v/>
      </c>
      <c r="N1940" s="33" t="str">
        <f t="shared" si="245"/>
        <v/>
      </c>
      <c r="O1940" s="33" t="str">
        <f t="shared" si="246"/>
        <v/>
      </c>
      <c r="P1940" s="33" t="str">
        <f t="shared" si="247"/>
        <v/>
      </c>
      <c r="R1940" s="36" t="str">
        <f t="shared" si="248"/>
        <v/>
      </c>
      <c r="S1940" s="36" t="str">
        <f t="shared" si="249"/>
        <v/>
      </c>
    </row>
    <row r="1941" spans="6:19" x14ac:dyDescent="0.3">
      <c r="K1941" s="33" t="str">
        <f t="shared" si="242"/>
        <v/>
      </c>
      <c r="L1941" s="33" t="str">
        <f t="shared" si="243"/>
        <v/>
      </c>
      <c r="M1941" s="33" t="str">
        <f t="shared" si="244"/>
        <v/>
      </c>
      <c r="N1941" s="33" t="str">
        <f t="shared" si="245"/>
        <v/>
      </c>
      <c r="O1941" s="33" t="str">
        <f t="shared" si="246"/>
        <v/>
      </c>
      <c r="P1941" s="33" t="str">
        <f t="shared" si="247"/>
        <v/>
      </c>
      <c r="R1941" s="36" t="str">
        <f t="shared" si="248"/>
        <v/>
      </c>
      <c r="S1941" s="36" t="str">
        <f t="shared" si="249"/>
        <v/>
      </c>
    </row>
    <row r="1942" spans="6:19" x14ac:dyDescent="0.3">
      <c r="K1942" s="33" t="str">
        <f t="shared" si="242"/>
        <v/>
      </c>
      <c r="L1942" s="33" t="str">
        <f t="shared" si="243"/>
        <v/>
      </c>
      <c r="M1942" s="33" t="str">
        <f t="shared" si="244"/>
        <v/>
      </c>
      <c r="N1942" s="33" t="str">
        <f t="shared" si="245"/>
        <v/>
      </c>
      <c r="O1942" s="33" t="str">
        <f t="shared" si="246"/>
        <v/>
      </c>
      <c r="P1942" s="33" t="str">
        <f t="shared" si="247"/>
        <v/>
      </c>
      <c r="R1942" s="36" t="str">
        <f t="shared" si="248"/>
        <v/>
      </c>
      <c r="S1942" s="36" t="str">
        <f t="shared" si="249"/>
        <v/>
      </c>
    </row>
    <row r="1943" spans="6:19" x14ac:dyDescent="0.3">
      <c r="K1943" s="33" t="str">
        <f t="shared" si="242"/>
        <v/>
      </c>
      <c r="L1943" s="33" t="str">
        <f t="shared" si="243"/>
        <v/>
      </c>
      <c r="M1943" s="33" t="str">
        <f t="shared" si="244"/>
        <v/>
      </c>
      <c r="N1943" s="33" t="str">
        <f t="shared" si="245"/>
        <v/>
      </c>
      <c r="O1943" s="33" t="str">
        <f t="shared" si="246"/>
        <v/>
      </c>
      <c r="P1943" s="33" t="str">
        <f t="shared" si="247"/>
        <v/>
      </c>
      <c r="R1943" s="36" t="str">
        <f t="shared" si="248"/>
        <v/>
      </c>
      <c r="S1943" s="36" t="str">
        <f t="shared" si="249"/>
        <v/>
      </c>
    </row>
    <row r="1944" spans="6:19" x14ac:dyDescent="0.3">
      <c r="F1944" s="136"/>
      <c r="K1944" s="33" t="str">
        <f t="shared" si="242"/>
        <v/>
      </c>
      <c r="L1944" s="33" t="str">
        <f t="shared" si="243"/>
        <v/>
      </c>
      <c r="M1944" s="33" t="str">
        <f t="shared" si="244"/>
        <v/>
      </c>
      <c r="N1944" s="33" t="str">
        <f t="shared" si="245"/>
        <v/>
      </c>
      <c r="O1944" s="33" t="str">
        <f t="shared" si="246"/>
        <v/>
      </c>
      <c r="P1944" s="33" t="str">
        <f t="shared" si="247"/>
        <v/>
      </c>
      <c r="R1944" s="36" t="str">
        <f t="shared" si="248"/>
        <v/>
      </c>
      <c r="S1944" s="36" t="str">
        <f t="shared" si="249"/>
        <v/>
      </c>
    </row>
    <row r="1945" spans="6:19" x14ac:dyDescent="0.3">
      <c r="F1945" s="136"/>
      <c r="K1945" s="33" t="str">
        <f t="shared" si="242"/>
        <v/>
      </c>
      <c r="L1945" s="33" t="str">
        <f t="shared" si="243"/>
        <v/>
      </c>
      <c r="M1945" s="33" t="str">
        <f t="shared" si="244"/>
        <v/>
      </c>
      <c r="N1945" s="33" t="str">
        <f t="shared" si="245"/>
        <v/>
      </c>
      <c r="O1945" s="33" t="str">
        <f t="shared" si="246"/>
        <v/>
      </c>
      <c r="P1945" s="33" t="str">
        <f t="shared" si="247"/>
        <v/>
      </c>
      <c r="R1945" s="36" t="str">
        <f t="shared" si="248"/>
        <v/>
      </c>
      <c r="S1945" s="36" t="str">
        <f t="shared" si="249"/>
        <v/>
      </c>
    </row>
    <row r="1946" spans="6:19" x14ac:dyDescent="0.3">
      <c r="K1946" s="33" t="str">
        <f t="shared" si="242"/>
        <v/>
      </c>
      <c r="L1946" s="33" t="str">
        <f t="shared" si="243"/>
        <v/>
      </c>
      <c r="M1946" s="33" t="str">
        <f t="shared" si="244"/>
        <v/>
      </c>
      <c r="N1946" s="33" t="str">
        <f t="shared" si="245"/>
        <v/>
      </c>
      <c r="O1946" s="33" t="str">
        <f t="shared" si="246"/>
        <v/>
      </c>
      <c r="P1946" s="33" t="str">
        <f t="shared" si="247"/>
        <v/>
      </c>
      <c r="R1946" s="36" t="str">
        <f t="shared" si="248"/>
        <v/>
      </c>
      <c r="S1946" s="36" t="str">
        <f t="shared" si="249"/>
        <v/>
      </c>
    </row>
    <row r="1947" spans="6:19" x14ac:dyDescent="0.3">
      <c r="K1947" s="33" t="str">
        <f t="shared" si="242"/>
        <v/>
      </c>
      <c r="L1947" s="33" t="str">
        <f t="shared" si="243"/>
        <v/>
      </c>
      <c r="M1947" s="33" t="str">
        <f t="shared" si="244"/>
        <v/>
      </c>
      <c r="N1947" s="33" t="str">
        <f t="shared" si="245"/>
        <v/>
      </c>
      <c r="O1947" s="33" t="str">
        <f t="shared" si="246"/>
        <v/>
      </c>
      <c r="P1947" s="33" t="str">
        <f t="shared" si="247"/>
        <v/>
      </c>
      <c r="R1947" s="36" t="str">
        <f t="shared" si="248"/>
        <v/>
      </c>
      <c r="S1947" s="36" t="str">
        <f t="shared" si="249"/>
        <v/>
      </c>
    </row>
    <row r="1948" spans="6:19" x14ac:dyDescent="0.3">
      <c r="K1948" s="33" t="str">
        <f t="shared" si="242"/>
        <v/>
      </c>
      <c r="L1948" s="33" t="str">
        <f t="shared" si="243"/>
        <v/>
      </c>
      <c r="M1948" s="33" t="str">
        <f t="shared" si="244"/>
        <v/>
      </c>
      <c r="N1948" s="33" t="str">
        <f t="shared" si="245"/>
        <v/>
      </c>
      <c r="O1948" s="33" t="str">
        <f t="shared" si="246"/>
        <v/>
      </c>
      <c r="P1948" s="33" t="str">
        <f t="shared" si="247"/>
        <v/>
      </c>
      <c r="R1948" s="36" t="str">
        <f t="shared" si="248"/>
        <v/>
      </c>
      <c r="S1948" s="36" t="str">
        <f t="shared" si="249"/>
        <v/>
      </c>
    </row>
    <row r="1949" spans="6:19" x14ac:dyDescent="0.3">
      <c r="K1949" s="33" t="str">
        <f t="shared" si="242"/>
        <v/>
      </c>
      <c r="L1949" s="33" t="str">
        <f t="shared" si="243"/>
        <v/>
      </c>
      <c r="M1949" s="33" t="str">
        <f t="shared" si="244"/>
        <v/>
      </c>
      <c r="N1949" s="33" t="str">
        <f t="shared" si="245"/>
        <v/>
      </c>
      <c r="O1949" s="33" t="str">
        <f t="shared" si="246"/>
        <v/>
      </c>
      <c r="P1949" s="33" t="str">
        <f t="shared" si="247"/>
        <v/>
      </c>
      <c r="R1949" s="36" t="str">
        <f t="shared" si="248"/>
        <v/>
      </c>
      <c r="S1949" s="36" t="str">
        <f t="shared" si="249"/>
        <v/>
      </c>
    </row>
    <row r="1950" spans="6:19" x14ac:dyDescent="0.3">
      <c r="K1950" s="33" t="str">
        <f t="shared" si="242"/>
        <v/>
      </c>
      <c r="L1950" s="33" t="str">
        <f t="shared" si="243"/>
        <v/>
      </c>
      <c r="M1950" s="33" t="str">
        <f t="shared" si="244"/>
        <v/>
      </c>
      <c r="N1950" s="33" t="str">
        <f t="shared" si="245"/>
        <v/>
      </c>
      <c r="O1950" s="33" t="str">
        <f t="shared" si="246"/>
        <v/>
      </c>
      <c r="P1950" s="33" t="str">
        <f t="shared" si="247"/>
        <v/>
      </c>
      <c r="R1950" s="36" t="str">
        <f t="shared" si="248"/>
        <v/>
      </c>
      <c r="S1950" s="36" t="str">
        <f t="shared" si="249"/>
        <v/>
      </c>
    </row>
    <row r="1951" spans="6:19" x14ac:dyDescent="0.3">
      <c r="F1951" s="136"/>
      <c r="K1951" s="33" t="str">
        <f t="shared" si="242"/>
        <v/>
      </c>
      <c r="L1951" s="33" t="str">
        <f t="shared" si="243"/>
        <v/>
      </c>
      <c r="M1951" s="33" t="str">
        <f t="shared" si="244"/>
        <v/>
      </c>
      <c r="N1951" s="33" t="str">
        <f t="shared" si="245"/>
        <v/>
      </c>
      <c r="O1951" s="33" t="str">
        <f t="shared" si="246"/>
        <v/>
      </c>
      <c r="P1951" s="33" t="str">
        <f t="shared" si="247"/>
        <v/>
      </c>
      <c r="R1951" s="36" t="str">
        <f t="shared" si="248"/>
        <v/>
      </c>
      <c r="S1951" s="36" t="str">
        <f t="shared" si="249"/>
        <v/>
      </c>
    </row>
    <row r="1952" spans="6:19" x14ac:dyDescent="0.3">
      <c r="F1952" s="136"/>
      <c r="K1952" s="33" t="str">
        <f t="shared" si="242"/>
        <v/>
      </c>
      <c r="L1952" s="33" t="str">
        <f t="shared" si="243"/>
        <v/>
      </c>
      <c r="M1952" s="33" t="str">
        <f t="shared" si="244"/>
        <v/>
      </c>
      <c r="N1952" s="33" t="str">
        <f t="shared" si="245"/>
        <v/>
      </c>
      <c r="O1952" s="33" t="str">
        <f t="shared" si="246"/>
        <v/>
      </c>
      <c r="P1952" s="33" t="str">
        <f t="shared" si="247"/>
        <v/>
      </c>
      <c r="R1952" s="36" t="str">
        <f t="shared" si="248"/>
        <v/>
      </c>
      <c r="S1952" s="36" t="str">
        <f t="shared" si="249"/>
        <v/>
      </c>
    </row>
    <row r="1953" spans="6:19" x14ac:dyDescent="0.3">
      <c r="K1953" s="33" t="str">
        <f t="shared" si="242"/>
        <v/>
      </c>
      <c r="L1953" s="33" t="str">
        <f t="shared" si="243"/>
        <v/>
      </c>
      <c r="M1953" s="33" t="str">
        <f t="shared" si="244"/>
        <v/>
      </c>
      <c r="N1953" s="33" t="str">
        <f t="shared" si="245"/>
        <v/>
      </c>
      <c r="O1953" s="33" t="str">
        <f t="shared" si="246"/>
        <v/>
      </c>
      <c r="P1953" s="33" t="str">
        <f t="shared" si="247"/>
        <v/>
      </c>
      <c r="R1953" s="36" t="str">
        <f t="shared" si="248"/>
        <v/>
      </c>
      <c r="S1953" s="36" t="str">
        <f t="shared" si="249"/>
        <v/>
      </c>
    </row>
    <row r="1954" spans="6:19" x14ac:dyDescent="0.3">
      <c r="K1954" s="33" t="str">
        <f t="shared" si="242"/>
        <v/>
      </c>
      <c r="L1954" s="33" t="str">
        <f t="shared" si="243"/>
        <v/>
      </c>
      <c r="M1954" s="33" t="str">
        <f t="shared" si="244"/>
        <v/>
      </c>
      <c r="N1954" s="33" t="str">
        <f t="shared" si="245"/>
        <v/>
      </c>
      <c r="O1954" s="33" t="str">
        <f t="shared" si="246"/>
        <v/>
      </c>
      <c r="P1954" s="33" t="str">
        <f t="shared" si="247"/>
        <v/>
      </c>
      <c r="R1954" s="36" t="str">
        <f t="shared" si="248"/>
        <v/>
      </c>
      <c r="S1954" s="36" t="str">
        <f t="shared" si="249"/>
        <v/>
      </c>
    </row>
    <row r="1955" spans="6:19" x14ac:dyDescent="0.3">
      <c r="K1955" s="33" t="str">
        <f t="shared" si="242"/>
        <v/>
      </c>
      <c r="L1955" s="33" t="str">
        <f t="shared" si="243"/>
        <v/>
      </c>
      <c r="M1955" s="33" t="str">
        <f t="shared" si="244"/>
        <v/>
      </c>
      <c r="N1955" s="33" t="str">
        <f t="shared" si="245"/>
        <v/>
      </c>
      <c r="O1955" s="33" t="str">
        <f t="shared" si="246"/>
        <v/>
      </c>
      <c r="P1955" s="33" t="str">
        <f t="shared" si="247"/>
        <v/>
      </c>
      <c r="R1955" s="36" t="str">
        <f t="shared" si="248"/>
        <v/>
      </c>
      <c r="S1955" s="36" t="str">
        <f t="shared" si="249"/>
        <v/>
      </c>
    </row>
    <row r="1956" spans="6:19" x14ac:dyDescent="0.3">
      <c r="F1956" s="136"/>
      <c r="K1956" s="33" t="str">
        <f t="shared" si="242"/>
        <v/>
      </c>
      <c r="L1956" s="33" t="str">
        <f t="shared" si="243"/>
        <v/>
      </c>
      <c r="M1956" s="33" t="str">
        <f t="shared" si="244"/>
        <v/>
      </c>
      <c r="N1956" s="33" t="str">
        <f t="shared" si="245"/>
        <v/>
      </c>
      <c r="O1956" s="33" t="str">
        <f t="shared" si="246"/>
        <v/>
      </c>
      <c r="P1956" s="33" t="str">
        <f t="shared" si="247"/>
        <v/>
      </c>
      <c r="R1956" s="36" t="str">
        <f t="shared" si="248"/>
        <v/>
      </c>
      <c r="S1956" s="36" t="str">
        <f t="shared" si="249"/>
        <v/>
      </c>
    </row>
    <row r="1957" spans="6:19" x14ac:dyDescent="0.3">
      <c r="K1957" s="33" t="str">
        <f t="shared" si="242"/>
        <v/>
      </c>
      <c r="L1957" s="33" t="str">
        <f t="shared" si="243"/>
        <v/>
      </c>
      <c r="M1957" s="33" t="str">
        <f t="shared" si="244"/>
        <v/>
      </c>
      <c r="N1957" s="33" t="str">
        <f t="shared" si="245"/>
        <v/>
      </c>
      <c r="O1957" s="33" t="str">
        <f t="shared" si="246"/>
        <v/>
      </c>
      <c r="P1957" s="33" t="str">
        <f t="shared" si="247"/>
        <v/>
      </c>
      <c r="R1957" s="36" t="str">
        <f t="shared" si="248"/>
        <v/>
      </c>
      <c r="S1957" s="36" t="str">
        <f t="shared" si="249"/>
        <v/>
      </c>
    </row>
    <row r="1958" spans="6:19" x14ac:dyDescent="0.3">
      <c r="K1958" s="33" t="str">
        <f t="shared" si="242"/>
        <v/>
      </c>
      <c r="L1958" s="33" t="str">
        <f t="shared" si="243"/>
        <v/>
      </c>
      <c r="M1958" s="33" t="str">
        <f t="shared" si="244"/>
        <v/>
      </c>
      <c r="N1958" s="33" t="str">
        <f t="shared" si="245"/>
        <v/>
      </c>
      <c r="O1958" s="33" t="str">
        <f t="shared" si="246"/>
        <v/>
      </c>
      <c r="P1958" s="33" t="str">
        <f t="shared" si="247"/>
        <v/>
      </c>
      <c r="R1958" s="36" t="str">
        <f t="shared" si="248"/>
        <v/>
      </c>
      <c r="S1958" s="36" t="str">
        <f t="shared" si="249"/>
        <v/>
      </c>
    </row>
    <row r="1959" spans="6:19" x14ac:dyDescent="0.3">
      <c r="F1959" s="136"/>
      <c r="K1959" s="33" t="str">
        <f t="shared" si="242"/>
        <v/>
      </c>
      <c r="L1959" s="33" t="str">
        <f t="shared" si="243"/>
        <v/>
      </c>
      <c r="M1959" s="33" t="str">
        <f t="shared" si="244"/>
        <v/>
      </c>
      <c r="N1959" s="33" t="str">
        <f t="shared" si="245"/>
        <v/>
      </c>
      <c r="O1959" s="33" t="str">
        <f t="shared" si="246"/>
        <v/>
      </c>
      <c r="P1959" s="33" t="str">
        <f t="shared" si="247"/>
        <v/>
      </c>
      <c r="R1959" s="36" t="str">
        <f t="shared" si="248"/>
        <v/>
      </c>
      <c r="S1959" s="36" t="str">
        <f t="shared" si="249"/>
        <v/>
      </c>
    </row>
    <row r="1960" spans="6:19" x14ac:dyDescent="0.3">
      <c r="F1960" s="136"/>
      <c r="K1960" s="33" t="str">
        <f t="shared" si="242"/>
        <v/>
      </c>
      <c r="L1960" s="33" t="str">
        <f t="shared" si="243"/>
        <v/>
      </c>
      <c r="M1960" s="33" t="str">
        <f t="shared" si="244"/>
        <v/>
      </c>
      <c r="N1960" s="33" t="str">
        <f t="shared" si="245"/>
        <v/>
      </c>
      <c r="O1960" s="33" t="str">
        <f t="shared" si="246"/>
        <v/>
      </c>
      <c r="P1960" s="33" t="str">
        <f t="shared" si="247"/>
        <v/>
      </c>
      <c r="R1960" s="36" t="str">
        <f t="shared" si="248"/>
        <v/>
      </c>
      <c r="S1960" s="36" t="str">
        <f t="shared" si="249"/>
        <v/>
      </c>
    </row>
    <row r="1961" spans="6:19" x14ac:dyDescent="0.3">
      <c r="K1961" s="33" t="str">
        <f t="shared" si="242"/>
        <v/>
      </c>
      <c r="L1961" s="33" t="str">
        <f t="shared" si="243"/>
        <v/>
      </c>
      <c r="M1961" s="33" t="str">
        <f t="shared" si="244"/>
        <v/>
      </c>
      <c r="N1961" s="33" t="str">
        <f t="shared" si="245"/>
        <v/>
      </c>
      <c r="O1961" s="33" t="str">
        <f t="shared" si="246"/>
        <v/>
      </c>
      <c r="P1961" s="33" t="str">
        <f t="shared" si="247"/>
        <v/>
      </c>
      <c r="R1961" s="36" t="str">
        <f t="shared" si="248"/>
        <v/>
      </c>
      <c r="S1961" s="36" t="str">
        <f t="shared" si="249"/>
        <v/>
      </c>
    </row>
    <row r="1962" spans="6:19" x14ac:dyDescent="0.3">
      <c r="K1962" s="33" t="str">
        <f t="shared" si="242"/>
        <v/>
      </c>
      <c r="L1962" s="33" t="str">
        <f t="shared" si="243"/>
        <v/>
      </c>
      <c r="M1962" s="33" t="str">
        <f t="shared" si="244"/>
        <v/>
      </c>
      <c r="N1962" s="33" t="str">
        <f t="shared" si="245"/>
        <v/>
      </c>
      <c r="O1962" s="33" t="str">
        <f t="shared" si="246"/>
        <v/>
      </c>
      <c r="P1962" s="33" t="str">
        <f t="shared" si="247"/>
        <v/>
      </c>
      <c r="R1962" s="36" t="str">
        <f t="shared" si="248"/>
        <v/>
      </c>
      <c r="S1962" s="36" t="str">
        <f t="shared" si="249"/>
        <v/>
      </c>
    </row>
    <row r="1963" spans="6:19" x14ac:dyDescent="0.3">
      <c r="K1963" s="33" t="str">
        <f t="shared" si="242"/>
        <v/>
      </c>
      <c r="L1963" s="33" t="str">
        <f t="shared" si="243"/>
        <v/>
      </c>
      <c r="M1963" s="33" t="str">
        <f t="shared" si="244"/>
        <v/>
      </c>
      <c r="N1963" s="33" t="str">
        <f t="shared" si="245"/>
        <v/>
      </c>
      <c r="O1963" s="33" t="str">
        <f t="shared" si="246"/>
        <v/>
      </c>
      <c r="P1963" s="33" t="str">
        <f t="shared" si="247"/>
        <v/>
      </c>
      <c r="R1963" s="36" t="str">
        <f t="shared" si="248"/>
        <v/>
      </c>
      <c r="S1963" s="36" t="str">
        <f t="shared" si="249"/>
        <v/>
      </c>
    </row>
    <row r="1964" spans="6:19" x14ac:dyDescent="0.3">
      <c r="K1964" s="33" t="str">
        <f t="shared" si="242"/>
        <v/>
      </c>
      <c r="L1964" s="33" t="str">
        <f t="shared" si="243"/>
        <v/>
      </c>
      <c r="M1964" s="33" t="str">
        <f t="shared" si="244"/>
        <v/>
      </c>
      <c r="N1964" s="33" t="str">
        <f t="shared" si="245"/>
        <v/>
      </c>
      <c r="O1964" s="33" t="str">
        <f t="shared" si="246"/>
        <v/>
      </c>
      <c r="P1964" s="33" t="str">
        <f t="shared" si="247"/>
        <v/>
      </c>
      <c r="R1964" s="36" t="str">
        <f t="shared" si="248"/>
        <v/>
      </c>
      <c r="S1964" s="36" t="str">
        <f t="shared" si="249"/>
        <v/>
      </c>
    </row>
    <row r="1965" spans="6:19" x14ac:dyDescent="0.3">
      <c r="K1965" s="33" t="str">
        <f t="shared" si="242"/>
        <v/>
      </c>
      <c r="L1965" s="33" t="str">
        <f t="shared" si="243"/>
        <v/>
      </c>
      <c r="M1965" s="33" t="str">
        <f t="shared" si="244"/>
        <v/>
      </c>
      <c r="N1965" s="33" t="str">
        <f t="shared" si="245"/>
        <v/>
      </c>
      <c r="O1965" s="33" t="str">
        <f t="shared" si="246"/>
        <v/>
      </c>
      <c r="P1965" s="33" t="str">
        <f t="shared" si="247"/>
        <v/>
      </c>
      <c r="R1965" s="36" t="str">
        <f t="shared" si="248"/>
        <v/>
      </c>
      <c r="S1965" s="36" t="str">
        <f t="shared" si="249"/>
        <v/>
      </c>
    </row>
    <row r="1966" spans="6:19" x14ac:dyDescent="0.3">
      <c r="F1966" s="136"/>
      <c r="K1966" s="33" t="str">
        <f t="shared" si="242"/>
        <v/>
      </c>
      <c r="L1966" s="33" t="str">
        <f t="shared" si="243"/>
        <v/>
      </c>
      <c r="M1966" s="33" t="str">
        <f t="shared" si="244"/>
        <v/>
      </c>
      <c r="N1966" s="33" t="str">
        <f t="shared" si="245"/>
        <v/>
      </c>
      <c r="O1966" s="33" t="str">
        <f t="shared" si="246"/>
        <v/>
      </c>
      <c r="P1966" s="33" t="str">
        <f t="shared" si="247"/>
        <v/>
      </c>
      <c r="R1966" s="36" t="str">
        <f t="shared" si="248"/>
        <v/>
      </c>
      <c r="S1966" s="36" t="str">
        <f t="shared" si="249"/>
        <v/>
      </c>
    </row>
    <row r="1967" spans="6:19" x14ac:dyDescent="0.3">
      <c r="F1967" s="136"/>
      <c r="K1967" s="33" t="str">
        <f t="shared" si="242"/>
        <v/>
      </c>
      <c r="L1967" s="33" t="str">
        <f t="shared" si="243"/>
        <v/>
      </c>
      <c r="M1967" s="33" t="str">
        <f t="shared" si="244"/>
        <v/>
      </c>
      <c r="N1967" s="33" t="str">
        <f t="shared" si="245"/>
        <v/>
      </c>
      <c r="O1967" s="33" t="str">
        <f t="shared" si="246"/>
        <v/>
      </c>
      <c r="P1967" s="33" t="str">
        <f t="shared" si="247"/>
        <v/>
      </c>
      <c r="R1967" s="36" t="str">
        <f t="shared" si="248"/>
        <v/>
      </c>
      <c r="S1967" s="36" t="str">
        <f t="shared" si="249"/>
        <v/>
      </c>
    </row>
    <row r="1968" spans="6:19" x14ac:dyDescent="0.3">
      <c r="K1968" s="33" t="str">
        <f t="shared" si="242"/>
        <v/>
      </c>
      <c r="L1968" s="33" t="str">
        <f t="shared" si="243"/>
        <v/>
      </c>
      <c r="M1968" s="33" t="str">
        <f t="shared" si="244"/>
        <v/>
      </c>
      <c r="N1968" s="33" t="str">
        <f t="shared" si="245"/>
        <v/>
      </c>
      <c r="O1968" s="33" t="str">
        <f t="shared" si="246"/>
        <v/>
      </c>
      <c r="P1968" s="33" t="str">
        <f t="shared" si="247"/>
        <v/>
      </c>
      <c r="R1968" s="36" t="str">
        <f t="shared" si="248"/>
        <v/>
      </c>
      <c r="S1968" s="36" t="str">
        <f t="shared" si="249"/>
        <v/>
      </c>
    </row>
    <row r="1969" spans="6:19" x14ac:dyDescent="0.3">
      <c r="K1969" s="33" t="str">
        <f t="shared" si="242"/>
        <v/>
      </c>
      <c r="L1969" s="33" t="str">
        <f t="shared" si="243"/>
        <v/>
      </c>
      <c r="M1969" s="33" t="str">
        <f t="shared" si="244"/>
        <v/>
      </c>
      <c r="N1969" s="33" t="str">
        <f t="shared" si="245"/>
        <v/>
      </c>
      <c r="O1969" s="33" t="str">
        <f t="shared" si="246"/>
        <v/>
      </c>
      <c r="P1969" s="33" t="str">
        <f t="shared" si="247"/>
        <v/>
      </c>
      <c r="R1969" s="36" t="str">
        <f t="shared" si="248"/>
        <v/>
      </c>
      <c r="S1969" s="36" t="str">
        <f t="shared" si="249"/>
        <v/>
      </c>
    </row>
    <row r="1970" spans="6:19" x14ac:dyDescent="0.3">
      <c r="K1970" s="33" t="str">
        <f t="shared" si="242"/>
        <v/>
      </c>
      <c r="L1970" s="33" t="str">
        <f t="shared" si="243"/>
        <v/>
      </c>
      <c r="M1970" s="33" t="str">
        <f t="shared" si="244"/>
        <v/>
      </c>
      <c r="N1970" s="33" t="str">
        <f t="shared" si="245"/>
        <v/>
      </c>
      <c r="O1970" s="33" t="str">
        <f t="shared" si="246"/>
        <v/>
      </c>
      <c r="P1970" s="33" t="str">
        <f t="shared" si="247"/>
        <v/>
      </c>
      <c r="R1970" s="36" t="str">
        <f t="shared" si="248"/>
        <v/>
      </c>
      <c r="S1970" s="36" t="str">
        <f t="shared" si="249"/>
        <v/>
      </c>
    </row>
    <row r="1971" spans="6:19" x14ac:dyDescent="0.3">
      <c r="F1971" s="136"/>
      <c r="K1971" s="33" t="str">
        <f t="shared" si="242"/>
        <v/>
      </c>
      <c r="L1971" s="33" t="str">
        <f t="shared" si="243"/>
        <v/>
      </c>
      <c r="M1971" s="33" t="str">
        <f t="shared" si="244"/>
        <v/>
      </c>
      <c r="N1971" s="33" t="str">
        <f t="shared" si="245"/>
        <v/>
      </c>
      <c r="O1971" s="33" t="str">
        <f t="shared" si="246"/>
        <v/>
      </c>
      <c r="P1971" s="33" t="str">
        <f t="shared" si="247"/>
        <v/>
      </c>
      <c r="R1971" s="36" t="str">
        <f t="shared" si="248"/>
        <v/>
      </c>
      <c r="S1971" s="36" t="str">
        <f t="shared" si="249"/>
        <v/>
      </c>
    </row>
    <row r="1972" spans="6:19" x14ac:dyDescent="0.3">
      <c r="F1972" s="136"/>
      <c r="K1972" s="33" t="str">
        <f t="shared" si="242"/>
        <v/>
      </c>
      <c r="L1972" s="33" t="str">
        <f t="shared" si="243"/>
        <v/>
      </c>
      <c r="M1972" s="33" t="str">
        <f t="shared" si="244"/>
        <v/>
      </c>
      <c r="N1972" s="33" t="str">
        <f t="shared" si="245"/>
        <v/>
      </c>
      <c r="O1972" s="33" t="str">
        <f t="shared" si="246"/>
        <v/>
      </c>
      <c r="P1972" s="33" t="str">
        <f t="shared" si="247"/>
        <v/>
      </c>
      <c r="R1972" s="36" t="str">
        <f t="shared" si="248"/>
        <v/>
      </c>
      <c r="S1972" s="36" t="str">
        <f t="shared" si="249"/>
        <v/>
      </c>
    </row>
    <row r="1973" spans="6:19" x14ac:dyDescent="0.3">
      <c r="K1973" s="33" t="str">
        <f t="shared" si="242"/>
        <v/>
      </c>
      <c r="L1973" s="33" t="str">
        <f t="shared" si="243"/>
        <v/>
      </c>
      <c r="M1973" s="33" t="str">
        <f t="shared" si="244"/>
        <v/>
      </c>
      <c r="N1973" s="33" t="str">
        <f t="shared" si="245"/>
        <v/>
      </c>
      <c r="O1973" s="33" t="str">
        <f t="shared" si="246"/>
        <v/>
      </c>
      <c r="P1973" s="33" t="str">
        <f t="shared" si="247"/>
        <v/>
      </c>
      <c r="R1973" s="36" t="str">
        <f t="shared" si="248"/>
        <v/>
      </c>
      <c r="S1973" s="36" t="str">
        <f t="shared" si="249"/>
        <v/>
      </c>
    </row>
    <row r="1974" spans="6:19" x14ac:dyDescent="0.3">
      <c r="K1974" s="33" t="str">
        <f t="shared" si="242"/>
        <v/>
      </c>
      <c r="L1974" s="33" t="str">
        <f t="shared" si="243"/>
        <v/>
      </c>
      <c r="M1974" s="33" t="str">
        <f t="shared" si="244"/>
        <v/>
      </c>
      <c r="N1974" s="33" t="str">
        <f t="shared" si="245"/>
        <v/>
      </c>
      <c r="O1974" s="33" t="str">
        <f t="shared" si="246"/>
        <v/>
      </c>
      <c r="P1974" s="33" t="str">
        <f t="shared" si="247"/>
        <v/>
      </c>
      <c r="R1974" s="36" t="str">
        <f t="shared" si="248"/>
        <v/>
      </c>
      <c r="S1974" s="36" t="str">
        <f t="shared" si="249"/>
        <v/>
      </c>
    </row>
    <row r="1975" spans="6:19" x14ac:dyDescent="0.3">
      <c r="K1975" s="33" t="str">
        <f t="shared" si="242"/>
        <v/>
      </c>
      <c r="L1975" s="33" t="str">
        <f t="shared" si="243"/>
        <v/>
      </c>
      <c r="M1975" s="33" t="str">
        <f t="shared" si="244"/>
        <v/>
      </c>
      <c r="N1975" s="33" t="str">
        <f t="shared" si="245"/>
        <v/>
      </c>
      <c r="O1975" s="33" t="str">
        <f t="shared" si="246"/>
        <v/>
      </c>
      <c r="P1975" s="33" t="str">
        <f t="shared" si="247"/>
        <v/>
      </c>
      <c r="R1975" s="36" t="str">
        <f t="shared" si="248"/>
        <v/>
      </c>
      <c r="S1975" s="36" t="str">
        <f t="shared" si="249"/>
        <v/>
      </c>
    </row>
    <row r="1976" spans="6:19" x14ac:dyDescent="0.3">
      <c r="K1976" s="33" t="str">
        <f t="shared" si="242"/>
        <v/>
      </c>
      <c r="L1976" s="33" t="str">
        <f t="shared" si="243"/>
        <v/>
      </c>
      <c r="M1976" s="33" t="str">
        <f t="shared" si="244"/>
        <v/>
      </c>
      <c r="N1976" s="33" t="str">
        <f t="shared" si="245"/>
        <v/>
      </c>
      <c r="O1976" s="33" t="str">
        <f t="shared" si="246"/>
        <v/>
      </c>
      <c r="P1976" s="33" t="str">
        <f t="shared" si="247"/>
        <v/>
      </c>
      <c r="R1976" s="36" t="str">
        <f t="shared" si="248"/>
        <v/>
      </c>
      <c r="S1976" s="36" t="str">
        <f t="shared" si="249"/>
        <v/>
      </c>
    </row>
    <row r="1977" spans="6:19" x14ac:dyDescent="0.3">
      <c r="K1977" s="33" t="str">
        <f t="shared" si="242"/>
        <v/>
      </c>
      <c r="L1977" s="33" t="str">
        <f t="shared" si="243"/>
        <v/>
      </c>
      <c r="M1977" s="33" t="str">
        <f t="shared" si="244"/>
        <v/>
      </c>
      <c r="N1977" s="33" t="str">
        <f t="shared" si="245"/>
        <v/>
      </c>
      <c r="O1977" s="33" t="str">
        <f t="shared" si="246"/>
        <v/>
      </c>
      <c r="P1977" s="33" t="str">
        <f t="shared" si="247"/>
        <v/>
      </c>
      <c r="R1977" s="36" t="str">
        <f t="shared" si="248"/>
        <v/>
      </c>
      <c r="S1977" s="36" t="str">
        <f t="shared" si="249"/>
        <v/>
      </c>
    </row>
    <row r="1978" spans="6:19" x14ac:dyDescent="0.3">
      <c r="K1978" s="33" t="str">
        <f t="shared" si="242"/>
        <v/>
      </c>
      <c r="L1978" s="33" t="str">
        <f t="shared" si="243"/>
        <v/>
      </c>
      <c r="M1978" s="33" t="str">
        <f t="shared" si="244"/>
        <v/>
      </c>
      <c r="N1978" s="33" t="str">
        <f t="shared" si="245"/>
        <v/>
      </c>
      <c r="O1978" s="33" t="str">
        <f t="shared" si="246"/>
        <v/>
      </c>
      <c r="P1978" s="33" t="str">
        <f t="shared" si="247"/>
        <v/>
      </c>
      <c r="R1978" s="36" t="str">
        <f t="shared" si="248"/>
        <v/>
      </c>
      <c r="S1978" s="36" t="str">
        <f t="shared" si="249"/>
        <v/>
      </c>
    </row>
    <row r="1979" spans="6:19" x14ac:dyDescent="0.3">
      <c r="K1979" s="33" t="str">
        <f t="shared" si="242"/>
        <v/>
      </c>
      <c r="L1979" s="33" t="str">
        <f t="shared" si="243"/>
        <v/>
      </c>
      <c r="M1979" s="33" t="str">
        <f t="shared" si="244"/>
        <v/>
      </c>
      <c r="N1979" s="33" t="str">
        <f t="shared" si="245"/>
        <v/>
      </c>
      <c r="O1979" s="33" t="str">
        <f t="shared" si="246"/>
        <v/>
      </c>
      <c r="P1979" s="33" t="str">
        <f t="shared" si="247"/>
        <v/>
      </c>
      <c r="R1979" s="36" t="str">
        <f t="shared" si="248"/>
        <v/>
      </c>
      <c r="S1979" s="36" t="str">
        <f t="shared" si="249"/>
        <v/>
      </c>
    </row>
    <row r="1980" spans="6:19" x14ac:dyDescent="0.3">
      <c r="F1980" s="136"/>
      <c r="K1980" s="33" t="str">
        <f t="shared" si="242"/>
        <v/>
      </c>
      <c r="L1980" s="33" t="str">
        <f t="shared" si="243"/>
        <v/>
      </c>
      <c r="M1980" s="33" t="str">
        <f t="shared" si="244"/>
        <v/>
      </c>
      <c r="N1980" s="33" t="str">
        <f t="shared" si="245"/>
        <v/>
      </c>
      <c r="O1980" s="33" t="str">
        <f t="shared" si="246"/>
        <v/>
      </c>
      <c r="P1980" s="33" t="str">
        <f t="shared" si="247"/>
        <v/>
      </c>
      <c r="R1980" s="36" t="str">
        <f t="shared" si="248"/>
        <v/>
      </c>
      <c r="S1980" s="36" t="str">
        <f t="shared" si="249"/>
        <v/>
      </c>
    </row>
    <row r="1981" spans="6:19" x14ac:dyDescent="0.3">
      <c r="F1981" s="136"/>
      <c r="K1981" s="33" t="str">
        <f t="shared" si="242"/>
        <v/>
      </c>
      <c r="L1981" s="33" t="str">
        <f t="shared" si="243"/>
        <v/>
      </c>
      <c r="M1981" s="33" t="str">
        <f t="shared" si="244"/>
        <v/>
      </c>
      <c r="N1981" s="33" t="str">
        <f t="shared" si="245"/>
        <v/>
      </c>
      <c r="O1981" s="33" t="str">
        <f t="shared" si="246"/>
        <v/>
      </c>
      <c r="P1981" s="33" t="str">
        <f t="shared" si="247"/>
        <v/>
      </c>
      <c r="R1981" s="36" t="str">
        <f t="shared" si="248"/>
        <v/>
      </c>
      <c r="S1981" s="36" t="str">
        <f t="shared" si="249"/>
        <v/>
      </c>
    </row>
    <row r="1982" spans="6:19" x14ac:dyDescent="0.3">
      <c r="K1982" s="33" t="str">
        <f t="shared" si="242"/>
        <v/>
      </c>
      <c r="L1982" s="33" t="str">
        <f t="shared" si="243"/>
        <v/>
      </c>
      <c r="M1982" s="33" t="str">
        <f t="shared" si="244"/>
        <v/>
      </c>
      <c r="N1982" s="33" t="str">
        <f t="shared" si="245"/>
        <v/>
      </c>
      <c r="O1982" s="33" t="str">
        <f t="shared" si="246"/>
        <v/>
      </c>
      <c r="P1982" s="33" t="str">
        <f t="shared" si="247"/>
        <v/>
      </c>
      <c r="R1982" s="36" t="str">
        <f t="shared" si="248"/>
        <v/>
      </c>
      <c r="S1982" s="36" t="str">
        <f t="shared" si="249"/>
        <v/>
      </c>
    </row>
    <row r="1983" spans="6:19" x14ac:dyDescent="0.3">
      <c r="K1983" s="33" t="str">
        <f t="shared" si="242"/>
        <v/>
      </c>
      <c r="L1983" s="33" t="str">
        <f t="shared" si="243"/>
        <v/>
      </c>
      <c r="M1983" s="33" t="str">
        <f t="shared" si="244"/>
        <v/>
      </c>
      <c r="N1983" s="33" t="str">
        <f t="shared" si="245"/>
        <v/>
      </c>
      <c r="O1983" s="33" t="str">
        <f t="shared" si="246"/>
        <v/>
      </c>
      <c r="P1983" s="33" t="str">
        <f t="shared" si="247"/>
        <v/>
      </c>
      <c r="R1983" s="36" t="str">
        <f t="shared" si="248"/>
        <v/>
      </c>
      <c r="S1983" s="36" t="str">
        <f t="shared" si="249"/>
        <v/>
      </c>
    </row>
    <row r="1984" spans="6:19" x14ac:dyDescent="0.3">
      <c r="K1984" s="33" t="str">
        <f t="shared" si="242"/>
        <v/>
      </c>
      <c r="L1984" s="33" t="str">
        <f t="shared" si="243"/>
        <v/>
      </c>
      <c r="M1984" s="33" t="str">
        <f t="shared" si="244"/>
        <v/>
      </c>
      <c r="N1984" s="33" t="str">
        <f t="shared" si="245"/>
        <v/>
      </c>
      <c r="O1984" s="33" t="str">
        <f t="shared" si="246"/>
        <v/>
      </c>
      <c r="P1984" s="33" t="str">
        <f t="shared" si="247"/>
        <v/>
      </c>
      <c r="R1984" s="36" t="str">
        <f t="shared" si="248"/>
        <v/>
      </c>
      <c r="S1984" s="36" t="str">
        <f t="shared" si="249"/>
        <v/>
      </c>
    </row>
    <row r="1985" spans="6:19" x14ac:dyDescent="0.3">
      <c r="K1985" s="33" t="str">
        <f t="shared" si="242"/>
        <v/>
      </c>
      <c r="L1985" s="33" t="str">
        <f t="shared" si="243"/>
        <v/>
      </c>
      <c r="M1985" s="33" t="str">
        <f t="shared" si="244"/>
        <v/>
      </c>
      <c r="N1985" s="33" t="str">
        <f t="shared" si="245"/>
        <v/>
      </c>
      <c r="O1985" s="33" t="str">
        <f t="shared" si="246"/>
        <v/>
      </c>
      <c r="P1985" s="33" t="str">
        <f t="shared" si="247"/>
        <v/>
      </c>
      <c r="R1985" s="36" t="str">
        <f t="shared" si="248"/>
        <v/>
      </c>
      <c r="S1985" s="36" t="str">
        <f t="shared" si="249"/>
        <v/>
      </c>
    </row>
    <row r="1986" spans="6:19" x14ac:dyDescent="0.3">
      <c r="K1986" s="33" t="str">
        <f t="shared" si="242"/>
        <v/>
      </c>
      <c r="L1986" s="33" t="str">
        <f t="shared" si="243"/>
        <v/>
      </c>
      <c r="M1986" s="33" t="str">
        <f t="shared" si="244"/>
        <v/>
      </c>
      <c r="N1986" s="33" t="str">
        <f t="shared" si="245"/>
        <v/>
      </c>
      <c r="O1986" s="33" t="str">
        <f t="shared" si="246"/>
        <v/>
      </c>
      <c r="P1986" s="33" t="str">
        <f t="shared" si="247"/>
        <v/>
      </c>
      <c r="R1986" s="36" t="str">
        <f t="shared" si="248"/>
        <v/>
      </c>
      <c r="S1986" s="36" t="str">
        <f t="shared" si="249"/>
        <v/>
      </c>
    </row>
    <row r="1987" spans="6:19" x14ac:dyDescent="0.3">
      <c r="F1987" s="136"/>
      <c r="K1987" s="33" t="str">
        <f t="shared" si="242"/>
        <v/>
      </c>
      <c r="L1987" s="33" t="str">
        <f t="shared" si="243"/>
        <v/>
      </c>
      <c r="M1987" s="33" t="str">
        <f t="shared" si="244"/>
        <v/>
      </c>
      <c r="N1987" s="33" t="str">
        <f t="shared" si="245"/>
        <v/>
      </c>
      <c r="O1987" s="33" t="str">
        <f t="shared" si="246"/>
        <v/>
      </c>
      <c r="P1987" s="33" t="str">
        <f t="shared" si="247"/>
        <v/>
      </c>
      <c r="R1987" s="36" t="str">
        <f t="shared" si="248"/>
        <v/>
      </c>
      <c r="S1987" s="36" t="str">
        <f t="shared" si="249"/>
        <v/>
      </c>
    </row>
    <row r="1988" spans="6:19" x14ac:dyDescent="0.3">
      <c r="F1988" s="136"/>
      <c r="K1988" s="33" t="str">
        <f t="shared" si="242"/>
        <v/>
      </c>
      <c r="L1988" s="33" t="str">
        <f t="shared" si="243"/>
        <v/>
      </c>
      <c r="M1988" s="33" t="str">
        <f t="shared" si="244"/>
        <v/>
      </c>
      <c r="N1988" s="33" t="str">
        <f t="shared" si="245"/>
        <v/>
      </c>
      <c r="O1988" s="33" t="str">
        <f t="shared" si="246"/>
        <v/>
      </c>
      <c r="P1988" s="33" t="str">
        <f t="shared" si="247"/>
        <v/>
      </c>
      <c r="R1988" s="36" t="str">
        <f t="shared" si="248"/>
        <v/>
      </c>
      <c r="S1988" s="36" t="str">
        <f t="shared" si="249"/>
        <v/>
      </c>
    </row>
    <row r="1989" spans="6:19" x14ac:dyDescent="0.3">
      <c r="K1989" s="33" t="str">
        <f t="shared" ref="K1989:K2052" si="250">IF($D1989="ht",$E1989,"")</f>
        <v/>
      </c>
      <c r="L1989" s="33" t="str">
        <f t="shared" ref="L1989:L2052" si="251">IF($D1989="nt",$E1989,"")</f>
        <v/>
      </c>
      <c r="M1989" s="33" t="str">
        <f t="shared" ref="M1989:M2052" si="252">IF($D1989="esp",$E1989,"")</f>
        <v/>
      </c>
      <c r="N1989" s="33" t="str">
        <f t="shared" ref="N1989:N2052" si="253">IF($D1989="Ges",$F1989,"")</f>
        <v/>
      </c>
      <c r="O1989" s="33" t="str">
        <f t="shared" ref="O1989:O2052" si="254">IF($D1989="tag",$E1989,"")</f>
        <v/>
      </c>
      <c r="P1989" s="33" t="str">
        <f t="shared" ref="P1989:P2052" si="255">IF($D1989="vhs",$E1989,"")</f>
        <v/>
      </c>
      <c r="R1989" s="36" t="str">
        <f t="shared" ref="R1989:R2052" si="256">IF(D1989="v06",E1989,"")</f>
        <v/>
      </c>
      <c r="S1989" s="36" t="str">
        <f t="shared" ref="S1989:S2052" si="257">IF(D1989="v22",E1989,"")</f>
        <v/>
      </c>
    </row>
    <row r="1990" spans="6:19" x14ac:dyDescent="0.3">
      <c r="K1990" s="33" t="str">
        <f t="shared" si="250"/>
        <v/>
      </c>
      <c r="L1990" s="33" t="str">
        <f t="shared" si="251"/>
        <v/>
      </c>
      <c r="M1990" s="33" t="str">
        <f t="shared" si="252"/>
        <v/>
      </c>
      <c r="N1990" s="33" t="str">
        <f t="shared" si="253"/>
        <v/>
      </c>
      <c r="O1990" s="33" t="str">
        <f t="shared" si="254"/>
        <v/>
      </c>
      <c r="P1990" s="33" t="str">
        <f t="shared" si="255"/>
        <v/>
      </c>
      <c r="R1990" s="36" t="str">
        <f t="shared" si="256"/>
        <v/>
      </c>
      <c r="S1990" s="36" t="str">
        <f t="shared" si="257"/>
        <v/>
      </c>
    </row>
    <row r="1991" spans="6:19" x14ac:dyDescent="0.3">
      <c r="K1991" s="33" t="str">
        <f t="shared" si="250"/>
        <v/>
      </c>
      <c r="L1991" s="33" t="str">
        <f t="shared" si="251"/>
        <v/>
      </c>
      <c r="M1991" s="33" t="str">
        <f t="shared" si="252"/>
        <v/>
      </c>
      <c r="N1991" s="33" t="str">
        <f t="shared" si="253"/>
        <v/>
      </c>
      <c r="O1991" s="33" t="str">
        <f t="shared" si="254"/>
        <v/>
      </c>
      <c r="P1991" s="33" t="str">
        <f t="shared" si="255"/>
        <v/>
      </c>
      <c r="R1991" s="36" t="str">
        <f t="shared" si="256"/>
        <v/>
      </c>
      <c r="S1991" s="36" t="str">
        <f t="shared" si="257"/>
        <v/>
      </c>
    </row>
    <row r="1992" spans="6:19" x14ac:dyDescent="0.3">
      <c r="F1992" s="136"/>
      <c r="K1992" s="33" t="str">
        <f t="shared" si="250"/>
        <v/>
      </c>
      <c r="L1992" s="33" t="str">
        <f t="shared" si="251"/>
        <v/>
      </c>
      <c r="M1992" s="33" t="str">
        <f t="shared" si="252"/>
        <v/>
      </c>
      <c r="N1992" s="33" t="str">
        <f t="shared" si="253"/>
        <v/>
      </c>
      <c r="O1992" s="33" t="str">
        <f t="shared" si="254"/>
        <v/>
      </c>
      <c r="P1992" s="33" t="str">
        <f t="shared" si="255"/>
        <v/>
      </c>
      <c r="R1992" s="36" t="str">
        <f t="shared" si="256"/>
        <v/>
      </c>
      <c r="S1992" s="36" t="str">
        <f t="shared" si="257"/>
        <v/>
      </c>
    </row>
    <row r="1993" spans="6:19" x14ac:dyDescent="0.3">
      <c r="K1993" s="33" t="str">
        <f t="shared" si="250"/>
        <v/>
      </c>
      <c r="L1993" s="33" t="str">
        <f t="shared" si="251"/>
        <v/>
      </c>
      <c r="M1993" s="33" t="str">
        <f t="shared" si="252"/>
        <v/>
      </c>
      <c r="N1993" s="33" t="str">
        <f t="shared" si="253"/>
        <v/>
      </c>
      <c r="O1993" s="33" t="str">
        <f t="shared" si="254"/>
        <v/>
      </c>
      <c r="P1993" s="33" t="str">
        <f t="shared" si="255"/>
        <v/>
      </c>
      <c r="R1993" s="36" t="str">
        <f t="shared" si="256"/>
        <v/>
      </c>
      <c r="S1993" s="36" t="str">
        <f t="shared" si="257"/>
        <v/>
      </c>
    </row>
    <row r="1994" spans="6:19" x14ac:dyDescent="0.3">
      <c r="K1994" s="33" t="str">
        <f t="shared" si="250"/>
        <v/>
      </c>
      <c r="L1994" s="33" t="str">
        <f t="shared" si="251"/>
        <v/>
      </c>
      <c r="M1994" s="33" t="str">
        <f t="shared" si="252"/>
        <v/>
      </c>
      <c r="N1994" s="33" t="str">
        <f t="shared" si="253"/>
        <v/>
      </c>
      <c r="O1994" s="33" t="str">
        <f t="shared" si="254"/>
        <v/>
      </c>
      <c r="P1994" s="33" t="str">
        <f t="shared" si="255"/>
        <v/>
      </c>
      <c r="R1994" s="36" t="str">
        <f t="shared" si="256"/>
        <v/>
      </c>
      <c r="S1994" s="36" t="str">
        <f t="shared" si="257"/>
        <v/>
      </c>
    </row>
    <row r="1995" spans="6:19" x14ac:dyDescent="0.3">
      <c r="F1995" s="136"/>
      <c r="K1995" s="33" t="str">
        <f t="shared" si="250"/>
        <v/>
      </c>
      <c r="L1995" s="33" t="str">
        <f t="shared" si="251"/>
        <v/>
      </c>
      <c r="M1995" s="33" t="str">
        <f t="shared" si="252"/>
        <v/>
      </c>
      <c r="N1995" s="33" t="str">
        <f t="shared" si="253"/>
        <v/>
      </c>
      <c r="O1995" s="33" t="str">
        <f t="shared" si="254"/>
        <v/>
      </c>
      <c r="P1995" s="33" t="str">
        <f t="shared" si="255"/>
        <v/>
      </c>
      <c r="R1995" s="36" t="str">
        <f t="shared" si="256"/>
        <v/>
      </c>
      <c r="S1995" s="36" t="str">
        <f t="shared" si="257"/>
        <v/>
      </c>
    </row>
    <row r="1996" spans="6:19" x14ac:dyDescent="0.3">
      <c r="F1996" s="136"/>
      <c r="K1996" s="33" t="str">
        <f t="shared" si="250"/>
        <v/>
      </c>
      <c r="L1996" s="33" t="str">
        <f t="shared" si="251"/>
        <v/>
      </c>
      <c r="M1996" s="33" t="str">
        <f t="shared" si="252"/>
        <v/>
      </c>
      <c r="N1996" s="33" t="str">
        <f t="shared" si="253"/>
        <v/>
      </c>
      <c r="O1996" s="33" t="str">
        <f t="shared" si="254"/>
        <v/>
      </c>
      <c r="P1996" s="33" t="str">
        <f t="shared" si="255"/>
        <v/>
      </c>
      <c r="R1996" s="36" t="str">
        <f t="shared" si="256"/>
        <v/>
      </c>
      <c r="S1996" s="36" t="str">
        <f t="shared" si="257"/>
        <v/>
      </c>
    </row>
    <row r="1997" spans="6:19" x14ac:dyDescent="0.3">
      <c r="F1997" s="136"/>
      <c r="K1997" s="33" t="str">
        <f t="shared" si="250"/>
        <v/>
      </c>
      <c r="L1997" s="33" t="str">
        <f t="shared" si="251"/>
        <v/>
      </c>
      <c r="M1997" s="33" t="str">
        <f t="shared" si="252"/>
        <v/>
      </c>
      <c r="N1997" s="33" t="str">
        <f t="shared" si="253"/>
        <v/>
      </c>
      <c r="O1997" s="33" t="str">
        <f t="shared" si="254"/>
        <v/>
      </c>
      <c r="P1997" s="33" t="str">
        <f t="shared" si="255"/>
        <v/>
      </c>
      <c r="R1997" s="36" t="str">
        <f t="shared" si="256"/>
        <v/>
      </c>
      <c r="S1997" s="36" t="str">
        <f t="shared" si="257"/>
        <v/>
      </c>
    </row>
    <row r="1998" spans="6:19" x14ac:dyDescent="0.3">
      <c r="K1998" s="33" t="str">
        <f t="shared" si="250"/>
        <v/>
      </c>
      <c r="L1998" s="33" t="str">
        <f t="shared" si="251"/>
        <v/>
      </c>
      <c r="M1998" s="33" t="str">
        <f t="shared" si="252"/>
        <v/>
      </c>
      <c r="N1998" s="33" t="str">
        <f t="shared" si="253"/>
        <v/>
      </c>
      <c r="O1998" s="33" t="str">
        <f t="shared" si="254"/>
        <v/>
      </c>
      <c r="P1998" s="33" t="str">
        <f t="shared" si="255"/>
        <v/>
      </c>
      <c r="R1998" s="36" t="str">
        <f t="shared" si="256"/>
        <v/>
      </c>
      <c r="S1998" s="36" t="str">
        <f t="shared" si="257"/>
        <v/>
      </c>
    </row>
    <row r="1999" spans="6:19" x14ac:dyDescent="0.3">
      <c r="K1999" s="33" t="str">
        <f t="shared" si="250"/>
        <v/>
      </c>
      <c r="L1999" s="33" t="str">
        <f t="shared" si="251"/>
        <v/>
      </c>
      <c r="M1999" s="33" t="str">
        <f t="shared" si="252"/>
        <v/>
      </c>
      <c r="N1999" s="33" t="str">
        <f t="shared" si="253"/>
        <v/>
      </c>
      <c r="O1999" s="33" t="str">
        <f t="shared" si="254"/>
        <v/>
      </c>
      <c r="P1999" s="33" t="str">
        <f t="shared" si="255"/>
        <v/>
      </c>
      <c r="R1999" s="36" t="str">
        <f t="shared" si="256"/>
        <v/>
      </c>
      <c r="S1999" s="36" t="str">
        <f t="shared" si="257"/>
        <v/>
      </c>
    </row>
    <row r="2000" spans="6:19" x14ac:dyDescent="0.3">
      <c r="K2000" s="33" t="str">
        <f t="shared" si="250"/>
        <v/>
      </c>
      <c r="L2000" s="33" t="str">
        <f t="shared" si="251"/>
        <v/>
      </c>
      <c r="M2000" s="33" t="str">
        <f t="shared" si="252"/>
        <v/>
      </c>
      <c r="N2000" s="33" t="str">
        <f t="shared" si="253"/>
        <v/>
      </c>
      <c r="O2000" s="33" t="str">
        <f t="shared" si="254"/>
        <v/>
      </c>
      <c r="P2000" s="33" t="str">
        <f t="shared" si="255"/>
        <v/>
      </c>
      <c r="R2000" s="36" t="str">
        <f t="shared" si="256"/>
        <v/>
      </c>
      <c r="S2000" s="36" t="str">
        <f t="shared" si="257"/>
        <v/>
      </c>
    </row>
    <row r="2001" spans="6:19" x14ac:dyDescent="0.3">
      <c r="K2001" s="33" t="str">
        <f t="shared" si="250"/>
        <v/>
      </c>
      <c r="L2001" s="33" t="str">
        <f t="shared" si="251"/>
        <v/>
      </c>
      <c r="M2001" s="33" t="str">
        <f t="shared" si="252"/>
        <v/>
      </c>
      <c r="N2001" s="33" t="str">
        <f t="shared" si="253"/>
        <v/>
      </c>
      <c r="O2001" s="33" t="str">
        <f t="shared" si="254"/>
        <v/>
      </c>
      <c r="P2001" s="33" t="str">
        <f t="shared" si="255"/>
        <v/>
      </c>
      <c r="R2001" s="36" t="str">
        <f t="shared" si="256"/>
        <v/>
      </c>
      <c r="S2001" s="36" t="str">
        <f t="shared" si="257"/>
        <v/>
      </c>
    </row>
    <row r="2002" spans="6:19" x14ac:dyDescent="0.3">
      <c r="K2002" s="33" t="str">
        <f t="shared" si="250"/>
        <v/>
      </c>
      <c r="L2002" s="33" t="str">
        <f t="shared" si="251"/>
        <v/>
      </c>
      <c r="M2002" s="33" t="str">
        <f t="shared" si="252"/>
        <v/>
      </c>
      <c r="N2002" s="33" t="str">
        <f t="shared" si="253"/>
        <v/>
      </c>
      <c r="O2002" s="33" t="str">
        <f t="shared" si="254"/>
        <v/>
      </c>
      <c r="P2002" s="33" t="str">
        <f t="shared" si="255"/>
        <v/>
      </c>
      <c r="R2002" s="36" t="str">
        <f t="shared" si="256"/>
        <v/>
      </c>
      <c r="S2002" s="36" t="str">
        <f t="shared" si="257"/>
        <v/>
      </c>
    </row>
    <row r="2003" spans="6:19" x14ac:dyDescent="0.3">
      <c r="F2003" s="136"/>
      <c r="K2003" s="33" t="str">
        <f t="shared" si="250"/>
        <v/>
      </c>
      <c r="L2003" s="33" t="str">
        <f t="shared" si="251"/>
        <v/>
      </c>
      <c r="M2003" s="33" t="str">
        <f t="shared" si="252"/>
        <v/>
      </c>
      <c r="N2003" s="33" t="str">
        <f t="shared" si="253"/>
        <v/>
      </c>
      <c r="O2003" s="33" t="str">
        <f t="shared" si="254"/>
        <v/>
      </c>
      <c r="P2003" s="33" t="str">
        <f t="shared" si="255"/>
        <v/>
      </c>
      <c r="R2003" s="36" t="str">
        <f t="shared" si="256"/>
        <v/>
      </c>
      <c r="S2003" s="36" t="str">
        <f t="shared" si="257"/>
        <v/>
      </c>
    </row>
    <row r="2004" spans="6:19" x14ac:dyDescent="0.3">
      <c r="K2004" s="33" t="str">
        <f t="shared" si="250"/>
        <v/>
      </c>
      <c r="L2004" s="33" t="str">
        <f t="shared" si="251"/>
        <v/>
      </c>
      <c r="M2004" s="33" t="str">
        <f t="shared" si="252"/>
        <v/>
      </c>
      <c r="N2004" s="33" t="str">
        <f t="shared" si="253"/>
        <v/>
      </c>
      <c r="O2004" s="33" t="str">
        <f t="shared" si="254"/>
        <v/>
      </c>
      <c r="P2004" s="33" t="str">
        <f t="shared" si="255"/>
        <v/>
      </c>
      <c r="R2004" s="36" t="str">
        <f t="shared" si="256"/>
        <v/>
      </c>
      <c r="S2004" s="36" t="str">
        <f t="shared" si="257"/>
        <v/>
      </c>
    </row>
    <row r="2005" spans="6:19" x14ac:dyDescent="0.3">
      <c r="K2005" s="33" t="str">
        <f t="shared" si="250"/>
        <v/>
      </c>
      <c r="L2005" s="33" t="str">
        <f t="shared" si="251"/>
        <v/>
      </c>
      <c r="M2005" s="33" t="str">
        <f t="shared" si="252"/>
        <v/>
      </c>
      <c r="N2005" s="33" t="str">
        <f t="shared" si="253"/>
        <v/>
      </c>
      <c r="O2005" s="33" t="str">
        <f t="shared" si="254"/>
        <v/>
      </c>
      <c r="P2005" s="33" t="str">
        <f t="shared" si="255"/>
        <v/>
      </c>
      <c r="R2005" s="36" t="str">
        <f t="shared" si="256"/>
        <v/>
      </c>
      <c r="S2005" s="36" t="str">
        <f t="shared" si="257"/>
        <v/>
      </c>
    </row>
    <row r="2006" spans="6:19" x14ac:dyDescent="0.3">
      <c r="K2006" s="33" t="str">
        <f t="shared" si="250"/>
        <v/>
      </c>
      <c r="L2006" s="33" t="str">
        <f t="shared" si="251"/>
        <v/>
      </c>
      <c r="M2006" s="33" t="str">
        <f t="shared" si="252"/>
        <v/>
      </c>
      <c r="N2006" s="33" t="str">
        <f t="shared" si="253"/>
        <v/>
      </c>
      <c r="O2006" s="33" t="str">
        <f t="shared" si="254"/>
        <v/>
      </c>
      <c r="P2006" s="33" t="str">
        <f t="shared" si="255"/>
        <v/>
      </c>
      <c r="R2006" s="36" t="str">
        <f t="shared" si="256"/>
        <v/>
      </c>
      <c r="S2006" s="36" t="str">
        <f t="shared" si="257"/>
        <v/>
      </c>
    </row>
    <row r="2007" spans="6:19" x14ac:dyDescent="0.3">
      <c r="F2007" s="136"/>
      <c r="K2007" s="33" t="str">
        <f t="shared" si="250"/>
        <v/>
      </c>
      <c r="L2007" s="33" t="str">
        <f t="shared" si="251"/>
        <v/>
      </c>
      <c r="M2007" s="33" t="str">
        <f t="shared" si="252"/>
        <v/>
      </c>
      <c r="N2007" s="33" t="str">
        <f t="shared" si="253"/>
        <v/>
      </c>
      <c r="O2007" s="33" t="str">
        <f t="shared" si="254"/>
        <v/>
      </c>
      <c r="P2007" s="33" t="str">
        <f t="shared" si="255"/>
        <v/>
      </c>
      <c r="R2007" s="36" t="str">
        <f t="shared" si="256"/>
        <v/>
      </c>
      <c r="S2007" s="36" t="str">
        <f t="shared" si="257"/>
        <v/>
      </c>
    </row>
    <row r="2008" spans="6:19" x14ac:dyDescent="0.3">
      <c r="F2008" s="136"/>
      <c r="K2008" s="33" t="str">
        <f t="shared" si="250"/>
        <v/>
      </c>
      <c r="L2008" s="33" t="str">
        <f t="shared" si="251"/>
        <v/>
      </c>
      <c r="M2008" s="33" t="str">
        <f t="shared" si="252"/>
        <v/>
      </c>
      <c r="N2008" s="33" t="str">
        <f t="shared" si="253"/>
        <v/>
      </c>
      <c r="O2008" s="33" t="str">
        <f t="shared" si="254"/>
        <v/>
      </c>
      <c r="P2008" s="33" t="str">
        <f t="shared" si="255"/>
        <v/>
      </c>
      <c r="R2008" s="36" t="str">
        <f t="shared" si="256"/>
        <v/>
      </c>
      <c r="S2008" s="36" t="str">
        <f t="shared" si="257"/>
        <v/>
      </c>
    </row>
    <row r="2009" spans="6:19" x14ac:dyDescent="0.3">
      <c r="K2009" s="33" t="str">
        <f t="shared" si="250"/>
        <v/>
      </c>
      <c r="L2009" s="33" t="str">
        <f t="shared" si="251"/>
        <v/>
      </c>
      <c r="M2009" s="33" t="str">
        <f t="shared" si="252"/>
        <v/>
      </c>
      <c r="N2009" s="33" t="str">
        <f t="shared" si="253"/>
        <v/>
      </c>
      <c r="O2009" s="33" t="str">
        <f t="shared" si="254"/>
        <v/>
      </c>
      <c r="P2009" s="33" t="str">
        <f t="shared" si="255"/>
        <v/>
      </c>
      <c r="R2009" s="36" t="str">
        <f t="shared" si="256"/>
        <v/>
      </c>
      <c r="S2009" s="36" t="str">
        <f t="shared" si="257"/>
        <v/>
      </c>
    </row>
    <row r="2010" spans="6:19" x14ac:dyDescent="0.3">
      <c r="F2010" s="136"/>
      <c r="K2010" s="33" t="str">
        <f t="shared" si="250"/>
        <v/>
      </c>
      <c r="L2010" s="33" t="str">
        <f t="shared" si="251"/>
        <v/>
      </c>
      <c r="M2010" s="33" t="str">
        <f t="shared" si="252"/>
        <v/>
      </c>
      <c r="N2010" s="33" t="str">
        <f t="shared" si="253"/>
        <v/>
      </c>
      <c r="O2010" s="33" t="str">
        <f t="shared" si="254"/>
        <v/>
      </c>
      <c r="P2010" s="33" t="str">
        <f t="shared" si="255"/>
        <v/>
      </c>
      <c r="R2010" s="36" t="str">
        <f t="shared" si="256"/>
        <v/>
      </c>
      <c r="S2010" s="36" t="str">
        <f t="shared" si="257"/>
        <v/>
      </c>
    </row>
    <row r="2011" spans="6:19" x14ac:dyDescent="0.3">
      <c r="K2011" s="33" t="str">
        <f t="shared" si="250"/>
        <v/>
      </c>
      <c r="L2011" s="33" t="str">
        <f t="shared" si="251"/>
        <v/>
      </c>
      <c r="M2011" s="33" t="str">
        <f t="shared" si="252"/>
        <v/>
      </c>
      <c r="N2011" s="33" t="str">
        <f t="shared" si="253"/>
        <v/>
      </c>
      <c r="O2011" s="33" t="str">
        <f t="shared" si="254"/>
        <v/>
      </c>
      <c r="P2011" s="33" t="str">
        <f t="shared" si="255"/>
        <v/>
      </c>
      <c r="R2011" s="36" t="str">
        <f t="shared" si="256"/>
        <v/>
      </c>
      <c r="S2011" s="36" t="str">
        <f t="shared" si="257"/>
        <v/>
      </c>
    </row>
    <row r="2012" spans="6:19" x14ac:dyDescent="0.3">
      <c r="K2012" s="33" t="str">
        <f t="shared" si="250"/>
        <v/>
      </c>
      <c r="L2012" s="33" t="str">
        <f t="shared" si="251"/>
        <v/>
      </c>
      <c r="M2012" s="33" t="str">
        <f t="shared" si="252"/>
        <v/>
      </c>
      <c r="N2012" s="33" t="str">
        <f t="shared" si="253"/>
        <v/>
      </c>
      <c r="O2012" s="33" t="str">
        <f t="shared" si="254"/>
        <v/>
      </c>
      <c r="P2012" s="33" t="str">
        <f t="shared" si="255"/>
        <v/>
      </c>
      <c r="R2012" s="36" t="str">
        <f t="shared" si="256"/>
        <v/>
      </c>
      <c r="S2012" s="36" t="str">
        <f t="shared" si="257"/>
        <v/>
      </c>
    </row>
    <row r="2013" spans="6:19" x14ac:dyDescent="0.3">
      <c r="K2013" s="33" t="str">
        <f t="shared" si="250"/>
        <v/>
      </c>
      <c r="L2013" s="33" t="str">
        <f t="shared" si="251"/>
        <v/>
      </c>
      <c r="M2013" s="33" t="str">
        <f t="shared" si="252"/>
        <v/>
      </c>
      <c r="N2013" s="33" t="str">
        <f t="shared" si="253"/>
        <v/>
      </c>
      <c r="O2013" s="33" t="str">
        <f t="shared" si="254"/>
        <v/>
      </c>
      <c r="P2013" s="33" t="str">
        <f t="shared" si="255"/>
        <v/>
      </c>
      <c r="R2013" s="36" t="str">
        <f t="shared" si="256"/>
        <v/>
      </c>
      <c r="S2013" s="36" t="str">
        <f t="shared" si="257"/>
        <v/>
      </c>
    </row>
    <row r="2014" spans="6:19" x14ac:dyDescent="0.3">
      <c r="K2014" s="33" t="str">
        <f t="shared" si="250"/>
        <v/>
      </c>
      <c r="L2014" s="33" t="str">
        <f t="shared" si="251"/>
        <v/>
      </c>
      <c r="M2014" s="33" t="str">
        <f t="shared" si="252"/>
        <v/>
      </c>
      <c r="N2014" s="33" t="str">
        <f t="shared" si="253"/>
        <v/>
      </c>
      <c r="O2014" s="33" t="str">
        <f t="shared" si="254"/>
        <v/>
      </c>
      <c r="P2014" s="33" t="str">
        <f t="shared" si="255"/>
        <v/>
      </c>
      <c r="R2014" s="36" t="str">
        <f t="shared" si="256"/>
        <v/>
      </c>
      <c r="S2014" s="36" t="str">
        <f t="shared" si="257"/>
        <v/>
      </c>
    </row>
    <row r="2015" spans="6:19" x14ac:dyDescent="0.3">
      <c r="K2015" s="33" t="str">
        <f t="shared" si="250"/>
        <v/>
      </c>
      <c r="L2015" s="33" t="str">
        <f t="shared" si="251"/>
        <v/>
      </c>
      <c r="M2015" s="33" t="str">
        <f t="shared" si="252"/>
        <v/>
      </c>
      <c r="N2015" s="33" t="str">
        <f t="shared" si="253"/>
        <v/>
      </c>
      <c r="O2015" s="33" t="str">
        <f t="shared" si="254"/>
        <v/>
      </c>
      <c r="P2015" s="33" t="str">
        <f t="shared" si="255"/>
        <v/>
      </c>
      <c r="R2015" s="36" t="str">
        <f t="shared" si="256"/>
        <v/>
      </c>
      <c r="S2015" s="36" t="str">
        <f t="shared" si="257"/>
        <v/>
      </c>
    </row>
    <row r="2016" spans="6:19" x14ac:dyDescent="0.3">
      <c r="F2016" s="136"/>
      <c r="K2016" s="33" t="str">
        <f t="shared" si="250"/>
        <v/>
      </c>
      <c r="L2016" s="33" t="str">
        <f t="shared" si="251"/>
        <v/>
      </c>
      <c r="M2016" s="33" t="str">
        <f t="shared" si="252"/>
        <v/>
      </c>
      <c r="N2016" s="33" t="str">
        <f t="shared" si="253"/>
        <v/>
      </c>
      <c r="O2016" s="33" t="str">
        <f t="shared" si="254"/>
        <v/>
      </c>
      <c r="P2016" s="33" t="str">
        <f t="shared" si="255"/>
        <v/>
      </c>
      <c r="R2016" s="36" t="str">
        <f t="shared" si="256"/>
        <v/>
      </c>
      <c r="S2016" s="36" t="str">
        <f t="shared" si="257"/>
        <v/>
      </c>
    </row>
    <row r="2017" spans="6:19" x14ac:dyDescent="0.3">
      <c r="F2017" s="136"/>
      <c r="K2017" s="33" t="str">
        <f t="shared" si="250"/>
        <v/>
      </c>
      <c r="L2017" s="33" t="str">
        <f t="shared" si="251"/>
        <v/>
      </c>
      <c r="M2017" s="33" t="str">
        <f t="shared" si="252"/>
        <v/>
      </c>
      <c r="N2017" s="33" t="str">
        <f t="shared" si="253"/>
        <v/>
      </c>
      <c r="O2017" s="33" t="str">
        <f t="shared" si="254"/>
        <v/>
      </c>
      <c r="P2017" s="33" t="str">
        <f t="shared" si="255"/>
        <v/>
      </c>
      <c r="R2017" s="36" t="str">
        <f t="shared" si="256"/>
        <v/>
      </c>
      <c r="S2017" s="36" t="str">
        <f t="shared" si="257"/>
        <v/>
      </c>
    </row>
    <row r="2018" spans="6:19" x14ac:dyDescent="0.3">
      <c r="K2018" s="33" t="str">
        <f t="shared" si="250"/>
        <v/>
      </c>
      <c r="L2018" s="33" t="str">
        <f t="shared" si="251"/>
        <v/>
      </c>
      <c r="M2018" s="33" t="str">
        <f t="shared" si="252"/>
        <v/>
      </c>
      <c r="N2018" s="33" t="str">
        <f t="shared" si="253"/>
        <v/>
      </c>
      <c r="O2018" s="33" t="str">
        <f t="shared" si="254"/>
        <v/>
      </c>
      <c r="P2018" s="33" t="str">
        <f t="shared" si="255"/>
        <v/>
      </c>
      <c r="R2018" s="36" t="str">
        <f t="shared" si="256"/>
        <v/>
      </c>
      <c r="S2018" s="36" t="str">
        <f t="shared" si="257"/>
        <v/>
      </c>
    </row>
    <row r="2019" spans="6:19" x14ac:dyDescent="0.3">
      <c r="K2019" s="33" t="str">
        <f t="shared" si="250"/>
        <v/>
      </c>
      <c r="L2019" s="33" t="str">
        <f t="shared" si="251"/>
        <v/>
      </c>
      <c r="M2019" s="33" t="str">
        <f t="shared" si="252"/>
        <v/>
      </c>
      <c r="N2019" s="33" t="str">
        <f t="shared" si="253"/>
        <v/>
      </c>
      <c r="O2019" s="33" t="str">
        <f t="shared" si="254"/>
        <v/>
      </c>
      <c r="P2019" s="33" t="str">
        <f t="shared" si="255"/>
        <v/>
      </c>
      <c r="R2019" s="36" t="str">
        <f t="shared" si="256"/>
        <v/>
      </c>
      <c r="S2019" s="36" t="str">
        <f t="shared" si="257"/>
        <v/>
      </c>
    </row>
    <row r="2020" spans="6:19" x14ac:dyDescent="0.3">
      <c r="K2020" s="33" t="str">
        <f t="shared" si="250"/>
        <v/>
      </c>
      <c r="L2020" s="33" t="str">
        <f t="shared" si="251"/>
        <v/>
      </c>
      <c r="M2020" s="33" t="str">
        <f t="shared" si="252"/>
        <v/>
      </c>
      <c r="N2020" s="33" t="str">
        <f t="shared" si="253"/>
        <v/>
      </c>
      <c r="O2020" s="33" t="str">
        <f t="shared" si="254"/>
        <v/>
      </c>
      <c r="P2020" s="33" t="str">
        <f t="shared" si="255"/>
        <v/>
      </c>
      <c r="R2020" s="36" t="str">
        <f t="shared" si="256"/>
        <v/>
      </c>
      <c r="S2020" s="36" t="str">
        <f t="shared" si="257"/>
        <v/>
      </c>
    </row>
    <row r="2021" spans="6:19" x14ac:dyDescent="0.3">
      <c r="K2021" s="33" t="str">
        <f t="shared" si="250"/>
        <v/>
      </c>
      <c r="L2021" s="33" t="str">
        <f t="shared" si="251"/>
        <v/>
      </c>
      <c r="M2021" s="33" t="str">
        <f t="shared" si="252"/>
        <v/>
      </c>
      <c r="N2021" s="33" t="str">
        <f t="shared" si="253"/>
        <v/>
      </c>
      <c r="O2021" s="33" t="str">
        <f t="shared" si="254"/>
        <v/>
      </c>
      <c r="P2021" s="33" t="str">
        <f t="shared" si="255"/>
        <v/>
      </c>
      <c r="R2021" s="36" t="str">
        <f t="shared" si="256"/>
        <v/>
      </c>
      <c r="S2021" s="36" t="str">
        <f t="shared" si="257"/>
        <v/>
      </c>
    </row>
    <row r="2022" spans="6:19" x14ac:dyDescent="0.3">
      <c r="K2022" s="33" t="str">
        <f t="shared" si="250"/>
        <v/>
      </c>
      <c r="L2022" s="33" t="str">
        <f t="shared" si="251"/>
        <v/>
      </c>
      <c r="M2022" s="33" t="str">
        <f t="shared" si="252"/>
        <v/>
      </c>
      <c r="N2022" s="33" t="str">
        <f t="shared" si="253"/>
        <v/>
      </c>
      <c r="O2022" s="33" t="str">
        <f t="shared" si="254"/>
        <v/>
      </c>
      <c r="P2022" s="33" t="str">
        <f t="shared" si="255"/>
        <v/>
      </c>
      <c r="R2022" s="36" t="str">
        <f t="shared" si="256"/>
        <v/>
      </c>
      <c r="S2022" s="36" t="str">
        <f t="shared" si="257"/>
        <v/>
      </c>
    </row>
    <row r="2023" spans="6:19" x14ac:dyDescent="0.3">
      <c r="F2023" s="136"/>
      <c r="K2023" s="33" t="str">
        <f t="shared" si="250"/>
        <v/>
      </c>
      <c r="L2023" s="33" t="str">
        <f t="shared" si="251"/>
        <v/>
      </c>
      <c r="M2023" s="33" t="str">
        <f t="shared" si="252"/>
        <v/>
      </c>
      <c r="N2023" s="33" t="str">
        <f t="shared" si="253"/>
        <v/>
      </c>
      <c r="O2023" s="33" t="str">
        <f t="shared" si="254"/>
        <v/>
      </c>
      <c r="P2023" s="33" t="str">
        <f t="shared" si="255"/>
        <v/>
      </c>
      <c r="R2023" s="36" t="str">
        <f t="shared" si="256"/>
        <v/>
      </c>
      <c r="S2023" s="36" t="str">
        <f t="shared" si="257"/>
        <v/>
      </c>
    </row>
    <row r="2024" spans="6:19" x14ac:dyDescent="0.3">
      <c r="F2024" s="136"/>
      <c r="K2024" s="33" t="str">
        <f t="shared" si="250"/>
        <v/>
      </c>
      <c r="L2024" s="33" t="str">
        <f t="shared" si="251"/>
        <v/>
      </c>
      <c r="M2024" s="33" t="str">
        <f t="shared" si="252"/>
        <v/>
      </c>
      <c r="N2024" s="33" t="str">
        <f t="shared" si="253"/>
        <v/>
      </c>
      <c r="O2024" s="33" t="str">
        <f t="shared" si="254"/>
        <v/>
      </c>
      <c r="P2024" s="33" t="str">
        <f t="shared" si="255"/>
        <v/>
      </c>
      <c r="R2024" s="36" t="str">
        <f t="shared" si="256"/>
        <v/>
      </c>
      <c r="S2024" s="36" t="str">
        <f t="shared" si="257"/>
        <v/>
      </c>
    </row>
    <row r="2025" spans="6:19" x14ac:dyDescent="0.3">
      <c r="K2025" s="33" t="str">
        <f t="shared" si="250"/>
        <v/>
      </c>
      <c r="L2025" s="33" t="str">
        <f t="shared" si="251"/>
        <v/>
      </c>
      <c r="M2025" s="33" t="str">
        <f t="shared" si="252"/>
        <v/>
      </c>
      <c r="N2025" s="33" t="str">
        <f t="shared" si="253"/>
        <v/>
      </c>
      <c r="O2025" s="33" t="str">
        <f t="shared" si="254"/>
        <v/>
      </c>
      <c r="P2025" s="33" t="str">
        <f t="shared" si="255"/>
        <v/>
      </c>
      <c r="R2025" s="36" t="str">
        <f t="shared" si="256"/>
        <v/>
      </c>
      <c r="S2025" s="36" t="str">
        <f t="shared" si="257"/>
        <v/>
      </c>
    </row>
    <row r="2026" spans="6:19" x14ac:dyDescent="0.3">
      <c r="K2026" s="33" t="str">
        <f t="shared" si="250"/>
        <v/>
      </c>
      <c r="L2026" s="33" t="str">
        <f t="shared" si="251"/>
        <v/>
      </c>
      <c r="M2026" s="33" t="str">
        <f t="shared" si="252"/>
        <v/>
      </c>
      <c r="N2026" s="33" t="str">
        <f t="shared" si="253"/>
        <v/>
      </c>
      <c r="O2026" s="33" t="str">
        <f t="shared" si="254"/>
        <v/>
      </c>
      <c r="P2026" s="33" t="str">
        <f t="shared" si="255"/>
        <v/>
      </c>
      <c r="R2026" s="36" t="str">
        <f t="shared" si="256"/>
        <v/>
      </c>
      <c r="S2026" s="36" t="str">
        <f t="shared" si="257"/>
        <v/>
      </c>
    </row>
    <row r="2027" spans="6:19" x14ac:dyDescent="0.3">
      <c r="F2027" s="136"/>
      <c r="K2027" s="33" t="str">
        <f t="shared" si="250"/>
        <v/>
      </c>
      <c r="L2027" s="33" t="str">
        <f t="shared" si="251"/>
        <v/>
      </c>
      <c r="M2027" s="33" t="str">
        <f t="shared" si="252"/>
        <v/>
      </c>
      <c r="N2027" s="33" t="str">
        <f t="shared" si="253"/>
        <v/>
      </c>
      <c r="O2027" s="33" t="str">
        <f t="shared" si="254"/>
        <v/>
      </c>
      <c r="P2027" s="33" t="str">
        <f t="shared" si="255"/>
        <v/>
      </c>
      <c r="R2027" s="36" t="str">
        <f t="shared" si="256"/>
        <v/>
      </c>
      <c r="S2027" s="36" t="str">
        <f t="shared" si="257"/>
        <v/>
      </c>
    </row>
    <row r="2028" spans="6:19" x14ac:dyDescent="0.3">
      <c r="F2028" s="136"/>
      <c r="K2028" s="33" t="str">
        <f t="shared" si="250"/>
        <v/>
      </c>
      <c r="L2028" s="33" t="str">
        <f t="shared" si="251"/>
        <v/>
      </c>
      <c r="M2028" s="33" t="str">
        <f t="shared" si="252"/>
        <v/>
      </c>
      <c r="N2028" s="33" t="str">
        <f t="shared" si="253"/>
        <v/>
      </c>
      <c r="O2028" s="33" t="str">
        <f t="shared" si="254"/>
        <v/>
      </c>
      <c r="P2028" s="33" t="str">
        <f t="shared" si="255"/>
        <v/>
      </c>
      <c r="R2028" s="36" t="str">
        <f t="shared" si="256"/>
        <v/>
      </c>
      <c r="S2028" s="36" t="str">
        <f t="shared" si="257"/>
        <v/>
      </c>
    </row>
    <row r="2029" spans="6:19" x14ac:dyDescent="0.3">
      <c r="K2029" s="33" t="str">
        <f t="shared" si="250"/>
        <v/>
      </c>
      <c r="L2029" s="33" t="str">
        <f t="shared" si="251"/>
        <v/>
      </c>
      <c r="M2029" s="33" t="str">
        <f t="shared" si="252"/>
        <v/>
      </c>
      <c r="N2029" s="33" t="str">
        <f t="shared" si="253"/>
        <v/>
      </c>
      <c r="O2029" s="33" t="str">
        <f t="shared" si="254"/>
        <v/>
      </c>
      <c r="P2029" s="33" t="str">
        <f t="shared" si="255"/>
        <v/>
      </c>
      <c r="R2029" s="36" t="str">
        <f t="shared" si="256"/>
        <v/>
      </c>
      <c r="S2029" s="36" t="str">
        <f t="shared" si="257"/>
        <v/>
      </c>
    </row>
    <row r="2030" spans="6:19" x14ac:dyDescent="0.3">
      <c r="K2030" s="33" t="str">
        <f t="shared" si="250"/>
        <v/>
      </c>
      <c r="L2030" s="33" t="str">
        <f t="shared" si="251"/>
        <v/>
      </c>
      <c r="M2030" s="33" t="str">
        <f t="shared" si="252"/>
        <v/>
      </c>
      <c r="N2030" s="33" t="str">
        <f t="shared" si="253"/>
        <v/>
      </c>
      <c r="O2030" s="33" t="str">
        <f t="shared" si="254"/>
        <v/>
      </c>
      <c r="P2030" s="33" t="str">
        <f t="shared" si="255"/>
        <v/>
      </c>
      <c r="R2030" s="36" t="str">
        <f t="shared" si="256"/>
        <v/>
      </c>
      <c r="S2030" s="36" t="str">
        <f t="shared" si="257"/>
        <v/>
      </c>
    </row>
    <row r="2031" spans="6:19" x14ac:dyDescent="0.3">
      <c r="F2031" s="136"/>
      <c r="K2031" s="33" t="str">
        <f t="shared" si="250"/>
        <v/>
      </c>
      <c r="L2031" s="33" t="str">
        <f t="shared" si="251"/>
        <v/>
      </c>
      <c r="M2031" s="33" t="str">
        <f t="shared" si="252"/>
        <v/>
      </c>
      <c r="N2031" s="33" t="str">
        <f t="shared" si="253"/>
        <v/>
      </c>
      <c r="O2031" s="33" t="str">
        <f t="shared" si="254"/>
        <v/>
      </c>
      <c r="P2031" s="33" t="str">
        <f t="shared" si="255"/>
        <v/>
      </c>
      <c r="R2031" s="36" t="str">
        <f t="shared" si="256"/>
        <v/>
      </c>
      <c r="S2031" s="36" t="str">
        <f t="shared" si="257"/>
        <v/>
      </c>
    </row>
    <row r="2032" spans="6:19" x14ac:dyDescent="0.3">
      <c r="F2032" s="136"/>
      <c r="K2032" s="33" t="str">
        <f t="shared" si="250"/>
        <v/>
      </c>
      <c r="L2032" s="33" t="str">
        <f t="shared" si="251"/>
        <v/>
      </c>
      <c r="M2032" s="33" t="str">
        <f t="shared" si="252"/>
        <v/>
      </c>
      <c r="N2032" s="33" t="str">
        <f t="shared" si="253"/>
        <v/>
      </c>
      <c r="O2032" s="33" t="str">
        <f t="shared" si="254"/>
        <v/>
      </c>
      <c r="P2032" s="33" t="str">
        <f t="shared" si="255"/>
        <v/>
      </c>
      <c r="R2032" s="36" t="str">
        <f t="shared" si="256"/>
        <v/>
      </c>
      <c r="S2032" s="36" t="str">
        <f t="shared" si="257"/>
        <v/>
      </c>
    </row>
    <row r="2033" spans="6:19" x14ac:dyDescent="0.3">
      <c r="K2033" s="33" t="str">
        <f t="shared" si="250"/>
        <v/>
      </c>
      <c r="L2033" s="33" t="str">
        <f t="shared" si="251"/>
        <v/>
      </c>
      <c r="M2033" s="33" t="str">
        <f t="shared" si="252"/>
        <v/>
      </c>
      <c r="N2033" s="33" t="str">
        <f t="shared" si="253"/>
        <v/>
      </c>
      <c r="O2033" s="33" t="str">
        <f t="shared" si="254"/>
        <v/>
      </c>
      <c r="P2033" s="33" t="str">
        <f t="shared" si="255"/>
        <v/>
      </c>
      <c r="R2033" s="36" t="str">
        <f t="shared" si="256"/>
        <v/>
      </c>
      <c r="S2033" s="36" t="str">
        <f t="shared" si="257"/>
        <v/>
      </c>
    </row>
    <row r="2034" spans="6:19" x14ac:dyDescent="0.3">
      <c r="K2034" s="33" t="str">
        <f t="shared" si="250"/>
        <v/>
      </c>
      <c r="L2034" s="33" t="str">
        <f t="shared" si="251"/>
        <v/>
      </c>
      <c r="M2034" s="33" t="str">
        <f t="shared" si="252"/>
        <v/>
      </c>
      <c r="N2034" s="33" t="str">
        <f t="shared" si="253"/>
        <v/>
      </c>
      <c r="O2034" s="33" t="str">
        <f t="shared" si="254"/>
        <v/>
      </c>
      <c r="P2034" s="33" t="str">
        <f t="shared" si="255"/>
        <v/>
      </c>
      <c r="R2034" s="36" t="str">
        <f t="shared" si="256"/>
        <v/>
      </c>
      <c r="S2034" s="36" t="str">
        <f t="shared" si="257"/>
        <v/>
      </c>
    </row>
    <row r="2035" spans="6:19" x14ac:dyDescent="0.3">
      <c r="K2035" s="33" t="str">
        <f t="shared" si="250"/>
        <v/>
      </c>
      <c r="L2035" s="33" t="str">
        <f t="shared" si="251"/>
        <v/>
      </c>
      <c r="M2035" s="33" t="str">
        <f t="shared" si="252"/>
        <v/>
      </c>
      <c r="N2035" s="33" t="str">
        <f t="shared" si="253"/>
        <v/>
      </c>
      <c r="O2035" s="33" t="str">
        <f t="shared" si="254"/>
        <v/>
      </c>
      <c r="P2035" s="33" t="str">
        <f t="shared" si="255"/>
        <v/>
      </c>
      <c r="R2035" s="36" t="str">
        <f t="shared" si="256"/>
        <v/>
      </c>
      <c r="S2035" s="36" t="str">
        <f t="shared" si="257"/>
        <v/>
      </c>
    </row>
    <row r="2036" spans="6:19" x14ac:dyDescent="0.3">
      <c r="K2036" s="33" t="str">
        <f t="shared" si="250"/>
        <v/>
      </c>
      <c r="L2036" s="33" t="str">
        <f t="shared" si="251"/>
        <v/>
      </c>
      <c r="M2036" s="33" t="str">
        <f t="shared" si="252"/>
        <v/>
      </c>
      <c r="N2036" s="33" t="str">
        <f t="shared" si="253"/>
        <v/>
      </c>
      <c r="O2036" s="33" t="str">
        <f t="shared" si="254"/>
        <v/>
      </c>
      <c r="P2036" s="33" t="str">
        <f t="shared" si="255"/>
        <v/>
      </c>
      <c r="R2036" s="36" t="str">
        <f t="shared" si="256"/>
        <v/>
      </c>
      <c r="S2036" s="36" t="str">
        <f t="shared" si="257"/>
        <v/>
      </c>
    </row>
    <row r="2037" spans="6:19" x14ac:dyDescent="0.3">
      <c r="K2037" s="33" t="str">
        <f t="shared" si="250"/>
        <v/>
      </c>
      <c r="L2037" s="33" t="str">
        <f t="shared" si="251"/>
        <v/>
      </c>
      <c r="M2037" s="33" t="str">
        <f t="shared" si="252"/>
        <v/>
      </c>
      <c r="N2037" s="33" t="str">
        <f t="shared" si="253"/>
        <v/>
      </c>
      <c r="O2037" s="33" t="str">
        <f t="shared" si="254"/>
        <v/>
      </c>
      <c r="P2037" s="33" t="str">
        <f t="shared" si="255"/>
        <v/>
      </c>
      <c r="R2037" s="36" t="str">
        <f t="shared" si="256"/>
        <v/>
      </c>
      <c r="S2037" s="36" t="str">
        <f t="shared" si="257"/>
        <v/>
      </c>
    </row>
    <row r="2038" spans="6:19" x14ac:dyDescent="0.3">
      <c r="K2038" s="33" t="str">
        <f t="shared" si="250"/>
        <v/>
      </c>
      <c r="L2038" s="33" t="str">
        <f t="shared" si="251"/>
        <v/>
      </c>
      <c r="M2038" s="33" t="str">
        <f t="shared" si="252"/>
        <v/>
      </c>
      <c r="N2038" s="33" t="str">
        <f t="shared" si="253"/>
        <v/>
      </c>
      <c r="O2038" s="33" t="str">
        <f t="shared" si="254"/>
        <v/>
      </c>
      <c r="P2038" s="33" t="str">
        <f t="shared" si="255"/>
        <v/>
      </c>
      <c r="R2038" s="36" t="str">
        <f t="shared" si="256"/>
        <v/>
      </c>
      <c r="S2038" s="36" t="str">
        <f t="shared" si="257"/>
        <v/>
      </c>
    </row>
    <row r="2039" spans="6:19" x14ac:dyDescent="0.3">
      <c r="F2039" s="136"/>
      <c r="K2039" s="33" t="str">
        <f t="shared" si="250"/>
        <v/>
      </c>
      <c r="L2039" s="33" t="str">
        <f t="shared" si="251"/>
        <v/>
      </c>
      <c r="M2039" s="33" t="str">
        <f t="shared" si="252"/>
        <v/>
      </c>
      <c r="N2039" s="33" t="str">
        <f t="shared" si="253"/>
        <v/>
      </c>
      <c r="O2039" s="33" t="str">
        <f t="shared" si="254"/>
        <v/>
      </c>
      <c r="P2039" s="33" t="str">
        <f t="shared" si="255"/>
        <v/>
      </c>
      <c r="R2039" s="36" t="str">
        <f t="shared" si="256"/>
        <v/>
      </c>
      <c r="S2039" s="36" t="str">
        <f t="shared" si="257"/>
        <v/>
      </c>
    </row>
    <row r="2040" spans="6:19" x14ac:dyDescent="0.3">
      <c r="K2040" s="33" t="str">
        <f t="shared" si="250"/>
        <v/>
      </c>
      <c r="L2040" s="33" t="str">
        <f t="shared" si="251"/>
        <v/>
      </c>
      <c r="M2040" s="33" t="str">
        <f t="shared" si="252"/>
        <v/>
      </c>
      <c r="N2040" s="33" t="str">
        <f t="shared" si="253"/>
        <v/>
      </c>
      <c r="O2040" s="33" t="str">
        <f t="shared" si="254"/>
        <v/>
      </c>
      <c r="P2040" s="33" t="str">
        <f t="shared" si="255"/>
        <v/>
      </c>
      <c r="R2040" s="36" t="str">
        <f t="shared" si="256"/>
        <v/>
      </c>
      <c r="S2040" s="36" t="str">
        <f t="shared" si="257"/>
        <v/>
      </c>
    </row>
    <row r="2041" spans="6:19" x14ac:dyDescent="0.3">
      <c r="K2041" s="33" t="str">
        <f t="shared" si="250"/>
        <v/>
      </c>
      <c r="L2041" s="33" t="str">
        <f t="shared" si="251"/>
        <v/>
      </c>
      <c r="M2041" s="33" t="str">
        <f t="shared" si="252"/>
        <v/>
      </c>
      <c r="N2041" s="33" t="str">
        <f t="shared" si="253"/>
        <v/>
      </c>
      <c r="O2041" s="33" t="str">
        <f t="shared" si="254"/>
        <v/>
      </c>
      <c r="P2041" s="33" t="str">
        <f t="shared" si="255"/>
        <v/>
      </c>
      <c r="R2041" s="36" t="str">
        <f t="shared" si="256"/>
        <v/>
      </c>
      <c r="S2041" s="36" t="str">
        <f t="shared" si="257"/>
        <v/>
      </c>
    </row>
    <row r="2042" spans="6:19" x14ac:dyDescent="0.3">
      <c r="F2042" s="136"/>
      <c r="K2042" s="33" t="str">
        <f t="shared" si="250"/>
        <v/>
      </c>
      <c r="L2042" s="33" t="str">
        <f t="shared" si="251"/>
        <v/>
      </c>
      <c r="M2042" s="33" t="str">
        <f t="shared" si="252"/>
        <v/>
      </c>
      <c r="N2042" s="33" t="str">
        <f t="shared" si="253"/>
        <v/>
      </c>
      <c r="O2042" s="33" t="str">
        <f t="shared" si="254"/>
        <v/>
      </c>
      <c r="P2042" s="33" t="str">
        <f t="shared" si="255"/>
        <v/>
      </c>
      <c r="R2042" s="36" t="str">
        <f t="shared" si="256"/>
        <v/>
      </c>
      <c r="S2042" s="36" t="str">
        <f t="shared" si="257"/>
        <v/>
      </c>
    </row>
    <row r="2043" spans="6:19" x14ac:dyDescent="0.3">
      <c r="F2043" s="136"/>
      <c r="K2043" s="33" t="str">
        <f t="shared" si="250"/>
        <v/>
      </c>
      <c r="L2043" s="33" t="str">
        <f t="shared" si="251"/>
        <v/>
      </c>
      <c r="M2043" s="33" t="str">
        <f t="shared" si="252"/>
        <v/>
      </c>
      <c r="N2043" s="33" t="str">
        <f t="shared" si="253"/>
        <v/>
      </c>
      <c r="O2043" s="33" t="str">
        <f t="shared" si="254"/>
        <v/>
      </c>
      <c r="P2043" s="33" t="str">
        <f t="shared" si="255"/>
        <v/>
      </c>
      <c r="R2043" s="36" t="str">
        <f t="shared" si="256"/>
        <v/>
      </c>
      <c r="S2043" s="36" t="str">
        <f t="shared" si="257"/>
        <v/>
      </c>
    </row>
    <row r="2044" spans="6:19" x14ac:dyDescent="0.3">
      <c r="K2044" s="33" t="str">
        <f t="shared" si="250"/>
        <v/>
      </c>
      <c r="L2044" s="33" t="str">
        <f t="shared" si="251"/>
        <v/>
      </c>
      <c r="M2044" s="33" t="str">
        <f t="shared" si="252"/>
        <v/>
      </c>
      <c r="N2044" s="33" t="str">
        <f t="shared" si="253"/>
        <v/>
      </c>
      <c r="O2044" s="33" t="str">
        <f t="shared" si="254"/>
        <v/>
      </c>
      <c r="P2044" s="33" t="str">
        <f t="shared" si="255"/>
        <v/>
      </c>
      <c r="R2044" s="36" t="str">
        <f t="shared" si="256"/>
        <v/>
      </c>
      <c r="S2044" s="36" t="str">
        <f t="shared" si="257"/>
        <v/>
      </c>
    </row>
    <row r="2045" spans="6:19" x14ac:dyDescent="0.3">
      <c r="K2045" s="33" t="str">
        <f t="shared" si="250"/>
        <v/>
      </c>
      <c r="L2045" s="33" t="str">
        <f t="shared" si="251"/>
        <v/>
      </c>
      <c r="M2045" s="33" t="str">
        <f t="shared" si="252"/>
        <v/>
      </c>
      <c r="N2045" s="33" t="str">
        <f t="shared" si="253"/>
        <v/>
      </c>
      <c r="O2045" s="33" t="str">
        <f t="shared" si="254"/>
        <v/>
      </c>
      <c r="P2045" s="33" t="str">
        <f t="shared" si="255"/>
        <v/>
      </c>
      <c r="R2045" s="36" t="str">
        <f t="shared" si="256"/>
        <v/>
      </c>
      <c r="S2045" s="36" t="str">
        <f t="shared" si="257"/>
        <v/>
      </c>
    </row>
    <row r="2046" spans="6:19" x14ac:dyDescent="0.3">
      <c r="K2046" s="33" t="str">
        <f t="shared" si="250"/>
        <v/>
      </c>
      <c r="L2046" s="33" t="str">
        <f t="shared" si="251"/>
        <v/>
      </c>
      <c r="M2046" s="33" t="str">
        <f t="shared" si="252"/>
        <v/>
      </c>
      <c r="N2046" s="33" t="str">
        <f t="shared" si="253"/>
        <v/>
      </c>
      <c r="O2046" s="33" t="str">
        <f t="shared" si="254"/>
        <v/>
      </c>
      <c r="P2046" s="33" t="str">
        <f t="shared" si="255"/>
        <v/>
      </c>
      <c r="R2046" s="36" t="str">
        <f t="shared" si="256"/>
        <v/>
      </c>
      <c r="S2046" s="36" t="str">
        <f t="shared" si="257"/>
        <v/>
      </c>
    </row>
    <row r="2047" spans="6:19" x14ac:dyDescent="0.3">
      <c r="K2047" s="33" t="str">
        <f t="shared" si="250"/>
        <v/>
      </c>
      <c r="L2047" s="33" t="str">
        <f t="shared" si="251"/>
        <v/>
      </c>
      <c r="M2047" s="33" t="str">
        <f t="shared" si="252"/>
        <v/>
      </c>
      <c r="N2047" s="33" t="str">
        <f t="shared" si="253"/>
        <v/>
      </c>
      <c r="O2047" s="33" t="str">
        <f t="shared" si="254"/>
        <v/>
      </c>
      <c r="P2047" s="33" t="str">
        <f t="shared" si="255"/>
        <v/>
      </c>
      <c r="R2047" s="36" t="str">
        <f t="shared" si="256"/>
        <v/>
      </c>
      <c r="S2047" s="36" t="str">
        <f t="shared" si="257"/>
        <v/>
      </c>
    </row>
    <row r="2048" spans="6:19" x14ac:dyDescent="0.3">
      <c r="K2048" s="33" t="str">
        <f t="shared" si="250"/>
        <v/>
      </c>
      <c r="L2048" s="33" t="str">
        <f t="shared" si="251"/>
        <v/>
      </c>
      <c r="M2048" s="33" t="str">
        <f t="shared" si="252"/>
        <v/>
      </c>
      <c r="N2048" s="33" t="str">
        <f t="shared" si="253"/>
        <v/>
      </c>
      <c r="O2048" s="33" t="str">
        <f t="shared" si="254"/>
        <v/>
      </c>
      <c r="P2048" s="33" t="str">
        <f t="shared" si="255"/>
        <v/>
      </c>
      <c r="R2048" s="36" t="str">
        <f t="shared" si="256"/>
        <v/>
      </c>
      <c r="S2048" s="36" t="str">
        <f t="shared" si="257"/>
        <v/>
      </c>
    </row>
    <row r="2049" spans="6:19" x14ac:dyDescent="0.3">
      <c r="F2049" s="136"/>
      <c r="K2049" s="33" t="str">
        <f t="shared" si="250"/>
        <v/>
      </c>
      <c r="L2049" s="33" t="str">
        <f t="shared" si="251"/>
        <v/>
      </c>
      <c r="M2049" s="33" t="str">
        <f t="shared" si="252"/>
        <v/>
      </c>
      <c r="N2049" s="33" t="str">
        <f t="shared" si="253"/>
        <v/>
      </c>
      <c r="O2049" s="33" t="str">
        <f t="shared" si="254"/>
        <v/>
      </c>
      <c r="P2049" s="33" t="str">
        <f t="shared" si="255"/>
        <v/>
      </c>
      <c r="R2049" s="36" t="str">
        <f t="shared" si="256"/>
        <v/>
      </c>
      <c r="S2049" s="36" t="str">
        <f t="shared" si="257"/>
        <v/>
      </c>
    </row>
    <row r="2050" spans="6:19" x14ac:dyDescent="0.3">
      <c r="K2050" s="33" t="str">
        <f t="shared" si="250"/>
        <v/>
      </c>
      <c r="L2050" s="33" t="str">
        <f t="shared" si="251"/>
        <v/>
      </c>
      <c r="M2050" s="33" t="str">
        <f t="shared" si="252"/>
        <v/>
      </c>
      <c r="N2050" s="33" t="str">
        <f t="shared" si="253"/>
        <v/>
      </c>
      <c r="O2050" s="33" t="str">
        <f t="shared" si="254"/>
        <v/>
      </c>
      <c r="P2050" s="33" t="str">
        <f t="shared" si="255"/>
        <v/>
      </c>
      <c r="R2050" s="36" t="str">
        <f t="shared" si="256"/>
        <v/>
      </c>
      <c r="S2050" s="36" t="str">
        <f t="shared" si="257"/>
        <v/>
      </c>
    </row>
    <row r="2051" spans="6:19" x14ac:dyDescent="0.3">
      <c r="K2051" s="33" t="str">
        <f t="shared" si="250"/>
        <v/>
      </c>
      <c r="L2051" s="33" t="str">
        <f t="shared" si="251"/>
        <v/>
      </c>
      <c r="M2051" s="33" t="str">
        <f t="shared" si="252"/>
        <v/>
      </c>
      <c r="N2051" s="33" t="str">
        <f t="shared" si="253"/>
        <v/>
      </c>
      <c r="O2051" s="33" t="str">
        <f t="shared" si="254"/>
        <v/>
      </c>
      <c r="P2051" s="33" t="str">
        <f t="shared" si="255"/>
        <v/>
      </c>
      <c r="R2051" s="36" t="str">
        <f t="shared" si="256"/>
        <v/>
      </c>
      <c r="S2051" s="36" t="str">
        <f t="shared" si="257"/>
        <v/>
      </c>
    </row>
    <row r="2052" spans="6:19" x14ac:dyDescent="0.3">
      <c r="K2052" s="33" t="str">
        <f t="shared" si="250"/>
        <v/>
      </c>
      <c r="L2052" s="33" t="str">
        <f t="shared" si="251"/>
        <v/>
      </c>
      <c r="M2052" s="33" t="str">
        <f t="shared" si="252"/>
        <v/>
      </c>
      <c r="N2052" s="33" t="str">
        <f t="shared" si="253"/>
        <v/>
      </c>
      <c r="O2052" s="33" t="str">
        <f t="shared" si="254"/>
        <v/>
      </c>
      <c r="P2052" s="33" t="str">
        <f t="shared" si="255"/>
        <v/>
      </c>
      <c r="R2052" s="36" t="str">
        <f t="shared" si="256"/>
        <v/>
      </c>
      <c r="S2052" s="36" t="str">
        <f t="shared" si="257"/>
        <v/>
      </c>
    </row>
    <row r="2053" spans="6:19" x14ac:dyDescent="0.3">
      <c r="F2053" s="136"/>
      <c r="K2053" s="33" t="str">
        <f t="shared" ref="K2053:K2116" si="258">IF($D2053="ht",$E2053,"")</f>
        <v/>
      </c>
      <c r="L2053" s="33" t="str">
        <f t="shared" ref="L2053:L2116" si="259">IF($D2053="nt",$E2053,"")</f>
        <v/>
      </c>
      <c r="M2053" s="33" t="str">
        <f t="shared" ref="M2053:M2116" si="260">IF($D2053="esp",$E2053,"")</f>
        <v/>
      </c>
      <c r="N2053" s="33" t="str">
        <f t="shared" ref="N2053:N2116" si="261">IF($D2053="Ges",$F2053,"")</f>
        <v/>
      </c>
      <c r="O2053" s="33" t="str">
        <f t="shared" ref="O2053:O2116" si="262">IF($D2053="tag",$E2053,"")</f>
        <v/>
      </c>
      <c r="P2053" s="33" t="str">
        <f t="shared" ref="P2053:P2116" si="263">IF($D2053="vhs",$E2053,"")</f>
        <v/>
      </c>
      <c r="R2053" s="36" t="str">
        <f t="shared" ref="R2053:R2116" si="264">IF(D2053="v06",E2053,"")</f>
        <v/>
      </c>
      <c r="S2053" s="36" t="str">
        <f t="shared" ref="S2053:S2116" si="265">IF(D2053="v22",E2053,"")</f>
        <v/>
      </c>
    </row>
    <row r="2054" spans="6:19" x14ac:dyDescent="0.3">
      <c r="K2054" s="33" t="str">
        <f t="shared" si="258"/>
        <v/>
      </c>
      <c r="L2054" s="33" t="str">
        <f t="shared" si="259"/>
        <v/>
      </c>
      <c r="M2054" s="33" t="str">
        <f t="shared" si="260"/>
        <v/>
      </c>
      <c r="N2054" s="33" t="str">
        <f t="shared" si="261"/>
        <v/>
      </c>
      <c r="O2054" s="33" t="str">
        <f t="shared" si="262"/>
        <v/>
      </c>
      <c r="P2054" s="33" t="str">
        <f t="shared" si="263"/>
        <v/>
      </c>
      <c r="R2054" s="36" t="str">
        <f t="shared" si="264"/>
        <v/>
      </c>
      <c r="S2054" s="36" t="str">
        <f t="shared" si="265"/>
        <v/>
      </c>
    </row>
    <row r="2055" spans="6:19" x14ac:dyDescent="0.3">
      <c r="K2055" s="33" t="str">
        <f t="shared" si="258"/>
        <v/>
      </c>
      <c r="L2055" s="33" t="str">
        <f t="shared" si="259"/>
        <v/>
      </c>
      <c r="M2055" s="33" t="str">
        <f t="shared" si="260"/>
        <v/>
      </c>
      <c r="N2055" s="33" t="str">
        <f t="shared" si="261"/>
        <v/>
      </c>
      <c r="O2055" s="33" t="str">
        <f t="shared" si="262"/>
        <v/>
      </c>
      <c r="P2055" s="33" t="str">
        <f t="shared" si="263"/>
        <v/>
      </c>
      <c r="R2055" s="36" t="str">
        <f t="shared" si="264"/>
        <v/>
      </c>
      <c r="S2055" s="36" t="str">
        <f t="shared" si="265"/>
        <v/>
      </c>
    </row>
    <row r="2056" spans="6:19" x14ac:dyDescent="0.3">
      <c r="K2056" s="33" t="str">
        <f t="shared" si="258"/>
        <v/>
      </c>
      <c r="L2056" s="33" t="str">
        <f t="shared" si="259"/>
        <v/>
      </c>
      <c r="M2056" s="33" t="str">
        <f t="shared" si="260"/>
        <v/>
      </c>
      <c r="N2056" s="33" t="str">
        <f t="shared" si="261"/>
        <v/>
      </c>
      <c r="O2056" s="33" t="str">
        <f t="shared" si="262"/>
        <v/>
      </c>
      <c r="P2056" s="33" t="str">
        <f t="shared" si="263"/>
        <v/>
      </c>
      <c r="R2056" s="36" t="str">
        <f t="shared" si="264"/>
        <v/>
      </c>
      <c r="S2056" s="36" t="str">
        <f t="shared" si="265"/>
        <v/>
      </c>
    </row>
    <row r="2057" spans="6:19" x14ac:dyDescent="0.3">
      <c r="F2057" s="136"/>
      <c r="K2057" s="33" t="str">
        <f t="shared" si="258"/>
        <v/>
      </c>
      <c r="L2057" s="33" t="str">
        <f t="shared" si="259"/>
        <v/>
      </c>
      <c r="M2057" s="33" t="str">
        <f t="shared" si="260"/>
        <v/>
      </c>
      <c r="N2057" s="33" t="str">
        <f t="shared" si="261"/>
        <v/>
      </c>
      <c r="O2057" s="33" t="str">
        <f t="shared" si="262"/>
        <v/>
      </c>
      <c r="P2057" s="33" t="str">
        <f t="shared" si="263"/>
        <v/>
      </c>
      <c r="R2057" s="36" t="str">
        <f t="shared" si="264"/>
        <v/>
      </c>
      <c r="S2057" s="36" t="str">
        <f t="shared" si="265"/>
        <v/>
      </c>
    </row>
    <row r="2058" spans="6:19" x14ac:dyDescent="0.3">
      <c r="K2058" s="33" t="str">
        <f t="shared" si="258"/>
        <v/>
      </c>
      <c r="L2058" s="33" t="str">
        <f t="shared" si="259"/>
        <v/>
      </c>
      <c r="M2058" s="33" t="str">
        <f t="shared" si="260"/>
        <v/>
      </c>
      <c r="N2058" s="33" t="str">
        <f t="shared" si="261"/>
        <v/>
      </c>
      <c r="O2058" s="33" t="str">
        <f t="shared" si="262"/>
        <v/>
      </c>
      <c r="P2058" s="33" t="str">
        <f t="shared" si="263"/>
        <v/>
      </c>
      <c r="R2058" s="36" t="str">
        <f t="shared" si="264"/>
        <v/>
      </c>
      <c r="S2058" s="36" t="str">
        <f t="shared" si="265"/>
        <v/>
      </c>
    </row>
    <row r="2059" spans="6:19" x14ac:dyDescent="0.3">
      <c r="K2059" s="33" t="str">
        <f t="shared" si="258"/>
        <v/>
      </c>
      <c r="L2059" s="33" t="str">
        <f t="shared" si="259"/>
        <v/>
      </c>
      <c r="M2059" s="33" t="str">
        <f t="shared" si="260"/>
        <v/>
      </c>
      <c r="N2059" s="33" t="str">
        <f t="shared" si="261"/>
        <v/>
      </c>
      <c r="O2059" s="33" t="str">
        <f t="shared" si="262"/>
        <v/>
      </c>
      <c r="P2059" s="33" t="str">
        <f t="shared" si="263"/>
        <v/>
      </c>
      <c r="R2059" s="36" t="str">
        <f t="shared" si="264"/>
        <v/>
      </c>
      <c r="S2059" s="36" t="str">
        <f t="shared" si="265"/>
        <v/>
      </c>
    </row>
    <row r="2060" spans="6:19" x14ac:dyDescent="0.3">
      <c r="F2060" s="136"/>
      <c r="K2060" s="33" t="str">
        <f t="shared" si="258"/>
        <v/>
      </c>
      <c r="L2060" s="33" t="str">
        <f t="shared" si="259"/>
        <v/>
      </c>
      <c r="M2060" s="33" t="str">
        <f t="shared" si="260"/>
        <v/>
      </c>
      <c r="N2060" s="33" t="str">
        <f t="shared" si="261"/>
        <v/>
      </c>
      <c r="O2060" s="33" t="str">
        <f t="shared" si="262"/>
        <v/>
      </c>
      <c r="P2060" s="33" t="str">
        <f t="shared" si="263"/>
        <v/>
      </c>
      <c r="R2060" s="36" t="str">
        <f t="shared" si="264"/>
        <v/>
      </c>
      <c r="S2060" s="36" t="str">
        <f t="shared" si="265"/>
        <v/>
      </c>
    </row>
    <row r="2061" spans="6:19" x14ac:dyDescent="0.3">
      <c r="K2061" s="33" t="str">
        <f t="shared" si="258"/>
        <v/>
      </c>
      <c r="L2061" s="33" t="str">
        <f t="shared" si="259"/>
        <v/>
      </c>
      <c r="M2061" s="33" t="str">
        <f t="shared" si="260"/>
        <v/>
      </c>
      <c r="N2061" s="33" t="str">
        <f t="shared" si="261"/>
        <v/>
      </c>
      <c r="O2061" s="33" t="str">
        <f t="shared" si="262"/>
        <v/>
      </c>
      <c r="P2061" s="33" t="str">
        <f t="shared" si="263"/>
        <v/>
      </c>
      <c r="R2061" s="36" t="str">
        <f t="shared" si="264"/>
        <v/>
      </c>
      <c r="S2061" s="36" t="str">
        <f t="shared" si="265"/>
        <v/>
      </c>
    </row>
    <row r="2062" spans="6:19" x14ac:dyDescent="0.3">
      <c r="K2062" s="33" t="str">
        <f t="shared" si="258"/>
        <v/>
      </c>
      <c r="L2062" s="33" t="str">
        <f t="shared" si="259"/>
        <v/>
      </c>
      <c r="M2062" s="33" t="str">
        <f t="shared" si="260"/>
        <v/>
      </c>
      <c r="N2062" s="33" t="str">
        <f t="shared" si="261"/>
        <v/>
      </c>
      <c r="O2062" s="33" t="str">
        <f t="shared" si="262"/>
        <v/>
      </c>
      <c r="P2062" s="33" t="str">
        <f t="shared" si="263"/>
        <v/>
      </c>
      <c r="R2062" s="36" t="str">
        <f t="shared" si="264"/>
        <v/>
      </c>
      <c r="S2062" s="36" t="str">
        <f t="shared" si="265"/>
        <v/>
      </c>
    </row>
    <row r="2063" spans="6:19" x14ac:dyDescent="0.3">
      <c r="F2063" s="136"/>
      <c r="K2063" s="33" t="str">
        <f t="shared" si="258"/>
        <v/>
      </c>
      <c r="L2063" s="33" t="str">
        <f t="shared" si="259"/>
        <v/>
      </c>
      <c r="M2063" s="33" t="str">
        <f t="shared" si="260"/>
        <v/>
      </c>
      <c r="N2063" s="33" t="str">
        <f t="shared" si="261"/>
        <v/>
      </c>
      <c r="O2063" s="33" t="str">
        <f t="shared" si="262"/>
        <v/>
      </c>
      <c r="P2063" s="33" t="str">
        <f t="shared" si="263"/>
        <v/>
      </c>
      <c r="R2063" s="36" t="str">
        <f t="shared" si="264"/>
        <v/>
      </c>
      <c r="S2063" s="36" t="str">
        <f t="shared" si="265"/>
        <v/>
      </c>
    </row>
    <row r="2064" spans="6:19" x14ac:dyDescent="0.3">
      <c r="F2064" s="136"/>
      <c r="K2064" s="33" t="str">
        <f t="shared" si="258"/>
        <v/>
      </c>
      <c r="L2064" s="33" t="str">
        <f t="shared" si="259"/>
        <v/>
      </c>
      <c r="M2064" s="33" t="str">
        <f t="shared" si="260"/>
        <v/>
      </c>
      <c r="N2064" s="33" t="str">
        <f t="shared" si="261"/>
        <v/>
      </c>
      <c r="O2064" s="33" t="str">
        <f t="shared" si="262"/>
        <v/>
      </c>
      <c r="P2064" s="33" t="str">
        <f t="shared" si="263"/>
        <v/>
      </c>
      <c r="R2064" s="36" t="str">
        <f t="shared" si="264"/>
        <v/>
      </c>
      <c r="S2064" s="36" t="str">
        <f t="shared" si="265"/>
        <v/>
      </c>
    </row>
    <row r="2065" spans="6:19" x14ac:dyDescent="0.3">
      <c r="K2065" s="33" t="str">
        <f t="shared" si="258"/>
        <v/>
      </c>
      <c r="L2065" s="33" t="str">
        <f t="shared" si="259"/>
        <v/>
      </c>
      <c r="M2065" s="33" t="str">
        <f t="shared" si="260"/>
        <v/>
      </c>
      <c r="N2065" s="33" t="str">
        <f t="shared" si="261"/>
        <v/>
      </c>
      <c r="O2065" s="33" t="str">
        <f t="shared" si="262"/>
        <v/>
      </c>
      <c r="P2065" s="33" t="str">
        <f t="shared" si="263"/>
        <v/>
      </c>
      <c r="R2065" s="36" t="str">
        <f t="shared" si="264"/>
        <v/>
      </c>
      <c r="S2065" s="36" t="str">
        <f t="shared" si="265"/>
        <v/>
      </c>
    </row>
    <row r="2066" spans="6:19" x14ac:dyDescent="0.3">
      <c r="K2066" s="33" t="str">
        <f t="shared" si="258"/>
        <v/>
      </c>
      <c r="L2066" s="33" t="str">
        <f t="shared" si="259"/>
        <v/>
      </c>
      <c r="M2066" s="33" t="str">
        <f t="shared" si="260"/>
        <v/>
      </c>
      <c r="N2066" s="33" t="str">
        <f t="shared" si="261"/>
        <v/>
      </c>
      <c r="O2066" s="33" t="str">
        <f t="shared" si="262"/>
        <v/>
      </c>
      <c r="P2066" s="33" t="str">
        <f t="shared" si="263"/>
        <v/>
      </c>
      <c r="R2066" s="36" t="str">
        <f t="shared" si="264"/>
        <v/>
      </c>
      <c r="S2066" s="36" t="str">
        <f t="shared" si="265"/>
        <v/>
      </c>
    </row>
    <row r="2067" spans="6:19" x14ac:dyDescent="0.3">
      <c r="K2067" s="33" t="str">
        <f t="shared" si="258"/>
        <v/>
      </c>
      <c r="L2067" s="33" t="str">
        <f t="shared" si="259"/>
        <v/>
      </c>
      <c r="M2067" s="33" t="str">
        <f t="shared" si="260"/>
        <v/>
      </c>
      <c r="N2067" s="33" t="str">
        <f t="shared" si="261"/>
        <v/>
      </c>
      <c r="O2067" s="33" t="str">
        <f t="shared" si="262"/>
        <v/>
      </c>
      <c r="P2067" s="33" t="str">
        <f t="shared" si="263"/>
        <v/>
      </c>
      <c r="R2067" s="36" t="str">
        <f t="shared" si="264"/>
        <v/>
      </c>
      <c r="S2067" s="36" t="str">
        <f t="shared" si="265"/>
        <v/>
      </c>
    </row>
    <row r="2068" spans="6:19" x14ac:dyDescent="0.3">
      <c r="F2068" s="136"/>
      <c r="K2068" s="33" t="str">
        <f t="shared" si="258"/>
        <v/>
      </c>
      <c r="L2068" s="33" t="str">
        <f t="shared" si="259"/>
        <v/>
      </c>
      <c r="M2068" s="33" t="str">
        <f t="shared" si="260"/>
        <v/>
      </c>
      <c r="N2068" s="33" t="str">
        <f t="shared" si="261"/>
        <v/>
      </c>
      <c r="O2068" s="33" t="str">
        <f t="shared" si="262"/>
        <v/>
      </c>
      <c r="P2068" s="33" t="str">
        <f t="shared" si="263"/>
        <v/>
      </c>
      <c r="R2068" s="36" t="str">
        <f t="shared" si="264"/>
        <v/>
      </c>
      <c r="S2068" s="36" t="str">
        <f t="shared" si="265"/>
        <v/>
      </c>
    </row>
    <row r="2069" spans="6:19" x14ac:dyDescent="0.3">
      <c r="K2069" s="33" t="str">
        <f t="shared" si="258"/>
        <v/>
      </c>
      <c r="L2069" s="33" t="str">
        <f t="shared" si="259"/>
        <v/>
      </c>
      <c r="M2069" s="33" t="str">
        <f t="shared" si="260"/>
        <v/>
      </c>
      <c r="N2069" s="33" t="str">
        <f t="shared" si="261"/>
        <v/>
      </c>
      <c r="O2069" s="33" t="str">
        <f t="shared" si="262"/>
        <v/>
      </c>
      <c r="P2069" s="33" t="str">
        <f t="shared" si="263"/>
        <v/>
      </c>
      <c r="R2069" s="36" t="str">
        <f t="shared" si="264"/>
        <v/>
      </c>
      <c r="S2069" s="36" t="str">
        <f t="shared" si="265"/>
        <v/>
      </c>
    </row>
    <row r="2070" spans="6:19" x14ac:dyDescent="0.3">
      <c r="K2070" s="33" t="str">
        <f t="shared" si="258"/>
        <v/>
      </c>
      <c r="L2070" s="33" t="str">
        <f t="shared" si="259"/>
        <v/>
      </c>
      <c r="M2070" s="33" t="str">
        <f t="shared" si="260"/>
        <v/>
      </c>
      <c r="N2070" s="33" t="str">
        <f t="shared" si="261"/>
        <v/>
      </c>
      <c r="O2070" s="33" t="str">
        <f t="shared" si="262"/>
        <v/>
      </c>
      <c r="P2070" s="33" t="str">
        <f t="shared" si="263"/>
        <v/>
      </c>
      <c r="R2070" s="36" t="str">
        <f t="shared" si="264"/>
        <v/>
      </c>
      <c r="S2070" s="36" t="str">
        <f t="shared" si="265"/>
        <v/>
      </c>
    </row>
    <row r="2071" spans="6:19" x14ac:dyDescent="0.3">
      <c r="K2071" s="33" t="str">
        <f t="shared" si="258"/>
        <v/>
      </c>
      <c r="L2071" s="33" t="str">
        <f t="shared" si="259"/>
        <v/>
      </c>
      <c r="M2071" s="33" t="str">
        <f t="shared" si="260"/>
        <v/>
      </c>
      <c r="N2071" s="33" t="str">
        <f t="shared" si="261"/>
        <v/>
      </c>
      <c r="O2071" s="33" t="str">
        <f t="shared" si="262"/>
        <v/>
      </c>
      <c r="P2071" s="33" t="str">
        <f t="shared" si="263"/>
        <v/>
      </c>
      <c r="R2071" s="36" t="str">
        <f t="shared" si="264"/>
        <v/>
      </c>
      <c r="S2071" s="36" t="str">
        <f t="shared" si="265"/>
        <v/>
      </c>
    </row>
    <row r="2072" spans="6:19" x14ac:dyDescent="0.3">
      <c r="K2072" s="33" t="str">
        <f t="shared" si="258"/>
        <v/>
      </c>
      <c r="L2072" s="33" t="str">
        <f t="shared" si="259"/>
        <v/>
      </c>
      <c r="M2072" s="33" t="str">
        <f t="shared" si="260"/>
        <v/>
      </c>
      <c r="N2072" s="33" t="str">
        <f t="shared" si="261"/>
        <v/>
      </c>
      <c r="O2072" s="33" t="str">
        <f t="shared" si="262"/>
        <v/>
      </c>
      <c r="P2072" s="33" t="str">
        <f t="shared" si="263"/>
        <v/>
      </c>
      <c r="R2072" s="36" t="str">
        <f t="shared" si="264"/>
        <v/>
      </c>
      <c r="S2072" s="36" t="str">
        <f t="shared" si="265"/>
        <v/>
      </c>
    </row>
    <row r="2073" spans="6:19" x14ac:dyDescent="0.3">
      <c r="K2073" s="33" t="str">
        <f t="shared" si="258"/>
        <v/>
      </c>
      <c r="L2073" s="33" t="str">
        <f t="shared" si="259"/>
        <v/>
      </c>
      <c r="M2073" s="33" t="str">
        <f t="shared" si="260"/>
        <v/>
      </c>
      <c r="N2073" s="33" t="str">
        <f t="shared" si="261"/>
        <v/>
      </c>
      <c r="O2073" s="33" t="str">
        <f t="shared" si="262"/>
        <v/>
      </c>
      <c r="P2073" s="33" t="str">
        <f t="shared" si="263"/>
        <v/>
      </c>
      <c r="R2073" s="36" t="str">
        <f t="shared" si="264"/>
        <v/>
      </c>
      <c r="S2073" s="36" t="str">
        <f t="shared" si="265"/>
        <v/>
      </c>
    </row>
    <row r="2074" spans="6:19" x14ac:dyDescent="0.3">
      <c r="K2074" s="33" t="str">
        <f t="shared" si="258"/>
        <v/>
      </c>
      <c r="L2074" s="33" t="str">
        <f t="shared" si="259"/>
        <v/>
      </c>
      <c r="M2074" s="33" t="str">
        <f t="shared" si="260"/>
        <v/>
      </c>
      <c r="N2074" s="33" t="str">
        <f t="shared" si="261"/>
        <v/>
      </c>
      <c r="O2074" s="33" t="str">
        <f t="shared" si="262"/>
        <v/>
      </c>
      <c r="P2074" s="33" t="str">
        <f t="shared" si="263"/>
        <v/>
      </c>
      <c r="R2074" s="36" t="str">
        <f t="shared" si="264"/>
        <v/>
      </c>
      <c r="S2074" s="36" t="str">
        <f t="shared" si="265"/>
        <v/>
      </c>
    </row>
    <row r="2075" spans="6:19" x14ac:dyDescent="0.3">
      <c r="F2075" s="136"/>
      <c r="K2075" s="33" t="str">
        <f t="shared" si="258"/>
        <v/>
      </c>
      <c r="L2075" s="33" t="str">
        <f t="shared" si="259"/>
        <v/>
      </c>
      <c r="M2075" s="33" t="str">
        <f t="shared" si="260"/>
        <v/>
      </c>
      <c r="N2075" s="33" t="str">
        <f t="shared" si="261"/>
        <v/>
      </c>
      <c r="O2075" s="33" t="str">
        <f t="shared" si="262"/>
        <v/>
      </c>
      <c r="P2075" s="33" t="str">
        <f t="shared" si="263"/>
        <v/>
      </c>
      <c r="R2075" s="36" t="str">
        <f t="shared" si="264"/>
        <v/>
      </c>
      <c r="S2075" s="36" t="str">
        <f t="shared" si="265"/>
        <v/>
      </c>
    </row>
    <row r="2076" spans="6:19" x14ac:dyDescent="0.3">
      <c r="F2076" s="136"/>
      <c r="K2076" s="33" t="str">
        <f t="shared" si="258"/>
        <v/>
      </c>
      <c r="L2076" s="33" t="str">
        <f t="shared" si="259"/>
        <v/>
      </c>
      <c r="M2076" s="33" t="str">
        <f t="shared" si="260"/>
        <v/>
      </c>
      <c r="N2076" s="33" t="str">
        <f t="shared" si="261"/>
        <v/>
      </c>
      <c r="O2076" s="33" t="str">
        <f t="shared" si="262"/>
        <v/>
      </c>
      <c r="P2076" s="33" t="str">
        <f t="shared" si="263"/>
        <v/>
      </c>
      <c r="R2076" s="36" t="str">
        <f t="shared" si="264"/>
        <v/>
      </c>
      <c r="S2076" s="36" t="str">
        <f t="shared" si="265"/>
        <v/>
      </c>
    </row>
    <row r="2077" spans="6:19" x14ac:dyDescent="0.3">
      <c r="K2077" s="33" t="str">
        <f t="shared" si="258"/>
        <v/>
      </c>
      <c r="L2077" s="33" t="str">
        <f t="shared" si="259"/>
        <v/>
      </c>
      <c r="M2077" s="33" t="str">
        <f t="shared" si="260"/>
        <v/>
      </c>
      <c r="N2077" s="33" t="str">
        <f t="shared" si="261"/>
        <v/>
      </c>
      <c r="O2077" s="33" t="str">
        <f t="shared" si="262"/>
        <v/>
      </c>
      <c r="P2077" s="33" t="str">
        <f t="shared" si="263"/>
        <v/>
      </c>
      <c r="R2077" s="36" t="str">
        <f t="shared" si="264"/>
        <v/>
      </c>
      <c r="S2077" s="36" t="str">
        <f t="shared" si="265"/>
        <v/>
      </c>
    </row>
    <row r="2078" spans="6:19" x14ac:dyDescent="0.3">
      <c r="F2078" s="136"/>
      <c r="K2078" s="33" t="str">
        <f t="shared" si="258"/>
        <v/>
      </c>
      <c r="L2078" s="33" t="str">
        <f t="shared" si="259"/>
        <v/>
      </c>
      <c r="M2078" s="33" t="str">
        <f t="shared" si="260"/>
        <v/>
      </c>
      <c r="N2078" s="33" t="str">
        <f t="shared" si="261"/>
        <v/>
      </c>
      <c r="O2078" s="33" t="str">
        <f t="shared" si="262"/>
        <v/>
      </c>
      <c r="P2078" s="33" t="str">
        <f t="shared" si="263"/>
        <v/>
      </c>
      <c r="R2078" s="36" t="str">
        <f t="shared" si="264"/>
        <v/>
      </c>
      <c r="S2078" s="36" t="str">
        <f t="shared" si="265"/>
        <v/>
      </c>
    </row>
    <row r="2079" spans="6:19" x14ac:dyDescent="0.3">
      <c r="F2079" s="136"/>
      <c r="K2079" s="33" t="str">
        <f t="shared" si="258"/>
        <v/>
      </c>
      <c r="L2079" s="33" t="str">
        <f t="shared" si="259"/>
        <v/>
      </c>
      <c r="M2079" s="33" t="str">
        <f t="shared" si="260"/>
        <v/>
      </c>
      <c r="N2079" s="33" t="str">
        <f t="shared" si="261"/>
        <v/>
      </c>
      <c r="O2079" s="33" t="str">
        <f t="shared" si="262"/>
        <v/>
      </c>
      <c r="P2079" s="33" t="str">
        <f t="shared" si="263"/>
        <v/>
      </c>
      <c r="R2079" s="36" t="str">
        <f t="shared" si="264"/>
        <v/>
      </c>
      <c r="S2079" s="36" t="str">
        <f t="shared" si="265"/>
        <v/>
      </c>
    </row>
    <row r="2080" spans="6:19" x14ac:dyDescent="0.3">
      <c r="K2080" s="33" t="str">
        <f t="shared" si="258"/>
        <v/>
      </c>
      <c r="L2080" s="33" t="str">
        <f t="shared" si="259"/>
        <v/>
      </c>
      <c r="M2080" s="33" t="str">
        <f t="shared" si="260"/>
        <v/>
      </c>
      <c r="N2080" s="33" t="str">
        <f t="shared" si="261"/>
        <v/>
      </c>
      <c r="O2080" s="33" t="str">
        <f t="shared" si="262"/>
        <v/>
      </c>
      <c r="P2080" s="33" t="str">
        <f t="shared" si="263"/>
        <v/>
      </c>
      <c r="R2080" s="36" t="str">
        <f t="shared" si="264"/>
        <v/>
      </c>
      <c r="S2080" s="36" t="str">
        <f t="shared" si="265"/>
        <v/>
      </c>
    </row>
    <row r="2081" spans="6:19" x14ac:dyDescent="0.3">
      <c r="K2081" s="33" t="str">
        <f t="shared" si="258"/>
        <v/>
      </c>
      <c r="L2081" s="33" t="str">
        <f t="shared" si="259"/>
        <v/>
      </c>
      <c r="M2081" s="33" t="str">
        <f t="shared" si="260"/>
        <v/>
      </c>
      <c r="N2081" s="33" t="str">
        <f t="shared" si="261"/>
        <v/>
      </c>
      <c r="O2081" s="33" t="str">
        <f t="shared" si="262"/>
        <v/>
      </c>
      <c r="P2081" s="33" t="str">
        <f t="shared" si="263"/>
        <v/>
      </c>
      <c r="R2081" s="36" t="str">
        <f t="shared" si="264"/>
        <v/>
      </c>
      <c r="S2081" s="36" t="str">
        <f t="shared" si="265"/>
        <v/>
      </c>
    </row>
    <row r="2082" spans="6:19" x14ac:dyDescent="0.3">
      <c r="K2082" s="33" t="str">
        <f t="shared" si="258"/>
        <v/>
      </c>
      <c r="L2082" s="33" t="str">
        <f t="shared" si="259"/>
        <v/>
      </c>
      <c r="M2082" s="33" t="str">
        <f t="shared" si="260"/>
        <v/>
      </c>
      <c r="N2082" s="33" t="str">
        <f t="shared" si="261"/>
        <v/>
      </c>
      <c r="O2082" s="33" t="str">
        <f t="shared" si="262"/>
        <v/>
      </c>
      <c r="P2082" s="33" t="str">
        <f t="shared" si="263"/>
        <v/>
      </c>
      <c r="R2082" s="36" t="str">
        <f t="shared" si="264"/>
        <v/>
      </c>
      <c r="S2082" s="36" t="str">
        <f t="shared" si="265"/>
        <v/>
      </c>
    </row>
    <row r="2083" spans="6:19" x14ac:dyDescent="0.3">
      <c r="K2083" s="33" t="str">
        <f t="shared" si="258"/>
        <v/>
      </c>
      <c r="L2083" s="33" t="str">
        <f t="shared" si="259"/>
        <v/>
      </c>
      <c r="M2083" s="33" t="str">
        <f t="shared" si="260"/>
        <v/>
      </c>
      <c r="N2083" s="33" t="str">
        <f t="shared" si="261"/>
        <v/>
      </c>
      <c r="O2083" s="33" t="str">
        <f t="shared" si="262"/>
        <v/>
      </c>
      <c r="P2083" s="33" t="str">
        <f t="shared" si="263"/>
        <v/>
      </c>
      <c r="R2083" s="36" t="str">
        <f t="shared" si="264"/>
        <v/>
      </c>
      <c r="S2083" s="36" t="str">
        <f t="shared" si="265"/>
        <v/>
      </c>
    </row>
    <row r="2084" spans="6:19" x14ac:dyDescent="0.3">
      <c r="F2084" s="136"/>
      <c r="K2084" s="33" t="str">
        <f t="shared" si="258"/>
        <v/>
      </c>
      <c r="L2084" s="33" t="str">
        <f t="shared" si="259"/>
        <v/>
      </c>
      <c r="M2084" s="33" t="str">
        <f t="shared" si="260"/>
        <v/>
      </c>
      <c r="N2084" s="33" t="str">
        <f t="shared" si="261"/>
        <v/>
      </c>
      <c r="O2084" s="33" t="str">
        <f t="shared" si="262"/>
        <v/>
      </c>
      <c r="P2084" s="33" t="str">
        <f t="shared" si="263"/>
        <v/>
      </c>
      <c r="R2084" s="36" t="str">
        <f t="shared" si="264"/>
        <v/>
      </c>
      <c r="S2084" s="36" t="str">
        <f t="shared" si="265"/>
        <v/>
      </c>
    </row>
    <row r="2085" spans="6:19" x14ac:dyDescent="0.3">
      <c r="K2085" s="33" t="str">
        <f t="shared" si="258"/>
        <v/>
      </c>
      <c r="L2085" s="33" t="str">
        <f t="shared" si="259"/>
        <v/>
      </c>
      <c r="M2085" s="33" t="str">
        <f t="shared" si="260"/>
        <v/>
      </c>
      <c r="N2085" s="33" t="str">
        <f t="shared" si="261"/>
        <v/>
      </c>
      <c r="O2085" s="33" t="str">
        <f t="shared" si="262"/>
        <v/>
      </c>
      <c r="P2085" s="33" t="str">
        <f t="shared" si="263"/>
        <v/>
      </c>
      <c r="R2085" s="36" t="str">
        <f t="shared" si="264"/>
        <v/>
      </c>
      <c r="S2085" s="36" t="str">
        <f t="shared" si="265"/>
        <v/>
      </c>
    </row>
    <row r="2086" spans="6:19" x14ac:dyDescent="0.3">
      <c r="K2086" s="33" t="str">
        <f t="shared" si="258"/>
        <v/>
      </c>
      <c r="L2086" s="33" t="str">
        <f t="shared" si="259"/>
        <v/>
      </c>
      <c r="M2086" s="33" t="str">
        <f t="shared" si="260"/>
        <v/>
      </c>
      <c r="N2086" s="33" t="str">
        <f t="shared" si="261"/>
        <v/>
      </c>
      <c r="O2086" s="33" t="str">
        <f t="shared" si="262"/>
        <v/>
      </c>
      <c r="P2086" s="33" t="str">
        <f t="shared" si="263"/>
        <v/>
      </c>
      <c r="R2086" s="36" t="str">
        <f t="shared" si="264"/>
        <v/>
      </c>
      <c r="S2086" s="36" t="str">
        <f t="shared" si="265"/>
        <v/>
      </c>
    </row>
    <row r="2087" spans="6:19" x14ac:dyDescent="0.3">
      <c r="K2087" s="33" t="str">
        <f t="shared" si="258"/>
        <v/>
      </c>
      <c r="L2087" s="33" t="str">
        <f t="shared" si="259"/>
        <v/>
      </c>
      <c r="M2087" s="33" t="str">
        <f t="shared" si="260"/>
        <v/>
      </c>
      <c r="N2087" s="33" t="str">
        <f t="shared" si="261"/>
        <v/>
      </c>
      <c r="O2087" s="33" t="str">
        <f t="shared" si="262"/>
        <v/>
      </c>
      <c r="P2087" s="33" t="str">
        <f t="shared" si="263"/>
        <v/>
      </c>
      <c r="R2087" s="36" t="str">
        <f t="shared" si="264"/>
        <v/>
      </c>
      <c r="S2087" s="36" t="str">
        <f t="shared" si="265"/>
        <v/>
      </c>
    </row>
    <row r="2088" spans="6:19" x14ac:dyDescent="0.3">
      <c r="K2088" s="33" t="str">
        <f t="shared" si="258"/>
        <v/>
      </c>
      <c r="L2088" s="33" t="str">
        <f t="shared" si="259"/>
        <v/>
      </c>
      <c r="M2088" s="33" t="str">
        <f t="shared" si="260"/>
        <v/>
      </c>
      <c r="N2088" s="33" t="str">
        <f t="shared" si="261"/>
        <v/>
      </c>
      <c r="O2088" s="33" t="str">
        <f t="shared" si="262"/>
        <v/>
      </c>
      <c r="P2088" s="33" t="str">
        <f t="shared" si="263"/>
        <v/>
      </c>
      <c r="R2088" s="36" t="str">
        <f t="shared" si="264"/>
        <v/>
      </c>
      <c r="S2088" s="36" t="str">
        <f t="shared" si="265"/>
        <v/>
      </c>
    </row>
    <row r="2089" spans="6:19" x14ac:dyDescent="0.3">
      <c r="F2089" s="136"/>
      <c r="K2089" s="33" t="str">
        <f t="shared" si="258"/>
        <v/>
      </c>
      <c r="L2089" s="33" t="str">
        <f t="shared" si="259"/>
        <v/>
      </c>
      <c r="M2089" s="33" t="str">
        <f t="shared" si="260"/>
        <v/>
      </c>
      <c r="N2089" s="33" t="str">
        <f t="shared" si="261"/>
        <v/>
      </c>
      <c r="O2089" s="33" t="str">
        <f t="shared" si="262"/>
        <v/>
      </c>
      <c r="P2089" s="33" t="str">
        <f t="shared" si="263"/>
        <v/>
      </c>
      <c r="R2089" s="36" t="str">
        <f t="shared" si="264"/>
        <v/>
      </c>
      <c r="S2089" s="36" t="str">
        <f t="shared" si="265"/>
        <v/>
      </c>
    </row>
    <row r="2090" spans="6:19" x14ac:dyDescent="0.3">
      <c r="F2090" s="136"/>
      <c r="K2090" s="33" t="str">
        <f t="shared" si="258"/>
        <v/>
      </c>
      <c r="L2090" s="33" t="str">
        <f t="shared" si="259"/>
        <v/>
      </c>
      <c r="M2090" s="33" t="str">
        <f t="shared" si="260"/>
        <v/>
      </c>
      <c r="N2090" s="33" t="str">
        <f t="shared" si="261"/>
        <v/>
      </c>
      <c r="O2090" s="33" t="str">
        <f t="shared" si="262"/>
        <v/>
      </c>
      <c r="P2090" s="33" t="str">
        <f t="shared" si="263"/>
        <v/>
      </c>
      <c r="R2090" s="36" t="str">
        <f t="shared" si="264"/>
        <v/>
      </c>
      <c r="S2090" s="36" t="str">
        <f t="shared" si="265"/>
        <v/>
      </c>
    </row>
    <row r="2091" spans="6:19" x14ac:dyDescent="0.3">
      <c r="K2091" s="33" t="str">
        <f t="shared" si="258"/>
        <v/>
      </c>
      <c r="L2091" s="33" t="str">
        <f t="shared" si="259"/>
        <v/>
      </c>
      <c r="M2091" s="33" t="str">
        <f t="shared" si="260"/>
        <v/>
      </c>
      <c r="N2091" s="33" t="str">
        <f t="shared" si="261"/>
        <v/>
      </c>
      <c r="O2091" s="33" t="str">
        <f t="shared" si="262"/>
        <v/>
      </c>
      <c r="P2091" s="33" t="str">
        <f t="shared" si="263"/>
        <v/>
      </c>
      <c r="R2091" s="36" t="str">
        <f t="shared" si="264"/>
        <v/>
      </c>
      <c r="S2091" s="36" t="str">
        <f t="shared" si="265"/>
        <v/>
      </c>
    </row>
    <row r="2092" spans="6:19" x14ac:dyDescent="0.3">
      <c r="K2092" s="33" t="str">
        <f t="shared" si="258"/>
        <v/>
      </c>
      <c r="L2092" s="33" t="str">
        <f t="shared" si="259"/>
        <v/>
      </c>
      <c r="M2092" s="33" t="str">
        <f t="shared" si="260"/>
        <v/>
      </c>
      <c r="N2092" s="33" t="str">
        <f t="shared" si="261"/>
        <v/>
      </c>
      <c r="O2092" s="33" t="str">
        <f t="shared" si="262"/>
        <v/>
      </c>
      <c r="P2092" s="33" t="str">
        <f t="shared" si="263"/>
        <v/>
      </c>
      <c r="R2092" s="36" t="str">
        <f t="shared" si="264"/>
        <v/>
      </c>
      <c r="S2092" s="36" t="str">
        <f t="shared" si="265"/>
        <v/>
      </c>
    </row>
    <row r="2093" spans="6:19" x14ac:dyDescent="0.3">
      <c r="K2093" s="33" t="str">
        <f t="shared" si="258"/>
        <v/>
      </c>
      <c r="L2093" s="33" t="str">
        <f t="shared" si="259"/>
        <v/>
      </c>
      <c r="M2093" s="33" t="str">
        <f t="shared" si="260"/>
        <v/>
      </c>
      <c r="N2093" s="33" t="str">
        <f t="shared" si="261"/>
        <v/>
      </c>
      <c r="O2093" s="33" t="str">
        <f t="shared" si="262"/>
        <v/>
      </c>
      <c r="P2093" s="33" t="str">
        <f t="shared" si="263"/>
        <v/>
      </c>
      <c r="R2093" s="36" t="str">
        <f t="shared" si="264"/>
        <v/>
      </c>
      <c r="S2093" s="36" t="str">
        <f t="shared" si="265"/>
        <v/>
      </c>
    </row>
    <row r="2094" spans="6:19" x14ac:dyDescent="0.3">
      <c r="F2094" s="136"/>
      <c r="K2094" s="33" t="str">
        <f t="shared" si="258"/>
        <v/>
      </c>
      <c r="L2094" s="33" t="str">
        <f t="shared" si="259"/>
        <v/>
      </c>
      <c r="M2094" s="33" t="str">
        <f t="shared" si="260"/>
        <v/>
      </c>
      <c r="N2094" s="33" t="str">
        <f t="shared" si="261"/>
        <v/>
      </c>
      <c r="O2094" s="33" t="str">
        <f t="shared" si="262"/>
        <v/>
      </c>
      <c r="P2094" s="33" t="str">
        <f t="shared" si="263"/>
        <v/>
      </c>
      <c r="R2094" s="36" t="str">
        <f t="shared" si="264"/>
        <v/>
      </c>
      <c r="S2094" s="36" t="str">
        <f t="shared" si="265"/>
        <v/>
      </c>
    </row>
    <row r="2095" spans="6:19" x14ac:dyDescent="0.3">
      <c r="K2095" s="33" t="str">
        <f t="shared" si="258"/>
        <v/>
      </c>
      <c r="L2095" s="33" t="str">
        <f t="shared" si="259"/>
        <v/>
      </c>
      <c r="M2095" s="33" t="str">
        <f t="shared" si="260"/>
        <v/>
      </c>
      <c r="N2095" s="33" t="str">
        <f t="shared" si="261"/>
        <v/>
      </c>
      <c r="O2095" s="33" t="str">
        <f t="shared" si="262"/>
        <v/>
      </c>
      <c r="P2095" s="33" t="str">
        <f t="shared" si="263"/>
        <v/>
      </c>
      <c r="R2095" s="36" t="str">
        <f t="shared" si="264"/>
        <v/>
      </c>
      <c r="S2095" s="36" t="str">
        <f t="shared" si="265"/>
        <v/>
      </c>
    </row>
    <row r="2096" spans="6:19" x14ac:dyDescent="0.3">
      <c r="K2096" s="33" t="str">
        <f t="shared" si="258"/>
        <v/>
      </c>
      <c r="L2096" s="33" t="str">
        <f t="shared" si="259"/>
        <v/>
      </c>
      <c r="M2096" s="33" t="str">
        <f t="shared" si="260"/>
        <v/>
      </c>
      <c r="N2096" s="33" t="str">
        <f t="shared" si="261"/>
        <v/>
      </c>
      <c r="O2096" s="33" t="str">
        <f t="shared" si="262"/>
        <v/>
      </c>
      <c r="P2096" s="33" t="str">
        <f t="shared" si="263"/>
        <v/>
      </c>
      <c r="R2096" s="36" t="str">
        <f t="shared" si="264"/>
        <v/>
      </c>
      <c r="S2096" s="36" t="str">
        <f t="shared" si="265"/>
        <v/>
      </c>
    </row>
    <row r="2097" spans="6:19" x14ac:dyDescent="0.3">
      <c r="K2097" s="33" t="str">
        <f t="shared" si="258"/>
        <v/>
      </c>
      <c r="L2097" s="33" t="str">
        <f t="shared" si="259"/>
        <v/>
      </c>
      <c r="M2097" s="33" t="str">
        <f t="shared" si="260"/>
        <v/>
      </c>
      <c r="N2097" s="33" t="str">
        <f t="shared" si="261"/>
        <v/>
      </c>
      <c r="O2097" s="33" t="str">
        <f t="shared" si="262"/>
        <v/>
      </c>
      <c r="P2097" s="33" t="str">
        <f t="shared" si="263"/>
        <v/>
      </c>
      <c r="R2097" s="36" t="str">
        <f t="shared" si="264"/>
        <v/>
      </c>
      <c r="S2097" s="36" t="str">
        <f t="shared" si="265"/>
        <v/>
      </c>
    </row>
    <row r="2098" spans="6:19" x14ac:dyDescent="0.3">
      <c r="K2098" s="33" t="str">
        <f t="shared" si="258"/>
        <v/>
      </c>
      <c r="L2098" s="33" t="str">
        <f t="shared" si="259"/>
        <v/>
      </c>
      <c r="M2098" s="33" t="str">
        <f t="shared" si="260"/>
        <v/>
      </c>
      <c r="N2098" s="33" t="str">
        <f t="shared" si="261"/>
        <v/>
      </c>
      <c r="O2098" s="33" t="str">
        <f t="shared" si="262"/>
        <v/>
      </c>
      <c r="P2098" s="33" t="str">
        <f t="shared" si="263"/>
        <v/>
      </c>
      <c r="R2098" s="36" t="str">
        <f t="shared" si="264"/>
        <v/>
      </c>
      <c r="S2098" s="36" t="str">
        <f t="shared" si="265"/>
        <v/>
      </c>
    </row>
    <row r="2099" spans="6:19" x14ac:dyDescent="0.3">
      <c r="F2099" s="136"/>
      <c r="K2099" s="33" t="str">
        <f t="shared" si="258"/>
        <v/>
      </c>
      <c r="L2099" s="33" t="str">
        <f t="shared" si="259"/>
        <v/>
      </c>
      <c r="M2099" s="33" t="str">
        <f t="shared" si="260"/>
        <v/>
      </c>
      <c r="N2099" s="33" t="str">
        <f t="shared" si="261"/>
        <v/>
      </c>
      <c r="O2099" s="33" t="str">
        <f t="shared" si="262"/>
        <v/>
      </c>
      <c r="P2099" s="33" t="str">
        <f t="shared" si="263"/>
        <v/>
      </c>
      <c r="R2099" s="36" t="str">
        <f t="shared" si="264"/>
        <v/>
      </c>
      <c r="S2099" s="36" t="str">
        <f t="shared" si="265"/>
        <v/>
      </c>
    </row>
    <row r="2100" spans="6:19" x14ac:dyDescent="0.3">
      <c r="F2100" s="136"/>
      <c r="K2100" s="33" t="str">
        <f t="shared" si="258"/>
        <v/>
      </c>
      <c r="L2100" s="33" t="str">
        <f t="shared" si="259"/>
        <v/>
      </c>
      <c r="M2100" s="33" t="str">
        <f t="shared" si="260"/>
        <v/>
      </c>
      <c r="N2100" s="33" t="str">
        <f t="shared" si="261"/>
        <v/>
      </c>
      <c r="O2100" s="33" t="str">
        <f t="shared" si="262"/>
        <v/>
      </c>
      <c r="P2100" s="33" t="str">
        <f t="shared" si="263"/>
        <v/>
      </c>
      <c r="R2100" s="36" t="str">
        <f t="shared" si="264"/>
        <v/>
      </c>
      <c r="S2100" s="36" t="str">
        <f t="shared" si="265"/>
        <v/>
      </c>
    </row>
    <row r="2101" spans="6:19" x14ac:dyDescent="0.3">
      <c r="K2101" s="33" t="str">
        <f t="shared" si="258"/>
        <v/>
      </c>
      <c r="L2101" s="33" t="str">
        <f t="shared" si="259"/>
        <v/>
      </c>
      <c r="M2101" s="33" t="str">
        <f t="shared" si="260"/>
        <v/>
      </c>
      <c r="N2101" s="33" t="str">
        <f t="shared" si="261"/>
        <v/>
      </c>
      <c r="O2101" s="33" t="str">
        <f t="shared" si="262"/>
        <v/>
      </c>
      <c r="P2101" s="33" t="str">
        <f t="shared" si="263"/>
        <v/>
      </c>
      <c r="R2101" s="36" t="str">
        <f t="shared" si="264"/>
        <v/>
      </c>
      <c r="S2101" s="36" t="str">
        <f t="shared" si="265"/>
        <v/>
      </c>
    </row>
    <row r="2102" spans="6:19" x14ac:dyDescent="0.3">
      <c r="K2102" s="33" t="str">
        <f t="shared" si="258"/>
        <v/>
      </c>
      <c r="L2102" s="33" t="str">
        <f t="shared" si="259"/>
        <v/>
      </c>
      <c r="M2102" s="33" t="str">
        <f t="shared" si="260"/>
        <v/>
      </c>
      <c r="N2102" s="33" t="str">
        <f t="shared" si="261"/>
        <v/>
      </c>
      <c r="O2102" s="33" t="str">
        <f t="shared" si="262"/>
        <v/>
      </c>
      <c r="P2102" s="33" t="str">
        <f t="shared" si="263"/>
        <v/>
      </c>
      <c r="R2102" s="36" t="str">
        <f t="shared" si="264"/>
        <v/>
      </c>
      <c r="S2102" s="36" t="str">
        <f t="shared" si="265"/>
        <v/>
      </c>
    </row>
    <row r="2103" spans="6:19" x14ac:dyDescent="0.3">
      <c r="K2103" s="33" t="str">
        <f t="shared" si="258"/>
        <v/>
      </c>
      <c r="L2103" s="33" t="str">
        <f t="shared" si="259"/>
        <v/>
      </c>
      <c r="M2103" s="33" t="str">
        <f t="shared" si="260"/>
        <v/>
      </c>
      <c r="N2103" s="33" t="str">
        <f t="shared" si="261"/>
        <v/>
      </c>
      <c r="O2103" s="33" t="str">
        <f t="shared" si="262"/>
        <v/>
      </c>
      <c r="P2103" s="33" t="str">
        <f t="shared" si="263"/>
        <v/>
      </c>
      <c r="R2103" s="36" t="str">
        <f t="shared" si="264"/>
        <v/>
      </c>
      <c r="S2103" s="36" t="str">
        <f t="shared" si="265"/>
        <v/>
      </c>
    </row>
    <row r="2104" spans="6:19" x14ac:dyDescent="0.3">
      <c r="F2104" s="136"/>
      <c r="K2104" s="33" t="str">
        <f t="shared" si="258"/>
        <v/>
      </c>
      <c r="L2104" s="33" t="str">
        <f t="shared" si="259"/>
        <v/>
      </c>
      <c r="M2104" s="33" t="str">
        <f t="shared" si="260"/>
        <v/>
      </c>
      <c r="N2104" s="33" t="str">
        <f t="shared" si="261"/>
        <v/>
      </c>
      <c r="O2104" s="33" t="str">
        <f t="shared" si="262"/>
        <v/>
      </c>
      <c r="P2104" s="33" t="str">
        <f t="shared" si="263"/>
        <v/>
      </c>
      <c r="R2104" s="36" t="str">
        <f t="shared" si="264"/>
        <v/>
      </c>
      <c r="S2104" s="36" t="str">
        <f t="shared" si="265"/>
        <v/>
      </c>
    </row>
    <row r="2105" spans="6:19" x14ac:dyDescent="0.3">
      <c r="K2105" s="33" t="str">
        <f t="shared" si="258"/>
        <v/>
      </c>
      <c r="L2105" s="33" t="str">
        <f t="shared" si="259"/>
        <v/>
      </c>
      <c r="M2105" s="33" t="str">
        <f t="shared" si="260"/>
        <v/>
      </c>
      <c r="N2105" s="33" t="str">
        <f t="shared" si="261"/>
        <v/>
      </c>
      <c r="O2105" s="33" t="str">
        <f t="shared" si="262"/>
        <v/>
      </c>
      <c r="P2105" s="33" t="str">
        <f t="shared" si="263"/>
        <v/>
      </c>
      <c r="R2105" s="36" t="str">
        <f t="shared" si="264"/>
        <v/>
      </c>
      <c r="S2105" s="36" t="str">
        <f t="shared" si="265"/>
        <v/>
      </c>
    </row>
    <row r="2106" spans="6:19" x14ac:dyDescent="0.3">
      <c r="K2106" s="33" t="str">
        <f t="shared" si="258"/>
        <v/>
      </c>
      <c r="L2106" s="33" t="str">
        <f t="shared" si="259"/>
        <v/>
      </c>
      <c r="M2106" s="33" t="str">
        <f t="shared" si="260"/>
        <v/>
      </c>
      <c r="N2106" s="33" t="str">
        <f t="shared" si="261"/>
        <v/>
      </c>
      <c r="O2106" s="33" t="str">
        <f t="shared" si="262"/>
        <v/>
      </c>
      <c r="P2106" s="33" t="str">
        <f t="shared" si="263"/>
        <v/>
      </c>
      <c r="R2106" s="36" t="str">
        <f t="shared" si="264"/>
        <v/>
      </c>
      <c r="S2106" s="36" t="str">
        <f t="shared" si="265"/>
        <v/>
      </c>
    </row>
    <row r="2107" spans="6:19" x14ac:dyDescent="0.3">
      <c r="K2107" s="33" t="str">
        <f t="shared" si="258"/>
        <v/>
      </c>
      <c r="L2107" s="33" t="str">
        <f t="shared" si="259"/>
        <v/>
      </c>
      <c r="M2107" s="33" t="str">
        <f t="shared" si="260"/>
        <v/>
      </c>
      <c r="N2107" s="33" t="str">
        <f t="shared" si="261"/>
        <v/>
      </c>
      <c r="O2107" s="33" t="str">
        <f t="shared" si="262"/>
        <v/>
      </c>
      <c r="P2107" s="33" t="str">
        <f t="shared" si="263"/>
        <v/>
      </c>
      <c r="R2107" s="36" t="str">
        <f t="shared" si="264"/>
        <v/>
      </c>
      <c r="S2107" s="36" t="str">
        <f t="shared" si="265"/>
        <v/>
      </c>
    </row>
    <row r="2108" spans="6:19" x14ac:dyDescent="0.3">
      <c r="K2108" s="33" t="str">
        <f t="shared" si="258"/>
        <v/>
      </c>
      <c r="L2108" s="33" t="str">
        <f t="shared" si="259"/>
        <v/>
      </c>
      <c r="M2108" s="33" t="str">
        <f t="shared" si="260"/>
        <v/>
      </c>
      <c r="N2108" s="33" t="str">
        <f t="shared" si="261"/>
        <v/>
      </c>
      <c r="O2108" s="33" t="str">
        <f t="shared" si="262"/>
        <v/>
      </c>
      <c r="P2108" s="33" t="str">
        <f t="shared" si="263"/>
        <v/>
      </c>
      <c r="R2108" s="36" t="str">
        <f t="shared" si="264"/>
        <v/>
      </c>
      <c r="S2108" s="36" t="str">
        <f t="shared" si="265"/>
        <v/>
      </c>
    </row>
    <row r="2109" spans="6:19" x14ac:dyDescent="0.3">
      <c r="F2109" s="136"/>
      <c r="K2109" s="33" t="str">
        <f t="shared" si="258"/>
        <v/>
      </c>
      <c r="L2109" s="33" t="str">
        <f t="shared" si="259"/>
        <v/>
      </c>
      <c r="M2109" s="33" t="str">
        <f t="shared" si="260"/>
        <v/>
      </c>
      <c r="N2109" s="33" t="str">
        <f t="shared" si="261"/>
        <v/>
      </c>
      <c r="O2109" s="33" t="str">
        <f t="shared" si="262"/>
        <v/>
      </c>
      <c r="P2109" s="33" t="str">
        <f t="shared" si="263"/>
        <v/>
      </c>
      <c r="R2109" s="36" t="str">
        <f t="shared" si="264"/>
        <v/>
      </c>
      <c r="S2109" s="36" t="str">
        <f t="shared" si="265"/>
        <v/>
      </c>
    </row>
    <row r="2110" spans="6:19" x14ac:dyDescent="0.3">
      <c r="K2110" s="33" t="str">
        <f t="shared" si="258"/>
        <v/>
      </c>
      <c r="L2110" s="33" t="str">
        <f t="shared" si="259"/>
        <v/>
      </c>
      <c r="M2110" s="33" t="str">
        <f t="shared" si="260"/>
        <v/>
      </c>
      <c r="N2110" s="33" t="str">
        <f t="shared" si="261"/>
        <v/>
      </c>
      <c r="O2110" s="33" t="str">
        <f t="shared" si="262"/>
        <v/>
      </c>
      <c r="P2110" s="33" t="str">
        <f t="shared" si="263"/>
        <v/>
      </c>
      <c r="R2110" s="36" t="str">
        <f t="shared" si="264"/>
        <v/>
      </c>
      <c r="S2110" s="36" t="str">
        <f t="shared" si="265"/>
        <v/>
      </c>
    </row>
    <row r="2111" spans="6:19" x14ac:dyDescent="0.3">
      <c r="F2111" s="136"/>
      <c r="K2111" s="33" t="str">
        <f t="shared" si="258"/>
        <v/>
      </c>
      <c r="L2111" s="33" t="str">
        <f t="shared" si="259"/>
        <v/>
      </c>
      <c r="M2111" s="33" t="str">
        <f t="shared" si="260"/>
        <v/>
      </c>
      <c r="N2111" s="33" t="str">
        <f t="shared" si="261"/>
        <v/>
      </c>
      <c r="O2111" s="33" t="str">
        <f t="shared" si="262"/>
        <v/>
      </c>
      <c r="P2111" s="33" t="str">
        <f t="shared" si="263"/>
        <v/>
      </c>
      <c r="R2111" s="36" t="str">
        <f t="shared" si="264"/>
        <v/>
      </c>
      <c r="S2111" s="36" t="str">
        <f t="shared" si="265"/>
        <v/>
      </c>
    </row>
    <row r="2112" spans="6:19" x14ac:dyDescent="0.3">
      <c r="K2112" s="33" t="str">
        <f t="shared" si="258"/>
        <v/>
      </c>
      <c r="L2112" s="33" t="str">
        <f t="shared" si="259"/>
        <v/>
      </c>
      <c r="M2112" s="33" t="str">
        <f t="shared" si="260"/>
        <v/>
      </c>
      <c r="N2112" s="33" t="str">
        <f t="shared" si="261"/>
        <v/>
      </c>
      <c r="O2112" s="33" t="str">
        <f t="shared" si="262"/>
        <v/>
      </c>
      <c r="P2112" s="33" t="str">
        <f t="shared" si="263"/>
        <v/>
      </c>
      <c r="R2112" s="36" t="str">
        <f t="shared" si="264"/>
        <v/>
      </c>
      <c r="S2112" s="36" t="str">
        <f t="shared" si="265"/>
        <v/>
      </c>
    </row>
    <row r="2113" spans="6:19" x14ac:dyDescent="0.3">
      <c r="F2113" s="136"/>
      <c r="K2113" s="33" t="str">
        <f t="shared" si="258"/>
        <v/>
      </c>
      <c r="L2113" s="33" t="str">
        <f t="shared" si="259"/>
        <v/>
      </c>
      <c r="M2113" s="33" t="str">
        <f t="shared" si="260"/>
        <v/>
      </c>
      <c r="N2113" s="33" t="str">
        <f t="shared" si="261"/>
        <v/>
      </c>
      <c r="O2113" s="33" t="str">
        <f t="shared" si="262"/>
        <v/>
      </c>
      <c r="P2113" s="33" t="str">
        <f t="shared" si="263"/>
        <v/>
      </c>
      <c r="R2113" s="36" t="str">
        <f t="shared" si="264"/>
        <v/>
      </c>
      <c r="S2113" s="36" t="str">
        <f t="shared" si="265"/>
        <v/>
      </c>
    </row>
    <row r="2114" spans="6:19" x14ac:dyDescent="0.3">
      <c r="F2114" s="136"/>
      <c r="K2114" s="33" t="str">
        <f t="shared" si="258"/>
        <v/>
      </c>
      <c r="L2114" s="33" t="str">
        <f t="shared" si="259"/>
        <v/>
      </c>
      <c r="M2114" s="33" t="str">
        <f t="shared" si="260"/>
        <v/>
      </c>
      <c r="N2114" s="33" t="str">
        <f t="shared" si="261"/>
        <v/>
      </c>
      <c r="O2114" s="33" t="str">
        <f t="shared" si="262"/>
        <v/>
      </c>
      <c r="P2114" s="33" t="str">
        <f t="shared" si="263"/>
        <v/>
      </c>
      <c r="R2114" s="36" t="str">
        <f t="shared" si="264"/>
        <v/>
      </c>
      <c r="S2114" s="36" t="str">
        <f t="shared" si="265"/>
        <v/>
      </c>
    </row>
    <row r="2115" spans="6:19" x14ac:dyDescent="0.3">
      <c r="K2115" s="33" t="str">
        <f t="shared" si="258"/>
        <v/>
      </c>
      <c r="L2115" s="33" t="str">
        <f t="shared" si="259"/>
        <v/>
      </c>
      <c r="M2115" s="33" t="str">
        <f t="shared" si="260"/>
        <v/>
      </c>
      <c r="N2115" s="33" t="str">
        <f t="shared" si="261"/>
        <v/>
      </c>
      <c r="O2115" s="33" t="str">
        <f t="shared" si="262"/>
        <v/>
      </c>
      <c r="P2115" s="33" t="str">
        <f t="shared" si="263"/>
        <v/>
      </c>
      <c r="R2115" s="36" t="str">
        <f t="shared" si="264"/>
        <v/>
      </c>
      <c r="S2115" s="36" t="str">
        <f t="shared" si="265"/>
        <v/>
      </c>
    </row>
    <row r="2116" spans="6:19" x14ac:dyDescent="0.3">
      <c r="K2116" s="33" t="str">
        <f t="shared" si="258"/>
        <v/>
      </c>
      <c r="L2116" s="33" t="str">
        <f t="shared" si="259"/>
        <v/>
      </c>
      <c r="M2116" s="33" t="str">
        <f t="shared" si="260"/>
        <v/>
      </c>
      <c r="N2116" s="33" t="str">
        <f t="shared" si="261"/>
        <v/>
      </c>
      <c r="O2116" s="33" t="str">
        <f t="shared" si="262"/>
        <v/>
      </c>
      <c r="P2116" s="33" t="str">
        <f t="shared" si="263"/>
        <v/>
      </c>
      <c r="R2116" s="36" t="str">
        <f t="shared" si="264"/>
        <v/>
      </c>
      <c r="S2116" s="36" t="str">
        <f t="shared" si="265"/>
        <v/>
      </c>
    </row>
    <row r="2117" spans="6:19" x14ac:dyDescent="0.3">
      <c r="K2117" s="33" t="str">
        <f t="shared" ref="K2117:K2180" si="266">IF($D2117="ht",$E2117,"")</f>
        <v/>
      </c>
      <c r="L2117" s="33" t="str">
        <f t="shared" ref="L2117:L2180" si="267">IF($D2117="nt",$E2117,"")</f>
        <v/>
      </c>
      <c r="M2117" s="33" t="str">
        <f t="shared" ref="M2117:M2180" si="268">IF($D2117="esp",$E2117,"")</f>
        <v/>
      </c>
      <c r="N2117" s="33" t="str">
        <f t="shared" ref="N2117:N2180" si="269">IF($D2117="Ges",$F2117,"")</f>
        <v/>
      </c>
      <c r="O2117" s="33" t="str">
        <f t="shared" ref="O2117:O2180" si="270">IF($D2117="tag",$E2117,"")</f>
        <v/>
      </c>
      <c r="P2117" s="33" t="str">
        <f t="shared" ref="P2117:P2180" si="271">IF($D2117="vhs",$E2117,"")</f>
        <v/>
      </c>
      <c r="R2117" s="36" t="str">
        <f t="shared" ref="R2117:R2180" si="272">IF(D2117="v06",E2117,"")</f>
        <v/>
      </c>
      <c r="S2117" s="36" t="str">
        <f t="shared" ref="S2117:S2180" si="273">IF(D2117="v22",E2117,"")</f>
        <v/>
      </c>
    </row>
    <row r="2118" spans="6:19" x14ac:dyDescent="0.3">
      <c r="K2118" s="33" t="str">
        <f t="shared" si="266"/>
        <v/>
      </c>
      <c r="L2118" s="33" t="str">
        <f t="shared" si="267"/>
        <v/>
      </c>
      <c r="M2118" s="33" t="str">
        <f t="shared" si="268"/>
        <v/>
      </c>
      <c r="N2118" s="33" t="str">
        <f t="shared" si="269"/>
        <v/>
      </c>
      <c r="O2118" s="33" t="str">
        <f t="shared" si="270"/>
        <v/>
      </c>
      <c r="P2118" s="33" t="str">
        <f t="shared" si="271"/>
        <v/>
      </c>
      <c r="R2118" s="36" t="str">
        <f t="shared" si="272"/>
        <v/>
      </c>
      <c r="S2118" s="36" t="str">
        <f t="shared" si="273"/>
        <v/>
      </c>
    </row>
    <row r="2119" spans="6:19" x14ac:dyDescent="0.3">
      <c r="K2119" s="33" t="str">
        <f t="shared" si="266"/>
        <v/>
      </c>
      <c r="L2119" s="33" t="str">
        <f t="shared" si="267"/>
        <v/>
      </c>
      <c r="M2119" s="33" t="str">
        <f t="shared" si="268"/>
        <v/>
      </c>
      <c r="N2119" s="33" t="str">
        <f t="shared" si="269"/>
        <v/>
      </c>
      <c r="O2119" s="33" t="str">
        <f t="shared" si="270"/>
        <v/>
      </c>
      <c r="P2119" s="33" t="str">
        <f t="shared" si="271"/>
        <v/>
      </c>
      <c r="R2119" s="36" t="str">
        <f t="shared" si="272"/>
        <v/>
      </c>
      <c r="S2119" s="36" t="str">
        <f t="shared" si="273"/>
        <v/>
      </c>
    </row>
    <row r="2120" spans="6:19" x14ac:dyDescent="0.3">
      <c r="F2120" s="136"/>
      <c r="K2120" s="33" t="str">
        <f t="shared" si="266"/>
        <v/>
      </c>
      <c r="L2120" s="33" t="str">
        <f t="shared" si="267"/>
        <v/>
      </c>
      <c r="M2120" s="33" t="str">
        <f t="shared" si="268"/>
        <v/>
      </c>
      <c r="N2120" s="33" t="str">
        <f t="shared" si="269"/>
        <v/>
      </c>
      <c r="O2120" s="33" t="str">
        <f t="shared" si="270"/>
        <v/>
      </c>
      <c r="P2120" s="33" t="str">
        <f t="shared" si="271"/>
        <v/>
      </c>
      <c r="R2120" s="36" t="str">
        <f t="shared" si="272"/>
        <v/>
      </c>
      <c r="S2120" s="36" t="str">
        <f t="shared" si="273"/>
        <v/>
      </c>
    </row>
    <row r="2121" spans="6:19" x14ac:dyDescent="0.3">
      <c r="K2121" s="33" t="str">
        <f t="shared" si="266"/>
        <v/>
      </c>
      <c r="L2121" s="33" t="str">
        <f t="shared" si="267"/>
        <v/>
      </c>
      <c r="M2121" s="33" t="str">
        <f t="shared" si="268"/>
        <v/>
      </c>
      <c r="N2121" s="33" t="str">
        <f t="shared" si="269"/>
        <v/>
      </c>
      <c r="O2121" s="33" t="str">
        <f t="shared" si="270"/>
        <v/>
      </c>
      <c r="P2121" s="33" t="str">
        <f t="shared" si="271"/>
        <v/>
      </c>
      <c r="R2121" s="36" t="str">
        <f t="shared" si="272"/>
        <v/>
      </c>
      <c r="S2121" s="36" t="str">
        <f t="shared" si="273"/>
        <v/>
      </c>
    </row>
    <row r="2122" spans="6:19" x14ac:dyDescent="0.3">
      <c r="K2122" s="33" t="str">
        <f t="shared" si="266"/>
        <v/>
      </c>
      <c r="L2122" s="33" t="str">
        <f t="shared" si="267"/>
        <v/>
      </c>
      <c r="M2122" s="33" t="str">
        <f t="shared" si="268"/>
        <v/>
      </c>
      <c r="N2122" s="33" t="str">
        <f t="shared" si="269"/>
        <v/>
      </c>
      <c r="O2122" s="33" t="str">
        <f t="shared" si="270"/>
        <v/>
      </c>
      <c r="P2122" s="33" t="str">
        <f t="shared" si="271"/>
        <v/>
      </c>
      <c r="R2122" s="36" t="str">
        <f t="shared" si="272"/>
        <v/>
      </c>
      <c r="S2122" s="36" t="str">
        <f t="shared" si="273"/>
        <v/>
      </c>
    </row>
    <row r="2123" spans="6:19" x14ac:dyDescent="0.3">
      <c r="K2123" s="33" t="str">
        <f t="shared" si="266"/>
        <v/>
      </c>
      <c r="L2123" s="33" t="str">
        <f t="shared" si="267"/>
        <v/>
      </c>
      <c r="M2123" s="33" t="str">
        <f t="shared" si="268"/>
        <v/>
      </c>
      <c r="N2123" s="33" t="str">
        <f t="shared" si="269"/>
        <v/>
      </c>
      <c r="O2123" s="33" t="str">
        <f t="shared" si="270"/>
        <v/>
      </c>
      <c r="P2123" s="33" t="str">
        <f t="shared" si="271"/>
        <v/>
      </c>
      <c r="R2123" s="36" t="str">
        <f t="shared" si="272"/>
        <v/>
      </c>
      <c r="S2123" s="36" t="str">
        <f t="shared" si="273"/>
        <v/>
      </c>
    </row>
    <row r="2124" spans="6:19" x14ac:dyDescent="0.3">
      <c r="K2124" s="33" t="str">
        <f t="shared" si="266"/>
        <v/>
      </c>
      <c r="L2124" s="33" t="str">
        <f t="shared" si="267"/>
        <v/>
      </c>
      <c r="M2124" s="33" t="str">
        <f t="shared" si="268"/>
        <v/>
      </c>
      <c r="N2124" s="33" t="str">
        <f t="shared" si="269"/>
        <v/>
      </c>
      <c r="O2124" s="33" t="str">
        <f t="shared" si="270"/>
        <v/>
      </c>
      <c r="P2124" s="33" t="str">
        <f t="shared" si="271"/>
        <v/>
      </c>
      <c r="R2124" s="36" t="str">
        <f t="shared" si="272"/>
        <v/>
      </c>
      <c r="S2124" s="36" t="str">
        <f t="shared" si="273"/>
        <v/>
      </c>
    </row>
    <row r="2125" spans="6:19" x14ac:dyDescent="0.3">
      <c r="F2125" s="136"/>
      <c r="K2125" s="33" t="str">
        <f t="shared" si="266"/>
        <v/>
      </c>
      <c r="L2125" s="33" t="str">
        <f t="shared" si="267"/>
        <v/>
      </c>
      <c r="M2125" s="33" t="str">
        <f t="shared" si="268"/>
        <v/>
      </c>
      <c r="N2125" s="33" t="str">
        <f t="shared" si="269"/>
        <v/>
      </c>
      <c r="O2125" s="33" t="str">
        <f t="shared" si="270"/>
        <v/>
      </c>
      <c r="P2125" s="33" t="str">
        <f t="shared" si="271"/>
        <v/>
      </c>
      <c r="R2125" s="36" t="str">
        <f t="shared" si="272"/>
        <v/>
      </c>
      <c r="S2125" s="36" t="str">
        <f t="shared" si="273"/>
        <v/>
      </c>
    </row>
    <row r="2126" spans="6:19" x14ac:dyDescent="0.3">
      <c r="F2126" s="136"/>
      <c r="K2126" s="33" t="str">
        <f t="shared" si="266"/>
        <v/>
      </c>
      <c r="L2126" s="33" t="str">
        <f t="shared" si="267"/>
        <v/>
      </c>
      <c r="M2126" s="33" t="str">
        <f t="shared" si="268"/>
        <v/>
      </c>
      <c r="N2126" s="33" t="str">
        <f t="shared" si="269"/>
        <v/>
      </c>
      <c r="O2126" s="33" t="str">
        <f t="shared" si="270"/>
        <v/>
      </c>
      <c r="P2126" s="33" t="str">
        <f t="shared" si="271"/>
        <v/>
      </c>
      <c r="R2126" s="36" t="str">
        <f t="shared" si="272"/>
        <v/>
      </c>
      <c r="S2126" s="36" t="str">
        <f t="shared" si="273"/>
        <v/>
      </c>
    </row>
    <row r="2127" spans="6:19" x14ac:dyDescent="0.3">
      <c r="K2127" s="33" t="str">
        <f t="shared" si="266"/>
        <v/>
      </c>
      <c r="L2127" s="33" t="str">
        <f t="shared" si="267"/>
        <v/>
      </c>
      <c r="M2127" s="33" t="str">
        <f t="shared" si="268"/>
        <v/>
      </c>
      <c r="N2127" s="33" t="str">
        <f t="shared" si="269"/>
        <v/>
      </c>
      <c r="O2127" s="33" t="str">
        <f t="shared" si="270"/>
        <v/>
      </c>
      <c r="P2127" s="33" t="str">
        <f t="shared" si="271"/>
        <v/>
      </c>
      <c r="R2127" s="36" t="str">
        <f t="shared" si="272"/>
        <v/>
      </c>
      <c r="S2127" s="36" t="str">
        <f t="shared" si="273"/>
        <v/>
      </c>
    </row>
    <row r="2128" spans="6:19" x14ac:dyDescent="0.3">
      <c r="K2128" s="33" t="str">
        <f t="shared" si="266"/>
        <v/>
      </c>
      <c r="L2128" s="33" t="str">
        <f t="shared" si="267"/>
        <v/>
      </c>
      <c r="M2128" s="33" t="str">
        <f t="shared" si="268"/>
        <v/>
      </c>
      <c r="N2128" s="33" t="str">
        <f t="shared" si="269"/>
        <v/>
      </c>
      <c r="O2128" s="33" t="str">
        <f t="shared" si="270"/>
        <v/>
      </c>
      <c r="P2128" s="33" t="str">
        <f t="shared" si="271"/>
        <v/>
      </c>
      <c r="R2128" s="36" t="str">
        <f t="shared" si="272"/>
        <v/>
      </c>
      <c r="S2128" s="36" t="str">
        <f t="shared" si="273"/>
        <v/>
      </c>
    </row>
    <row r="2129" spans="6:19" x14ac:dyDescent="0.3">
      <c r="F2129" s="136"/>
      <c r="K2129" s="33" t="str">
        <f t="shared" si="266"/>
        <v/>
      </c>
      <c r="L2129" s="33" t="str">
        <f t="shared" si="267"/>
        <v/>
      </c>
      <c r="M2129" s="33" t="str">
        <f t="shared" si="268"/>
        <v/>
      </c>
      <c r="N2129" s="33" t="str">
        <f t="shared" si="269"/>
        <v/>
      </c>
      <c r="O2129" s="33" t="str">
        <f t="shared" si="270"/>
        <v/>
      </c>
      <c r="P2129" s="33" t="str">
        <f t="shared" si="271"/>
        <v/>
      </c>
      <c r="R2129" s="36" t="str">
        <f t="shared" si="272"/>
        <v/>
      </c>
      <c r="S2129" s="36" t="str">
        <f t="shared" si="273"/>
        <v/>
      </c>
    </row>
    <row r="2130" spans="6:19" x14ac:dyDescent="0.3">
      <c r="F2130" s="136"/>
      <c r="K2130" s="33" t="str">
        <f t="shared" si="266"/>
        <v/>
      </c>
      <c r="L2130" s="33" t="str">
        <f t="shared" si="267"/>
        <v/>
      </c>
      <c r="M2130" s="33" t="str">
        <f t="shared" si="268"/>
        <v/>
      </c>
      <c r="N2130" s="33" t="str">
        <f t="shared" si="269"/>
        <v/>
      </c>
      <c r="O2130" s="33" t="str">
        <f t="shared" si="270"/>
        <v/>
      </c>
      <c r="P2130" s="33" t="str">
        <f t="shared" si="271"/>
        <v/>
      </c>
      <c r="R2130" s="36" t="str">
        <f t="shared" si="272"/>
        <v/>
      </c>
      <c r="S2130" s="36" t="str">
        <f t="shared" si="273"/>
        <v/>
      </c>
    </row>
    <row r="2131" spans="6:19" x14ac:dyDescent="0.3">
      <c r="K2131" s="33" t="str">
        <f t="shared" si="266"/>
        <v/>
      </c>
      <c r="L2131" s="33" t="str">
        <f t="shared" si="267"/>
        <v/>
      </c>
      <c r="M2131" s="33" t="str">
        <f t="shared" si="268"/>
        <v/>
      </c>
      <c r="N2131" s="33" t="str">
        <f t="shared" si="269"/>
        <v/>
      </c>
      <c r="O2131" s="33" t="str">
        <f t="shared" si="270"/>
        <v/>
      </c>
      <c r="P2131" s="33" t="str">
        <f t="shared" si="271"/>
        <v/>
      </c>
      <c r="R2131" s="36" t="str">
        <f t="shared" si="272"/>
        <v/>
      </c>
      <c r="S2131" s="36" t="str">
        <f t="shared" si="273"/>
        <v/>
      </c>
    </row>
    <row r="2132" spans="6:19" x14ac:dyDescent="0.3">
      <c r="K2132" s="33" t="str">
        <f t="shared" si="266"/>
        <v/>
      </c>
      <c r="L2132" s="33" t="str">
        <f t="shared" si="267"/>
        <v/>
      </c>
      <c r="M2132" s="33" t="str">
        <f t="shared" si="268"/>
        <v/>
      </c>
      <c r="N2132" s="33" t="str">
        <f t="shared" si="269"/>
        <v/>
      </c>
      <c r="O2132" s="33" t="str">
        <f t="shared" si="270"/>
        <v/>
      </c>
      <c r="P2132" s="33" t="str">
        <f t="shared" si="271"/>
        <v/>
      </c>
      <c r="R2132" s="36" t="str">
        <f t="shared" si="272"/>
        <v/>
      </c>
      <c r="S2132" s="36" t="str">
        <f t="shared" si="273"/>
        <v/>
      </c>
    </row>
    <row r="2133" spans="6:19" x14ac:dyDescent="0.3">
      <c r="K2133" s="33" t="str">
        <f t="shared" si="266"/>
        <v/>
      </c>
      <c r="L2133" s="33" t="str">
        <f t="shared" si="267"/>
        <v/>
      </c>
      <c r="M2133" s="33" t="str">
        <f t="shared" si="268"/>
        <v/>
      </c>
      <c r="N2133" s="33" t="str">
        <f t="shared" si="269"/>
        <v/>
      </c>
      <c r="O2133" s="33" t="str">
        <f t="shared" si="270"/>
        <v/>
      </c>
      <c r="P2133" s="33" t="str">
        <f t="shared" si="271"/>
        <v/>
      </c>
      <c r="R2133" s="36" t="str">
        <f t="shared" si="272"/>
        <v/>
      </c>
      <c r="S2133" s="36" t="str">
        <f t="shared" si="273"/>
        <v/>
      </c>
    </row>
    <row r="2134" spans="6:19" x14ac:dyDescent="0.3">
      <c r="F2134" s="136"/>
      <c r="K2134" s="33" t="str">
        <f t="shared" si="266"/>
        <v/>
      </c>
      <c r="L2134" s="33" t="str">
        <f t="shared" si="267"/>
        <v/>
      </c>
      <c r="M2134" s="33" t="str">
        <f t="shared" si="268"/>
        <v/>
      </c>
      <c r="N2134" s="33" t="str">
        <f t="shared" si="269"/>
        <v/>
      </c>
      <c r="O2134" s="33" t="str">
        <f t="shared" si="270"/>
        <v/>
      </c>
      <c r="P2134" s="33" t="str">
        <f t="shared" si="271"/>
        <v/>
      </c>
      <c r="R2134" s="36" t="str">
        <f t="shared" si="272"/>
        <v/>
      </c>
      <c r="S2134" s="36" t="str">
        <f t="shared" si="273"/>
        <v/>
      </c>
    </row>
    <row r="2135" spans="6:19" x14ac:dyDescent="0.3">
      <c r="F2135" s="136"/>
      <c r="K2135" s="33" t="str">
        <f t="shared" si="266"/>
        <v/>
      </c>
      <c r="L2135" s="33" t="str">
        <f t="shared" si="267"/>
        <v/>
      </c>
      <c r="M2135" s="33" t="str">
        <f t="shared" si="268"/>
        <v/>
      </c>
      <c r="N2135" s="33" t="str">
        <f t="shared" si="269"/>
        <v/>
      </c>
      <c r="O2135" s="33" t="str">
        <f t="shared" si="270"/>
        <v/>
      </c>
      <c r="P2135" s="33" t="str">
        <f t="shared" si="271"/>
        <v/>
      </c>
      <c r="R2135" s="36" t="str">
        <f t="shared" si="272"/>
        <v/>
      </c>
      <c r="S2135" s="36" t="str">
        <f t="shared" si="273"/>
        <v/>
      </c>
    </row>
    <row r="2136" spans="6:19" x14ac:dyDescent="0.3">
      <c r="K2136" s="33" t="str">
        <f t="shared" si="266"/>
        <v/>
      </c>
      <c r="L2136" s="33" t="str">
        <f t="shared" si="267"/>
        <v/>
      </c>
      <c r="M2136" s="33" t="str">
        <f t="shared" si="268"/>
        <v/>
      </c>
      <c r="N2136" s="33" t="str">
        <f t="shared" si="269"/>
        <v/>
      </c>
      <c r="O2136" s="33" t="str">
        <f t="shared" si="270"/>
        <v/>
      </c>
      <c r="P2136" s="33" t="str">
        <f t="shared" si="271"/>
        <v/>
      </c>
      <c r="R2136" s="36" t="str">
        <f t="shared" si="272"/>
        <v/>
      </c>
      <c r="S2136" s="36" t="str">
        <f t="shared" si="273"/>
        <v/>
      </c>
    </row>
    <row r="2137" spans="6:19" x14ac:dyDescent="0.3">
      <c r="K2137" s="33" t="str">
        <f t="shared" si="266"/>
        <v/>
      </c>
      <c r="L2137" s="33" t="str">
        <f t="shared" si="267"/>
        <v/>
      </c>
      <c r="M2137" s="33" t="str">
        <f t="shared" si="268"/>
        <v/>
      </c>
      <c r="N2137" s="33" t="str">
        <f t="shared" si="269"/>
        <v/>
      </c>
      <c r="O2137" s="33" t="str">
        <f t="shared" si="270"/>
        <v/>
      </c>
      <c r="P2137" s="33" t="str">
        <f t="shared" si="271"/>
        <v/>
      </c>
      <c r="R2137" s="36" t="str">
        <f t="shared" si="272"/>
        <v/>
      </c>
      <c r="S2137" s="36" t="str">
        <f t="shared" si="273"/>
        <v/>
      </c>
    </row>
    <row r="2138" spans="6:19" x14ac:dyDescent="0.3">
      <c r="K2138" s="33" t="str">
        <f t="shared" si="266"/>
        <v/>
      </c>
      <c r="L2138" s="33" t="str">
        <f t="shared" si="267"/>
        <v/>
      </c>
      <c r="M2138" s="33" t="str">
        <f t="shared" si="268"/>
        <v/>
      </c>
      <c r="N2138" s="33" t="str">
        <f t="shared" si="269"/>
        <v/>
      </c>
      <c r="O2138" s="33" t="str">
        <f t="shared" si="270"/>
        <v/>
      </c>
      <c r="P2138" s="33" t="str">
        <f t="shared" si="271"/>
        <v/>
      </c>
      <c r="R2138" s="36" t="str">
        <f t="shared" si="272"/>
        <v/>
      </c>
      <c r="S2138" s="36" t="str">
        <f t="shared" si="273"/>
        <v/>
      </c>
    </row>
    <row r="2139" spans="6:19" x14ac:dyDescent="0.3">
      <c r="K2139" s="33" t="str">
        <f t="shared" si="266"/>
        <v/>
      </c>
      <c r="L2139" s="33" t="str">
        <f t="shared" si="267"/>
        <v/>
      </c>
      <c r="M2139" s="33" t="str">
        <f t="shared" si="268"/>
        <v/>
      </c>
      <c r="N2139" s="33" t="str">
        <f t="shared" si="269"/>
        <v/>
      </c>
      <c r="O2139" s="33" t="str">
        <f t="shared" si="270"/>
        <v/>
      </c>
      <c r="P2139" s="33" t="str">
        <f t="shared" si="271"/>
        <v/>
      </c>
      <c r="R2139" s="36" t="str">
        <f t="shared" si="272"/>
        <v/>
      </c>
      <c r="S2139" s="36" t="str">
        <f t="shared" si="273"/>
        <v/>
      </c>
    </row>
    <row r="2140" spans="6:19" x14ac:dyDescent="0.3">
      <c r="F2140" s="136"/>
      <c r="K2140" s="33" t="str">
        <f t="shared" si="266"/>
        <v/>
      </c>
      <c r="L2140" s="33" t="str">
        <f t="shared" si="267"/>
        <v/>
      </c>
      <c r="M2140" s="33" t="str">
        <f t="shared" si="268"/>
        <v/>
      </c>
      <c r="N2140" s="33" t="str">
        <f t="shared" si="269"/>
        <v/>
      </c>
      <c r="O2140" s="33" t="str">
        <f t="shared" si="270"/>
        <v/>
      </c>
      <c r="P2140" s="33" t="str">
        <f t="shared" si="271"/>
        <v/>
      </c>
      <c r="R2140" s="36" t="str">
        <f t="shared" si="272"/>
        <v/>
      </c>
      <c r="S2140" s="36" t="str">
        <f t="shared" si="273"/>
        <v/>
      </c>
    </row>
    <row r="2141" spans="6:19" x14ac:dyDescent="0.3">
      <c r="K2141" s="33" t="str">
        <f t="shared" si="266"/>
        <v/>
      </c>
      <c r="L2141" s="33" t="str">
        <f t="shared" si="267"/>
        <v/>
      </c>
      <c r="M2141" s="33" t="str">
        <f t="shared" si="268"/>
        <v/>
      </c>
      <c r="N2141" s="33" t="str">
        <f t="shared" si="269"/>
        <v/>
      </c>
      <c r="O2141" s="33" t="str">
        <f t="shared" si="270"/>
        <v/>
      </c>
      <c r="P2141" s="33" t="str">
        <f t="shared" si="271"/>
        <v/>
      </c>
      <c r="R2141" s="36" t="str">
        <f t="shared" si="272"/>
        <v/>
      </c>
      <c r="S2141" s="36" t="str">
        <f t="shared" si="273"/>
        <v/>
      </c>
    </row>
    <row r="2142" spans="6:19" x14ac:dyDescent="0.3">
      <c r="F2142" s="136"/>
      <c r="K2142" s="33" t="str">
        <f t="shared" si="266"/>
        <v/>
      </c>
      <c r="L2142" s="33" t="str">
        <f t="shared" si="267"/>
        <v/>
      </c>
      <c r="M2142" s="33" t="str">
        <f t="shared" si="268"/>
        <v/>
      </c>
      <c r="N2142" s="33" t="str">
        <f t="shared" si="269"/>
        <v/>
      </c>
      <c r="O2142" s="33" t="str">
        <f t="shared" si="270"/>
        <v/>
      </c>
      <c r="P2142" s="33" t="str">
        <f t="shared" si="271"/>
        <v/>
      </c>
      <c r="R2142" s="36" t="str">
        <f t="shared" si="272"/>
        <v/>
      </c>
      <c r="S2142" s="36" t="str">
        <f t="shared" si="273"/>
        <v/>
      </c>
    </row>
    <row r="2143" spans="6:19" x14ac:dyDescent="0.3">
      <c r="K2143" s="33" t="str">
        <f t="shared" si="266"/>
        <v/>
      </c>
      <c r="L2143" s="33" t="str">
        <f t="shared" si="267"/>
        <v/>
      </c>
      <c r="M2143" s="33" t="str">
        <f t="shared" si="268"/>
        <v/>
      </c>
      <c r="N2143" s="33" t="str">
        <f t="shared" si="269"/>
        <v/>
      </c>
      <c r="O2143" s="33" t="str">
        <f t="shared" si="270"/>
        <v/>
      </c>
      <c r="P2143" s="33" t="str">
        <f t="shared" si="271"/>
        <v/>
      </c>
      <c r="R2143" s="36" t="str">
        <f t="shared" si="272"/>
        <v/>
      </c>
      <c r="S2143" s="36" t="str">
        <f t="shared" si="273"/>
        <v/>
      </c>
    </row>
    <row r="2144" spans="6:19" x14ac:dyDescent="0.3">
      <c r="K2144" s="33" t="str">
        <f t="shared" si="266"/>
        <v/>
      </c>
      <c r="L2144" s="33" t="str">
        <f t="shared" si="267"/>
        <v/>
      </c>
      <c r="M2144" s="33" t="str">
        <f t="shared" si="268"/>
        <v/>
      </c>
      <c r="N2144" s="33" t="str">
        <f t="shared" si="269"/>
        <v/>
      </c>
      <c r="O2144" s="33" t="str">
        <f t="shared" si="270"/>
        <v/>
      </c>
      <c r="P2144" s="33" t="str">
        <f t="shared" si="271"/>
        <v/>
      </c>
      <c r="R2144" s="36" t="str">
        <f t="shared" si="272"/>
        <v/>
      </c>
      <c r="S2144" s="36" t="str">
        <f t="shared" si="273"/>
        <v/>
      </c>
    </row>
    <row r="2145" spans="6:19" x14ac:dyDescent="0.3">
      <c r="F2145" s="136"/>
      <c r="K2145" s="33" t="str">
        <f t="shared" si="266"/>
        <v/>
      </c>
      <c r="L2145" s="33" t="str">
        <f t="shared" si="267"/>
        <v/>
      </c>
      <c r="M2145" s="33" t="str">
        <f t="shared" si="268"/>
        <v/>
      </c>
      <c r="N2145" s="33" t="str">
        <f t="shared" si="269"/>
        <v/>
      </c>
      <c r="O2145" s="33" t="str">
        <f t="shared" si="270"/>
        <v/>
      </c>
      <c r="P2145" s="33" t="str">
        <f t="shared" si="271"/>
        <v/>
      </c>
      <c r="R2145" s="36" t="str">
        <f t="shared" si="272"/>
        <v/>
      </c>
      <c r="S2145" s="36" t="str">
        <f t="shared" si="273"/>
        <v/>
      </c>
    </row>
    <row r="2146" spans="6:19" x14ac:dyDescent="0.3">
      <c r="K2146" s="33" t="str">
        <f t="shared" si="266"/>
        <v/>
      </c>
      <c r="L2146" s="33" t="str">
        <f t="shared" si="267"/>
        <v/>
      </c>
      <c r="M2146" s="33" t="str">
        <f t="shared" si="268"/>
        <v/>
      </c>
      <c r="N2146" s="33" t="str">
        <f t="shared" si="269"/>
        <v/>
      </c>
      <c r="O2146" s="33" t="str">
        <f t="shared" si="270"/>
        <v/>
      </c>
      <c r="P2146" s="33" t="str">
        <f t="shared" si="271"/>
        <v/>
      </c>
      <c r="R2146" s="36" t="str">
        <f t="shared" si="272"/>
        <v/>
      </c>
      <c r="S2146" s="36" t="str">
        <f t="shared" si="273"/>
        <v/>
      </c>
    </row>
    <row r="2147" spans="6:19" x14ac:dyDescent="0.3">
      <c r="F2147" s="136"/>
      <c r="K2147" s="33" t="str">
        <f t="shared" si="266"/>
        <v/>
      </c>
      <c r="L2147" s="33" t="str">
        <f t="shared" si="267"/>
        <v/>
      </c>
      <c r="M2147" s="33" t="str">
        <f t="shared" si="268"/>
        <v/>
      </c>
      <c r="N2147" s="33" t="str">
        <f t="shared" si="269"/>
        <v/>
      </c>
      <c r="O2147" s="33" t="str">
        <f t="shared" si="270"/>
        <v/>
      </c>
      <c r="P2147" s="33" t="str">
        <f t="shared" si="271"/>
        <v/>
      </c>
      <c r="R2147" s="36" t="str">
        <f t="shared" si="272"/>
        <v/>
      </c>
      <c r="S2147" s="36" t="str">
        <f t="shared" si="273"/>
        <v/>
      </c>
    </row>
    <row r="2148" spans="6:19" x14ac:dyDescent="0.3">
      <c r="K2148" s="33" t="str">
        <f t="shared" si="266"/>
        <v/>
      </c>
      <c r="L2148" s="33" t="str">
        <f t="shared" si="267"/>
        <v/>
      </c>
      <c r="M2148" s="33" t="str">
        <f t="shared" si="268"/>
        <v/>
      </c>
      <c r="N2148" s="33" t="str">
        <f t="shared" si="269"/>
        <v/>
      </c>
      <c r="O2148" s="33" t="str">
        <f t="shared" si="270"/>
        <v/>
      </c>
      <c r="P2148" s="33" t="str">
        <f t="shared" si="271"/>
        <v/>
      </c>
      <c r="R2148" s="36" t="str">
        <f t="shared" si="272"/>
        <v/>
      </c>
      <c r="S2148" s="36" t="str">
        <f t="shared" si="273"/>
        <v/>
      </c>
    </row>
    <row r="2149" spans="6:19" x14ac:dyDescent="0.3">
      <c r="K2149" s="33" t="str">
        <f t="shared" si="266"/>
        <v/>
      </c>
      <c r="L2149" s="33" t="str">
        <f t="shared" si="267"/>
        <v/>
      </c>
      <c r="M2149" s="33" t="str">
        <f t="shared" si="268"/>
        <v/>
      </c>
      <c r="N2149" s="33" t="str">
        <f t="shared" si="269"/>
        <v/>
      </c>
      <c r="O2149" s="33" t="str">
        <f t="shared" si="270"/>
        <v/>
      </c>
      <c r="P2149" s="33" t="str">
        <f t="shared" si="271"/>
        <v/>
      </c>
      <c r="R2149" s="36" t="str">
        <f t="shared" si="272"/>
        <v/>
      </c>
      <c r="S2149" s="36" t="str">
        <f t="shared" si="273"/>
        <v/>
      </c>
    </row>
    <row r="2150" spans="6:19" x14ac:dyDescent="0.3">
      <c r="F2150" s="136"/>
      <c r="K2150" s="33" t="str">
        <f t="shared" si="266"/>
        <v/>
      </c>
      <c r="L2150" s="33" t="str">
        <f t="shared" si="267"/>
        <v/>
      </c>
      <c r="M2150" s="33" t="str">
        <f t="shared" si="268"/>
        <v/>
      </c>
      <c r="N2150" s="33" t="str">
        <f t="shared" si="269"/>
        <v/>
      </c>
      <c r="O2150" s="33" t="str">
        <f t="shared" si="270"/>
        <v/>
      </c>
      <c r="P2150" s="33" t="str">
        <f t="shared" si="271"/>
        <v/>
      </c>
      <c r="R2150" s="36" t="str">
        <f t="shared" si="272"/>
        <v/>
      </c>
      <c r="S2150" s="36" t="str">
        <f t="shared" si="273"/>
        <v/>
      </c>
    </row>
    <row r="2151" spans="6:19" x14ac:dyDescent="0.3">
      <c r="K2151" s="33" t="str">
        <f t="shared" si="266"/>
        <v/>
      </c>
      <c r="L2151" s="33" t="str">
        <f t="shared" si="267"/>
        <v/>
      </c>
      <c r="M2151" s="33" t="str">
        <f t="shared" si="268"/>
        <v/>
      </c>
      <c r="N2151" s="33" t="str">
        <f t="shared" si="269"/>
        <v/>
      </c>
      <c r="O2151" s="33" t="str">
        <f t="shared" si="270"/>
        <v/>
      </c>
      <c r="P2151" s="33" t="str">
        <f t="shared" si="271"/>
        <v/>
      </c>
      <c r="R2151" s="36" t="str">
        <f t="shared" si="272"/>
        <v/>
      </c>
      <c r="S2151" s="36" t="str">
        <f t="shared" si="273"/>
        <v/>
      </c>
    </row>
    <row r="2152" spans="6:19" x14ac:dyDescent="0.3">
      <c r="K2152" s="33" t="str">
        <f t="shared" si="266"/>
        <v/>
      </c>
      <c r="L2152" s="33" t="str">
        <f t="shared" si="267"/>
        <v/>
      </c>
      <c r="M2152" s="33" t="str">
        <f t="shared" si="268"/>
        <v/>
      </c>
      <c r="N2152" s="33" t="str">
        <f t="shared" si="269"/>
        <v/>
      </c>
      <c r="O2152" s="33" t="str">
        <f t="shared" si="270"/>
        <v/>
      </c>
      <c r="P2152" s="33" t="str">
        <f t="shared" si="271"/>
        <v/>
      </c>
      <c r="R2152" s="36" t="str">
        <f t="shared" si="272"/>
        <v/>
      </c>
      <c r="S2152" s="36" t="str">
        <f t="shared" si="273"/>
        <v/>
      </c>
    </row>
    <row r="2153" spans="6:19" x14ac:dyDescent="0.3">
      <c r="K2153" s="33" t="str">
        <f t="shared" si="266"/>
        <v/>
      </c>
      <c r="L2153" s="33" t="str">
        <f t="shared" si="267"/>
        <v/>
      </c>
      <c r="M2153" s="33" t="str">
        <f t="shared" si="268"/>
        <v/>
      </c>
      <c r="N2153" s="33" t="str">
        <f t="shared" si="269"/>
        <v/>
      </c>
      <c r="O2153" s="33" t="str">
        <f t="shared" si="270"/>
        <v/>
      </c>
      <c r="P2153" s="33" t="str">
        <f t="shared" si="271"/>
        <v/>
      </c>
      <c r="R2153" s="36" t="str">
        <f t="shared" si="272"/>
        <v/>
      </c>
      <c r="S2153" s="36" t="str">
        <f t="shared" si="273"/>
        <v/>
      </c>
    </row>
    <row r="2154" spans="6:19" x14ac:dyDescent="0.3">
      <c r="K2154" s="33" t="str">
        <f t="shared" si="266"/>
        <v/>
      </c>
      <c r="L2154" s="33" t="str">
        <f t="shared" si="267"/>
        <v/>
      </c>
      <c r="M2154" s="33" t="str">
        <f t="shared" si="268"/>
        <v/>
      </c>
      <c r="N2154" s="33" t="str">
        <f t="shared" si="269"/>
        <v/>
      </c>
      <c r="O2154" s="33" t="str">
        <f t="shared" si="270"/>
        <v/>
      </c>
      <c r="P2154" s="33" t="str">
        <f t="shared" si="271"/>
        <v/>
      </c>
      <c r="R2154" s="36" t="str">
        <f t="shared" si="272"/>
        <v/>
      </c>
      <c r="S2154" s="36" t="str">
        <f t="shared" si="273"/>
        <v/>
      </c>
    </row>
    <row r="2155" spans="6:19" x14ac:dyDescent="0.3">
      <c r="F2155" s="136"/>
      <c r="K2155" s="33" t="str">
        <f t="shared" si="266"/>
        <v/>
      </c>
      <c r="L2155" s="33" t="str">
        <f t="shared" si="267"/>
        <v/>
      </c>
      <c r="M2155" s="33" t="str">
        <f t="shared" si="268"/>
        <v/>
      </c>
      <c r="N2155" s="33" t="str">
        <f t="shared" si="269"/>
        <v/>
      </c>
      <c r="O2155" s="33" t="str">
        <f t="shared" si="270"/>
        <v/>
      </c>
      <c r="P2155" s="33" t="str">
        <f t="shared" si="271"/>
        <v/>
      </c>
      <c r="R2155" s="36" t="str">
        <f t="shared" si="272"/>
        <v/>
      </c>
      <c r="S2155" s="36" t="str">
        <f t="shared" si="273"/>
        <v/>
      </c>
    </row>
    <row r="2156" spans="6:19" x14ac:dyDescent="0.3">
      <c r="K2156" s="33" t="str">
        <f t="shared" si="266"/>
        <v/>
      </c>
      <c r="L2156" s="33" t="str">
        <f t="shared" si="267"/>
        <v/>
      </c>
      <c r="M2156" s="33" t="str">
        <f t="shared" si="268"/>
        <v/>
      </c>
      <c r="N2156" s="33" t="str">
        <f t="shared" si="269"/>
        <v/>
      </c>
      <c r="O2156" s="33" t="str">
        <f t="shared" si="270"/>
        <v/>
      </c>
      <c r="P2156" s="33" t="str">
        <f t="shared" si="271"/>
        <v/>
      </c>
      <c r="R2156" s="36" t="str">
        <f t="shared" si="272"/>
        <v/>
      </c>
      <c r="S2156" s="36" t="str">
        <f t="shared" si="273"/>
        <v/>
      </c>
    </row>
    <row r="2157" spans="6:19" x14ac:dyDescent="0.3">
      <c r="K2157" s="33" t="str">
        <f t="shared" si="266"/>
        <v/>
      </c>
      <c r="L2157" s="33" t="str">
        <f t="shared" si="267"/>
        <v/>
      </c>
      <c r="M2157" s="33" t="str">
        <f t="shared" si="268"/>
        <v/>
      </c>
      <c r="N2157" s="33" t="str">
        <f t="shared" si="269"/>
        <v/>
      </c>
      <c r="O2157" s="33" t="str">
        <f t="shared" si="270"/>
        <v/>
      </c>
      <c r="P2157" s="33" t="str">
        <f t="shared" si="271"/>
        <v/>
      </c>
      <c r="R2157" s="36" t="str">
        <f t="shared" si="272"/>
        <v/>
      </c>
      <c r="S2157" s="36" t="str">
        <f t="shared" si="273"/>
        <v/>
      </c>
    </row>
    <row r="2158" spans="6:19" x14ac:dyDescent="0.3">
      <c r="K2158" s="33" t="str">
        <f t="shared" si="266"/>
        <v/>
      </c>
      <c r="L2158" s="33" t="str">
        <f t="shared" si="267"/>
        <v/>
      </c>
      <c r="M2158" s="33" t="str">
        <f t="shared" si="268"/>
        <v/>
      </c>
      <c r="N2158" s="33" t="str">
        <f t="shared" si="269"/>
        <v/>
      </c>
      <c r="O2158" s="33" t="str">
        <f t="shared" si="270"/>
        <v/>
      </c>
      <c r="P2158" s="33" t="str">
        <f t="shared" si="271"/>
        <v/>
      </c>
      <c r="R2158" s="36" t="str">
        <f t="shared" si="272"/>
        <v/>
      </c>
      <c r="S2158" s="36" t="str">
        <f t="shared" si="273"/>
        <v/>
      </c>
    </row>
    <row r="2159" spans="6:19" x14ac:dyDescent="0.3">
      <c r="F2159" s="136"/>
      <c r="K2159" s="33" t="str">
        <f t="shared" si="266"/>
        <v/>
      </c>
      <c r="L2159" s="33" t="str">
        <f t="shared" si="267"/>
        <v/>
      </c>
      <c r="M2159" s="33" t="str">
        <f t="shared" si="268"/>
        <v/>
      </c>
      <c r="N2159" s="33" t="str">
        <f t="shared" si="269"/>
        <v/>
      </c>
      <c r="O2159" s="33" t="str">
        <f t="shared" si="270"/>
        <v/>
      </c>
      <c r="P2159" s="33" t="str">
        <f t="shared" si="271"/>
        <v/>
      </c>
      <c r="R2159" s="36" t="str">
        <f t="shared" si="272"/>
        <v/>
      </c>
      <c r="S2159" s="36" t="str">
        <f t="shared" si="273"/>
        <v/>
      </c>
    </row>
    <row r="2160" spans="6:19" x14ac:dyDescent="0.3">
      <c r="K2160" s="33" t="str">
        <f t="shared" si="266"/>
        <v/>
      </c>
      <c r="L2160" s="33" t="str">
        <f t="shared" si="267"/>
        <v/>
      </c>
      <c r="M2160" s="33" t="str">
        <f t="shared" si="268"/>
        <v/>
      </c>
      <c r="N2160" s="33" t="str">
        <f t="shared" si="269"/>
        <v/>
      </c>
      <c r="O2160" s="33" t="str">
        <f t="shared" si="270"/>
        <v/>
      </c>
      <c r="P2160" s="33" t="str">
        <f t="shared" si="271"/>
        <v/>
      </c>
      <c r="R2160" s="36" t="str">
        <f t="shared" si="272"/>
        <v/>
      </c>
      <c r="S2160" s="36" t="str">
        <f t="shared" si="273"/>
        <v/>
      </c>
    </row>
    <row r="2161" spans="6:19" x14ac:dyDescent="0.3">
      <c r="F2161" s="136"/>
      <c r="K2161" s="33" t="str">
        <f t="shared" si="266"/>
        <v/>
      </c>
      <c r="L2161" s="33" t="str">
        <f t="shared" si="267"/>
        <v/>
      </c>
      <c r="M2161" s="33" t="str">
        <f t="shared" si="268"/>
        <v/>
      </c>
      <c r="N2161" s="33" t="str">
        <f t="shared" si="269"/>
        <v/>
      </c>
      <c r="O2161" s="33" t="str">
        <f t="shared" si="270"/>
        <v/>
      </c>
      <c r="P2161" s="33" t="str">
        <f t="shared" si="271"/>
        <v/>
      </c>
      <c r="R2161" s="36" t="str">
        <f t="shared" si="272"/>
        <v/>
      </c>
      <c r="S2161" s="36" t="str">
        <f t="shared" si="273"/>
        <v/>
      </c>
    </row>
    <row r="2162" spans="6:19" x14ac:dyDescent="0.3">
      <c r="F2162" s="136"/>
      <c r="K2162" s="33" t="str">
        <f t="shared" si="266"/>
        <v/>
      </c>
      <c r="L2162" s="33" t="str">
        <f t="shared" si="267"/>
        <v/>
      </c>
      <c r="M2162" s="33" t="str">
        <f t="shared" si="268"/>
        <v/>
      </c>
      <c r="N2162" s="33" t="str">
        <f t="shared" si="269"/>
        <v/>
      </c>
      <c r="O2162" s="33" t="str">
        <f t="shared" si="270"/>
        <v/>
      </c>
      <c r="P2162" s="33" t="str">
        <f t="shared" si="271"/>
        <v/>
      </c>
      <c r="R2162" s="36" t="str">
        <f t="shared" si="272"/>
        <v/>
      </c>
      <c r="S2162" s="36" t="str">
        <f t="shared" si="273"/>
        <v/>
      </c>
    </row>
    <row r="2163" spans="6:19" x14ac:dyDescent="0.3">
      <c r="K2163" s="33" t="str">
        <f t="shared" si="266"/>
        <v/>
      </c>
      <c r="L2163" s="33" t="str">
        <f t="shared" si="267"/>
        <v/>
      </c>
      <c r="M2163" s="33" t="str">
        <f t="shared" si="268"/>
        <v/>
      </c>
      <c r="N2163" s="33" t="str">
        <f t="shared" si="269"/>
        <v/>
      </c>
      <c r="O2163" s="33" t="str">
        <f t="shared" si="270"/>
        <v/>
      </c>
      <c r="P2163" s="33" t="str">
        <f t="shared" si="271"/>
        <v/>
      </c>
      <c r="R2163" s="36" t="str">
        <f t="shared" si="272"/>
        <v/>
      </c>
      <c r="S2163" s="36" t="str">
        <f t="shared" si="273"/>
        <v/>
      </c>
    </row>
    <row r="2164" spans="6:19" x14ac:dyDescent="0.3">
      <c r="K2164" s="33" t="str">
        <f t="shared" si="266"/>
        <v/>
      </c>
      <c r="L2164" s="33" t="str">
        <f t="shared" si="267"/>
        <v/>
      </c>
      <c r="M2164" s="33" t="str">
        <f t="shared" si="268"/>
        <v/>
      </c>
      <c r="N2164" s="33" t="str">
        <f t="shared" si="269"/>
        <v/>
      </c>
      <c r="O2164" s="33" t="str">
        <f t="shared" si="270"/>
        <v/>
      </c>
      <c r="P2164" s="33" t="str">
        <f t="shared" si="271"/>
        <v/>
      </c>
      <c r="R2164" s="36" t="str">
        <f t="shared" si="272"/>
        <v/>
      </c>
      <c r="S2164" s="36" t="str">
        <f t="shared" si="273"/>
        <v/>
      </c>
    </row>
    <row r="2165" spans="6:19" x14ac:dyDescent="0.3">
      <c r="K2165" s="33" t="str">
        <f t="shared" si="266"/>
        <v/>
      </c>
      <c r="L2165" s="33" t="str">
        <f t="shared" si="267"/>
        <v/>
      </c>
      <c r="M2165" s="33" t="str">
        <f t="shared" si="268"/>
        <v/>
      </c>
      <c r="N2165" s="33" t="str">
        <f t="shared" si="269"/>
        <v/>
      </c>
      <c r="O2165" s="33" t="str">
        <f t="shared" si="270"/>
        <v/>
      </c>
      <c r="P2165" s="33" t="str">
        <f t="shared" si="271"/>
        <v/>
      </c>
      <c r="R2165" s="36" t="str">
        <f t="shared" si="272"/>
        <v/>
      </c>
      <c r="S2165" s="36" t="str">
        <f t="shared" si="273"/>
        <v/>
      </c>
    </row>
    <row r="2166" spans="6:19" x14ac:dyDescent="0.3">
      <c r="F2166" s="136"/>
      <c r="K2166" s="33" t="str">
        <f t="shared" si="266"/>
        <v/>
      </c>
      <c r="L2166" s="33" t="str">
        <f t="shared" si="267"/>
        <v/>
      </c>
      <c r="M2166" s="33" t="str">
        <f t="shared" si="268"/>
        <v/>
      </c>
      <c r="N2166" s="33" t="str">
        <f t="shared" si="269"/>
        <v/>
      </c>
      <c r="O2166" s="33" t="str">
        <f t="shared" si="270"/>
        <v/>
      </c>
      <c r="P2166" s="33" t="str">
        <f t="shared" si="271"/>
        <v/>
      </c>
      <c r="R2166" s="36" t="str">
        <f t="shared" si="272"/>
        <v/>
      </c>
      <c r="S2166" s="36" t="str">
        <f t="shared" si="273"/>
        <v/>
      </c>
    </row>
    <row r="2167" spans="6:19" x14ac:dyDescent="0.3">
      <c r="K2167" s="33" t="str">
        <f t="shared" si="266"/>
        <v/>
      </c>
      <c r="L2167" s="33" t="str">
        <f t="shared" si="267"/>
        <v/>
      </c>
      <c r="M2167" s="33" t="str">
        <f t="shared" si="268"/>
        <v/>
      </c>
      <c r="N2167" s="33" t="str">
        <f t="shared" si="269"/>
        <v/>
      </c>
      <c r="O2167" s="33" t="str">
        <f t="shared" si="270"/>
        <v/>
      </c>
      <c r="P2167" s="33" t="str">
        <f t="shared" si="271"/>
        <v/>
      </c>
      <c r="R2167" s="36" t="str">
        <f t="shared" si="272"/>
        <v/>
      </c>
      <c r="S2167" s="36" t="str">
        <f t="shared" si="273"/>
        <v/>
      </c>
    </row>
    <row r="2168" spans="6:19" x14ac:dyDescent="0.3">
      <c r="K2168" s="33" t="str">
        <f t="shared" si="266"/>
        <v/>
      </c>
      <c r="L2168" s="33" t="str">
        <f t="shared" si="267"/>
        <v/>
      </c>
      <c r="M2168" s="33" t="str">
        <f t="shared" si="268"/>
        <v/>
      </c>
      <c r="N2168" s="33" t="str">
        <f t="shared" si="269"/>
        <v/>
      </c>
      <c r="O2168" s="33" t="str">
        <f t="shared" si="270"/>
        <v/>
      </c>
      <c r="P2168" s="33" t="str">
        <f t="shared" si="271"/>
        <v/>
      </c>
      <c r="R2168" s="36" t="str">
        <f t="shared" si="272"/>
        <v/>
      </c>
      <c r="S2168" s="36" t="str">
        <f t="shared" si="273"/>
        <v/>
      </c>
    </row>
    <row r="2169" spans="6:19" x14ac:dyDescent="0.3">
      <c r="K2169" s="33" t="str">
        <f t="shared" si="266"/>
        <v/>
      </c>
      <c r="L2169" s="33" t="str">
        <f t="shared" si="267"/>
        <v/>
      </c>
      <c r="M2169" s="33" t="str">
        <f t="shared" si="268"/>
        <v/>
      </c>
      <c r="N2169" s="33" t="str">
        <f t="shared" si="269"/>
        <v/>
      </c>
      <c r="O2169" s="33" t="str">
        <f t="shared" si="270"/>
        <v/>
      </c>
      <c r="P2169" s="33" t="str">
        <f t="shared" si="271"/>
        <v/>
      </c>
      <c r="R2169" s="36" t="str">
        <f t="shared" si="272"/>
        <v/>
      </c>
      <c r="S2169" s="36" t="str">
        <f t="shared" si="273"/>
        <v/>
      </c>
    </row>
    <row r="2170" spans="6:19" x14ac:dyDescent="0.3">
      <c r="F2170" s="136"/>
      <c r="K2170" s="33" t="str">
        <f t="shared" si="266"/>
        <v/>
      </c>
      <c r="L2170" s="33" t="str">
        <f t="shared" si="267"/>
        <v/>
      </c>
      <c r="M2170" s="33" t="str">
        <f t="shared" si="268"/>
        <v/>
      </c>
      <c r="N2170" s="33" t="str">
        <f t="shared" si="269"/>
        <v/>
      </c>
      <c r="O2170" s="33" t="str">
        <f t="shared" si="270"/>
        <v/>
      </c>
      <c r="P2170" s="33" t="str">
        <f t="shared" si="271"/>
        <v/>
      </c>
      <c r="R2170" s="36" t="str">
        <f t="shared" si="272"/>
        <v/>
      </c>
      <c r="S2170" s="36" t="str">
        <f t="shared" si="273"/>
        <v/>
      </c>
    </row>
    <row r="2171" spans="6:19" x14ac:dyDescent="0.3">
      <c r="F2171" s="136"/>
      <c r="K2171" s="33" t="str">
        <f t="shared" si="266"/>
        <v/>
      </c>
      <c r="L2171" s="33" t="str">
        <f t="shared" si="267"/>
        <v/>
      </c>
      <c r="M2171" s="33" t="str">
        <f t="shared" si="268"/>
        <v/>
      </c>
      <c r="N2171" s="33" t="str">
        <f t="shared" si="269"/>
        <v/>
      </c>
      <c r="O2171" s="33" t="str">
        <f t="shared" si="270"/>
        <v/>
      </c>
      <c r="P2171" s="33" t="str">
        <f t="shared" si="271"/>
        <v/>
      </c>
      <c r="R2171" s="36" t="str">
        <f t="shared" si="272"/>
        <v/>
      </c>
      <c r="S2171" s="36" t="str">
        <f t="shared" si="273"/>
        <v/>
      </c>
    </row>
    <row r="2172" spans="6:19" x14ac:dyDescent="0.3">
      <c r="K2172" s="33" t="str">
        <f t="shared" si="266"/>
        <v/>
      </c>
      <c r="L2172" s="33" t="str">
        <f t="shared" si="267"/>
        <v/>
      </c>
      <c r="M2172" s="33" t="str">
        <f t="shared" si="268"/>
        <v/>
      </c>
      <c r="N2172" s="33" t="str">
        <f t="shared" si="269"/>
        <v/>
      </c>
      <c r="O2172" s="33" t="str">
        <f t="shared" si="270"/>
        <v/>
      </c>
      <c r="P2172" s="33" t="str">
        <f t="shared" si="271"/>
        <v/>
      </c>
      <c r="R2172" s="36" t="str">
        <f t="shared" si="272"/>
        <v/>
      </c>
      <c r="S2172" s="36" t="str">
        <f t="shared" si="273"/>
        <v/>
      </c>
    </row>
    <row r="2173" spans="6:19" x14ac:dyDescent="0.3">
      <c r="K2173" s="33" t="str">
        <f t="shared" si="266"/>
        <v/>
      </c>
      <c r="L2173" s="33" t="str">
        <f t="shared" si="267"/>
        <v/>
      </c>
      <c r="M2173" s="33" t="str">
        <f t="shared" si="268"/>
        <v/>
      </c>
      <c r="N2173" s="33" t="str">
        <f t="shared" si="269"/>
        <v/>
      </c>
      <c r="O2173" s="33" t="str">
        <f t="shared" si="270"/>
        <v/>
      </c>
      <c r="P2173" s="33" t="str">
        <f t="shared" si="271"/>
        <v/>
      </c>
      <c r="R2173" s="36" t="str">
        <f t="shared" si="272"/>
        <v/>
      </c>
      <c r="S2173" s="36" t="str">
        <f t="shared" si="273"/>
        <v/>
      </c>
    </row>
    <row r="2174" spans="6:19" x14ac:dyDescent="0.3">
      <c r="F2174" s="136"/>
      <c r="K2174" s="33" t="str">
        <f t="shared" si="266"/>
        <v/>
      </c>
      <c r="L2174" s="33" t="str">
        <f t="shared" si="267"/>
        <v/>
      </c>
      <c r="M2174" s="33" t="str">
        <f t="shared" si="268"/>
        <v/>
      </c>
      <c r="N2174" s="33" t="str">
        <f t="shared" si="269"/>
        <v/>
      </c>
      <c r="O2174" s="33" t="str">
        <f t="shared" si="270"/>
        <v/>
      </c>
      <c r="P2174" s="33" t="str">
        <f t="shared" si="271"/>
        <v/>
      </c>
      <c r="R2174" s="36" t="str">
        <f t="shared" si="272"/>
        <v/>
      </c>
      <c r="S2174" s="36" t="str">
        <f t="shared" si="273"/>
        <v/>
      </c>
    </row>
    <row r="2175" spans="6:19" x14ac:dyDescent="0.3">
      <c r="K2175" s="33" t="str">
        <f t="shared" si="266"/>
        <v/>
      </c>
      <c r="L2175" s="33" t="str">
        <f t="shared" si="267"/>
        <v/>
      </c>
      <c r="M2175" s="33" t="str">
        <f t="shared" si="268"/>
        <v/>
      </c>
      <c r="N2175" s="33" t="str">
        <f t="shared" si="269"/>
        <v/>
      </c>
      <c r="O2175" s="33" t="str">
        <f t="shared" si="270"/>
        <v/>
      </c>
      <c r="P2175" s="33" t="str">
        <f t="shared" si="271"/>
        <v/>
      </c>
      <c r="R2175" s="36" t="str">
        <f t="shared" si="272"/>
        <v/>
      </c>
      <c r="S2175" s="36" t="str">
        <f t="shared" si="273"/>
        <v/>
      </c>
    </row>
    <row r="2176" spans="6:19" x14ac:dyDescent="0.3">
      <c r="F2176" s="136"/>
      <c r="K2176" s="33" t="str">
        <f t="shared" si="266"/>
        <v/>
      </c>
      <c r="L2176" s="33" t="str">
        <f t="shared" si="267"/>
        <v/>
      </c>
      <c r="M2176" s="33" t="str">
        <f t="shared" si="268"/>
        <v/>
      </c>
      <c r="N2176" s="33" t="str">
        <f t="shared" si="269"/>
        <v/>
      </c>
      <c r="O2176" s="33" t="str">
        <f t="shared" si="270"/>
        <v/>
      </c>
      <c r="P2176" s="33" t="str">
        <f t="shared" si="271"/>
        <v/>
      </c>
      <c r="R2176" s="36" t="str">
        <f t="shared" si="272"/>
        <v/>
      </c>
      <c r="S2176" s="36" t="str">
        <f t="shared" si="273"/>
        <v/>
      </c>
    </row>
    <row r="2177" spans="6:19" x14ac:dyDescent="0.3">
      <c r="K2177" s="33" t="str">
        <f t="shared" si="266"/>
        <v/>
      </c>
      <c r="L2177" s="33" t="str">
        <f t="shared" si="267"/>
        <v/>
      </c>
      <c r="M2177" s="33" t="str">
        <f t="shared" si="268"/>
        <v/>
      </c>
      <c r="N2177" s="33" t="str">
        <f t="shared" si="269"/>
        <v/>
      </c>
      <c r="O2177" s="33" t="str">
        <f t="shared" si="270"/>
        <v/>
      </c>
      <c r="P2177" s="33" t="str">
        <f t="shared" si="271"/>
        <v/>
      </c>
      <c r="R2177" s="36" t="str">
        <f t="shared" si="272"/>
        <v/>
      </c>
      <c r="S2177" s="36" t="str">
        <f t="shared" si="273"/>
        <v/>
      </c>
    </row>
    <row r="2178" spans="6:19" x14ac:dyDescent="0.3">
      <c r="K2178" s="33" t="str">
        <f t="shared" si="266"/>
        <v/>
      </c>
      <c r="L2178" s="33" t="str">
        <f t="shared" si="267"/>
        <v/>
      </c>
      <c r="M2178" s="33" t="str">
        <f t="shared" si="268"/>
        <v/>
      </c>
      <c r="N2178" s="33" t="str">
        <f t="shared" si="269"/>
        <v/>
      </c>
      <c r="O2178" s="33" t="str">
        <f t="shared" si="270"/>
        <v/>
      </c>
      <c r="P2178" s="33" t="str">
        <f t="shared" si="271"/>
        <v/>
      </c>
      <c r="R2178" s="36" t="str">
        <f t="shared" si="272"/>
        <v/>
      </c>
      <c r="S2178" s="36" t="str">
        <f t="shared" si="273"/>
        <v/>
      </c>
    </row>
    <row r="2179" spans="6:19" x14ac:dyDescent="0.3">
      <c r="K2179" s="33" t="str">
        <f t="shared" si="266"/>
        <v/>
      </c>
      <c r="L2179" s="33" t="str">
        <f t="shared" si="267"/>
        <v/>
      </c>
      <c r="M2179" s="33" t="str">
        <f t="shared" si="268"/>
        <v/>
      </c>
      <c r="N2179" s="33" t="str">
        <f t="shared" si="269"/>
        <v/>
      </c>
      <c r="O2179" s="33" t="str">
        <f t="shared" si="270"/>
        <v/>
      </c>
      <c r="P2179" s="33" t="str">
        <f t="shared" si="271"/>
        <v/>
      </c>
      <c r="R2179" s="36" t="str">
        <f t="shared" si="272"/>
        <v/>
      </c>
      <c r="S2179" s="36" t="str">
        <f t="shared" si="273"/>
        <v/>
      </c>
    </row>
    <row r="2180" spans="6:19" x14ac:dyDescent="0.3">
      <c r="K2180" s="33" t="str">
        <f t="shared" si="266"/>
        <v/>
      </c>
      <c r="L2180" s="33" t="str">
        <f t="shared" si="267"/>
        <v/>
      </c>
      <c r="M2180" s="33" t="str">
        <f t="shared" si="268"/>
        <v/>
      </c>
      <c r="N2180" s="33" t="str">
        <f t="shared" si="269"/>
        <v/>
      </c>
      <c r="O2180" s="33" t="str">
        <f t="shared" si="270"/>
        <v/>
      </c>
      <c r="P2180" s="33" t="str">
        <f t="shared" si="271"/>
        <v/>
      </c>
      <c r="R2180" s="36" t="str">
        <f t="shared" si="272"/>
        <v/>
      </c>
      <c r="S2180" s="36" t="str">
        <f t="shared" si="273"/>
        <v/>
      </c>
    </row>
    <row r="2181" spans="6:19" x14ac:dyDescent="0.3">
      <c r="F2181" s="136"/>
      <c r="K2181" s="33" t="str">
        <f t="shared" ref="K2181:K2244" si="274">IF($D2181="ht",$E2181,"")</f>
        <v/>
      </c>
      <c r="L2181" s="33" t="str">
        <f t="shared" ref="L2181:L2244" si="275">IF($D2181="nt",$E2181,"")</f>
        <v/>
      </c>
      <c r="M2181" s="33" t="str">
        <f t="shared" ref="M2181:M2244" si="276">IF($D2181="esp",$E2181,"")</f>
        <v/>
      </c>
      <c r="N2181" s="33" t="str">
        <f t="shared" ref="N2181:N2244" si="277">IF($D2181="Ges",$F2181,"")</f>
        <v/>
      </c>
      <c r="O2181" s="33" t="str">
        <f t="shared" ref="O2181:O2244" si="278">IF($D2181="tag",$E2181,"")</f>
        <v/>
      </c>
      <c r="P2181" s="33" t="str">
        <f t="shared" ref="P2181:P2244" si="279">IF($D2181="vhs",$E2181,"")</f>
        <v/>
      </c>
      <c r="R2181" s="36" t="str">
        <f t="shared" ref="R2181:R2244" si="280">IF(D2181="v06",E2181,"")</f>
        <v/>
      </c>
      <c r="S2181" s="36" t="str">
        <f t="shared" ref="S2181:S2244" si="281">IF(D2181="v22",E2181,"")</f>
        <v/>
      </c>
    </row>
    <row r="2182" spans="6:19" x14ac:dyDescent="0.3">
      <c r="K2182" s="33" t="str">
        <f t="shared" si="274"/>
        <v/>
      </c>
      <c r="L2182" s="33" t="str">
        <f t="shared" si="275"/>
        <v/>
      </c>
      <c r="M2182" s="33" t="str">
        <f t="shared" si="276"/>
        <v/>
      </c>
      <c r="N2182" s="33" t="str">
        <f t="shared" si="277"/>
        <v/>
      </c>
      <c r="O2182" s="33" t="str">
        <f t="shared" si="278"/>
        <v/>
      </c>
      <c r="P2182" s="33" t="str">
        <f t="shared" si="279"/>
        <v/>
      </c>
      <c r="R2182" s="36" t="str">
        <f t="shared" si="280"/>
        <v/>
      </c>
      <c r="S2182" s="36" t="str">
        <f t="shared" si="281"/>
        <v/>
      </c>
    </row>
    <row r="2183" spans="6:19" x14ac:dyDescent="0.3">
      <c r="F2183" s="136"/>
      <c r="K2183" s="33" t="str">
        <f t="shared" si="274"/>
        <v/>
      </c>
      <c r="L2183" s="33" t="str">
        <f t="shared" si="275"/>
        <v/>
      </c>
      <c r="M2183" s="33" t="str">
        <f t="shared" si="276"/>
        <v/>
      </c>
      <c r="N2183" s="33" t="str">
        <f t="shared" si="277"/>
        <v/>
      </c>
      <c r="O2183" s="33" t="str">
        <f t="shared" si="278"/>
        <v/>
      </c>
      <c r="P2183" s="33" t="str">
        <f t="shared" si="279"/>
        <v/>
      </c>
      <c r="R2183" s="36" t="str">
        <f t="shared" si="280"/>
        <v/>
      </c>
      <c r="S2183" s="36" t="str">
        <f t="shared" si="281"/>
        <v/>
      </c>
    </row>
    <row r="2184" spans="6:19" x14ac:dyDescent="0.3">
      <c r="K2184" s="33" t="str">
        <f t="shared" si="274"/>
        <v/>
      </c>
      <c r="L2184" s="33" t="str">
        <f t="shared" si="275"/>
        <v/>
      </c>
      <c r="M2184" s="33" t="str">
        <f t="shared" si="276"/>
        <v/>
      </c>
      <c r="N2184" s="33" t="str">
        <f t="shared" si="277"/>
        <v/>
      </c>
      <c r="O2184" s="33" t="str">
        <f t="shared" si="278"/>
        <v/>
      </c>
      <c r="P2184" s="33" t="str">
        <f t="shared" si="279"/>
        <v/>
      </c>
      <c r="R2184" s="36" t="str">
        <f t="shared" si="280"/>
        <v/>
      </c>
      <c r="S2184" s="36" t="str">
        <f t="shared" si="281"/>
        <v/>
      </c>
    </row>
    <row r="2185" spans="6:19" x14ac:dyDescent="0.3">
      <c r="K2185" s="33" t="str">
        <f t="shared" si="274"/>
        <v/>
      </c>
      <c r="L2185" s="33" t="str">
        <f t="shared" si="275"/>
        <v/>
      </c>
      <c r="M2185" s="33" t="str">
        <f t="shared" si="276"/>
        <v/>
      </c>
      <c r="N2185" s="33" t="str">
        <f t="shared" si="277"/>
        <v/>
      </c>
      <c r="O2185" s="33" t="str">
        <f t="shared" si="278"/>
        <v/>
      </c>
      <c r="P2185" s="33" t="str">
        <f t="shared" si="279"/>
        <v/>
      </c>
      <c r="R2185" s="36" t="str">
        <f t="shared" si="280"/>
        <v/>
      </c>
      <c r="S2185" s="36" t="str">
        <f t="shared" si="281"/>
        <v/>
      </c>
    </row>
    <row r="2186" spans="6:19" x14ac:dyDescent="0.3">
      <c r="F2186" s="136"/>
      <c r="K2186" s="33" t="str">
        <f t="shared" si="274"/>
        <v/>
      </c>
      <c r="L2186" s="33" t="str">
        <f t="shared" si="275"/>
        <v/>
      </c>
      <c r="M2186" s="33" t="str">
        <f t="shared" si="276"/>
        <v/>
      </c>
      <c r="N2186" s="33" t="str">
        <f t="shared" si="277"/>
        <v/>
      </c>
      <c r="O2186" s="33" t="str">
        <f t="shared" si="278"/>
        <v/>
      </c>
      <c r="P2186" s="33" t="str">
        <f t="shared" si="279"/>
        <v/>
      </c>
      <c r="R2186" s="36" t="str">
        <f t="shared" si="280"/>
        <v/>
      </c>
      <c r="S2186" s="36" t="str">
        <f t="shared" si="281"/>
        <v/>
      </c>
    </row>
    <row r="2187" spans="6:19" x14ac:dyDescent="0.3">
      <c r="K2187" s="33" t="str">
        <f t="shared" si="274"/>
        <v/>
      </c>
      <c r="L2187" s="33" t="str">
        <f t="shared" si="275"/>
        <v/>
      </c>
      <c r="M2187" s="33" t="str">
        <f t="shared" si="276"/>
        <v/>
      </c>
      <c r="N2187" s="33" t="str">
        <f t="shared" si="277"/>
        <v/>
      </c>
      <c r="O2187" s="33" t="str">
        <f t="shared" si="278"/>
        <v/>
      </c>
      <c r="P2187" s="33" t="str">
        <f t="shared" si="279"/>
        <v/>
      </c>
      <c r="R2187" s="36" t="str">
        <f t="shared" si="280"/>
        <v/>
      </c>
      <c r="S2187" s="36" t="str">
        <f t="shared" si="281"/>
        <v/>
      </c>
    </row>
    <row r="2188" spans="6:19" x14ac:dyDescent="0.3">
      <c r="K2188" s="33" t="str">
        <f t="shared" si="274"/>
        <v/>
      </c>
      <c r="L2188" s="33" t="str">
        <f t="shared" si="275"/>
        <v/>
      </c>
      <c r="M2188" s="33" t="str">
        <f t="shared" si="276"/>
        <v/>
      </c>
      <c r="N2188" s="33" t="str">
        <f t="shared" si="277"/>
        <v/>
      </c>
      <c r="O2188" s="33" t="str">
        <f t="shared" si="278"/>
        <v/>
      </c>
      <c r="P2188" s="33" t="str">
        <f t="shared" si="279"/>
        <v/>
      </c>
      <c r="R2188" s="36" t="str">
        <f t="shared" si="280"/>
        <v/>
      </c>
      <c r="S2188" s="36" t="str">
        <f t="shared" si="281"/>
        <v/>
      </c>
    </row>
    <row r="2189" spans="6:19" x14ac:dyDescent="0.3">
      <c r="K2189" s="33" t="str">
        <f t="shared" si="274"/>
        <v/>
      </c>
      <c r="L2189" s="33" t="str">
        <f t="shared" si="275"/>
        <v/>
      </c>
      <c r="M2189" s="33" t="str">
        <f t="shared" si="276"/>
        <v/>
      </c>
      <c r="N2189" s="33" t="str">
        <f t="shared" si="277"/>
        <v/>
      </c>
      <c r="O2189" s="33" t="str">
        <f t="shared" si="278"/>
        <v/>
      </c>
      <c r="P2189" s="33" t="str">
        <f t="shared" si="279"/>
        <v/>
      </c>
      <c r="R2189" s="36" t="str">
        <f t="shared" si="280"/>
        <v/>
      </c>
      <c r="S2189" s="36" t="str">
        <f t="shared" si="281"/>
        <v/>
      </c>
    </row>
    <row r="2190" spans="6:19" x14ac:dyDescent="0.3">
      <c r="K2190" s="33" t="str">
        <f t="shared" si="274"/>
        <v/>
      </c>
      <c r="L2190" s="33" t="str">
        <f t="shared" si="275"/>
        <v/>
      </c>
      <c r="M2190" s="33" t="str">
        <f t="shared" si="276"/>
        <v/>
      </c>
      <c r="N2190" s="33" t="str">
        <f t="shared" si="277"/>
        <v/>
      </c>
      <c r="O2190" s="33" t="str">
        <f t="shared" si="278"/>
        <v/>
      </c>
      <c r="P2190" s="33" t="str">
        <f t="shared" si="279"/>
        <v/>
      </c>
      <c r="R2190" s="36" t="str">
        <f t="shared" si="280"/>
        <v/>
      </c>
      <c r="S2190" s="36" t="str">
        <f t="shared" si="281"/>
        <v/>
      </c>
    </row>
    <row r="2191" spans="6:19" x14ac:dyDescent="0.3">
      <c r="F2191" s="136"/>
      <c r="K2191" s="33" t="str">
        <f t="shared" si="274"/>
        <v/>
      </c>
      <c r="L2191" s="33" t="str">
        <f t="shared" si="275"/>
        <v/>
      </c>
      <c r="M2191" s="33" t="str">
        <f t="shared" si="276"/>
        <v/>
      </c>
      <c r="N2191" s="33" t="str">
        <f t="shared" si="277"/>
        <v/>
      </c>
      <c r="O2191" s="33" t="str">
        <f t="shared" si="278"/>
        <v/>
      </c>
      <c r="P2191" s="33" t="str">
        <f t="shared" si="279"/>
        <v/>
      </c>
      <c r="R2191" s="36" t="str">
        <f t="shared" si="280"/>
        <v/>
      </c>
      <c r="S2191" s="36" t="str">
        <f t="shared" si="281"/>
        <v/>
      </c>
    </row>
    <row r="2192" spans="6:19" x14ac:dyDescent="0.3">
      <c r="K2192" s="33" t="str">
        <f t="shared" si="274"/>
        <v/>
      </c>
      <c r="L2192" s="33" t="str">
        <f t="shared" si="275"/>
        <v/>
      </c>
      <c r="M2192" s="33" t="str">
        <f t="shared" si="276"/>
        <v/>
      </c>
      <c r="N2192" s="33" t="str">
        <f t="shared" si="277"/>
        <v/>
      </c>
      <c r="O2192" s="33" t="str">
        <f t="shared" si="278"/>
        <v/>
      </c>
      <c r="P2192" s="33" t="str">
        <f t="shared" si="279"/>
        <v/>
      </c>
      <c r="R2192" s="36" t="str">
        <f t="shared" si="280"/>
        <v/>
      </c>
      <c r="S2192" s="36" t="str">
        <f t="shared" si="281"/>
        <v/>
      </c>
    </row>
    <row r="2193" spans="6:19" x14ac:dyDescent="0.3">
      <c r="K2193" s="33" t="str">
        <f t="shared" si="274"/>
        <v/>
      </c>
      <c r="L2193" s="33" t="str">
        <f t="shared" si="275"/>
        <v/>
      </c>
      <c r="M2193" s="33" t="str">
        <f t="shared" si="276"/>
        <v/>
      </c>
      <c r="N2193" s="33" t="str">
        <f t="shared" si="277"/>
        <v/>
      </c>
      <c r="O2193" s="33" t="str">
        <f t="shared" si="278"/>
        <v/>
      </c>
      <c r="P2193" s="33" t="str">
        <f t="shared" si="279"/>
        <v/>
      </c>
      <c r="R2193" s="36" t="str">
        <f t="shared" si="280"/>
        <v/>
      </c>
      <c r="S2193" s="36" t="str">
        <f t="shared" si="281"/>
        <v/>
      </c>
    </row>
    <row r="2194" spans="6:19" x14ac:dyDescent="0.3">
      <c r="K2194" s="33" t="str">
        <f t="shared" si="274"/>
        <v/>
      </c>
      <c r="L2194" s="33" t="str">
        <f t="shared" si="275"/>
        <v/>
      </c>
      <c r="M2194" s="33" t="str">
        <f t="shared" si="276"/>
        <v/>
      </c>
      <c r="N2194" s="33" t="str">
        <f t="shared" si="277"/>
        <v/>
      </c>
      <c r="O2194" s="33" t="str">
        <f t="shared" si="278"/>
        <v/>
      </c>
      <c r="P2194" s="33" t="str">
        <f t="shared" si="279"/>
        <v/>
      </c>
      <c r="R2194" s="36" t="str">
        <f t="shared" si="280"/>
        <v/>
      </c>
      <c r="S2194" s="36" t="str">
        <f t="shared" si="281"/>
        <v/>
      </c>
    </row>
    <row r="2195" spans="6:19" x14ac:dyDescent="0.3">
      <c r="F2195" s="136"/>
      <c r="K2195" s="33" t="str">
        <f t="shared" si="274"/>
        <v/>
      </c>
      <c r="L2195" s="33" t="str">
        <f t="shared" si="275"/>
        <v/>
      </c>
      <c r="M2195" s="33" t="str">
        <f t="shared" si="276"/>
        <v/>
      </c>
      <c r="N2195" s="33" t="str">
        <f t="shared" si="277"/>
        <v/>
      </c>
      <c r="O2195" s="33" t="str">
        <f t="shared" si="278"/>
        <v/>
      </c>
      <c r="P2195" s="33" t="str">
        <f t="shared" si="279"/>
        <v/>
      </c>
      <c r="R2195" s="36" t="str">
        <f t="shared" si="280"/>
        <v/>
      </c>
      <c r="S2195" s="36" t="str">
        <f t="shared" si="281"/>
        <v/>
      </c>
    </row>
    <row r="2196" spans="6:19" x14ac:dyDescent="0.3">
      <c r="K2196" s="33" t="str">
        <f t="shared" si="274"/>
        <v/>
      </c>
      <c r="L2196" s="33" t="str">
        <f t="shared" si="275"/>
        <v/>
      </c>
      <c r="M2196" s="33" t="str">
        <f t="shared" si="276"/>
        <v/>
      </c>
      <c r="N2196" s="33" t="str">
        <f t="shared" si="277"/>
        <v/>
      </c>
      <c r="O2196" s="33" t="str">
        <f t="shared" si="278"/>
        <v/>
      </c>
      <c r="P2196" s="33" t="str">
        <f t="shared" si="279"/>
        <v/>
      </c>
      <c r="R2196" s="36" t="str">
        <f t="shared" si="280"/>
        <v/>
      </c>
      <c r="S2196" s="36" t="str">
        <f t="shared" si="281"/>
        <v/>
      </c>
    </row>
    <row r="2197" spans="6:19" x14ac:dyDescent="0.3">
      <c r="F2197" s="136"/>
      <c r="K2197" s="33" t="str">
        <f t="shared" si="274"/>
        <v/>
      </c>
      <c r="L2197" s="33" t="str">
        <f t="shared" si="275"/>
        <v/>
      </c>
      <c r="M2197" s="33" t="str">
        <f t="shared" si="276"/>
        <v/>
      </c>
      <c r="N2197" s="33" t="str">
        <f t="shared" si="277"/>
        <v/>
      </c>
      <c r="O2197" s="33" t="str">
        <f t="shared" si="278"/>
        <v/>
      </c>
      <c r="P2197" s="33" t="str">
        <f t="shared" si="279"/>
        <v/>
      </c>
      <c r="R2197" s="36" t="str">
        <f t="shared" si="280"/>
        <v/>
      </c>
      <c r="S2197" s="36" t="str">
        <f t="shared" si="281"/>
        <v/>
      </c>
    </row>
    <row r="2198" spans="6:19" x14ac:dyDescent="0.3">
      <c r="F2198" s="136"/>
      <c r="K2198" s="33" t="str">
        <f t="shared" si="274"/>
        <v/>
      </c>
      <c r="L2198" s="33" t="str">
        <f t="shared" si="275"/>
        <v/>
      </c>
      <c r="M2198" s="33" t="str">
        <f t="shared" si="276"/>
        <v/>
      </c>
      <c r="N2198" s="33" t="str">
        <f t="shared" si="277"/>
        <v/>
      </c>
      <c r="O2198" s="33" t="str">
        <f t="shared" si="278"/>
        <v/>
      </c>
      <c r="P2198" s="33" t="str">
        <f t="shared" si="279"/>
        <v/>
      </c>
      <c r="R2198" s="36" t="str">
        <f t="shared" si="280"/>
        <v/>
      </c>
      <c r="S2198" s="36" t="str">
        <f t="shared" si="281"/>
        <v/>
      </c>
    </row>
    <row r="2199" spans="6:19" x14ac:dyDescent="0.3">
      <c r="K2199" s="33" t="str">
        <f t="shared" si="274"/>
        <v/>
      </c>
      <c r="L2199" s="33" t="str">
        <f t="shared" si="275"/>
        <v/>
      </c>
      <c r="M2199" s="33" t="str">
        <f t="shared" si="276"/>
        <v/>
      </c>
      <c r="N2199" s="33" t="str">
        <f t="shared" si="277"/>
        <v/>
      </c>
      <c r="O2199" s="33" t="str">
        <f t="shared" si="278"/>
        <v/>
      </c>
      <c r="P2199" s="33" t="str">
        <f t="shared" si="279"/>
        <v/>
      </c>
      <c r="R2199" s="36" t="str">
        <f t="shared" si="280"/>
        <v/>
      </c>
      <c r="S2199" s="36" t="str">
        <f t="shared" si="281"/>
        <v/>
      </c>
    </row>
    <row r="2200" spans="6:19" x14ac:dyDescent="0.3">
      <c r="K2200" s="33" t="str">
        <f t="shared" si="274"/>
        <v/>
      </c>
      <c r="L2200" s="33" t="str">
        <f t="shared" si="275"/>
        <v/>
      </c>
      <c r="M2200" s="33" t="str">
        <f t="shared" si="276"/>
        <v/>
      </c>
      <c r="N2200" s="33" t="str">
        <f t="shared" si="277"/>
        <v/>
      </c>
      <c r="O2200" s="33" t="str">
        <f t="shared" si="278"/>
        <v/>
      </c>
      <c r="P2200" s="33" t="str">
        <f t="shared" si="279"/>
        <v/>
      </c>
      <c r="R2200" s="36" t="str">
        <f t="shared" si="280"/>
        <v/>
      </c>
      <c r="S2200" s="36" t="str">
        <f t="shared" si="281"/>
        <v/>
      </c>
    </row>
    <row r="2201" spans="6:19" x14ac:dyDescent="0.3">
      <c r="K2201" s="33" t="str">
        <f t="shared" si="274"/>
        <v/>
      </c>
      <c r="L2201" s="33" t="str">
        <f t="shared" si="275"/>
        <v/>
      </c>
      <c r="M2201" s="33" t="str">
        <f t="shared" si="276"/>
        <v/>
      </c>
      <c r="N2201" s="33" t="str">
        <f t="shared" si="277"/>
        <v/>
      </c>
      <c r="O2201" s="33" t="str">
        <f t="shared" si="278"/>
        <v/>
      </c>
      <c r="P2201" s="33" t="str">
        <f t="shared" si="279"/>
        <v/>
      </c>
      <c r="R2201" s="36" t="str">
        <f t="shared" si="280"/>
        <v/>
      </c>
      <c r="S2201" s="36" t="str">
        <f t="shared" si="281"/>
        <v/>
      </c>
    </row>
    <row r="2202" spans="6:19" x14ac:dyDescent="0.3">
      <c r="F2202" s="136"/>
      <c r="K2202" s="33" t="str">
        <f t="shared" si="274"/>
        <v/>
      </c>
      <c r="L2202" s="33" t="str">
        <f t="shared" si="275"/>
        <v/>
      </c>
      <c r="M2202" s="33" t="str">
        <f t="shared" si="276"/>
        <v/>
      </c>
      <c r="N2202" s="33" t="str">
        <f t="shared" si="277"/>
        <v/>
      </c>
      <c r="O2202" s="33" t="str">
        <f t="shared" si="278"/>
        <v/>
      </c>
      <c r="P2202" s="33" t="str">
        <f t="shared" si="279"/>
        <v/>
      </c>
      <c r="R2202" s="36" t="str">
        <f t="shared" si="280"/>
        <v/>
      </c>
      <c r="S2202" s="36" t="str">
        <f t="shared" si="281"/>
        <v/>
      </c>
    </row>
    <row r="2203" spans="6:19" x14ac:dyDescent="0.3">
      <c r="K2203" s="33" t="str">
        <f t="shared" si="274"/>
        <v/>
      </c>
      <c r="L2203" s="33" t="str">
        <f t="shared" si="275"/>
        <v/>
      </c>
      <c r="M2203" s="33" t="str">
        <f t="shared" si="276"/>
        <v/>
      </c>
      <c r="N2203" s="33" t="str">
        <f t="shared" si="277"/>
        <v/>
      </c>
      <c r="O2203" s="33" t="str">
        <f t="shared" si="278"/>
        <v/>
      </c>
      <c r="P2203" s="33" t="str">
        <f t="shared" si="279"/>
        <v/>
      </c>
      <c r="R2203" s="36" t="str">
        <f t="shared" si="280"/>
        <v/>
      </c>
      <c r="S2203" s="36" t="str">
        <f t="shared" si="281"/>
        <v/>
      </c>
    </row>
    <row r="2204" spans="6:19" x14ac:dyDescent="0.3">
      <c r="K2204" s="33" t="str">
        <f t="shared" si="274"/>
        <v/>
      </c>
      <c r="L2204" s="33" t="str">
        <f t="shared" si="275"/>
        <v/>
      </c>
      <c r="M2204" s="33" t="str">
        <f t="shared" si="276"/>
        <v/>
      </c>
      <c r="N2204" s="33" t="str">
        <f t="shared" si="277"/>
        <v/>
      </c>
      <c r="O2204" s="33" t="str">
        <f t="shared" si="278"/>
        <v/>
      </c>
      <c r="P2204" s="33" t="str">
        <f t="shared" si="279"/>
        <v/>
      </c>
      <c r="R2204" s="36" t="str">
        <f t="shared" si="280"/>
        <v/>
      </c>
      <c r="S2204" s="36" t="str">
        <f t="shared" si="281"/>
        <v/>
      </c>
    </row>
    <row r="2205" spans="6:19" x14ac:dyDescent="0.3">
      <c r="K2205" s="33" t="str">
        <f t="shared" si="274"/>
        <v/>
      </c>
      <c r="L2205" s="33" t="str">
        <f t="shared" si="275"/>
        <v/>
      </c>
      <c r="M2205" s="33" t="str">
        <f t="shared" si="276"/>
        <v/>
      </c>
      <c r="N2205" s="33" t="str">
        <f t="shared" si="277"/>
        <v/>
      </c>
      <c r="O2205" s="33" t="str">
        <f t="shared" si="278"/>
        <v/>
      </c>
      <c r="P2205" s="33" t="str">
        <f t="shared" si="279"/>
        <v/>
      </c>
      <c r="R2205" s="36" t="str">
        <f t="shared" si="280"/>
        <v/>
      </c>
      <c r="S2205" s="36" t="str">
        <f t="shared" si="281"/>
        <v/>
      </c>
    </row>
    <row r="2206" spans="6:19" x14ac:dyDescent="0.3">
      <c r="F2206" s="136"/>
      <c r="K2206" s="33" t="str">
        <f t="shared" si="274"/>
        <v/>
      </c>
      <c r="L2206" s="33" t="str">
        <f t="shared" si="275"/>
        <v/>
      </c>
      <c r="M2206" s="33" t="str">
        <f t="shared" si="276"/>
        <v/>
      </c>
      <c r="N2206" s="33" t="str">
        <f t="shared" si="277"/>
        <v/>
      </c>
      <c r="O2206" s="33" t="str">
        <f t="shared" si="278"/>
        <v/>
      </c>
      <c r="P2206" s="33" t="str">
        <f t="shared" si="279"/>
        <v/>
      </c>
      <c r="R2206" s="36" t="str">
        <f t="shared" si="280"/>
        <v/>
      </c>
      <c r="S2206" s="36" t="str">
        <f t="shared" si="281"/>
        <v/>
      </c>
    </row>
    <row r="2207" spans="6:19" x14ac:dyDescent="0.3">
      <c r="F2207" s="136"/>
      <c r="K2207" s="33" t="str">
        <f t="shared" si="274"/>
        <v/>
      </c>
      <c r="L2207" s="33" t="str">
        <f t="shared" si="275"/>
        <v/>
      </c>
      <c r="M2207" s="33" t="str">
        <f t="shared" si="276"/>
        <v/>
      </c>
      <c r="N2207" s="33" t="str">
        <f t="shared" si="277"/>
        <v/>
      </c>
      <c r="O2207" s="33" t="str">
        <f t="shared" si="278"/>
        <v/>
      </c>
      <c r="P2207" s="33" t="str">
        <f t="shared" si="279"/>
        <v/>
      </c>
      <c r="R2207" s="36" t="str">
        <f t="shared" si="280"/>
        <v/>
      </c>
      <c r="S2207" s="36" t="str">
        <f t="shared" si="281"/>
        <v/>
      </c>
    </row>
    <row r="2208" spans="6:19" x14ac:dyDescent="0.3">
      <c r="K2208" s="33" t="str">
        <f t="shared" si="274"/>
        <v/>
      </c>
      <c r="L2208" s="33" t="str">
        <f t="shared" si="275"/>
        <v/>
      </c>
      <c r="M2208" s="33" t="str">
        <f t="shared" si="276"/>
        <v/>
      </c>
      <c r="N2208" s="33" t="str">
        <f t="shared" si="277"/>
        <v/>
      </c>
      <c r="O2208" s="33" t="str">
        <f t="shared" si="278"/>
        <v/>
      </c>
      <c r="P2208" s="33" t="str">
        <f t="shared" si="279"/>
        <v/>
      </c>
      <c r="R2208" s="36" t="str">
        <f t="shared" si="280"/>
        <v/>
      </c>
      <c r="S2208" s="36" t="str">
        <f t="shared" si="281"/>
        <v/>
      </c>
    </row>
    <row r="2209" spans="6:19" x14ac:dyDescent="0.3">
      <c r="K2209" s="33" t="str">
        <f t="shared" si="274"/>
        <v/>
      </c>
      <c r="L2209" s="33" t="str">
        <f t="shared" si="275"/>
        <v/>
      </c>
      <c r="M2209" s="33" t="str">
        <f t="shared" si="276"/>
        <v/>
      </c>
      <c r="N2209" s="33" t="str">
        <f t="shared" si="277"/>
        <v/>
      </c>
      <c r="O2209" s="33" t="str">
        <f t="shared" si="278"/>
        <v/>
      </c>
      <c r="P2209" s="33" t="str">
        <f t="shared" si="279"/>
        <v/>
      </c>
      <c r="R2209" s="36" t="str">
        <f t="shared" si="280"/>
        <v/>
      </c>
      <c r="S2209" s="36" t="str">
        <f t="shared" si="281"/>
        <v/>
      </c>
    </row>
    <row r="2210" spans="6:19" x14ac:dyDescent="0.3">
      <c r="F2210" s="136"/>
      <c r="K2210" s="33" t="str">
        <f t="shared" si="274"/>
        <v/>
      </c>
      <c r="L2210" s="33" t="str">
        <f t="shared" si="275"/>
        <v/>
      </c>
      <c r="M2210" s="33" t="str">
        <f t="shared" si="276"/>
        <v/>
      </c>
      <c r="N2210" s="33" t="str">
        <f t="shared" si="277"/>
        <v/>
      </c>
      <c r="O2210" s="33" t="str">
        <f t="shared" si="278"/>
        <v/>
      </c>
      <c r="P2210" s="33" t="str">
        <f t="shared" si="279"/>
        <v/>
      </c>
      <c r="R2210" s="36" t="str">
        <f t="shared" si="280"/>
        <v/>
      </c>
      <c r="S2210" s="36" t="str">
        <f t="shared" si="281"/>
        <v/>
      </c>
    </row>
    <row r="2211" spans="6:19" x14ac:dyDescent="0.3">
      <c r="K2211" s="33" t="str">
        <f t="shared" si="274"/>
        <v/>
      </c>
      <c r="L2211" s="33" t="str">
        <f t="shared" si="275"/>
        <v/>
      </c>
      <c r="M2211" s="33" t="str">
        <f t="shared" si="276"/>
        <v/>
      </c>
      <c r="N2211" s="33" t="str">
        <f t="shared" si="277"/>
        <v/>
      </c>
      <c r="O2211" s="33" t="str">
        <f t="shared" si="278"/>
        <v/>
      </c>
      <c r="P2211" s="33" t="str">
        <f t="shared" si="279"/>
        <v/>
      </c>
      <c r="R2211" s="36" t="str">
        <f t="shared" si="280"/>
        <v/>
      </c>
      <c r="S2211" s="36" t="str">
        <f t="shared" si="281"/>
        <v/>
      </c>
    </row>
    <row r="2212" spans="6:19" x14ac:dyDescent="0.3">
      <c r="F2212" s="136"/>
      <c r="K2212" s="33" t="str">
        <f t="shared" si="274"/>
        <v/>
      </c>
      <c r="L2212" s="33" t="str">
        <f t="shared" si="275"/>
        <v/>
      </c>
      <c r="M2212" s="33" t="str">
        <f t="shared" si="276"/>
        <v/>
      </c>
      <c r="N2212" s="33" t="str">
        <f t="shared" si="277"/>
        <v/>
      </c>
      <c r="O2212" s="33" t="str">
        <f t="shared" si="278"/>
        <v/>
      </c>
      <c r="P2212" s="33" t="str">
        <f t="shared" si="279"/>
        <v/>
      </c>
      <c r="R2212" s="36" t="str">
        <f t="shared" si="280"/>
        <v/>
      </c>
      <c r="S2212" s="36" t="str">
        <f t="shared" si="281"/>
        <v/>
      </c>
    </row>
    <row r="2213" spans="6:19" x14ac:dyDescent="0.3">
      <c r="K2213" s="33" t="str">
        <f t="shared" si="274"/>
        <v/>
      </c>
      <c r="L2213" s="33" t="str">
        <f t="shared" si="275"/>
        <v/>
      </c>
      <c r="M2213" s="33" t="str">
        <f t="shared" si="276"/>
        <v/>
      </c>
      <c r="N2213" s="33" t="str">
        <f t="shared" si="277"/>
        <v/>
      </c>
      <c r="O2213" s="33" t="str">
        <f t="shared" si="278"/>
        <v/>
      </c>
      <c r="P2213" s="33" t="str">
        <f t="shared" si="279"/>
        <v/>
      </c>
      <c r="R2213" s="36" t="str">
        <f t="shared" si="280"/>
        <v/>
      </c>
      <c r="S2213" s="36" t="str">
        <f t="shared" si="281"/>
        <v/>
      </c>
    </row>
    <row r="2214" spans="6:19" x14ac:dyDescent="0.3">
      <c r="K2214" s="33" t="str">
        <f t="shared" si="274"/>
        <v/>
      </c>
      <c r="L2214" s="33" t="str">
        <f t="shared" si="275"/>
        <v/>
      </c>
      <c r="M2214" s="33" t="str">
        <f t="shared" si="276"/>
        <v/>
      </c>
      <c r="N2214" s="33" t="str">
        <f t="shared" si="277"/>
        <v/>
      </c>
      <c r="O2214" s="33" t="str">
        <f t="shared" si="278"/>
        <v/>
      </c>
      <c r="P2214" s="33" t="str">
        <f t="shared" si="279"/>
        <v/>
      </c>
      <c r="R2214" s="36" t="str">
        <f t="shared" si="280"/>
        <v/>
      </c>
      <c r="S2214" s="36" t="str">
        <f t="shared" si="281"/>
        <v/>
      </c>
    </row>
    <row r="2215" spans="6:19" x14ac:dyDescent="0.3">
      <c r="K2215" s="33" t="str">
        <f t="shared" si="274"/>
        <v/>
      </c>
      <c r="L2215" s="33" t="str">
        <f t="shared" si="275"/>
        <v/>
      </c>
      <c r="M2215" s="33" t="str">
        <f t="shared" si="276"/>
        <v/>
      </c>
      <c r="N2215" s="33" t="str">
        <f t="shared" si="277"/>
        <v/>
      </c>
      <c r="O2215" s="33" t="str">
        <f t="shared" si="278"/>
        <v/>
      </c>
      <c r="P2215" s="33" t="str">
        <f t="shared" si="279"/>
        <v/>
      </c>
      <c r="R2215" s="36" t="str">
        <f t="shared" si="280"/>
        <v/>
      </c>
      <c r="S2215" s="36" t="str">
        <f t="shared" si="281"/>
        <v/>
      </c>
    </row>
    <row r="2216" spans="6:19" x14ac:dyDescent="0.3">
      <c r="K2216" s="33" t="str">
        <f t="shared" si="274"/>
        <v/>
      </c>
      <c r="L2216" s="33" t="str">
        <f t="shared" si="275"/>
        <v/>
      </c>
      <c r="M2216" s="33" t="str">
        <f t="shared" si="276"/>
        <v/>
      </c>
      <c r="N2216" s="33" t="str">
        <f t="shared" si="277"/>
        <v/>
      </c>
      <c r="O2216" s="33" t="str">
        <f t="shared" si="278"/>
        <v/>
      </c>
      <c r="P2216" s="33" t="str">
        <f t="shared" si="279"/>
        <v/>
      </c>
      <c r="R2216" s="36" t="str">
        <f t="shared" si="280"/>
        <v/>
      </c>
      <c r="S2216" s="36" t="str">
        <f t="shared" si="281"/>
        <v/>
      </c>
    </row>
    <row r="2217" spans="6:19" x14ac:dyDescent="0.3">
      <c r="F2217" s="136"/>
      <c r="K2217" s="33" t="str">
        <f t="shared" si="274"/>
        <v/>
      </c>
      <c r="L2217" s="33" t="str">
        <f t="shared" si="275"/>
        <v/>
      </c>
      <c r="M2217" s="33" t="str">
        <f t="shared" si="276"/>
        <v/>
      </c>
      <c r="N2217" s="33" t="str">
        <f t="shared" si="277"/>
        <v/>
      </c>
      <c r="O2217" s="33" t="str">
        <f t="shared" si="278"/>
        <v/>
      </c>
      <c r="P2217" s="33" t="str">
        <f t="shared" si="279"/>
        <v/>
      </c>
      <c r="R2217" s="36" t="str">
        <f t="shared" si="280"/>
        <v/>
      </c>
      <c r="S2217" s="36" t="str">
        <f t="shared" si="281"/>
        <v/>
      </c>
    </row>
    <row r="2218" spans="6:19" x14ac:dyDescent="0.3">
      <c r="F2218" s="136"/>
      <c r="K2218" s="33" t="str">
        <f t="shared" si="274"/>
        <v/>
      </c>
      <c r="L2218" s="33" t="str">
        <f t="shared" si="275"/>
        <v/>
      </c>
      <c r="M2218" s="33" t="str">
        <f t="shared" si="276"/>
        <v/>
      </c>
      <c r="N2218" s="33" t="str">
        <f t="shared" si="277"/>
        <v/>
      </c>
      <c r="O2218" s="33" t="str">
        <f t="shared" si="278"/>
        <v/>
      </c>
      <c r="P2218" s="33" t="str">
        <f t="shared" si="279"/>
        <v/>
      </c>
      <c r="R2218" s="36" t="str">
        <f t="shared" si="280"/>
        <v/>
      </c>
      <c r="S2218" s="36" t="str">
        <f t="shared" si="281"/>
        <v/>
      </c>
    </row>
    <row r="2219" spans="6:19" x14ac:dyDescent="0.3">
      <c r="K2219" s="33" t="str">
        <f t="shared" si="274"/>
        <v/>
      </c>
      <c r="L2219" s="33" t="str">
        <f t="shared" si="275"/>
        <v/>
      </c>
      <c r="M2219" s="33" t="str">
        <f t="shared" si="276"/>
        <v/>
      </c>
      <c r="N2219" s="33" t="str">
        <f t="shared" si="277"/>
        <v/>
      </c>
      <c r="O2219" s="33" t="str">
        <f t="shared" si="278"/>
        <v/>
      </c>
      <c r="P2219" s="33" t="str">
        <f t="shared" si="279"/>
        <v/>
      </c>
      <c r="R2219" s="36" t="str">
        <f t="shared" si="280"/>
        <v/>
      </c>
      <c r="S2219" s="36" t="str">
        <f t="shared" si="281"/>
        <v/>
      </c>
    </row>
    <row r="2220" spans="6:19" x14ac:dyDescent="0.3">
      <c r="K2220" s="33" t="str">
        <f t="shared" si="274"/>
        <v/>
      </c>
      <c r="L2220" s="33" t="str">
        <f t="shared" si="275"/>
        <v/>
      </c>
      <c r="M2220" s="33" t="str">
        <f t="shared" si="276"/>
        <v/>
      </c>
      <c r="N2220" s="33" t="str">
        <f t="shared" si="277"/>
        <v/>
      </c>
      <c r="O2220" s="33" t="str">
        <f t="shared" si="278"/>
        <v/>
      </c>
      <c r="P2220" s="33" t="str">
        <f t="shared" si="279"/>
        <v/>
      </c>
      <c r="R2220" s="36" t="str">
        <f t="shared" si="280"/>
        <v/>
      </c>
      <c r="S2220" s="36" t="str">
        <f t="shared" si="281"/>
        <v/>
      </c>
    </row>
    <row r="2221" spans="6:19" x14ac:dyDescent="0.3">
      <c r="K2221" s="33" t="str">
        <f t="shared" si="274"/>
        <v/>
      </c>
      <c r="L2221" s="33" t="str">
        <f t="shared" si="275"/>
        <v/>
      </c>
      <c r="M2221" s="33" t="str">
        <f t="shared" si="276"/>
        <v/>
      </c>
      <c r="N2221" s="33" t="str">
        <f t="shared" si="277"/>
        <v/>
      </c>
      <c r="O2221" s="33" t="str">
        <f t="shared" si="278"/>
        <v/>
      </c>
      <c r="P2221" s="33" t="str">
        <f t="shared" si="279"/>
        <v/>
      </c>
      <c r="R2221" s="36" t="str">
        <f t="shared" si="280"/>
        <v/>
      </c>
      <c r="S2221" s="36" t="str">
        <f t="shared" si="281"/>
        <v/>
      </c>
    </row>
    <row r="2222" spans="6:19" x14ac:dyDescent="0.3">
      <c r="F2222" s="136"/>
      <c r="K2222" s="33" t="str">
        <f t="shared" si="274"/>
        <v/>
      </c>
      <c r="L2222" s="33" t="str">
        <f t="shared" si="275"/>
        <v/>
      </c>
      <c r="M2222" s="33" t="str">
        <f t="shared" si="276"/>
        <v/>
      </c>
      <c r="N2222" s="33" t="str">
        <f t="shared" si="277"/>
        <v/>
      </c>
      <c r="O2222" s="33" t="str">
        <f t="shared" si="278"/>
        <v/>
      </c>
      <c r="P2222" s="33" t="str">
        <f t="shared" si="279"/>
        <v/>
      </c>
      <c r="R2222" s="36" t="str">
        <f t="shared" si="280"/>
        <v/>
      </c>
      <c r="S2222" s="36" t="str">
        <f t="shared" si="281"/>
        <v/>
      </c>
    </row>
    <row r="2223" spans="6:19" x14ac:dyDescent="0.3">
      <c r="K2223" s="33" t="str">
        <f t="shared" si="274"/>
        <v/>
      </c>
      <c r="L2223" s="33" t="str">
        <f t="shared" si="275"/>
        <v/>
      </c>
      <c r="M2223" s="33" t="str">
        <f t="shared" si="276"/>
        <v/>
      </c>
      <c r="N2223" s="33" t="str">
        <f t="shared" si="277"/>
        <v/>
      </c>
      <c r="O2223" s="33" t="str">
        <f t="shared" si="278"/>
        <v/>
      </c>
      <c r="P2223" s="33" t="str">
        <f t="shared" si="279"/>
        <v/>
      </c>
      <c r="R2223" s="36" t="str">
        <f t="shared" si="280"/>
        <v/>
      </c>
      <c r="S2223" s="36" t="str">
        <f t="shared" si="281"/>
        <v/>
      </c>
    </row>
    <row r="2224" spans="6:19" x14ac:dyDescent="0.3">
      <c r="K2224" s="33" t="str">
        <f t="shared" si="274"/>
        <v/>
      </c>
      <c r="L2224" s="33" t="str">
        <f t="shared" si="275"/>
        <v/>
      </c>
      <c r="M2224" s="33" t="str">
        <f t="shared" si="276"/>
        <v/>
      </c>
      <c r="N2224" s="33" t="str">
        <f t="shared" si="277"/>
        <v/>
      </c>
      <c r="O2224" s="33" t="str">
        <f t="shared" si="278"/>
        <v/>
      </c>
      <c r="P2224" s="33" t="str">
        <f t="shared" si="279"/>
        <v/>
      </c>
      <c r="R2224" s="36" t="str">
        <f t="shared" si="280"/>
        <v/>
      </c>
      <c r="S2224" s="36" t="str">
        <f t="shared" si="281"/>
        <v/>
      </c>
    </row>
    <row r="2225" spans="6:19" x14ac:dyDescent="0.3">
      <c r="K2225" s="33" t="str">
        <f t="shared" si="274"/>
        <v/>
      </c>
      <c r="L2225" s="33" t="str">
        <f t="shared" si="275"/>
        <v/>
      </c>
      <c r="M2225" s="33" t="str">
        <f t="shared" si="276"/>
        <v/>
      </c>
      <c r="N2225" s="33" t="str">
        <f t="shared" si="277"/>
        <v/>
      </c>
      <c r="O2225" s="33" t="str">
        <f t="shared" si="278"/>
        <v/>
      </c>
      <c r="P2225" s="33" t="str">
        <f t="shared" si="279"/>
        <v/>
      </c>
      <c r="R2225" s="36" t="str">
        <f t="shared" si="280"/>
        <v/>
      </c>
      <c r="S2225" s="36" t="str">
        <f t="shared" si="281"/>
        <v/>
      </c>
    </row>
    <row r="2226" spans="6:19" x14ac:dyDescent="0.3">
      <c r="K2226" s="33" t="str">
        <f t="shared" si="274"/>
        <v/>
      </c>
      <c r="L2226" s="33" t="str">
        <f t="shared" si="275"/>
        <v/>
      </c>
      <c r="M2226" s="33" t="str">
        <f t="shared" si="276"/>
        <v/>
      </c>
      <c r="N2226" s="33" t="str">
        <f t="shared" si="277"/>
        <v/>
      </c>
      <c r="O2226" s="33" t="str">
        <f t="shared" si="278"/>
        <v/>
      </c>
      <c r="P2226" s="33" t="str">
        <f t="shared" si="279"/>
        <v/>
      </c>
      <c r="R2226" s="36" t="str">
        <f t="shared" si="280"/>
        <v/>
      </c>
      <c r="S2226" s="36" t="str">
        <f t="shared" si="281"/>
        <v/>
      </c>
    </row>
    <row r="2227" spans="6:19" x14ac:dyDescent="0.3">
      <c r="F2227" s="136"/>
      <c r="K2227" s="33" t="str">
        <f t="shared" si="274"/>
        <v/>
      </c>
      <c r="L2227" s="33" t="str">
        <f t="shared" si="275"/>
        <v/>
      </c>
      <c r="M2227" s="33" t="str">
        <f t="shared" si="276"/>
        <v/>
      </c>
      <c r="N2227" s="33" t="str">
        <f t="shared" si="277"/>
        <v/>
      </c>
      <c r="O2227" s="33" t="str">
        <f t="shared" si="278"/>
        <v/>
      </c>
      <c r="P2227" s="33" t="str">
        <f t="shared" si="279"/>
        <v/>
      </c>
      <c r="R2227" s="36" t="str">
        <f t="shared" si="280"/>
        <v/>
      </c>
      <c r="S2227" s="36" t="str">
        <f t="shared" si="281"/>
        <v/>
      </c>
    </row>
    <row r="2228" spans="6:19" x14ac:dyDescent="0.3">
      <c r="F2228" s="136"/>
      <c r="K2228" s="33" t="str">
        <f t="shared" si="274"/>
        <v/>
      </c>
      <c r="L2228" s="33" t="str">
        <f t="shared" si="275"/>
        <v/>
      </c>
      <c r="M2228" s="33" t="str">
        <f t="shared" si="276"/>
        <v/>
      </c>
      <c r="N2228" s="33" t="str">
        <f t="shared" si="277"/>
        <v/>
      </c>
      <c r="O2228" s="33" t="str">
        <f t="shared" si="278"/>
        <v/>
      </c>
      <c r="P2228" s="33" t="str">
        <f t="shared" si="279"/>
        <v/>
      </c>
      <c r="R2228" s="36" t="str">
        <f t="shared" si="280"/>
        <v/>
      </c>
      <c r="S2228" s="36" t="str">
        <f t="shared" si="281"/>
        <v/>
      </c>
    </row>
    <row r="2229" spans="6:19" x14ac:dyDescent="0.3">
      <c r="K2229" s="33" t="str">
        <f t="shared" si="274"/>
        <v/>
      </c>
      <c r="L2229" s="33" t="str">
        <f t="shared" si="275"/>
        <v/>
      </c>
      <c r="M2229" s="33" t="str">
        <f t="shared" si="276"/>
        <v/>
      </c>
      <c r="N2229" s="33" t="str">
        <f t="shared" si="277"/>
        <v/>
      </c>
      <c r="O2229" s="33" t="str">
        <f t="shared" si="278"/>
        <v/>
      </c>
      <c r="P2229" s="33" t="str">
        <f t="shared" si="279"/>
        <v/>
      </c>
      <c r="R2229" s="36" t="str">
        <f t="shared" si="280"/>
        <v/>
      </c>
      <c r="S2229" s="36" t="str">
        <f t="shared" si="281"/>
        <v/>
      </c>
    </row>
    <row r="2230" spans="6:19" x14ac:dyDescent="0.3">
      <c r="K2230" s="33" t="str">
        <f t="shared" si="274"/>
        <v/>
      </c>
      <c r="L2230" s="33" t="str">
        <f t="shared" si="275"/>
        <v/>
      </c>
      <c r="M2230" s="33" t="str">
        <f t="shared" si="276"/>
        <v/>
      </c>
      <c r="N2230" s="33" t="str">
        <f t="shared" si="277"/>
        <v/>
      </c>
      <c r="O2230" s="33" t="str">
        <f t="shared" si="278"/>
        <v/>
      </c>
      <c r="P2230" s="33" t="str">
        <f t="shared" si="279"/>
        <v/>
      </c>
      <c r="R2230" s="36" t="str">
        <f t="shared" si="280"/>
        <v/>
      </c>
      <c r="S2230" s="36" t="str">
        <f t="shared" si="281"/>
        <v/>
      </c>
    </row>
    <row r="2231" spans="6:19" x14ac:dyDescent="0.3">
      <c r="K2231" s="33" t="str">
        <f t="shared" si="274"/>
        <v/>
      </c>
      <c r="L2231" s="33" t="str">
        <f t="shared" si="275"/>
        <v/>
      </c>
      <c r="M2231" s="33" t="str">
        <f t="shared" si="276"/>
        <v/>
      </c>
      <c r="N2231" s="33" t="str">
        <f t="shared" si="277"/>
        <v/>
      </c>
      <c r="O2231" s="33" t="str">
        <f t="shared" si="278"/>
        <v/>
      </c>
      <c r="P2231" s="33" t="str">
        <f t="shared" si="279"/>
        <v/>
      </c>
      <c r="R2231" s="36" t="str">
        <f t="shared" si="280"/>
        <v/>
      </c>
      <c r="S2231" s="36" t="str">
        <f t="shared" si="281"/>
        <v/>
      </c>
    </row>
    <row r="2232" spans="6:19" x14ac:dyDescent="0.3">
      <c r="F2232" s="136"/>
      <c r="K2232" s="33" t="str">
        <f t="shared" si="274"/>
        <v/>
      </c>
      <c r="L2232" s="33" t="str">
        <f t="shared" si="275"/>
        <v/>
      </c>
      <c r="M2232" s="33" t="str">
        <f t="shared" si="276"/>
        <v/>
      </c>
      <c r="N2232" s="33" t="str">
        <f t="shared" si="277"/>
        <v/>
      </c>
      <c r="O2232" s="33" t="str">
        <f t="shared" si="278"/>
        <v/>
      </c>
      <c r="P2232" s="33" t="str">
        <f t="shared" si="279"/>
        <v/>
      </c>
      <c r="R2232" s="36" t="str">
        <f t="shared" si="280"/>
        <v/>
      </c>
      <c r="S2232" s="36" t="str">
        <f t="shared" si="281"/>
        <v/>
      </c>
    </row>
    <row r="2233" spans="6:19" x14ac:dyDescent="0.3">
      <c r="F2233" s="136"/>
      <c r="K2233" s="33" t="str">
        <f t="shared" si="274"/>
        <v/>
      </c>
      <c r="L2233" s="33" t="str">
        <f t="shared" si="275"/>
        <v/>
      </c>
      <c r="M2233" s="33" t="str">
        <f t="shared" si="276"/>
        <v/>
      </c>
      <c r="N2233" s="33" t="str">
        <f t="shared" si="277"/>
        <v/>
      </c>
      <c r="O2233" s="33" t="str">
        <f t="shared" si="278"/>
        <v/>
      </c>
      <c r="P2233" s="33" t="str">
        <f t="shared" si="279"/>
        <v/>
      </c>
      <c r="R2233" s="36" t="str">
        <f t="shared" si="280"/>
        <v/>
      </c>
      <c r="S2233" s="36" t="str">
        <f t="shared" si="281"/>
        <v/>
      </c>
    </row>
    <row r="2234" spans="6:19" x14ac:dyDescent="0.3">
      <c r="K2234" s="33" t="str">
        <f t="shared" si="274"/>
        <v/>
      </c>
      <c r="L2234" s="33" t="str">
        <f t="shared" si="275"/>
        <v/>
      </c>
      <c r="M2234" s="33" t="str">
        <f t="shared" si="276"/>
        <v/>
      </c>
      <c r="N2234" s="33" t="str">
        <f t="shared" si="277"/>
        <v/>
      </c>
      <c r="O2234" s="33" t="str">
        <f t="shared" si="278"/>
        <v/>
      </c>
      <c r="P2234" s="33" t="str">
        <f t="shared" si="279"/>
        <v/>
      </c>
      <c r="R2234" s="36" t="str">
        <f t="shared" si="280"/>
        <v/>
      </c>
      <c r="S2234" s="36" t="str">
        <f t="shared" si="281"/>
        <v/>
      </c>
    </row>
    <row r="2235" spans="6:19" x14ac:dyDescent="0.3">
      <c r="K2235" s="33" t="str">
        <f t="shared" si="274"/>
        <v/>
      </c>
      <c r="L2235" s="33" t="str">
        <f t="shared" si="275"/>
        <v/>
      </c>
      <c r="M2235" s="33" t="str">
        <f t="shared" si="276"/>
        <v/>
      </c>
      <c r="N2235" s="33" t="str">
        <f t="shared" si="277"/>
        <v/>
      </c>
      <c r="O2235" s="33" t="str">
        <f t="shared" si="278"/>
        <v/>
      </c>
      <c r="P2235" s="33" t="str">
        <f t="shared" si="279"/>
        <v/>
      </c>
      <c r="R2235" s="36" t="str">
        <f t="shared" si="280"/>
        <v/>
      </c>
      <c r="S2235" s="36" t="str">
        <f t="shared" si="281"/>
        <v/>
      </c>
    </row>
    <row r="2236" spans="6:19" x14ac:dyDescent="0.3">
      <c r="K2236" s="33" t="str">
        <f t="shared" si="274"/>
        <v/>
      </c>
      <c r="L2236" s="33" t="str">
        <f t="shared" si="275"/>
        <v/>
      </c>
      <c r="M2236" s="33" t="str">
        <f t="shared" si="276"/>
        <v/>
      </c>
      <c r="N2236" s="33" t="str">
        <f t="shared" si="277"/>
        <v/>
      </c>
      <c r="O2236" s="33" t="str">
        <f t="shared" si="278"/>
        <v/>
      </c>
      <c r="P2236" s="33" t="str">
        <f t="shared" si="279"/>
        <v/>
      </c>
      <c r="R2236" s="36" t="str">
        <f t="shared" si="280"/>
        <v/>
      </c>
      <c r="S2236" s="36" t="str">
        <f t="shared" si="281"/>
        <v/>
      </c>
    </row>
    <row r="2237" spans="6:19" x14ac:dyDescent="0.3">
      <c r="K2237" s="33" t="str">
        <f t="shared" si="274"/>
        <v/>
      </c>
      <c r="L2237" s="33" t="str">
        <f t="shared" si="275"/>
        <v/>
      </c>
      <c r="M2237" s="33" t="str">
        <f t="shared" si="276"/>
        <v/>
      </c>
      <c r="N2237" s="33" t="str">
        <f t="shared" si="277"/>
        <v/>
      </c>
      <c r="O2237" s="33" t="str">
        <f t="shared" si="278"/>
        <v/>
      </c>
      <c r="P2237" s="33" t="str">
        <f t="shared" si="279"/>
        <v/>
      </c>
      <c r="R2237" s="36" t="str">
        <f t="shared" si="280"/>
        <v/>
      </c>
      <c r="S2237" s="36" t="str">
        <f t="shared" si="281"/>
        <v/>
      </c>
    </row>
    <row r="2238" spans="6:19" x14ac:dyDescent="0.3">
      <c r="F2238" s="136"/>
      <c r="K2238" s="33" t="str">
        <f t="shared" si="274"/>
        <v/>
      </c>
      <c r="L2238" s="33" t="str">
        <f t="shared" si="275"/>
        <v/>
      </c>
      <c r="M2238" s="33" t="str">
        <f t="shared" si="276"/>
        <v/>
      </c>
      <c r="N2238" s="33" t="str">
        <f t="shared" si="277"/>
        <v/>
      </c>
      <c r="O2238" s="33" t="str">
        <f t="shared" si="278"/>
        <v/>
      </c>
      <c r="P2238" s="33" t="str">
        <f t="shared" si="279"/>
        <v/>
      </c>
      <c r="R2238" s="36" t="str">
        <f t="shared" si="280"/>
        <v/>
      </c>
      <c r="S2238" s="36" t="str">
        <f t="shared" si="281"/>
        <v/>
      </c>
    </row>
    <row r="2239" spans="6:19" x14ac:dyDescent="0.3">
      <c r="K2239" s="33" t="str">
        <f t="shared" si="274"/>
        <v/>
      </c>
      <c r="L2239" s="33" t="str">
        <f t="shared" si="275"/>
        <v/>
      </c>
      <c r="M2239" s="33" t="str">
        <f t="shared" si="276"/>
        <v/>
      </c>
      <c r="N2239" s="33" t="str">
        <f t="shared" si="277"/>
        <v/>
      </c>
      <c r="O2239" s="33" t="str">
        <f t="shared" si="278"/>
        <v/>
      </c>
      <c r="P2239" s="33" t="str">
        <f t="shared" si="279"/>
        <v/>
      </c>
      <c r="R2239" s="36" t="str">
        <f t="shared" si="280"/>
        <v/>
      </c>
      <c r="S2239" s="36" t="str">
        <f t="shared" si="281"/>
        <v/>
      </c>
    </row>
    <row r="2240" spans="6:19" x14ac:dyDescent="0.3">
      <c r="K2240" s="33" t="str">
        <f t="shared" si="274"/>
        <v/>
      </c>
      <c r="L2240" s="33" t="str">
        <f t="shared" si="275"/>
        <v/>
      </c>
      <c r="M2240" s="33" t="str">
        <f t="shared" si="276"/>
        <v/>
      </c>
      <c r="N2240" s="33" t="str">
        <f t="shared" si="277"/>
        <v/>
      </c>
      <c r="O2240" s="33" t="str">
        <f t="shared" si="278"/>
        <v/>
      </c>
      <c r="P2240" s="33" t="str">
        <f t="shared" si="279"/>
        <v/>
      </c>
      <c r="R2240" s="36" t="str">
        <f t="shared" si="280"/>
        <v/>
      </c>
      <c r="S2240" s="36" t="str">
        <f t="shared" si="281"/>
        <v/>
      </c>
    </row>
    <row r="2241" spans="6:19" x14ac:dyDescent="0.3">
      <c r="K2241" s="33" t="str">
        <f t="shared" si="274"/>
        <v/>
      </c>
      <c r="L2241" s="33" t="str">
        <f t="shared" si="275"/>
        <v/>
      </c>
      <c r="M2241" s="33" t="str">
        <f t="shared" si="276"/>
        <v/>
      </c>
      <c r="N2241" s="33" t="str">
        <f t="shared" si="277"/>
        <v/>
      </c>
      <c r="O2241" s="33" t="str">
        <f t="shared" si="278"/>
        <v/>
      </c>
      <c r="P2241" s="33" t="str">
        <f t="shared" si="279"/>
        <v/>
      </c>
      <c r="R2241" s="36" t="str">
        <f t="shared" si="280"/>
        <v/>
      </c>
      <c r="S2241" s="36" t="str">
        <f t="shared" si="281"/>
        <v/>
      </c>
    </row>
    <row r="2242" spans="6:19" x14ac:dyDescent="0.3">
      <c r="F2242" s="136"/>
      <c r="K2242" s="33" t="str">
        <f t="shared" si="274"/>
        <v/>
      </c>
      <c r="L2242" s="33" t="str">
        <f t="shared" si="275"/>
        <v/>
      </c>
      <c r="M2242" s="33" t="str">
        <f t="shared" si="276"/>
        <v/>
      </c>
      <c r="N2242" s="33" t="str">
        <f t="shared" si="277"/>
        <v/>
      </c>
      <c r="O2242" s="33" t="str">
        <f t="shared" si="278"/>
        <v/>
      </c>
      <c r="P2242" s="33" t="str">
        <f t="shared" si="279"/>
        <v/>
      </c>
      <c r="R2242" s="36" t="str">
        <f t="shared" si="280"/>
        <v/>
      </c>
      <c r="S2242" s="36" t="str">
        <f t="shared" si="281"/>
        <v/>
      </c>
    </row>
    <row r="2243" spans="6:19" x14ac:dyDescent="0.3">
      <c r="F2243" s="136"/>
      <c r="K2243" s="33" t="str">
        <f t="shared" si="274"/>
        <v/>
      </c>
      <c r="L2243" s="33" t="str">
        <f t="shared" si="275"/>
        <v/>
      </c>
      <c r="M2243" s="33" t="str">
        <f t="shared" si="276"/>
        <v/>
      </c>
      <c r="N2243" s="33" t="str">
        <f t="shared" si="277"/>
        <v/>
      </c>
      <c r="O2243" s="33" t="str">
        <f t="shared" si="278"/>
        <v/>
      </c>
      <c r="P2243" s="33" t="str">
        <f t="shared" si="279"/>
        <v/>
      </c>
      <c r="R2243" s="36" t="str">
        <f t="shared" si="280"/>
        <v/>
      </c>
      <c r="S2243" s="36" t="str">
        <f t="shared" si="281"/>
        <v/>
      </c>
    </row>
    <row r="2244" spans="6:19" x14ac:dyDescent="0.3">
      <c r="K2244" s="33" t="str">
        <f t="shared" si="274"/>
        <v/>
      </c>
      <c r="L2244" s="33" t="str">
        <f t="shared" si="275"/>
        <v/>
      </c>
      <c r="M2244" s="33" t="str">
        <f t="shared" si="276"/>
        <v/>
      </c>
      <c r="N2244" s="33" t="str">
        <f t="shared" si="277"/>
        <v/>
      </c>
      <c r="O2244" s="33" t="str">
        <f t="shared" si="278"/>
        <v/>
      </c>
      <c r="P2244" s="33" t="str">
        <f t="shared" si="279"/>
        <v/>
      </c>
      <c r="R2244" s="36" t="str">
        <f t="shared" si="280"/>
        <v/>
      </c>
      <c r="S2244" s="36" t="str">
        <f t="shared" si="281"/>
        <v/>
      </c>
    </row>
    <row r="2245" spans="6:19" x14ac:dyDescent="0.3">
      <c r="K2245" s="33" t="str">
        <f t="shared" ref="K2245:K2308" si="282">IF($D2245="ht",$E2245,"")</f>
        <v/>
      </c>
      <c r="L2245" s="33" t="str">
        <f t="shared" ref="L2245:L2308" si="283">IF($D2245="nt",$E2245,"")</f>
        <v/>
      </c>
      <c r="M2245" s="33" t="str">
        <f t="shared" ref="M2245:M2308" si="284">IF($D2245="esp",$E2245,"")</f>
        <v/>
      </c>
      <c r="N2245" s="33" t="str">
        <f t="shared" ref="N2245:N2308" si="285">IF($D2245="Ges",$F2245,"")</f>
        <v/>
      </c>
      <c r="O2245" s="33" t="str">
        <f t="shared" ref="O2245:O2308" si="286">IF($D2245="tag",$E2245,"")</f>
        <v/>
      </c>
      <c r="P2245" s="33" t="str">
        <f t="shared" ref="P2245:P2308" si="287">IF($D2245="vhs",$E2245,"")</f>
        <v/>
      </c>
      <c r="R2245" s="36" t="str">
        <f t="shared" ref="R2245:R2308" si="288">IF(D2245="v06",E2245,"")</f>
        <v/>
      </c>
      <c r="S2245" s="36" t="str">
        <f t="shared" ref="S2245:S2308" si="289">IF(D2245="v22",E2245,"")</f>
        <v/>
      </c>
    </row>
    <row r="2246" spans="6:19" x14ac:dyDescent="0.3">
      <c r="K2246" s="33" t="str">
        <f t="shared" si="282"/>
        <v/>
      </c>
      <c r="L2246" s="33" t="str">
        <f t="shared" si="283"/>
        <v/>
      </c>
      <c r="M2246" s="33" t="str">
        <f t="shared" si="284"/>
        <v/>
      </c>
      <c r="N2246" s="33" t="str">
        <f t="shared" si="285"/>
        <v/>
      </c>
      <c r="O2246" s="33" t="str">
        <f t="shared" si="286"/>
        <v/>
      </c>
      <c r="P2246" s="33" t="str">
        <f t="shared" si="287"/>
        <v/>
      </c>
      <c r="R2246" s="36" t="str">
        <f t="shared" si="288"/>
        <v/>
      </c>
      <c r="S2246" s="36" t="str">
        <f t="shared" si="289"/>
        <v/>
      </c>
    </row>
    <row r="2247" spans="6:19" x14ac:dyDescent="0.3">
      <c r="K2247" s="33" t="str">
        <f t="shared" si="282"/>
        <v/>
      </c>
      <c r="L2247" s="33" t="str">
        <f t="shared" si="283"/>
        <v/>
      </c>
      <c r="M2247" s="33" t="str">
        <f t="shared" si="284"/>
        <v/>
      </c>
      <c r="N2247" s="33" t="str">
        <f t="shared" si="285"/>
        <v/>
      </c>
      <c r="O2247" s="33" t="str">
        <f t="shared" si="286"/>
        <v/>
      </c>
      <c r="P2247" s="33" t="str">
        <f t="shared" si="287"/>
        <v/>
      </c>
      <c r="R2247" s="36" t="str">
        <f t="shared" si="288"/>
        <v/>
      </c>
      <c r="S2247" s="36" t="str">
        <f t="shared" si="289"/>
        <v/>
      </c>
    </row>
    <row r="2248" spans="6:19" x14ac:dyDescent="0.3">
      <c r="F2248" s="136"/>
      <c r="K2248" s="33" t="str">
        <f t="shared" si="282"/>
        <v/>
      </c>
      <c r="L2248" s="33" t="str">
        <f t="shared" si="283"/>
        <v/>
      </c>
      <c r="M2248" s="33" t="str">
        <f t="shared" si="284"/>
        <v/>
      </c>
      <c r="N2248" s="33" t="str">
        <f t="shared" si="285"/>
        <v/>
      </c>
      <c r="O2248" s="33" t="str">
        <f t="shared" si="286"/>
        <v/>
      </c>
      <c r="P2248" s="33" t="str">
        <f t="shared" si="287"/>
        <v/>
      </c>
      <c r="R2248" s="36" t="str">
        <f t="shared" si="288"/>
        <v/>
      </c>
      <c r="S2248" s="36" t="str">
        <f t="shared" si="289"/>
        <v/>
      </c>
    </row>
    <row r="2249" spans="6:19" x14ac:dyDescent="0.3">
      <c r="K2249" s="33" t="str">
        <f t="shared" si="282"/>
        <v/>
      </c>
      <c r="L2249" s="33" t="str">
        <f t="shared" si="283"/>
        <v/>
      </c>
      <c r="M2249" s="33" t="str">
        <f t="shared" si="284"/>
        <v/>
      </c>
      <c r="N2249" s="33" t="str">
        <f t="shared" si="285"/>
        <v/>
      </c>
      <c r="O2249" s="33" t="str">
        <f t="shared" si="286"/>
        <v/>
      </c>
      <c r="P2249" s="33" t="str">
        <f t="shared" si="287"/>
        <v/>
      </c>
      <c r="R2249" s="36" t="str">
        <f t="shared" si="288"/>
        <v/>
      </c>
      <c r="S2249" s="36" t="str">
        <f t="shared" si="289"/>
        <v/>
      </c>
    </row>
    <row r="2250" spans="6:19" x14ac:dyDescent="0.3">
      <c r="K2250" s="33" t="str">
        <f t="shared" si="282"/>
        <v/>
      </c>
      <c r="L2250" s="33" t="str">
        <f t="shared" si="283"/>
        <v/>
      </c>
      <c r="M2250" s="33" t="str">
        <f t="shared" si="284"/>
        <v/>
      </c>
      <c r="N2250" s="33" t="str">
        <f t="shared" si="285"/>
        <v/>
      </c>
      <c r="O2250" s="33" t="str">
        <f t="shared" si="286"/>
        <v/>
      </c>
      <c r="P2250" s="33" t="str">
        <f t="shared" si="287"/>
        <v/>
      </c>
      <c r="R2250" s="36" t="str">
        <f t="shared" si="288"/>
        <v/>
      </c>
      <c r="S2250" s="36" t="str">
        <f t="shared" si="289"/>
        <v/>
      </c>
    </row>
    <row r="2251" spans="6:19" x14ac:dyDescent="0.3">
      <c r="K2251" s="33" t="str">
        <f t="shared" si="282"/>
        <v/>
      </c>
      <c r="L2251" s="33" t="str">
        <f t="shared" si="283"/>
        <v/>
      </c>
      <c r="M2251" s="33" t="str">
        <f t="shared" si="284"/>
        <v/>
      </c>
      <c r="N2251" s="33" t="str">
        <f t="shared" si="285"/>
        <v/>
      </c>
      <c r="O2251" s="33" t="str">
        <f t="shared" si="286"/>
        <v/>
      </c>
      <c r="P2251" s="33" t="str">
        <f t="shared" si="287"/>
        <v/>
      </c>
      <c r="R2251" s="36" t="str">
        <f t="shared" si="288"/>
        <v/>
      </c>
      <c r="S2251" s="36" t="str">
        <f t="shared" si="289"/>
        <v/>
      </c>
    </row>
    <row r="2252" spans="6:19" x14ac:dyDescent="0.3">
      <c r="K2252" s="33" t="str">
        <f t="shared" si="282"/>
        <v/>
      </c>
      <c r="L2252" s="33" t="str">
        <f t="shared" si="283"/>
        <v/>
      </c>
      <c r="M2252" s="33" t="str">
        <f t="shared" si="284"/>
        <v/>
      </c>
      <c r="N2252" s="33" t="str">
        <f t="shared" si="285"/>
        <v/>
      </c>
      <c r="O2252" s="33" t="str">
        <f t="shared" si="286"/>
        <v/>
      </c>
      <c r="P2252" s="33" t="str">
        <f t="shared" si="287"/>
        <v/>
      </c>
      <c r="R2252" s="36" t="str">
        <f t="shared" si="288"/>
        <v/>
      </c>
      <c r="S2252" s="36" t="str">
        <f t="shared" si="289"/>
        <v/>
      </c>
    </row>
    <row r="2253" spans="6:19" x14ac:dyDescent="0.3">
      <c r="F2253" s="136"/>
      <c r="K2253" s="33" t="str">
        <f t="shared" si="282"/>
        <v/>
      </c>
      <c r="L2253" s="33" t="str">
        <f t="shared" si="283"/>
        <v/>
      </c>
      <c r="M2253" s="33" t="str">
        <f t="shared" si="284"/>
        <v/>
      </c>
      <c r="N2253" s="33" t="str">
        <f t="shared" si="285"/>
        <v/>
      </c>
      <c r="O2253" s="33" t="str">
        <f t="shared" si="286"/>
        <v/>
      </c>
      <c r="P2253" s="33" t="str">
        <f t="shared" si="287"/>
        <v/>
      </c>
      <c r="R2253" s="36" t="str">
        <f t="shared" si="288"/>
        <v/>
      </c>
      <c r="S2253" s="36" t="str">
        <f t="shared" si="289"/>
        <v/>
      </c>
    </row>
    <row r="2254" spans="6:19" x14ac:dyDescent="0.3">
      <c r="K2254" s="33" t="str">
        <f t="shared" si="282"/>
        <v/>
      </c>
      <c r="L2254" s="33" t="str">
        <f t="shared" si="283"/>
        <v/>
      </c>
      <c r="M2254" s="33" t="str">
        <f t="shared" si="284"/>
        <v/>
      </c>
      <c r="N2254" s="33" t="str">
        <f t="shared" si="285"/>
        <v/>
      </c>
      <c r="O2254" s="33" t="str">
        <f t="shared" si="286"/>
        <v/>
      </c>
      <c r="P2254" s="33" t="str">
        <f t="shared" si="287"/>
        <v/>
      </c>
      <c r="R2254" s="36" t="str">
        <f t="shared" si="288"/>
        <v/>
      </c>
      <c r="S2254" s="36" t="str">
        <f t="shared" si="289"/>
        <v/>
      </c>
    </row>
    <row r="2255" spans="6:19" x14ac:dyDescent="0.3">
      <c r="K2255" s="33" t="str">
        <f t="shared" si="282"/>
        <v/>
      </c>
      <c r="L2255" s="33" t="str">
        <f t="shared" si="283"/>
        <v/>
      </c>
      <c r="M2255" s="33" t="str">
        <f t="shared" si="284"/>
        <v/>
      </c>
      <c r="N2255" s="33" t="str">
        <f t="shared" si="285"/>
        <v/>
      </c>
      <c r="O2255" s="33" t="str">
        <f t="shared" si="286"/>
        <v/>
      </c>
      <c r="P2255" s="33" t="str">
        <f t="shared" si="287"/>
        <v/>
      </c>
      <c r="R2255" s="36" t="str">
        <f t="shared" si="288"/>
        <v/>
      </c>
      <c r="S2255" s="36" t="str">
        <f t="shared" si="289"/>
        <v/>
      </c>
    </row>
    <row r="2256" spans="6:19" x14ac:dyDescent="0.3">
      <c r="K2256" s="33" t="str">
        <f t="shared" si="282"/>
        <v/>
      </c>
      <c r="L2256" s="33" t="str">
        <f t="shared" si="283"/>
        <v/>
      </c>
      <c r="M2256" s="33" t="str">
        <f t="shared" si="284"/>
        <v/>
      </c>
      <c r="N2256" s="33" t="str">
        <f t="shared" si="285"/>
        <v/>
      </c>
      <c r="O2256" s="33" t="str">
        <f t="shared" si="286"/>
        <v/>
      </c>
      <c r="P2256" s="33" t="str">
        <f t="shared" si="287"/>
        <v/>
      </c>
      <c r="R2256" s="36" t="str">
        <f t="shared" si="288"/>
        <v/>
      </c>
      <c r="S2256" s="36" t="str">
        <f t="shared" si="289"/>
        <v/>
      </c>
    </row>
    <row r="2257" spans="6:19" x14ac:dyDescent="0.3">
      <c r="K2257" s="33" t="str">
        <f t="shared" si="282"/>
        <v/>
      </c>
      <c r="L2257" s="33" t="str">
        <f t="shared" si="283"/>
        <v/>
      </c>
      <c r="M2257" s="33" t="str">
        <f t="shared" si="284"/>
        <v/>
      </c>
      <c r="N2257" s="33" t="str">
        <f t="shared" si="285"/>
        <v/>
      </c>
      <c r="O2257" s="33" t="str">
        <f t="shared" si="286"/>
        <v/>
      </c>
      <c r="P2257" s="33" t="str">
        <f t="shared" si="287"/>
        <v/>
      </c>
      <c r="R2257" s="36" t="str">
        <f t="shared" si="288"/>
        <v/>
      </c>
      <c r="S2257" s="36" t="str">
        <f t="shared" si="289"/>
        <v/>
      </c>
    </row>
    <row r="2258" spans="6:19" x14ac:dyDescent="0.3">
      <c r="F2258" s="136"/>
      <c r="K2258" s="33" t="str">
        <f t="shared" si="282"/>
        <v/>
      </c>
      <c r="L2258" s="33" t="str">
        <f t="shared" si="283"/>
        <v/>
      </c>
      <c r="M2258" s="33" t="str">
        <f t="shared" si="284"/>
        <v/>
      </c>
      <c r="N2258" s="33" t="str">
        <f t="shared" si="285"/>
        <v/>
      </c>
      <c r="O2258" s="33" t="str">
        <f t="shared" si="286"/>
        <v/>
      </c>
      <c r="P2258" s="33" t="str">
        <f t="shared" si="287"/>
        <v/>
      </c>
      <c r="R2258" s="36" t="str">
        <f t="shared" si="288"/>
        <v/>
      </c>
      <c r="S2258" s="36" t="str">
        <f t="shared" si="289"/>
        <v/>
      </c>
    </row>
    <row r="2259" spans="6:19" x14ac:dyDescent="0.3">
      <c r="K2259" s="33" t="str">
        <f t="shared" si="282"/>
        <v/>
      </c>
      <c r="L2259" s="33" t="str">
        <f t="shared" si="283"/>
        <v/>
      </c>
      <c r="M2259" s="33" t="str">
        <f t="shared" si="284"/>
        <v/>
      </c>
      <c r="N2259" s="33" t="str">
        <f t="shared" si="285"/>
        <v/>
      </c>
      <c r="O2259" s="33" t="str">
        <f t="shared" si="286"/>
        <v/>
      </c>
      <c r="P2259" s="33" t="str">
        <f t="shared" si="287"/>
        <v/>
      </c>
      <c r="R2259" s="36" t="str">
        <f t="shared" si="288"/>
        <v/>
      </c>
      <c r="S2259" s="36" t="str">
        <f t="shared" si="289"/>
        <v/>
      </c>
    </row>
    <row r="2260" spans="6:19" x14ac:dyDescent="0.3">
      <c r="K2260" s="33" t="str">
        <f t="shared" si="282"/>
        <v/>
      </c>
      <c r="L2260" s="33" t="str">
        <f t="shared" si="283"/>
        <v/>
      </c>
      <c r="M2260" s="33" t="str">
        <f t="shared" si="284"/>
        <v/>
      </c>
      <c r="N2260" s="33" t="str">
        <f t="shared" si="285"/>
        <v/>
      </c>
      <c r="O2260" s="33" t="str">
        <f t="shared" si="286"/>
        <v/>
      </c>
      <c r="P2260" s="33" t="str">
        <f t="shared" si="287"/>
        <v/>
      </c>
      <c r="R2260" s="36" t="str">
        <f t="shared" si="288"/>
        <v/>
      </c>
      <c r="S2260" s="36" t="str">
        <f t="shared" si="289"/>
        <v/>
      </c>
    </row>
    <row r="2261" spans="6:19" x14ac:dyDescent="0.3">
      <c r="K2261" s="33" t="str">
        <f t="shared" si="282"/>
        <v/>
      </c>
      <c r="L2261" s="33" t="str">
        <f t="shared" si="283"/>
        <v/>
      </c>
      <c r="M2261" s="33" t="str">
        <f t="shared" si="284"/>
        <v/>
      </c>
      <c r="N2261" s="33" t="str">
        <f t="shared" si="285"/>
        <v/>
      </c>
      <c r="O2261" s="33" t="str">
        <f t="shared" si="286"/>
        <v/>
      </c>
      <c r="P2261" s="33" t="str">
        <f t="shared" si="287"/>
        <v/>
      </c>
      <c r="R2261" s="36" t="str">
        <f t="shared" si="288"/>
        <v/>
      </c>
      <c r="S2261" s="36" t="str">
        <f t="shared" si="289"/>
        <v/>
      </c>
    </row>
    <row r="2262" spans="6:19" x14ac:dyDescent="0.3">
      <c r="K2262" s="33" t="str">
        <f t="shared" si="282"/>
        <v/>
      </c>
      <c r="L2262" s="33" t="str">
        <f t="shared" si="283"/>
        <v/>
      </c>
      <c r="M2262" s="33" t="str">
        <f t="shared" si="284"/>
        <v/>
      </c>
      <c r="N2262" s="33" t="str">
        <f t="shared" si="285"/>
        <v/>
      </c>
      <c r="O2262" s="33" t="str">
        <f t="shared" si="286"/>
        <v/>
      </c>
      <c r="P2262" s="33" t="str">
        <f t="shared" si="287"/>
        <v/>
      </c>
      <c r="R2262" s="36" t="str">
        <f t="shared" si="288"/>
        <v/>
      </c>
      <c r="S2262" s="36" t="str">
        <f t="shared" si="289"/>
        <v/>
      </c>
    </row>
    <row r="2263" spans="6:19" x14ac:dyDescent="0.3">
      <c r="F2263" s="136"/>
      <c r="K2263" s="33" t="str">
        <f t="shared" si="282"/>
        <v/>
      </c>
      <c r="L2263" s="33" t="str">
        <f t="shared" si="283"/>
        <v/>
      </c>
      <c r="M2263" s="33" t="str">
        <f t="shared" si="284"/>
        <v/>
      </c>
      <c r="N2263" s="33" t="str">
        <f t="shared" si="285"/>
        <v/>
      </c>
      <c r="O2263" s="33" t="str">
        <f t="shared" si="286"/>
        <v/>
      </c>
      <c r="P2263" s="33" t="str">
        <f t="shared" si="287"/>
        <v/>
      </c>
      <c r="R2263" s="36" t="str">
        <f t="shared" si="288"/>
        <v/>
      </c>
      <c r="S2263" s="36" t="str">
        <f t="shared" si="289"/>
        <v/>
      </c>
    </row>
    <row r="2264" spans="6:19" x14ac:dyDescent="0.3">
      <c r="K2264" s="33" t="str">
        <f t="shared" si="282"/>
        <v/>
      </c>
      <c r="L2264" s="33" t="str">
        <f t="shared" si="283"/>
        <v/>
      </c>
      <c r="M2264" s="33" t="str">
        <f t="shared" si="284"/>
        <v/>
      </c>
      <c r="N2264" s="33" t="str">
        <f t="shared" si="285"/>
        <v/>
      </c>
      <c r="O2264" s="33" t="str">
        <f t="shared" si="286"/>
        <v/>
      </c>
      <c r="P2264" s="33" t="str">
        <f t="shared" si="287"/>
        <v/>
      </c>
      <c r="R2264" s="36" t="str">
        <f t="shared" si="288"/>
        <v/>
      </c>
      <c r="S2264" s="36" t="str">
        <f t="shared" si="289"/>
        <v/>
      </c>
    </row>
    <row r="2265" spans="6:19" x14ac:dyDescent="0.3">
      <c r="K2265" s="33" t="str">
        <f t="shared" si="282"/>
        <v/>
      </c>
      <c r="L2265" s="33" t="str">
        <f t="shared" si="283"/>
        <v/>
      </c>
      <c r="M2265" s="33" t="str">
        <f t="shared" si="284"/>
        <v/>
      </c>
      <c r="N2265" s="33" t="str">
        <f t="shared" si="285"/>
        <v/>
      </c>
      <c r="O2265" s="33" t="str">
        <f t="shared" si="286"/>
        <v/>
      </c>
      <c r="P2265" s="33" t="str">
        <f t="shared" si="287"/>
        <v/>
      </c>
      <c r="R2265" s="36" t="str">
        <f t="shared" si="288"/>
        <v/>
      </c>
      <c r="S2265" s="36" t="str">
        <f t="shared" si="289"/>
        <v/>
      </c>
    </row>
    <row r="2266" spans="6:19" x14ac:dyDescent="0.3">
      <c r="K2266" s="33" t="str">
        <f t="shared" si="282"/>
        <v/>
      </c>
      <c r="L2266" s="33" t="str">
        <f t="shared" si="283"/>
        <v/>
      </c>
      <c r="M2266" s="33" t="str">
        <f t="shared" si="284"/>
        <v/>
      </c>
      <c r="N2266" s="33" t="str">
        <f t="shared" si="285"/>
        <v/>
      </c>
      <c r="O2266" s="33" t="str">
        <f t="shared" si="286"/>
        <v/>
      </c>
      <c r="P2266" s="33" t="str">
        <f t="shared" si="287"/>
        <v/>
      </c>
      <c r="R2266" s="36" t="str">
        <f t="shared" si="288"/>
        <v/>
      </c>
      <c r="S2266" s="36" t="str">
        <f t="shared" si="289"/>
        <v/>
      </c>
    </row>
    <row r="2267" spans="6:19" x14ac:dyDescent="0.3">
      <c r="F2267" s="136"/>
      <c r="K2267" s="33" t="str">
        <f t="shared" si="282"/>
        <v/>
      </c>
      <c r="L2267" s="33" t="str">
        <f t="shared" si="283"/>
        <v/>
      </c>
      <c r="M2267" s="33" t="str">
        <f t="shared" si="284"/>
        <v/>
      </c>
      <c r="N2267" s="33" t="str">
        <f t="shared" si="285"/>
        <v/>
      </c>
      <c r="O2267" s="33" t="str">
        <f t="shared" si="286"/>
        <v/>
      </c>
      <c r="P2267" s="33" t="str">
        <f t="shared" si="287"/>
        <v/>
      </c>
      <c r="R2267" s="36" t="str">
        <f t="shared" si="288"/>
        <v/>
      </c>
      <c r="S2267" s="36" t="str">
        <f t="shared" si="289"/>
        <v/>
      </c>
    </row>
    <row r="2268" spans="6:19" x14ac:dyDescent="0.3">
      <c r="F2268" s="136"/>
      <c r="K2268" s="33" t="str">
        <f t="shared" si="282"/>
        <v/>
      </c>
      <c r="L2268" s="33" t="str">
        <f t="shared" si="283"/>
        <v/>
      </c>
      <c r="M2268" s="33" t="str">
        <f t="shared" si="284"/>
        <v/>
      </c>
      <c r="N2268" s="33" t="str">
        <f t="shared" si="285"/>
        <v/>
      </c>
      <c r="O2268" s="33" t="str">
        <f t="shared" si="286"/>
        <v/>
      </c>
      <c r="P2268" s="33" t="str">
        <f t="shared" si="287"/>
        <v/>
      </c>
      <c r="R2268" s="36" t="str">
        <f t="shared" si="288"/>
        <v/>
      </c>
      <c r="S2268" s="36" t="str">
        <f t="shared" si="289"/>
        <v/>
      </c>
    </row>
    <row r="2269" spans="6:19" x14ac:dyDescent="0.3">
      <c r="K2269" s="33" t="str">
        <f t="shared" si="282"/>
        <v/>
      </c>
      <c r="L2269" s="33" t="str">
        <f t="shared" si="283"/>
        <v/>
      </c>
      <c r="M2269" s="33" t="str">
        <f t="shared" si="284"/>
        <v/>
      </c>
      <c r="N2269" s="33" t="str">
        <f t="shared" si="285"/>
        <v/>
      </c>
      <c r="O2269" s="33" t="str">
        <f t="shared" si="286"/>
        <v/>
      </c>
      <c r="P2269" s="33" t="str">
        <f t="shared" si="287"/>
        <v/>
      </c>
      <c r="R2269" s="36" t="str">
        <f t="shared" si="288"/>
        <v/>
      </c>
      <c r="S2269" s="36" t="str">
        <f t="shared" si="289"/>
        <v/>
      </c>
    </row>
    <row r="2270" spans="6:19" x14ac:dyDescent="0.3">
      <c r="K2270" s="33" t="str">
        <f t="shared" si="282"/>
        <v/>
      </c>
      <c r="L2270" s="33" t="str">
        <f t="shared" si="283"/>
        <v/>
      </c>
      <c r="M2270" s="33" t="str">
        <f t="shared" si="284"/>
        <v/>
      </c>
      <c r="N2270" s="33" t="str">
        <f t="shared" si="285"/>
        <v/>
      </c>
      <c r="O2270" s="33" t="str">
        <f t="shared" si="286"/>
        <v/>
      </c>
      <c r="P2270" s="33" t="str">
        <f t="shared" si="287"/>
        <v/>
      </c>
      <c r="R2270" s="36" t="str">
        <f t="shared" si="288"/>
        <v/>
      </c>
      <c r="S2270" s="36" t="str">
        <f t="shared" si="289"/>
        <v/>
      </c>
    </row>
    <row r="2271" spans="6:19" x14ac:dyDescent="0.3">
      <c r="K2271" s="33" t="str">
        <f t="shared" si="282"/>
        <v/>
      </c>
      <c r="L2271" s="33" t="str">
        <f t="shared" si="283"/>
        <v/>
      </c>
      <c r="M2271" s="33" t="str">
        <f t="shared" si="284"/>
        <v/>
      </c>
      <c r="N2271" s="33" t="str">
        <f t="shared" si="285"/>
        <v/>
      </c>
      <c r="O2271" s="33" t="str">
        <f t="shared" si="286"/>
        <v/>
      </c>
      <c r="P2271" s="33" t="str">
        <f t="shared" si="287"/>
        <v/>
      </c>
      <c r="R2271" s="36" t="str">
        <f t="shared" si="288"/>
        <v/>
      </c>
      <c r="S2271" s="36" t="str">
        <f t="shared" si="289"/>
        <v/>
      </c>
    </row>
    <row r="2272" spans="6:19" x14ac:dyDescent="0.3">
      <c r="K2272" s="33" t="str">
        <f t="shared" si="282"/>
        <v/>
      </c>
      <c r="L2272" s="33" t="str">
        <f t="shared" si="283"/>
        <v/>
      </c>
      <c r="M2272" s="33" t="str">
        <f t="shared" si="284"/>
        <v/>
      </c>
      <c r="N2272" s="33" t="str">
        <f t="shared" si="285"/>
        <v/>
      </c>
      <c r="O2272" s="33" t="str">
        <f t="shared" si="286"/>
        <v/>
      </c>
      <c r="P2272" s="33" t="str">
        <f t="shared" si="287"/>
        <v/>
      </c>
      <c r="R2272" s="36" t="str">
        <f t="shared" si="288"/>
        <v/>
      </c>
      <c r="S2272" s="36" t="str">
        <f t="shared" si="289"/>
        <v/>
      </c>
    </row>
    <row r="2273" spans="6:19" x14ac:dyDescent="0.3">
      <c r="K2273" s="33" t="str">
        <f t="shared" si="282"/>
        <v/>
      </c>
      <c r="L2273" s="33" t="str">
        <f t="shared" si="283"/>
        <v/>
      </c>
      <c r="M2273" s="33" t="str">
        <f t="shared" si="284"/>
        <v/>
      </c>
      <c r="N2273" s="33" t="str">
        <f t="shared" si="285"/>
        <v/>
      </c>
      <c r="O2273" s="33" t="str">
        <f t="shared" si="286"/>
        <v/>
      </c>
      <c r="P2273" s="33" t="str">
        <f t="shared" si="287"/>
        <v/>
      </c>
      <c r="R2273" s="36" t="str">
        <f t="shared" si="288"/>
        <v/>
      </c>
      <c r="S2273" s="36" t="str">
        <f t="shared" si="289"/>
        <v/>
      </c>
    </row>
    <row r="2274" spans="6:19" x14ac:dyDescent="0.3">
      <c r="F2274" s="136"/>
      <c r="K2274" s="33" t="str">
        <f t="shared" si="282"/>
        <v/>
      </c>
      <c r="L2274" s="33" t="str">
        <f t="shared" si="283"/>
        <v/>
      </c>
      <c r="M2274" s="33" t="str">
        <f t="shared" si="284"/>
        <v/>
      </c>
      <c r="N2274" s="33" t="str">
        <f t="shared" si="285"/>
        <v/>
      </c>
      <c r="O2274" s="33" t="str">
        <f t="shared" si="286"/>
        <v/>
      </c>
      <c r="P2274" s="33" t="str">
        <f t="shared" si="287"/>
        <v/>
      </c>
      <c r="R2274" s="36" t="str">
        <f t="shared" si="288"/>
        <v/>
      </c>
      <c r="S2274" s="36" t="str">
        <f t="shared" si="289"/>
        <v/>
      </c>
    </row>
    <row r="2275" spans="6:19" x14ac:dyDescent="0.3">
      <c r="K2275" s="33" t="str">
        <f t="shared" si="282"/>
        <v/>
      </c>
      <c r="L2275" s="33" t="str">
        <f t="shared" si="283"/>
        <v/>
      </c>
      <c r="M2275" s="33" t="str">
        <f t="shared" si="284"/>
        <v/>
      </c>
      <c r="N2275" s="33" t="str">
        <f t="shared" si="285"/>
        <v/>
      </c>
      <c r="O2275" s="33" t="str">
        <f t="shared" si="286"/>
        <v/>
      </c>
      <c r="P2275" s="33" t="str">
        <f t="shared" si="287"/>
        <v/>
      </c>
      <c r="R2275" s="36" t="str">
        <f t="shared" si="288"/>
        <v/>
      </c>
      <c r="S2275" s="36" t="str">
        <f t="shared" si="289"/>
        <v/>
      </c>
    </row>
    <row r="2276" spans="6:19" x14ac:dyDescent="0.3">
      <c r="K2276" s="33" t="str">
        <f t="shared" si="282"/>
        <v/>
      </c>
      <c r="L2276" s="33" t="str">
        <f t="shared" si="283"/>
        <v/>
      </c>
      <c r="M2276" s="33" t="str">
        <f t="shared" si="284"/>
        <v/>
      </c>
      <c r="N2276" s="33" t="str">
        <f t="shared" si="285"/>
        <v/>
      </c>
      <c r="O2276" s="33" t="str">
        <f t="shared" si="286"/>
        <v/>
      </c>
      <c r="P2276" s="33" t="str">
        <f t="shared" si="287"/>
        <v/>
      </c>
      <c r="R2276" s="36" t="str">
        <f t="shared" si="288"/>
        <v/>
      </c>
      <c r="S2276" s="36" t="str">
        <f t="shared" si="289"/>
        <v/>
      </c>
    </row>
    <row r="2277" spans="6:19" x14ac:dyDescent="0.3">
      <c r="F2277" s="136"/>
      <c r="K2277" s="33" t="str">
        <f t="shared" si="282"/>
        <v/>
      </c>
      <c r="L2277" s="33" t="str">
        <f t="shared" si="283"/>
        <v/>
      </c>
      <c r="M2277" s="33" t="str">
        <f t="shared" si="284"/>
        <v/>
      </c>
      <c r="N2277" s="33" t="str">
        <f t="shared" si="285"/>
        <v/>
      </c>
      <c r="O2277" s="33" t="str">
        <f t="shared" si="286"/>
        <v/>
      </c>
      <c r="P2277" s="33" t="str">
        <f t="shared" si="287"/>
        <v/>
      </c>
      <c r="R2277" s="36" t="str">
        <f t="shared" si="288"/>
        <v/>
      </c>
      <c r="S2277" s="36" t="str">
        <f t="shared" si="289"/>
        <v/>
      </c>
    </row>
    <row r="2278" spans="6:19" x14ac:dyDescent="0.3">
      <c r="F2278" s="136"/>
      <c r="K2278" s="33" t="str">
        <f t="shared" si="282"/>
        <v/>
      </c>
      <c r="L2278" s="33" t="str">
        <f t="shared" si="283"/>
        <v/>
      </c>
      <c r="M2278" s="33" t="str">
        <f t="shared" si="284"/>
        <v/>
      </c>
      <c r="N2278" s="33" t="str">
        <f t="shared" si="285"/>
        <v/>
      </c>
      <c r="O2278" s="33" t="str">
        <f t="shared" si="286"/>
        <v/>
      </c>
      <c r="P2278" s="33" t="str">
        <f t="shared" si="287"/>
        <v/>
      </c>
      <c r="R2278" s="36" t="str">
        <f t="shared" si="288"/>
        <v/>
      </c>
      <c r="S2278" s="36" t="str">
        <f t="shared" si="289"/>
        <v/>
      </c>
    </row>
    <row r="2279" spans="6:19" x14ac:dyDescent="0.3">
      <c r="F2279" s="136"/>
      <c r="K2279" s="33" t="str">
        <f t="shared" si="282"/>
        <v/>
      </c>
      <c r="L2279" s="33" t="str">
        <f t="shared" si="283"/>
        <v/>
      </c>
      <c r="M2279" s="33" t="str">
        <f t="shared" si="284"/>
        <v/>
      </c>
      <c r="N2279" s="33" t="str">
        <f t="shared" si="285"/>
        <v/>
      </c>
      <c r="O2279" s="33" t="str">
        <f t="shared" si="286"/>
        <v/>
      </c>
      <c r="P2279" s="33" t="str">
        <f t="shared" si="287"/>
        <v/>
      </c>
      <c r="R2279" s="36" t="str">
        <f t="shared" si="288"/>
        <v/>
      </c>
      <c r="S2279" s="36" t="str">
        <f t="shared" si="289"/>
        <v/>
      </c>
    </row>
    <row r="2280" spans="6:19" x14ac:dyDescent="0.3">
      <c r="K2280" s="33" t="str">
        <f t="shared" si="282"/>
        <v/>
      </c>
      <c r="L2280" s="33" t="str">
        <f t="shared" si="283"/>
        <v/>
      </c>
      <c r="M2280" s="33" t="str">
        <f t="shared" si="284"/>
        <v/>
      </c>
      <c r="N2280" s="33" t="str">
        <f t="shared" si="285"/>
        <v/>
      </c>
      <c r="O2280" s="33" t="str">
        <f t="shared" si="286"/>
        <v/>
      </c>
      <c r="P2280" s="33" t="str">
        <f t="shared" si="287"/>
        <v/>
      </c>
      <c r="R2280" s="36" t="str">
        <f t="shared" si="288"/>
        <v/>
      </c>
      <c r="S2280" s="36" t="str">
        <f t="shared" si="289"/>
        <v/>
      </c>
    </row>
    <row r="2281" spans="6:19" x14ac:dyDescent="0.3">
      <c r="K2281" s="33" t="str">
        <f t="shared" si="282"/>
        <v/>
      </c>
      <c r="L2281" s="33" t="str">
        <f t="shared" si="283"/>
        <v/>
      </c>
      <c r="M2281" s="33" t="str">
        <f t="shared" si="284"/>
        <v/>
      </c>
      <c r="N2281" s="33" t="str">
        <f t="shared" si="285"/>
        <v/>
      </c>
      <c r="O2281" s="33" t="str">
        <f t="shared" si="286"/>
        <v/>
      </c>
      <c r="P2281" s="33" t="str">
        <f t="shared" si="287"/>
        <v/>
      </c>
      <c r="R2281" s="36" t="str">
        <f t="shared" si="288"/>
        <v/>
      </c>
      <c r="S2281" s="36" t="str">
        <f t="shared" si="289"/>
        <v/>
      </c>
    </row>
    <row r="2282" spans="6:19" x14ac:dyDescent="0.3">
      <c r="F2282" s="136"/>
      <c r="K2282" s="33" t="str">
        <f t="shared" si="282"/>
        <v/>
      </c>
      <c r="L2282" s="33" t="str">
        <f t="shared" si="283"/>
        <v/>
      </c>
      <c r="M2282" s="33" t="str">
        <f t="shared" si="284"/>
        <v/>
      </c>
      <c r="N2282" s="33" t="str">
        <f t="shared" si="285"/>
        <v/>
      </c>
      <c r="O2282" s="33" t="str">
        <f t="shared" si="286"/>
        <v/>
      </c>
      <c r="P2282" s="33" t="str">
        <f t="shared" si="287"/>
        <v/>
      </c>
      <c r="R2282" s="36" t="str">
        <f t="shared" si="288"/>
        <v/>
      </c>
      <c r="S2282" s="36" t="str">
        <f t="shared" si="289"/>
        <v/>
      </c>
    </row>
    <row r="2283" spans="6:19" x14ac:dyDescent="0.3">
      <c r="K2283" s="33" t="str">
        <f t="shared" si="282"/>
        <v/>
      </c>
      <c r="L2283" s="33" t="str">
        <f t="shared" si="283"/>
        <v/>
      </c>
      <c r="M2283" s="33" t="str">
        <f t="shared" si="284"/>
        <v/>
      </c>
      <c r="N2283" s="33" t="str">
        <f t="shared" si="285"/>
        <v/>
      </c>
      <c r="O2283" s="33" t="str">
        <f t="shared" si="286"/>
        <v/>
      </c>
      <c r="P2283" s="33" t="str">
        <f t="shared" si="287"/>
        <v/>
      </c>
      <c r="R2283" s="36" t="str">
        <f t="shared" si="288"/>
        <v/>
      </c>
      <c r="S2283" s="36" t="str">
        <f t="shared" si="289"/>
        <v/>
      </c>
    </row>
    <row r="2284" spans="6:19" x14ac:dyDescent="0.3">
      <c r="K2284" s="33" t="str">
        <f t="shared" si="282"/>
        <v/>
      </c>
      <c r="L2284" s="33" t="str">
        <f t="shared" si="283"/>
        <v/>
      </c>
      <c r="M2284" s="33" t="str">
        <f t="shared" si="284"/>
        <v/>
      </c>
      <c r="N2284" s="33" t="str">
        <f t="shared" si="285"/>
        <v/>
      </c>
      <c r="O2284" s="33" t="str">
        <f t="shared" si="286"/>
        <v/>
      </c>
      <c r="P2284" s="33" t="str">
        <f t="shared" si="287"/>
        <v/>
      </c>
      <c r="R2284" s="36" t="str">
        <f t="shared" si="288"/>
        <v/>
      </c>
      <c r="S2284" s="36" t="str">
        <f t="shared" si="289"/>
        <v/>
      </c>
    </row>
    <row r="2285" spans="6:19" x14ac:dyDescent="0.3">
      <c r="K2285" s="33" t="str">
        <f t="shared" si="282"/>
        <v/>
      </c>
      <c r="L2285" s="33" t="str">
        <f t="shared" si="283"/>
        <v/>
      </c>
      <c r="M2285" s="33" t="str">
        <f t="shared" si="284"/>
        <v/>
      </c>
      <c r="N2285" s="33" t="str">
        <f t="shared" si="285"/>
        <v/>
      </c>
      <c r="O2285" s="33" t="str">
        <f t="shared" si="286"/>
        <v/>
      </c>
      <c r="P2285" s="33" t="str">
        <f t="shared" si="287"/>
        <v/>
      </c>
      <c r="R2285" s="36" t="str">
        <f t="shared" si="288"/>
        <v/>
      </c>
      <c r="S2285" s="36" t="str">
        <f t="shared" si="289"/>
        <v/>
      </c>
    </row>
    <row r="2286" spans="6:19" x14ac:dyDescent="0.3">
      <c r="K2286" s="33" t="str">
        <f t="shared" si="282"/>
        <v/>
      </c>
      <c r="L2286" s="33" t="str">
        <f t="shared" si="283"/>
        <v/>
      </c>
      <c r="M2286" s="33" t="str">
        <f t="shared" si="284"/>
        <v/>
      </c>
      <c r="N2286" s="33" t="str">
        <f t="shared" si="285"/>
        <v/>
      </c>
      <c r="O2286" s="33" t="str">
        <f t="shared" si="286"/>
        <v/>
      </c>
      <c r="P2286" s="33" t="str">
        <f t="shared" si="287"/>
        <v/>
      </c>
      <c r="R2286" s="36" t="str">
        <f t="shared" si="288"/>
        <v/>
      </c>
      <c r="S2286" s="36" t="str">
        <f t="shared" si="289"/>
        <v/>
      </c>
    </row>
    <row r="2287" spans="6:19" x14ac:dyDescent="0.3">
      <c r="K2287" s="33" t="str">
        <f t="shared" si="282"/>
        <v/>
      </c>
      <c r="L2287" s="33" t="str">
        <f t="shared" si="283"/>
        <v/>
      </c>
      <c r="M2287" s="33" t="str">
        <f t="shared" si="284"/>
        <v/>
      </c>
      <c r="N2287" s="33" t="str">
        <f t="shared" si="285"/>
        <v/>
      </c>
      <c r="O2287" s="33" t="str">
        <f t="shared" si="286"/>
        <v/>
      </c>
      <c r="P2287" s="33" t="str">
        <f t="shared" si="287"/>
        <v/>
      </c>
      <c r="R2287" s="36" t="str">
        <f t="shared" si="288"/>
        <v/>
      </c>
      <c r="S2287" s="36" t="str">
        <f t="shared" si="289"/>
        <v/>
      </c>
    </row>
    <row r="2288" spans="6:19" x14ac:dyDescent="0.3">
      <c r="K2288" s="33" t="str">
        <f t="shared" si="282"/>
        <v/>
      </c>
      <c r="L2288" s="33" t="str">
        <f t="shared" si="283"/>
        <v/>
      </c>
      <c r="M2288" s="33" t="str">
        <f t="shared" si="284"/>
        <v/>
      </c>
      <c r="N2288" s="33" t="str">
        <f t="shared" si="285"/>
        <v/>
      </c>
      <c r="O2288" s="33" t="str">
        <f t="shared" si="286"/>
        <v/>
      </c>
      <c r="P2288" s="33" t="str">
        <f t="shared" si="287"/>
        <v/>
      </c>
      <c r="R2288" s="36" t="str">
        <f t="shared" si="288"/>
        <v/>
      </c>
      <c r="S2288" s="36" t="str">
        <f t="shared" si="289"/>
        <v/>
      </c>
    </row>
    <row r="2289" spans="6:19" x14ac:dyDescent="0.3">
      <c r="F2289" s="136"/>
      <c r="K2289" s="33" t="str">
        <f t="shared" si="282"/>
        <v/>
      </c>
      <c r="L2289" s="33" t="str">
        <f t="shared" si="283"/>
        <v/>
      </c>
      <c r="M2289" s="33" t="str">
        <f t="shared" si="284"/>
        <v/>
      </c>
      <c r="N2289" s="33" t="str">
        <f t="shared" si="285"/>
        <v/>
      </c>
      <c r="O2289" s="33" t="str">
        <f t="shared" si="286"/>
        <v/>
      </c>
      <c r="P2289" s="33" t="str">
        <f t="shared" si="287"/>
        <v/>
      </c>
      <c r="R2289" s="36" t="str">
        <f t="shared" si="288"/>
        <v/>
      </c>
      <c r="S2289" s="36" t="str">
        <f t="shared" si="289"/>
        <v/>
      </c>
    </row>
    <row r="2290" spans="6:19" x14ac:dyDescent="0.3">
      <c r="K2290" s="33" t="str">
        <f t="shared" si="282"/>
        <v/>
      </c>
      <c r="L2290" s="33" t="str">
        <f t="shared" si="283"/>
        <v/>
      </c>
      <c r="M2290" s="33" t="str">
        <f t="shared" si="284"/>
        <v/>
      </c>
      <c r="N2290" s="33" t="str">
        <f t="shared" si="285"/>
        <v/>
      </c>
      <c r="O2290" s="33" t="str">
        <f t="shared" si="286"/>
        <v/>
      </c>
      <c r="P2290" s="33" t="str">
        <f t="shared" si="287"/>
        <v/>
      </c>
      <c r="R2290" s="36" t="str">
        <f t="shared" si="288"/>
        <v/>
      </c>
      <c r="S2290" s="36" t="str">
        <f t="shared" si="289"/>
        <v/>
      </c>
    </row>
    <row r="2291" spans="6:19" x14ac:dyDescent="0.3">
      <c r="K2291" s="33" t="str">
        <f t="shared" si="282"/>
        <v/>
      </c>
      <c r="L2291" s="33" t="str">
        <f t="shared" si="283"/>
        <v/>
      </c>
      <c r="M2291" s="33" t="str">
        <f t="shared" si="284"/>
        <v/>
      </c>
      <c r="N2291" s="33" t="str">
        <f t="shared" si="285"/>
        <v/>
      </c>
      <c r="O2291" s="33" t="str">
        <f t="shared" si="286"/>
        <v/>
      </c>
      <c r="P2291" s="33" t="str">
        <f t="shared" si="287"/>
        <v/>
      </c>
      <c r="R2291" s="36" t="str">
        <f t="shared" si="288"/>
        <v/>
      </c>
      <c r="S2291" s="36" t="str">
        <f t="shared" si="289"/>
        <v/>
      </c>
    </row>
    <row r="2292" spans="6:19" x14ac:dyDescent="0.3">
      <c r="K2292" s="33" t="str">
        <f t="shared" si="282"/>
        <v/>
      </c>
      <c r="L2292" s="33" t="str">
        <f t="shared" si="283"/>
        <v/>
      </c>
      <c r="M2292" s="33" t="str">
        <f t="shared" si="284"/>
        <v/>
      </c>
      <c r="N2292" s="33" t="str">
        <f t="shared" si="285"/>
        <v/>
      </c>
      <c r="O2292" s="33" t="str">
        <f t="shared" si="286"/>
        <v/>
      </c>
      <c r="P2292" s="33" t="str">
        <f t="shared" si="287"/>
        <v/>
      </c>
      <c r="R2292" s="36" t="str">
        <f t="shared" si="288"/>
        <v/>
      </c>
      <c r="S2292" s="36" t="str">
        <f t="shared" si="289"/>
        <v/>
      </c>
    </row>
    <row r="2293" spans="6:19" x14ac:dyDescent="0.3">
      <c r="K2293" s="33" t="str">
        <f t="shared" si="282"/>
        <v/>
      </c>
      <c r="L2293" s="33" t="str">
        <f t="shared" si="283"/>
        <v/>
      </c>
      <c r="M2293" s="33" t="str">
        <f t="shared" si="284"/>
        <v/>
      </c>
      <c r="N2293" s="33" t="str">
        <f t="shared" si="285"/>
        <v/>
      </c>
      <c r="O2293" s="33" t="str">
        <f t="shared" si="286"/>
        <v/>
      </c>
      <c r="P2293" s="33" t="str">
        <f t="shared" si="287"/>
        <v/>
      </c>
      <c r="R2293" s="36" t="str">
        <f t="shared" si="288"/>
        <v/>
      </c>
      <c r="S2293" s="36" t="str">
        <f t="shared" si="289"/>
        <v/>
      </c>
    </row>
    <row r="2294" spans="6:19" x14ac:dyDescent="0.3">
      <c r="F2294" s="136"/>
      <c r="K2294" s="33" t="str">
        <f t="shared" si="282"/>
        <v/>
      </c>
      <c r="L2294" s="33" t="str">
        <f t="shared" si="283"/>
        <v/>
      </c>
      <c r="M2294" s="33" t="str">
        <f t="shared" si="284"/>
        <v/>
      </c>
      <c r="N2294" s="33" t="str">
        <f t="shared" si="285"/>
        <v/>
      </c>
      <c r="O2294" s="33" t="str">
        <f t="shared" si="286"/>
        <v/>
      </c>
      <c r="P2294" s="33" t="str">
        <f t="shared" si="287"/>
        <v/>
      </c>
      <c r="R2294" s="36" t="str">
        <f t="shared" si="288"/>
        <v/>
      </c>
      <c r="S2294" s="36" t="str">
        <f t="shared" si="289"/>
        <v/>
      </c>
    </row>
    <row r="2295" spans="6:19" x14ac:dyDescent="0.3">
      <c r="K2295" s="33" t="str">
        <f t="shared" si="282"/>
        <v/>
      </c>
      <c r="L2295" s="33" t="str">
        <f t="shared" si="283"/>
        <v/>
      </c>
      <c r="M2295" s="33" t="str">
        <f t="shared" si="284"/>
        <v/>
      </c>
      <c r="N2295" s="33" t="str">
        <f t="shared" si="285"/>
        <v/>
      </c>
      <c r="O2295" s="33" t="str">
        <f t="shared" si="286"/>
        <v/>
      </c>
      <c r="P2295" s="33" t="str">
        <f t="shared" si="287"/>
        <v/>
      </c>
      <c r="R2295" s="36" t="str">
        <f t="shared" si="288"/>
        <v/>
      </c>
      <c r="S2295" s="36" t="str">
        <f t="shared" si="289"/>
        <v/>
      </c>
    </row>
    <row r="2296" spans="6:19" x14ac:dyDescent="0.3">
      <c r="K2296" s="33" t="str">
        <f t="shared" si="282"/>
        <v/>
      </c>
      <c r="L2296" s="33" t="str">
        <f t="shared" si="283"/>
        <v/>
      </c>
      <c r="M2296" s="33" t="str">
        <f t="shared" si="284"/>
        <v/>
      </c>
      <c r="N2296" s="33" t="str">
        <f t="shared" si="285"/>
        <v/>
      </c>
      <c r="O2296" s="33" t="str">
        <f t="shared" si="286"/>
        <v/>
      </c>
      <c r="P2296" s="33" t="str">
        <f t="shared" si="287"/>
        <v/>
      </c>
      <c r="R2296" s="36" t="str">
        <f t="shared" si="288"/>
        <v/>
      </c>
      <c r="S2296" s="36" t="str">
        <f t="shared" si="289"/>
        <v/>
      </c>
    </row>
    <row r="2297" spans="6:19" x14ac:dyDescent="0.3">
      <c r="K2297" s="33" t="str">
        <f t="shared" si="282"/>
        <v/>
      </c>
      <c r="L2297" s="33" t="str">
        <f t="shared" si="283"/>
        <v/>
      </c>
      <c r="M2297" s="33" t="str">
        <f t="shared" si="284"/>
        <v/>
      </c>
      <c r="N2297" s="33" t="str">
        <f t="shared" si="285"/>
        <v/>
      </c>
      <c r="O2297" s="33" t="str">
        <f t="shared" si="286"/>
        <v/>
      </c>
      <c r="P2297" s="33" t="str">
        <f t="shared" si="287"/>
        <v/>
      </c>
      <c r="R2297" s="36" t="str">
        <f t="shared" si="288"/>
        <v/>
      </c>
      <c r="S2297" s="36" t="str">
        <f t="shared" si="289"/>
        <v/>
      </c>
    </row>
    <row r="2298" spans="6:19" x14ac:dyDescent="0.3">
      <c r="F2298" s="136"/>
      <c r="K2298" s="33" t="str">
        <f t="shared" si="282"/>
        <v/>
      </c>
      <c r="L2298" s="33" t="str">
        <f t="shared" si="283"/>
        <v/>
      </c>
      <c r="M2298" s="33" t="str">
        <f t="shared" si="284"/>
        <v/>
      </c>
      <c r="N2298" s="33" t="str">
        <f t="shared" si="285"/>
        <v/>
      </c>
      <c r="O2298" s="33" t="str">
        <f t="shared" si="286"/>
        <v/>
      </c>
      <c r="P2298" s="33" t="str">
        <f t="shared" si="287"/>
        <v/>
      </c>
      <c r="R2298" s="36" t="str">
        <f t="shared" si="288"/>
        <v/>
      </c>
      <c r="S2298" s="36" t="str">
        <f t="shared" si="289"/>
        <v/>
      </c>
    </row>
    <row r="2299" spans="6:19" x14ac:dyDescent="0.3">
      <c r="F2299" s="136"/>
      <c r="K2299" s="33" t="str">
        <f t="shared" si="282"/>
        <v/>
      </c>
      <c r="L2299" s="33" t="str">
        <f t="shared" si="283"/>
        <v/>
      </c>
      <c r="M2299" s="33" t="str">
        <f t="shared" si="284"/>
        <v/>
      </c>
      <c r="N2299" s="33" t="str">
        <f t="shared" si="285"/>
        <v/>
      </c>
      <c r="O2299" s="33" t="str">
        <f t="shared" si="286"/>
        <v/>
      </c>
      <c r="P2299" s="33" t="str">
        <f t="shared" si="287"/>
        <v/>
      </c>
      <c r="R2299" s="36" t="str">
        <f t="shared" si="288"/>
        <v/>
      </c>
      <c r="S2299" s="36" t="str">
        <f t="shared" si="289"/>
        <v/>
      </c>
    </row>
    <row r="2300" spans="6:19" x14ac:dyDescent="0.3">
      <c r="K2300" s="33" t="str">
        <f t="shared" si="282"/>
        <v/>
      </c>
      <c r="L2300" s="33" t="str">
        <f t="shared" si="283"/>
        <v/>
      </c>
      <c r="M2300" s="33" t="str">
        <f t="shared" si="284"/>
        <v/>
      </c>
      <c r="N2300" s="33" t="str">
        <f t="shared" si="285"/>
        <v/>
      </c>
      <c r="O2300" s="33" t="str">
        <f t="shared" si="286"/>
        <v/>
      </c>
      <c r="P2300" s="33" t="str">
        <f t="shared" si="287"/>
        <v/>
      </c>
      <c r="R2300" s="36" t="str">
        <f t="shared" si="288"/>
        <v/>
      </c>
      <c r="S2300" s="36" t="str">
        <f t="shared" si="289"/>
        <v/>
      </c>
    </row>
    <row r="2301" spans="6:19" x14ac:dyDescent="0.3">
      <c r="K2301" s="33" t="str">
        <f t="shared" si="282"/>
        <v/>
      </c>
      <c r="L2301" s="33" t="str">
        <f t="shared" si="283"/>
        <v/>
      </c>
      <c r="M2301" s="33" t="str">
        <f t="shared" si="284"/>
        <v/>
      </c>
      <c r="N2301" s="33" t="str">
        <f t="shared" si="285"/>
        <v/>
      </c>
      <c r="O2301" s="33" t="str">
        <f t="shared" si="286"/>
        <v/>
      </c>
      <c r="P2301" s="33" t="str">
        <f t="shared" si="287"/>
        <v/>
      </c>
      <c r="R2301" s="36" t="str">
        <f t="shared" si="288"/>
        <v/>
      </c>
      <c r="S2301" s="36" t="str">
        <f t="shared" si="289"/>
        <v/>
      </c>
    </row>
    <row r="2302" spans="6:19" x14ac:dyDescent="0.3">
      <c r="K2302" s="33" t="str">
        <f t="shared" si="282"/>
        <v/>
      </c>
      <c r="L2302" s="33" t="str">
        <f t="shared" si="283"/>
        <v/>
      </c>
      <c r="M2302" s="33" t="str">
        <f t="shared" si="284"/>
        <v/>
      </c>
      <c r="N2302" s="33" t="str">
        <f t="shared" si="285"/>
        <v/>
      </c>
      <c r="O2302" s="33" t="str">
        <f t="shared" si="286"/>
        <v/>
      </c>
      <c r="P2302" s="33" t="str">
        <f t="shared" si="287"/>
        <v/>
      </c>
      <c r="R2302" s="36" t="str">
        <f t="shared" si="288"/>
        <v/>
      </c>
      <c r="S2302" s="36" t="str">
        <f t="shared" si="289"/>
        <v/>
      </c>
    </row>
    <row r="2303" spans="6:19" x14ac:dyDescent="0.3">
      <c r="F2303" s="136"/>
      <c r="K2303" s="33" t="str">
        <f t="shared" si="282"/>
        <v/>
      </c>
      <c r="L2303" s="33" t="str">
        <f t="shared" si="283"/>
        <v/>
      </c>
      <c r="M2303" s="33" t="str">
        <f t="shared" si="284"/>
        <v/>
      </c>
      <c r="N2303" s="33" t="str">
        <f t="shared" si="285"/>
        <v/>
      </c>
      <c r="O2303" s="33" t="str">
        <f t="shared" si="286"/>
        <v/>
      </c>
      <c r="P2303" s="33" t="str">
        <f t="shared" si="287"/>
        <v/>
      </c>
      <c r="R2303" s="36" t="str">
        <f t="shared" si="288"/>
        <v/>
      </c>
      <c r="S2303" s="36" t="str">
        <f t="shared" si="289"/>
        <v/>
      </c>
    </row>
    <row r="2304" spans="6:19" x14ac:dyDescent="0.3">
      <c r="F2304" s="136"/>
      <c r="K2304" s="33" t="str">
        <f t="shared" si="282"/>
        <v/>
      </c>
      <c r="L2304" s="33" t="str">
        <f t="shared" si="283"/>
        <v/>
      </c>
      <c r="M2304" s="33" t="str">
        <f t="shared" si="284"/>
        <v/>
      </c>
      <c r="N2304" s="33" t="str">
        <f t="shared" si="285"/>
        <v/>
      </c>
      <c r="O2304" s="33" t="str">
        <f t="shared" si="286"/>
        <v/>
      </c>
      <c r="P2304" s="33" t="str">
        <f t="shared" si="287"/>
        <v/>
      </c>
      <c r="R2304" s="36" t="str">
        <f t="shared" si="288"/>
        <v/>
      </c>
      <c r="S2304" s="36" t="str">
        <f t="shared" si="289"/>
        <v/>
      </c>
    </row>
    <row r="2305" spans="6:19" x14ac:dyDescent="0.3">
      <c r="K2305" s="33" t="str">
        <f t="shared" si="282"/>
        <v/>
      </c>
      <c r="L2305" s="33" t="str">
        <f t="shared" si="283"/>
        <v/>
      </c>
      <c r="M2305" s="33" t="str">
        <f t="shared" si="284"/>
        <v/>
      </c>
      <c r="N2305" s="33" t="str">
        <f t="shared" si="285"/>
        <v/>
      </c>
      <c r="O2305" s="33" t="str">
        <f t="shared" si="286"/>
        <v/>
      </c>
      <c r="P2305" s="33" t="str">
        <f t="shared" si="287"/>
        <v/>
      </c>
      <c r="R2305" s="36" t="str">
        <f t="shared" si="288"/>
        <v/>
      </c>
      <c r="S2305" s="36" t="str">
        <f t="shared" si="289"/>
        <v/>
      </c>
    </row>
    <row r="2306" spans="6:19" x14ac:dyDescent="0.3">
      <c r="K2306" s="33" t="str">
        <f t="shared" si="282"/>
        <v/>
      </c>
      <c r="L2306" s="33" t="str">
        <f t="shared" si="283"/>
        <v/>
      </c>
      <c r="M2306" s="33" t="str">
        <f t="shared" si="284"/>
        <v/>
      </c>
      <c r="N2306" s="33" t="str">
        <f t="shared" si="285"/>
        <v/>
      </c>
      <c r="O2306" s="33" t="str">
        <f t="shared" si="286"/>
        <v/>
      </c>
      <c r="P2306" s="33" t="str">
        <f t="shared" si="287"/>
        <v/>
      </c>
      <c r="R2306" s="36" t="str">
        <f t="shared" si="288"/>
        <v/>
      </c>
      <c r="S2306" s="36" t="str">
        <f t="shared" si="289"/>
        <v/>
      </c>
    </row>
    <row r="2307" spans="6:19" x14ac:dyDescent="0.3">
      <c r="K2307" s="33" t="str">
        <f t="shared" si="282"/>
        <v/>
      </c>
      <c r="L2307" s="33" t="str">
        <f t="shared" si="283"/>
        <v/>
      </c>
      <c r="M2307" s="33" t="str">
        <f t="shared" si="284"/>
        <v/>
      </c>
      <c r="N2307" s="33" t="str">
        <f t="shared" si="285"/>
        <v/>
      </c>
      <c r="O2307" s="33" t="str">
        <f t="shared" si="286"/>
        <v/>
      </c>
      <c r="P2307" s="33" t="str">
        <f t="shared" si="287"/>
        <v/>
      </c>
      <c r="R2307" s="36" t="str">
        <f t="shared" si="288"/>
        <v/>
      </c>
      <c r="S2307" s="36" t="str">
        <f t="shared" si="289"/>
        <v/>
      </c>
    </row>
    <row r="2308" spans="6:19" x14ac:dyDescent="0.3">
      <c r="K2308" s="33" t="str">
        <f t="shared" si="282"/>
        <v/>
      </c>
      <c r="L2308" s="33" t="str">
        <f t="shared" si="283"/>
        <v/>
      </c>
      <c r="M2308" s="33" t="str">
        <f t="shared" si="284"/>
        <v/>
      </c>
      <c r="N2308" s="33" t="str">
        <f t="shared" si="285"/>
        <v/>
      </c>
      <c r="O2308" s="33" t="str">
        <f t="shared" si="286"/>
        <v/>
      </c>
      <c r="P2308" s="33" t="str">
        <f t="shared" si="287"/>
        <v/>
      </c>
      <c r="R2308" s="36" t="str">
        <f t="shared" si="288"/>
        <v/>
      </c>
      <c r="S2308" s="36" t="str">
        <f t="shared" si="289"/>
        <v/>
      </c>
    </row>
    <row r="2309" spans="6:19" x14ac:dyDescent="0.3">
      <c r="K2309" s="33" t="str">
        <f t="shared" ref="K2309:K2372" si="290">IF($D2309="ht",$E2309,"")</f>
        <v/>
      </c>
      <c r="L2309" s="33" t="str">
        <f t="shared" ref="L2309:L2372" si="291">IF($D2309="nt",$E2309,"")</f>
        <v/>
      </c>
      <c r="M2309" s="33" t="str">
        <f t="shared" ref="M2309:M2372" si="292">IF($D2309="esp",$E2309,"")</f>
        <v/>
      </c>
      <c r="N2309" s="33" t="str">
        <f t="shared" ref="N2309:N2372" si="293">IF($D2309="Ges",$F2309,"")</f>
        <v/>
      </c>
      <c r="O2309" s="33" t="str">
        <f t="shared" ref="O2309:O2372" si="294">IF($D2309="tag",$E2309,"")</f>
        <v/>
      </c>
      <c r="P2309" s="33" t="str">
        <f t="shared" ref="P2309:P2372" si="295">IF($D2309="vhs",$E2309,"")</f>
        <v/>
      </c>
      <c r="R2309" s="36" t="str">
        <f t="shared" ref="R2309:R2372" si="296">IF(D2309="v06",E2309,"")</f>
        <v/>
      </c>
      <c r="S2309" s="36" t="str">
        <f t="shared" ref="S2309:S2372" si="297">IF(D2309="v22",E2309,"")</f>
        <v/>
      </c>
    </row>
    <row r="2310" spans="6:19" x14ac:dyDescent="0.3">
      <c r="F2310" s="136"/>
      <c r="K2310" s="33" t="str">
        <f t="shared" si="290"/>
        <v/>
      </c>
      <c r="L2310" s="33" t="str">
        <f t="shared" si="291"/>
        <v/>
      </c>
      <c r="M2310" s="33" t="str">
        <f t="shared" si="292"/>
        <v/>
      </c>
      <c r="N2310" s="33" t="str">
        <f t="shared" si="293"/>
        <v/>
      </c>
      <c r="O2310" s="33" t="str">
        <f t="shared" si="294"/>
        <v/>
      </c>
      <c r="P2310" s="33" t="str">
        <f t="shared" si="295"/>
        <v/>
      </c>
      <c r="R2310" s="36" t="str">
        <f t="shared" si="296"/>
        <v/>
      </c>
      <c r="S2310" s="36" t="str">
        <f t="shared" si="297"/>
        <v/>
      </c>
    </row>
    <row r="2311" spans="6:19" x14ac:dyDescent="0.3">
      <c r="K2311" s="33" t="str">
        <f t="shared" si="290"/>
        <v/>
      </c>
      <c r="L2311" s="33" t="str">
        <f t="shared" si="291"/>
        <v/>
      </c>
      <c r="M2311" s="33" t="str">
        <f t="shared" si="292"/>
        <v/>
      </c>
      <c r="N2311" s="33" t="str">
        <f t="shared" si="293"/>
        <v/>
      </c>
      <c r="O2311" s="33" t="str">
        <f t="shared" si="294"/>
        <v/>
      </c>
      <c r="P2311" s="33" t="str">
        <f t="shared" si="295"/>
        <v/>
      </c>
      <c r="R2311" s="36" t="str">
        <f t="shared" si="296"/>
        <v/>
      </c>
      <c r="S2311" s="36" t="str">
        <f t="shared" si="297"/>
        <v/>
      </c>
    </row>
    <row r="2312" spans="6:19" x14ac:dyDescent="0.3">
      <c r="K2312" s="33" t="str">
        <f t="shared" si="290"/>
        <v/>
      </c>
      <c r="L2312" s="33" t="str">
        <f t="shared" si="291"/>
        <v/>
      </c>
      <c r="M2312" s="33" t="str">
        <f t="shared" si="292"/>
        <v/>
      </c>
      <c r="N2312" s="33" t="str">
        <f t="shared" si="293"/>
        <v/>
      </c>
      <c r="O2312" s="33" t="str">
        <f t="shared" si="294"/>
        <v/>
      </c>
      <c r="P2312" s="33" t="str">
        <f t="shared" si="295"/>
        <v/>
      </c>
      <c r="R2312" s="36" t="str">
        <f t="shared" si="296"/>
        <v/>
      </c>
      <c r="S2312" s="36" t="str">
        <f t="shared" si="297"/>
        <v/>
      </c>
    </row>
    <row r="2313" spans="6:19" x14ac:dyDescent="0.3">
      <c r="F2313" s="136"/>
      <c r="K2313" s="33" t="str">
        <f t="shared" si="290"/>
        <v/>
      </c>
      <c r="L2313" s="33" t="str">
        <f t="shared" si="291"/>
        <v/>
      </c>
      <c r="M2313" s="33" t="str">
        <f t="shared" si="292"/>
        <v/>
      </c>
      <c r="N2313" s="33" t="str">
        <f t="shared" si="293"/>
        <v/>
      </c>
      <c r="O2313" s="33" t="str">
        <f t="shared" si="294"/>
        <v/>
      </c>
      <c r="P2313" s="33" t="str">
        <f t="shared" si="295"/>
        <v/>
      </c>
      <c r="R2313" s="36" t="str">
        <f t="shared" si="296"/>
        <v/>
      </c>
      <c r="S2313" s="36" t="str">
        <f t="shared" si="297"/>
        <v/>
      </c>
    </row>
    <row r="2314" spans="6:19" x14ac:dyDescent="0.3">
      <c r="F2314" s="136"/>
      <c r="K2314" s="33" t="str">
        <f t="shared" si="290"/>
        <v/>
      </c>
      <c r="L2314" s="33" t="str">
        <f t="shared" si="291"/>
        <v/>
      </c>
      <c r="M2314" s="33" t="str">
        <f t="shared" si="292"/>
        <v/>
      </c>
      <c r="N2314" s="33" t="str">
        <f t="shared" si="293"/>
        <v/>
      </c>
      <c r="O2314" s="33" t="str">
        <f t="shared" si="294"/>
        <v/>
      </c>
      <c r="P2314" s="33" t="str">
        <f t="shared" si="295"/>
        <v/>
      </c>
      <c r="R2314" s="36" t="str">
        <f t="shared" si="296"/>
        <v/>
      </c>
      <c r="S2314" s="36" t="str">
        <f t="shared" si="297"/>
        <v/>
      </c>
    </row>
    <row r="2315" spans="6:19" x14ac:dyDescent="0.3">
      <c r="F2315" s="136"/>
      <c r="K2315" s="33" t="str">
        <f t="shared" si="290"/>
        <v/>
      </c>
      <c r="L2315" s="33" t="str">
        <f t="shared" si="291"/>
        <v/>
      </c>
      <c r="M2315" s="33" t="str">
        <f t="shared" si="292"/>
        <v/>
      </c>
      <c r="N2315" s="33" t="str">
        <f t="shared" si="293"/>
        <v/>
      </c>
      <c r="O2315" s="33" t="str">
        <f t="shared" si="294"/>
        <v/>
      </c>
      <c r="P2315" s="33" t="str">
        <f t="shared" si="295"/>
        <v/>
      </c>
      <c r="R2315" s="36" t="str">
        <f t="shared" si="296"/>
        <v/>
      </c>
      <c r="S2315" s="36" t="str">
        <f t="shared" si="297"/>
        <v/>
      </c>
    </row>
    <row r="2316" spans="6:19" x14ac:dyDescent="0.3">
      <c r="K2316" s="33" t="str">
        <f t="shared" si="290"/>
        <v/>
      </c>
      <c r="L2316" s="33" t="str">
        <f t="shared" si="291"/>
        <v/>
      </c>
      <c r="M2316" s="33" t="str">
        <f t="shared" si="292"/>
        <v/>
      </c>
      <c r="N2316" s="33" t="str">
        <f t="shared" si="293"/>
        <v/>
      </c>
      <c r="O2316" s="33" t="str">
        <f t="shared" si="294"/>
        <v/>
      </c>
      <c r="P2316" s="33" t="str">
        <f t="shared" si="295"/>
        <v/>
      </c>
      <c r="R2316" s="36" t="str">
        <f t="shared" si="296"/>
        <v/>
      </c>
      <c r="S2316" s="36" t="str">
        <f t="shared" si="297"/>
        <v/>
      </c>
    </row>
    <row r="2317" spans="6:19" x14ac:dyDescent="0.3">
      <c r="F2317" s="136"/>
      <c r="K2317" s="33" t="str">
        <f t="shared" si="290"/>
        <v/>
      </c>
      <c r="L2317" s="33" t="str">
        <f t="shared" si="291"/>
        <v/>
      </c>
      <c r="M2317" s="33" t="str">
        <f t="shared" si="292"/>
        <v/>
      </c>
      <c r="N2317" s="33" t="str">
        <f t="shared" si="293"/>
        <v/>
      </c>
      <c r="O2317" s="33" t="str">
        <f t="shared" si="294"/>
        <v/>
      </c>
      <c r="P2317" s="33" t="str">
        <f t="shared" si="295"/>
        <v/>
      </c>
      <c r="R2317" s="36" t="str">
        <f t="shared" si="296"/>
        <v/>
      </c>
      <c r="S2317" s="36" t="str">
        <f t="shared" si="297"/>
        <v/>
      </c>
    </row>
    <row r="2318" spans="6:19" x14ac:dyDescent="0.3">
      <c r="K2318" s="33" t="str">
        <f t="shared" si="290"/>
        <v/>
      </c>
      <c r="L2318" s="33" t="str">
        <f t="shared" si="291"/>
        <v/>
      </c>
      <c r="M2318" s="33" t="str">
        <f t="shared" si="292"/>
        <v/>
      </c>
      <c r="N2318" s="33" t="str">
        <f t="shared" si="293"/>
        <v/>
      </c>
      <c r="O2318" s="33" t="str">
        <f t="shared" si="294"/>
        <v/>
      </c>
      <c r="P2318" s="33" t="str">
        <f t="shared" si="295"/>
        <v/>
      </c>
      <c r="R2318" s="36" t="str">
        <f t="shared" si="296"/>
        <v/>
      </c>
      <c r="S2318" s="36" t="str">
        <f t="shared" si="297"/>
        <v/>
      </c>
    </row>
    <row r="2319" spans="6:19" x14ac:dyDescent="0.3">
      <c r="K2319" s="33" t="str">
        <f t="shared" si="290"/>
        <v/>
      </c>
      <c r="L2319" s="33" t="str">
        <f t="shared" si="291"/>
        <v/>
      </c>
      <c r="M2319" s="33" t="str">
        <f t="shared" si="292"/>
        <v/>
      </c>
      <c r="N2319" s="33" t="str">
        <f t="shared" si="293"/>
        <v/>
      </c>
      <c r="O2319" s="33" t="str">
        <f t="shared" si="294"/>
        <v/>
      </c>
      <c r="P2319" s="33" t="str">
        <f t="shared" si="295"/>
        <v/>
      </c>
      <c r="R2319" s="36" t="str">
        <f t="shared" si="296"/>
        <v/>
      </c>
      <c r="S2319" s="36" t="str">
        <f t="shared" si="297"/>
        <v/>
      </c>
    </row>
    <row r="2320" spans="6:19" x14ac:dyDescent="0.3">
      <c r="K2320" s="33" t="str">
        <f t="shared" si="290"/>
        <v/>
      </c>
      <c r="L2320" s="33" t="str">
        <f t="shared" si="291"/>
        <v/>
      </c>
      <c r="M2320" s="33" t="str">
        <f t="shared" si="292"/>
        <v/>
      </c>
      <c r="N2320" s="33" t="str">
        <f t="shared" si="293"/>
        <v/>
      </c>
      <c r="O2320" s="33" t="str">
        <f t="shared" si="294"/>
        <v/>
      </c>
      <c r="P2320" s="33" t="str">
        <f t="shared" si="295"/>
        <v/>
      </c>
      <c r="R2320" s="36" t="str">
        <f t="shared" si="296"/>
        <v/>
      </c>
      <c r="S2320" s="36" t="str">
        <f t="shared" si="297"/>
        <v/>
      </c>
    </row>
    <row r="2321" spans="6:19" x14ac:dyDescent="0.3">
      <c r="K2321" s="33" t="str">
        <f t="shared" si="290"/>
        <v/>
      </c>
      <c r="L2321" s="33" t="str">
        <f t="shared" si="291"/>
        <v/>
      </c>
      <c r="M2321" s="33" t="str">
        <f t="shared" si="292"/>
        <v/>
      </c>
      <c r="N2321" s="33" t="str">
        <f t="shared" si="293"/>
        <v/>
      </c>
      <c r="O2321" s="33" t="str">
        <f t="shared" si="294"/>
        <v/>
      </c>
      <c r="P2321" s="33" t="str">
        <f t="shared" si="295"/>
        <v/>
      </c>
      <c r="R2321" s="36" t="str">
        <f t="shared" si="296"/>
        <v/>
      </c>
      <c r="S2321" s="36" t="str">
        <f t="shared" si="297"/>
        <v/>
      </c>
    </row>
    <row r="2322" spans="6:19" x14ac:dyDescent="0.3">
      <c r="K2322" s="33" t="str">
        <f t="shared" si="290"/>
        <v/>
      </c>
      <c r="L2322" s="33" t="str">
        <f t="shared" si="291"/>
        <v/>
      </c>
      <c r="M2322" s="33" t="str">
        <f t="shared" si="292"/>
        <v/>
      </c>
      <c r="N2322" s="33" t="str">
        <f t="shared" si="293"/>
        <v/>
      </c>
      <c r="O2322" s="33" t="str">
        <f t="shared" si="294"/>
        <v/>
      </c>
      <c r="P2322" s="33" t="str">
        <f t="shared" si="295"/>
        <v/>
      </c>
      <c r="R2322" s="36" t="str">
        <f t="shared" si="296"/>
        <v/>
      </c>
      <c r="S2322" s="36" t="str">
        <f t="shared" si="297"/>
        <v/>
      </c>
    </row>
    <row r="2323" spans="6:19" x14ac:dyDescent="0.3">
      <c r="F2323" s="136"/>
      <c r="K2323" s="33" t="str">
        <f t="shared" si="290"/>
        <v/>
      </c>
      <c r="L2323" s="33" t="str">
        <f t="shared" si="291"/>
        <v/>
      </c>
      <c r="M2323" s="33" t="str">
        <f t="shared" si="292"/>
        <v/>
      </c>
      <c r="N2323" s="33" t="str">
        <f t="shared" si="293"/>
        <v/>
      </c>
      <c r="O2323" s="33" t="str">
        <f t="shared" si="294"/>
        <v/>
      </c>
      <c r="P2323" s="33" t="str">
        <f t="shared" si="295"/>
        <v/>
      </c>
      <c r="R2323" s="36" t="str">
        <f t="shared" si="296"/>
        <v/>
      </c>
      <c r="S2323" s="36" t="str">
        <f t="shared" si="297"/>
        <v/>
      </c>
    </row>
    <row r="2324" spans="6:19" x14ac:dyDescent="0.3">
      <c r="K2324" s="33" t="str">
        <f t="shared" si="290"/>
        <v/>
      </c>
      <c r="L2324" s="33" t="str">
        <f t="shared" si="291"/>
        <v/>
      </c>
      <c r="M2324" s="33" t="str">
        <f t="shared" si="292"/>
        <v/>
      </c>
      <c r="N2324" s="33" t="str">
        <f t="shared" si="293"/>
        <v/>
      </c>
      <c r="O2324" s="33" t="str">
        <f t="shared" si="294"/>
        <v/>
      </c>
      <c r="P2324" s="33" t="str">
        <f t="shared" si="295"/>
        <v/>
      </c>
      <c r="R2324" s="36" t="str">
        <f t="shared" si="296"/>
        <v/>
      </c>
      <c r="S2324" s="36" t="str">
        <f t="shared" si="297"/>
        <v/>
      </c>
    </row>
    <row r="2325" spans="6:19" x14ac:dyDescent="0.3">
      <c r="F2325" s="136"/>
      <c r="K2325" s="33" t="str">
        <f t="shared" si="290"/>
        <v/>
      </c>
      <c r="L2325" s="33" t="str">
        <f t="shared" si="291"/>
        <v/>
      </c>
      <c r="M2325" s="33" t="str">
        <f t="shared" si="292"/>
        <v/>
      </c>
      <c r="N2325" s="33" t="str">
        <f t="shared" si="293"/>
        <v/>
      </c>
      <c r="O2325" s="33" t="str">
        <f t="shared" si="294"/>
        <v/>
      </c>
      <c r="P2325" s="33" t="str">
        <f t="shared" si="295"/>
        <v/>
      </c>
      <c r="R2325" s="36" t="str">
        <f t="shared" si="296"/>
        <v/>
      </c>
      <c r="S2325" s="36" t="str">
        <f t="shared" si="297"/>
        <v/>
      </c>
    </row>
    <row r="2326" spans="6:19" x14ac:dyDescent="0.3">
      <c r="K2326" s="33" t="str">
        <f t="shared" si="290"/>
        <v/>
      </c>
      <c r="L2326" s="33" t="str">
        <f t="shared" si="291"/>
        <v/>
      </c>
      <c r="M2326" s="33" t="str">
        <f t="shared" si="292"/>
        <v/>
      </c>
      <c r="N2326" s="33" t="str">
        <f t="shared" si="293"/>
        <v/>
      </c>
      <c r="O2326" s="33" t="str">
        <f t="shared" si="294"/>
        <v/>
      </c>
      <c r="P2326" s="33" t="str">
        <f t="shared" si="295"/>
        <v/>
      </c>
      <c r="R2326" s="36" t="str">
        <f t="shared" si="296"/>
        <v/>
      </c>
      <c r="S2326" s="36" t="str">
        <f t="shared" si="297"/>
        <v/>
      </c>
    </row>
    <row r="2327" spans="6:19" x14ac:dyDescent="0.3">
      <c r="K2327" s="33" t="str">
        <f t="shared" si="290"/>
        <v/>
      </c>
      <c r="L2327" s="33" t="str">
        <f t="shared" si="291"/>
        <v/>
      </c>
      <c r="M2327" s="33" t="str">
        <f t="shared" si="292"/>
        <v/>
      </c>
      <c r="N2327" s="33" t="str">
        <f t="shared" si="293"/>
        <v/>
      </c>
      <c r="O2327" s="33" t="str">
        <f t="shared" si="294"/>
        <v/>
      </c>
      <c r="P2327" s="33" t="str">
        <f t="shared" si="295"/>
        <v/>
      </c>
      <c r="R2327" s="36" t="str">
        <f t="shared" si="296"/>
        <v/>
      </c>
      <c r="S2327" s="36" t="str">
        <f t="shared" si="297"/>
        <v/>
      </c>
    </row>
    <row r="2328" spans="6:19" x14ac:dyDescent="0.3">
      <c r="K2328" s="33" t="str">
        <f t="shared" si="290"/>
        <v/>
      </c>
      <c r="L2328" s="33" t="str">
        <f t="shared" si="291"/>
        <v/>
      </c>
      <c r="M2328" s="33" t="str">
        <f t="shared" si="292"/>
        <v/>
      </c>
      <c r="N2328" s="33" t="str">
        <f t="shared" si="293"/>
        <v/>
      </c>
      <c r="O2328" s="33" t="str">
        <f t="shared" si="294"/>
        <v/>
      </c>
      <c r="P2328" s="33" t="str">
        <f t="shared" si="295"/>
        <v/>
      </c>
      <c r="R2328" s="36" t="str">
        <f t="shared" si="296"/>
        <v/>
      </c>
      <c r="S2328" s="36" t="str">
        <f t="shared" si="297"/>
        <v/>
      </c>
    </row>
    <row r="2329" spans="6:19" x14ac:dyDescent="0.3">
      <c r="K2329" s="33" t="str">
        <f t="shared" si="290"/>
        <v/>
      </c>
      <c r="L2329" s="33" t="str">
        <f t="shared" si="291"/>
        <v/>
      </c>
      <c r="M2329" s="33" t="str">
        <f t="shared" si="292"/>
        <v/>
      </c>
      <c r="N2329" s="33" t="str">
        <f t="shared" si="293"/>
        <v/>
      </c>
      <c r="O2329" s="33" t="str">
        <f t="shared" si="294"/>
        <v/>
      </c>
      <c r="P2329" s="33" t="str">
        <f t="shared" si="295"/>
        <v/>
      </c>
      <c r="R2329" s="36" t="str">
        <f t="shared" si="296"/>
        <v/>
      </c>
      <c r="S2329" s="36" t="str">
        <f t="shared" si="297"/>
        <v/>
      </c>
    </row>
    <row r="2330" spans="6:19" x14ac:dyDescent="0.3">
      <c r="F2330" s="136"/>
      <c r="K2330" s="33" t="str">
        <f t="shared" si="290"/>
        <v/>
      </c>
      <c r="L2330" s="33" t="str">
        <f t="shared" si="291"/>
        <v/>
      </c>
      <c r="M2330" s="33" t="str">
        <f t="shared" si="292"/>
        <v/>
      </c>
      <c r="N2330" s="33" t="str">
        <f t="shared" si="293"/>
        <v/>
      </c>
      <c r="O2330" s="33" t="str">
        <f t="shared" si="294"/>
        <v/>
      </c>
      <c r="P2330" s="33" t="str">
        <f t="shared" si="295"/>
        <v/>
      </c>
      <c r="R2330" s="36" t="str">
        <f t="shared" si="296"/>
        <v/>
      </c>
      <c r="S2330" s="36" t="str">
        <f t="shared" si="297"/>
        <v/>
      </c>
    </row>
    <row r="2331" spans="6:19" x14ac:dyDescent="0.3">
      <c r="K2331" s="33" t="str">
        <f t="shared" si="290"/>
        <v/>
      </c>
      <c r="L2331" s="33" t="str">
        <f t="shared" si="291"/>
        <v/>
      </c>
      <c r="M2331" s="33" t="str">
        <f t="shared" si="292"/>
        <v/>
      </c>
      <c r="N2331" s="33" t="str">
        <f t="shared" si="293"/>
        <v/>
      </c>
      <c r="O2331" s="33" t="str">
        <f t="shared" si="294"/>
        <v/>
      </c>
      <c r="P2331" s="33" t="str">
        <f t="shared" si="295"/>
        <v/>
      </c>
      <c r="R2331" s="36" t="str">
        <f t="shared" si="296"/>
        <v/>
      </c>
      <c r="S2331" s="36" t="str">
        <f t="shared" si="297"/>
        <v/>
      </c>
    </row>
    <row r="2332" spans="6:19" x14ac:dyDescent="0.3">
      <c r="K2332" s="33" t="str">
        <f t="shared" si="290"/>
        <v/>
      </c>
      <c r="L2332" s="33" t="str">
        <f t="shared" si="291"/>
        <v/>
      </c>
      <c r="M2332" s="33" t="str">
        <f t="shared" si="292"/>
        <v/>
      </c>
      <c r="N2332" s="33" t="str">
        <f t="shared" si="293"/>
        <v/>
      </c>
      <c r="O2332" s="33" t="str">
        <f t="shared" si="294"/>
        <v/>
      </c>
      <c r="P2332" s="33" t="str">
        <f t="shared" si="295"/>
        <v/>
      </c>
      <c r="R2332" s="36" t="str">
        <f t="shared" si="296"/>
        <v/>
      </c>
      <c r="S2332" s="36" t="str">
        <f t="shared" si="297"/>
        <v/>
      </c>
    </row>
    <row r="2333" spans="6:19" x14ac:dyDescent="0.3">
      <c r="K2333" s="33" t="str">
        <f t="shared" si="290"/>
        <v/>
      </c>
      <c r="L2333" s="33" t="str">
        <f t="shared" si="291"/>
        <v/>
      </c>
      <c r="M2333" s="33" t="str">
        <f t="shared" si="292"/>
        <v/>
      </c>
      <c r="N2333" s="33" t="str">
        <f t="shared" si="293"/>
        <v/>
      </c>
      <c r="O2333" s="33" t="str">
        <f t="shared" si="294"/>
        <v/>
      </c>
      <c r="P2333" s="33" t="str">
        <f t="shared" si="295"/>
        <v/>
      </c>
      <c r="R2333" s="36" t="str">
        <f t="shared" si="296"/>
        <v/>
      </c>
      <c r="S2333" s="36" t="str">
        <f t="shared" si="297"/>
        <v/>
      </c>
    </row>
    <row r="2334" spans="6:19" x14ac:dyDescent="0.3">
      <c r="F2334" s="136"/>
      <c r="K2334" s="33" t="str">
        <f t="shared" si="290"/>
        <v/>
      </c>
      <c r="L2334" s="33" t="str">
        <f t="shared" si="291"/>
        <v/>
      </c>
      <c r="M2334" s="33" t="str">
        <f t="shared" si="292"/>
        <v/>
      </c>
      <c r="N2334" s="33" t="str">
        <f t="shared" si="293"/>
        <v/>
      </c>
      <c r="O2334" s="33" t="str">
        <f t="shared" si="294"/>
        <v/>
      </c>
      <c r="P2334" s="33" t="str">
        <f t="shared" si="295"/>
        <v/>
      </c>
      <c r="R2334" s="36" t="str">
        <f t="shared" si="296"/>
        <v/>
      </c>
      <c r="S2334" s="36" t="str">
        <f t="shared" si="297"/>
        <v/>
      </c>
    </row>
    <row r="2335" spans="6:19" x14ac:dyDescent="0.3">
      <c r="F2335" s="136"/>
      <c r="K2335" s="33" t="str">
        <f t="shared" si="290"/>
        <v/>
      </c>
      <c r="L2335" s="33" t="str">
        <f t="shared" si="291"/>
        <v/>
      </c>
      <c r="M2335" s="33" t="str">
        <f t="shared" si="292"/>
        <v/>
      </c>
      <c r="N2335" s="33" t="str">
        <f t="shared" si="293"/>
        <v/>
      </c>
      <c r="O2335" s="33" t="str">
        <f t="shared" si="294"/>
        <v/>
      </c>
      <c r="P2335" s="33" t="str">
        <f t="shared" si="295"/>
        <v/>
      </c>
      <c r="R2335" s="36" t="str">
        <f t="shared" si="296"/>
        <v/>
      </c>
      <c r="S2335" s="36" t="str">
        <f t="shared" si="297"/>
        <v/>
      </c>
    </row>
    <row r="2336" spans="6:19" x14ac:dyDescent="0.3">
      <c r="K2336" s="33" t="str">
        <f t="shared" si="290"/>
        <v/>
      </c>
      <c r="L2336" s="33" t="str">
        <f t="shared" si="291"/>
        <v/>
      </c>
      <c r="M2336" s="33" t="str">
        <f t="shared" si="292"/>
        <v/>
      </c>
      <c r="N2336" s="33" t="str">
        <f t="shared" si="293"/>
        <v/>
      </c>
      <c r="O2336" s="33" t="str">
        <f t="shared" si="294"/>
        <v/>
      </c>
      <c r="P2336" s="33" t="str">
        <f t="shared" si="295"/>
        <v/>
      </c>
      <c r="R2336" s="36" t="str">
        <f t="shared" si="296"/>
        <v/>
      </c>
      <c r="S2336" s="36" t="str">
        <f t="shared" si="297"/>
        <v/>
      </c>
    </row>
    <row r="2337" spans="6:19" x14ac:dyDescent="0.3">
      <c r="K2337" s="33" t="str">
        <f t="shared" si="290"/>
        <v/>
      </c>
      <c r="L2337" s="33" t="str">
        <f t="shared" si="291"/>
        <v/>
      </c>
      <c r="M2337" s="33" t="str">
        <f t="shared" si="292"/>
        <v/>
      </c>
      <c r="N2337" s="33" t="str">
        <f t="shared" si="293"/>
        <v/>
      </c>
      <c r="O2337" s="33" t="str">
        <f t="shared" si="294"/>
        <v/>
      </c>
      <c r="P2337" s="33" t="str">
        <f t="shared" si="295"/>
        <v/>
      </c>
      <c r="R2337" s="36" t="str">
        <f t="shared" si="296"/>
        <v/>
      </c>
      <c r="S2337" s="36" t="str">
        <f t="shared" si="297"/>
        <v/>
      </c>
    </row>
    <row r="2338" spans="6:19" x14ac:dyDescent="0.3">
      <c r="F2338" s="136"/>
      <c r="K2338" s="33" t="str">
        <f t="shared" si="290"/>
        <v/>
      </c>
      <c r="L2338" s="33" t="str">
        <f t="shared" si="291"/>
        <v/>
      </c>
      <c r="M2338" s="33" t="str">
        <f t="shared" si="292"/>
        <v/>
      </c>
      <c r="N2338" s="33" t="str">
        <f t="shared" si="293"/>
        <v/>
      </c>
      <c r="O2338" s="33" t="str">
        <f t="shared" si="294"/>
        <v/>
      </c>
      <c r="P2338" s="33" t="str">
        <f t="shared" si="295"/>
        <v/>
      </c>
      <c r="R2338" s="36" t="str">
        <f t="shared" si="296"/>
        <v/>
      </c>
      <c r="S2338" s="36" t="str">
        <f t="shared" si="297"/>
        <v/>
      </c>
    </row>
    <row r="2339" spans="6:19" x14ac:dyDescent="0.3">
      <c r="K2339" s="33" t="str">
        <f t="shared" si="290"/>
        <v/>
      </c>
      <c r="L2339" s="33" t="str">
        <f t="shared" si="291"/>
        <v/>
      </c>
      <c r="M2339" s="33" t="str">
        <f t="shared" si="292"/>
        <v/>
      </c>
      <c r="N2339" s="33" t="str">
        <f t="shared" si="293"/>
        <v/>
      </c>
      <c r="O2339" s="33" t="str">
        <f t="shared" si="294"/>
        <v/>
      </c>
      <c r="P2339" s="33" t="str">
        <f t="shared" si="295"/>
        <v/>
      </c>
      <c r="R2339" s="36" t="str">
        <f t="shared" si="296"/>
        <v/>
      </c>
      <c r="S2339" s="36" t="str">
        <f t="shared" si="297"/>
        <v/>
      </c>
    </row>
    <row r="2340" spans="6:19" x14ac:dyDescent="0.3">
      <c r="K2340" s="33" t="str">
        <f t="shared" si="290"/>
        <v/>
      </c>
      <c r="L2340" s="33" t="str">
        <f t="shared" si="291"/>
        <v/>
      </c>
      <c r="M2340" s="33" t="str">
        <f t="shared" si="292"/>
        <v/>
      </c>
      <c r="N2340" s="33" t="str">
        <f t="shared" si="293"/>
        <v/>
      </c>
      <c r="O2340" s="33" t="str">
        <f t="shared" si="294"/>
        <v/>
      </c>
      <c r="P2340" s="33" t="str">
        <f t="shared" si="295"/>
        <v/>
      </c>
      <c r="R2340" s="36" t="str">
        <f t="shared" si="296"/>
        <v/>
      </c>
      <c r="S2340" s="36" t="str">
        <f t="shared" si="297"/>
        <v/>
      </c>
    </row>
    <row r="2341" spans="6:19" x14ac:dyDescent="0.3">
      <c r="K2341" s="33" t="str">
        <f t="shared" si="290"/>
        <v/>
      </c>
      <c r="L2341" s="33" t="str">
        <f t="shared" si="291"/>
        <v/>
      </c>
      <c r="M2341" s="33" t="str">
        <f t="shared" si="292"/>
        <v/>
      </c>
      <c r="N2341" s="33" t="str">
        <f t="shared" si="293"/>
        <v/>
      </c>
      <c r="O2341" s="33" t="str">
        <f t="shared" si="294"/>
        <v/>
      </c>
      <c r="P2341" s="33" t="str">
        <f t="shared" si="295"/>
        <v/>
      </c>
      <c r="R2341" s="36" t="str">
        <f t="shared" si="296"/>
        <v/>
      </c>
      <c r="S2341" s="36" t="str">
        <f t="shared" si="297"/>
        <v/>
      </c>
    </row>
    <row r="2342" spans="6:19" x14ac:dyDescent="0.3">
      <c r="K2342" s="33" t="str">
        <f t="shared" si="290"/>
        <v/>
      </c>
      <c r="L2342" s="33" t="str">
        <f t="shared" si="291"/>
        <v/>
      </c>
      <c r="M2342" s="33" t="str">
        <f t="shared" si="292"/>
        <v/>
      </c>
      <c r="N2342" s="33" t="str">
        <f t="shared" si="293"/>
        <v/>
      </c>
      <c r="O2342" s="33" t="str">
        <f t="shared" si="294"/>
        <v/>
      </c>
      <c r="P2342" s="33" t="str">
        <f t="shared" si="295"/>
        <v/>
      </c>
      <c r="R2342" s="36" t="str">
        <f t="shared" si="296"/>
        <v/>
      </c>
      <c r="S2342" s="36" t="str">
        <f t="shared" si="297"/>
        <v/>
      </c>
    </row>
    <row r="2343" spans="6:19" x14ac:dyDescent="0.3">
      <c r="K2343" s="33" t="str">
        <f t="shared" si="290"/>
        <v/>
      </c>
      <c r="L2343" s="33" t="str">
        <f t="shared" si="291"/>
        <v/>
      </c>
      <c r="M2343" s="33" t="str">
        <f t="shared" si="292"/>
        <v/>
      </c>
      <c r="N2343" s="33" t="str">
        <f t="shared" si="293"/>
        <v/>
      </c>
      <c r="O2343" s="33" t="str">
        <f t="shared" si="294"/>
        <v/>
      </c>
      <c r="P2343" s="33" t="str">
        <f t="shared" si="295"/>
        <v/>
      </c>
      <c r="R2343" s="36" t="str">
        <f t="shared" si="296"/>
        <v/>
      </c>
      <c r="S2343" s="36" t="str">
        <f t="shared" si="297"/>
        <v/>
      </c>
    </row>
    <row r="2344" spans="6:19" x14ac:dyDescent="0.3">
      <c r="K2344" s="33" t="str">
        <f t="shared" si="290"/>
        <v/>
      </c>
      <c r="L2344" s="33" t="str">
        <f t="shared" si="291"/>
        <v/>
      </c>
      <c r="M2344" s="33" t="str">
        <f t="shared" si="292"/>
        <v/>
      </c>
      <c r="N2344" s="33" t="str">
        <f t="shared" si="293"/>
        <v/>
      </c>
      <c r="O2344" s="33" t="str">
        <f t="shared" si="294"/>
        <v/>
      </c>
      <c r="P2344" s="33" t="str">
        <f t="shared" si="295"/>
        <v/>
      </c>
      <c r="R2344" s="36" t="str">
        <f t="shared" si="296"/>
        <v/>
      </c>
      <c r="S2344" s="36" t="str">
        <f t="shared" si="297"/>
        <v/>
      </c>
    </row>
    <row r="2345" spans="6:19" x14ac:dyDescent="0.3">
      <c r="K2345" s="33" t="str">
        <f t="shared" si="290"/>
        <v/>
      </c>
      <c r="L2345" s="33" t="str">
        <f t="shared" si="291"/>
        <v/>
      </c>
      <c r="M2345" s="33" t="str">
        <f t="shared" si="292"/>
        <v/>
      </c>
      <c r="N2345" s="33" t="str">
        <f t="shared" si="293"/>
        <v/>
      </c>
      <c r="O2345" s="33" t="str">
        <f t="shared" si="294"/>
        <v/>
      </c>
      <c r="P2345" s="33" t="str">
        <f t="shared" si="295"/>
        <v/>
      </c>
      <c r="R2345" s="36" t="str">
        <f t="shared" si="296"/>
        <v/>
      </c>
      <c r="S2345" s="36" t="str">
        <f t="shared" si="297"/>
        <v/>
      </c>
    </row>
    <row r="2346" spans="6:19" x14ac:dyDescent="0.3">
      <c r="F2346" s="136"/>
      <c r="K2346" s="33" t="str">
        <f t="shared" si="290"/>
        <v/>
      </c>
      <c r="L2346" s="33" t="str">
        <f t="shared" si="291"/>
        <v/>
      </c>
      <c r="M2346" s="33" t="str">
        <f t="shared" si="292"/>
        <v/>
      </c>
      <c r="N2346" s="33" t="str">
        <f t="shared" si="293"/>
        <v/>
      </c>
      <c r="O2346" s="33" t="str">
        <f t="shared" si="294"/>
        <v/>
      </c>
      <c r="P2346" s="33" t="str">
        <f t="shared" si="295"/>
        <v/>
      </c>
      <c r="R2346" s="36" t="str">
        <f t="shared" si="296"/>
        <v/>
      </c>
      <c r="S2346" s="36" t="str">
        <f t="shared" si="297"/>
        <v/>
      </c>
    </row>
    <row r="2347" spans="6:19" x14ac:dyDescent="0.3">
      <c r="K2347" s="33" t="str">
        <f t="shared" si="290"/>
        <v/>
      </c>
      <c r="L2347" s="33" t="str">
        <f t="shared" si="291"/>
        <v/>
      </c>
      <c r="M2347" s="33" t="str">
        <f t="shared" si="292"/>
        <v/>
      </c>
      <c r="N2347" s="33" t="str">
        <f t="shared" si="293"/>
        <v/>
      </c>
      <c r="O2347" s="33" t="str">
        <f t="shared" si="294"/>
        <v/>
      </c>
      <c r="P2347" s="33" t="str">
        <f t="shared" si="295"/>
        <v/>
      </c>
      <c r="R2347" s="36" t="str">
        <f t="shared" si="296"/>
        <v/>
      </c>
      <c r="S2347" s="36" t="str">
        <f t="shared" si="297"/>
        <v/>
      </c>
    </row>
    <row r="2348" spans="6:19" x14ac:dyDescent="0.3">
      <c r="K2348" s="33" t="str">
        <f t="shared" si="290"/>
        <v/>
      </c>
      <c r="L2348" s="33" t="str">
        <f t="shared" si="291"/>
        <v/>
      </c>
      <c r="M2348" s="33" t="str">
        <f t="shared" si="292"/>
        <v/>
      </c>
      <c r="N2348" s="33" t="str">
        <f t="shared" si="293"/>
        <v/>
      </c>
      <c r="O2348" s="33" t="str">
        <f t="shared" si="294"/>
        <v/>
      </c>
      <c r="P2348" s="33" t="str">
        <f t="shared" si="295"/>
        <v/>
      </c>
      <c r="R2348" s="36" t="str">
        <f t="shared" si="296"/>
        <v/>
      </c>
      <c r="S2348" s="36" t="str">
        <f t="shared" si="297"/>
        <v/>
      </c>
    </row>
    <row r="2349" spans="6:19" x14ac:dyDescent="0.3">
      <c r="F2349" s="136"/>
      <c r="K2349" s="33" t="str">
        <f t="shared" si="290"/>
        <v/>
      </c>
      <c r="L2349" s="33" t="str">
        <f t="shared" si="291"/>
        <v/>
      </c>
      <c r="M2349" s="33" t="str">
        <f t="shared" si="292"/>
        <v/>
      </c>
      <c r="N2349" s="33" t="str">
        <f t="shared" si="293"/>
        <v/>
      </c>
      <c r="O2349" s="33" t="str">
        <f t="shared" si="294"/>
        <v/>
      </c>
      <c r="P2349" s="33" t="str">
        <f t="shared" si="295"/>
        <v/>
      </c>
      <c r="R2349" s="36" t="str">
        <f t="shared" si="296"/>
        <v/>
      </c>
      <c r="S2349" s="36" t="str">
        <f t="shared" si="297"/>
        <v/>
      </c>
    </row>
    <row r="2350" spans="6:19" x14ac:dyDescent="0.3">
      <c r="F2350" s="136"/>
      <c r="K2350" s="33" t="str">
        <f t="shared" si="290"/>
        <v/>
      </c>
      <c r="L2350" s="33" t="str">
        <f t="shared" si="291"/>
        <v/>
      </c>
      <c r="M2350" s="33" t="str">
        <f t="shared" si="292"/>
        <v/>
      </c>
      <c r="N2350" s="33" t="str">
        <f t="shared" si="293"/>
        <v/>
      </c>
      <c r="O2350" s="33" t="str">
        <f t="shared" si="294"/>
        <v/>
      </c>
      <c r="P2350" s="33" t="str">
        <f t="shared" si="295"/>
        <v/>
      </c>
      <c r="R2350" s="36" t="str">
        <f t="shared" si="296"/>
        <v/>
      </c>
      <c r="S2350" s="36" t="str">
        <f t="shared" si="297"/>
        <v/>
      </c>
    </row>
    <row r="2351" spans="6:19" x14ac:dyDescent="0.3">
      <c r="F2351" s="136"/>
      <c r="K2351" s="33" t="str">
        <f t="shared" si="290"/>
        <v/>
      </c>
      <c r="L2351" s="33" t="str">
        <f t="shared" si="291"/>
        <v/>
      </c>
      <c r="M2351" s="33" t="str">
        <f t="shared" si="292"/>
        <v/>
      </c>
      <c r="N2351" s="33" t="str">
        <f t="shared" si="293"/>
        <v/>
      </c>
      <c r="O2351" s="33" t="str">
        <f t="shared" si="294"/>
        <v/>
      </c>
      <c r="P2351" s="33" t="str">
        <f t="shared" si="295"/>
        <v/>
      </c>
      <c r="R2351" s="36" t="str">
        <f t="shared" si="296"/>
        <v/>
      </c>
      <c r="S2351" s="36" t="str">
        <f t="shared" si="297"/>
        <v/>
      </c>
    </row>
    <row r="2352" spans="6:19" x14ac:dyDescent="0.3">
      <c r="K2352" s="33" t="str">
        <f t="shared" si="290"/>
        <v/>
      </c>
      <c r="L2352" s="33" t="str">
        <f t="shared" si="291"/>
        <v/>
      </c>
      <c r="M2352" s="33" t="str">
        <f t="shared" si="292"/>
        <v/>
      </c>
      <c r="N2352" s="33" t="str">
        <f t="shared" si="293"/>
        <v/>
      </c>
      <c r="O2352" s="33" t="str">
        <f t="shared" si="294"/>
        <v/>
      </c>
      <c r="P2352" s="33" t="str">
        <f t="shared" si="295"/>
        <v/>
      </c>
      <c r="R2352" s="36" t="str">
        <f t="shared" si="296"/>
        <v/>
      </c>
      <c r="S2352" s="36" t="str">
        <f t="shared" si="297"/>
        <v/>
      </c>
    </row>
    <row r="2353" spans="6:19" x14ac:dyDescent="0.3">
      <c r="F2353" s="136"/>
      <c r="K2353" s="33" t="str">
        <f t="shared" si="290"/>
        <v/>
      </c>
      <c r="L2353" s="33" t="str">
        <f t="shared" si="291"/>
        <v/>
      </c>
      <c r="M2353" s="33" t="str">
        <f t="shared" si="292"/>
        <v/>
      </c>
      <c r="N2353" s="33" t="str">
        <f t="shared" si="293"/>
        <v/>
      </c>
      <c r="O2353" s="33" t="str">
        <f t="shared" si="294"/>
        <v/>
      </c>
      <c r="P2353" s="33" t="str">
        <f t="shared" si="295"/>
        <v/>
      </c>
      <c r="R2353" s="36" t="str">
        <f t="shared" si="296"/>
        <v/>
      </c>
      <c r="S2353" s="36" t="str">
        <f t="shared" si="297"/>
        <v/>
      </c>
    </row>
    <row r="2354" spans="6:19" x14ac:dyDescent="0.3">
      <c r="K2354" s="33" t="str">
        <f t="shared" si="290"/>
        <v/>
      </c>
      <c r="L2354" s="33" t="str">
        <f t="shared" si="291"/>
        <v/>
      </c>
      <c r="M2354" s="33" t="str">
        <f t="shared" si="292"/>
        <v/>
      </c>
      <c r="N2354" s="33" t="str">
        <f t="shared" si="293"/>
        <v/>
      </c>
      <c r="O2354" s="33" t="str">
        <f t="shared" si="294"/>
        <v/>
      </c>
      <c r="P2354" s="33" t="str">
        <f t="shared" si="295"/>
        <v/>
      </c>
      <c r="R2354" s="36" t="str">
        <f t="shared" si="296"/>
        <v/>
      </c>
      <c r="S2354" s="36" t="str">
        <f t="shared" si="297"/>
        <v/>
      </c>
    </row>
    <row r="2355" spans="6:19" x14ac:dyDescent="0.3">
      <c r="K2355" s="33" t="str">
        <f t="shared" si="290"/>
        <v/>
      </c>
      <c r="L2355" s="33" t="str">
        <f t="shared" si="291"/>
        <v/>
      </c>
      <c r="M2355" s="33" t="str">
        <f t="shared" si="292"/>
        <v/>
      </c>
      <c r="N2355" s="33" t="str">
        <f t="shared" si="293"/>
        <v/>
      </c>
      <c r="O2355" s="33" t="str">
        <f t="shared" si="294"/>
        <v/>
      </c>
      <c r="P2355" s="33" t="str">
        <f t="shared" si="295"/>
        <v/>
      </c>
      <c r="R2355" s="36" t="str">
        <f t="shared" si="296"/>
        <v/>
      </c>
      <c r="S2355" s="36" t="str">
        <f t="shared" si="297"/>
        <v/>
      </c>
    </row>
    <row r="2356" spans="6:19" x14ac:dyDescent="0.3">
      <c r="K2356" s="33" t="str">
        <f t="shared" si="290"/>
        <v/>
      </c>
      <c r="L2356" s="33" t="str">
        <f t="shared" si="291"/>
        <v/>
      </c>
      <c r="M2356" s="33" t="str">
        <f t="shared" si="292"/>
        <v/>
      </c>
      <c r="N2356" s="33" t="str">
        <f t="shared" si="293"/>
        <v/>
      </c>
      <c r="O2356" s="33" t="str">
        <f t="shared" si="294"/>
        <v/>
      </c>
      <c r="P2356" s="33" t="str">
        <f t="shared" si="295"/>
        <v/>
      </c>
      <c r="R2356" s="36" t="str">
        <f t="shared" si="296"/>
        <v/>
      </c>
      <c r="S2356" s="36" t="str">
        <f t="shared" si="297"/>
        <v/>
      </c>
    </row>
    <row r="2357" spans="6:19" x14ac:dyDescent="0.3">
      <c r="K2357" s="33" t="str">
        <f t="shared" si="290"/>
        <v/>
      </c>
      <c r="L2357" s="33" t="str">
        <f t="shared" si="291"/>
        <v/>
      </c>
      <c r="M2357" s="33" t="str">
        <f t="shared" si="292"/>
        <v/>
      </c>
      <c r="N2357" s="33" t="str">
        <f t="shared" si="293"/>
        <v/>
      </c>
      <c r="O2357" s="33" t="str">
        <f t="shared" si="294"/>
        <v/>
      </c>
      <c r="P2357" s="33" t="str">
        <f t="shared" si="295"/>
        <v/>
      </c>
      <c r="R2357" s="36" t="str">
        <f t="shared" si="296"/>
        <v/>
      </c>
      <c r="S2357" s="36" t="str">
        <f t="shared" si="297"/>
        <v/>
      </c>
    </row>
    <row r="2358" spans="6:19" x14ac:dyDescent="0.3">
      <c r="F2358" s="136"/>
      <c r="K2358" s="33" t="str">
        <f t="shared" si="290"/>
        <v/>
      </c>
      <c r="L2358" s="33" t="str">
        <f t="shared" si="291"/>
        <v/>
      </c>
      <c r="M2358" s="33" t="str">
        <f t="shared" si="292"/>
        <v/>
      </c>
      <c r="N2358" s="33" t="str">
        <f t="shared" si="293"/>
        <v/>
      </c>
      <c r="O2358" s="33" t="str">
        <f t="shared" si="294"/>
        <v/>
      </c>
      <c r="P2358" s="33" t="str">
        <f t="shared" si="295"/>
        <v/>
      </c>
      <c r="R2358" s="36" t="str">
        <f t="shared" si="296"/>
        <v/>
      </c>
      <c r="S2358" s="36" t="str">
        <f t="shared" si="297"/>
        <v/>
      </c>
    </row>
    <row r="2359" spans="6:19" x14ac:dyDescent="0.3">
      <c r="K2359" s="33" t="str">
        <f t="shared" si="290"/>
        <v/>
      </c>
      <c r="L2359" s="33" t="str">
        <f t="shared" si="291"/>
        <v/>
      </c>
      <c r="M2359" s="33" t="str">
        <f t="shared" si="292"/>
        <v/>
      </c>
      <c r="N2359" s="33" t="str">
        <f t="shared" si="293"/>
        <v/>
      </c>
      <c r="O2359" s="33" t="str">
        <f t="shared" si="294"/>
        <v/>
      </c>
      <c r="P2359" s="33" t="str">
        <f t="shared" si="295"/>
        <v/>
      </c>
      <c r="R2359" s="36" t="str">
        <f t="shared" si="296"/>
        <v/>
      </c>
      <c r="S2359" s="36" t="str">
        <f t="shared" si="297"/>
        <v/>
      </c>
    </row>
    <row r="2360" spans="6:19" x14ac:dyDescent="0.3">
      <c r="K2360" s="33" t="str">
        <f t="shared" si="290"/>
        <v/>
      </c>
      <c r="L2360" s="33" t="str">
        <f t="shared" si="291"/>
        <v/>
      </c>
      <c r="M2360" s="33" t="str">
        <f t="shared" si="292"/>
        <v/>
      </c>
      <c r="N2360" s="33" t="str">
        <f t="shared" si="293"/>
        <v/>
      </c>
      <c r="O2360" s="33" t="str">
        <f t="shared" si="294"/>
        <v/>
      </c>
      <c r="P2360" s="33" t="str">
        <f t="shared" si="295"/>
        <v/>
      </c>
      <c r="R2360" s="36" t="str">
        <f t="shared" si="296"/>
        <v/>
      </c>
      <c r="S2360" s="36" t="str">
        <f t="shared" si="297"/>
        <v/>
      </c>
    </row>
    <row r="2361" spans="6:19" x14ac:dyDescent="0.3">
      <c r="F2361" s="136"/>
      <c r="K2361" s="33" t="str">
        <f t="shared" si="290"/>
        <v/>
      </c>
      <c r="L2361" s="33" t="str">
        <f t="shared" si="291"/>
        <v/>
      </c>
      <c r="M2361" s="33" t="str">
        <f t="shared" si="292"/>
        <v/>
      </c>
      <c r="N2361" s="33" t="str">
        <f t="shared" si="293"/>
        <v/>
      </c>
      <c r="O2361" s="33" t="str">
        <f t="shared" si="294"/>
        <v/>
      </c>
      <c r="P2361" s="33" t="str">
        <f t="shared" si="295"/>
        <v/>
      </c>
      <c r="R2361" s="36" t="str">
        <f t="shared" si="296"/>
        <v/>
      </c>
      <c r="S2361" s="36" t="str">
        <f t="shared" si="297"/>
        <v/>
      </c>
    </row>
    <row r="2362" spans="6:19" x14ac:dyDescent="0.3">
      <c r="K2362" s="33" t="str">
        <f t="shared" si="290"/>
        <v/>
      </c>
      <c r="L2362" s="33" t="str">
        <f t="shared" si="291"/>
        <v/>
      </c>
      <c r="M2362" s="33" t="str">
        <f t="shared" si="292"/>
        <v/>
      </c>
      <c r="N2362" s="33" t="str">
        <f t="shared" si="293"/>
        <v/>
      </c>
      <c r="O2362" s="33" t="str">
        <f t="shared" si="294"/>
        <v/>
      </c>
      <c r="P2362" s="33" t="str">
        <f t="shared" si="295"/>
        <v/>
      </c>
      <c r="R2362" s="36" t="str">
        <f t="shared" si="296"/>
        <v/>
      </c>
      <c r="S2362" s="36" t="str">
        <f t="shared" si="297"/>
        <v/>
      </c>
    </row>
    <row r="2363" spans="6:19" x14ac:dyDescent="0.3">
      <c r="K2363" s="33" t="str">
        <f t="shared" si="290"/>
        <v/>
      </c>
      <c r="L2363" s="33" t="str">
        <f t="shared" si="291"/>
        <v/>
      </c>
      <c r="M2363" s="33" t="str">
        <f t="shared" si="292"/>
        <v/>
      </c>
      <c r="N2363" s="33" t="str">
        <f t="shared" si="293"/>
        <v/>
      </c>
      <c r="O2363" s="33" t="str">
        <f t="shared" si="294"/>
        <v/>
      </c>
      <c r="P2363" s="33" t="str">
        <f t="shared" si="295"/>
        <v/>
      </c>
      <c r="R2363" s="36" t="str">
        <f t="shared" si="296"/>
        <v/>
      </c>
      <c r="S2363" s="36" t="str">
        <f t="shared" si="297"/>
        <v/>
      </c>
    </row>
    <row r="2364" spans="6:19" x14ac:dyDescent="0.3">
      <c r="K2364" s="33" t="str">
        <f t="shared" si="290"/>
        <v/>
      </c>
      <c r="L2364" s="33" t="str">
        <f t="shared" si="291"/>
        <v/>
      </c>
      <c r="M2364" s="33" t="str">
        <f t="shared" si="292"/>
        <v/>
      </c>
      <c r="N2364" s="33" t="str">
        <f t="shared" si="293"/>
        <v/>
      </c>
      <c r="O2364" s="33" t="str">
        <f t="shared" si="294"/>
        <v/>
      </c>
      <c r="P2364" s="33" t="str">
        <f t="shared" si="295"/>
        <v/>
      </c>
      <c r="R2364" s="36" t="str">
        <f t="shared" si="296"/>
        <v/>
      </c>
      <c r="S2364" s="36" t="str">
        <f t="shared" si="297"/>
        <v/>
      </c>
    </row>
    <row r="2365" spans="6:19" x14ac:dyDescent="0.3">
      <c r="K2365" s="33" t="str">
        <f t="shared" si="290"/>
        <v/>
      </c>
      <c r="L2365" s="33" t="str">
        <f t="shared" si="291"/>
        <v/>
      </c>
      <c r="M2365" s="33" t="str">
        <f t="shared" si="292"/>
        <v/>
      </c>
      <c r="N2365" s="33" t="str">
        <f t="shared" si="293"/>
        <v/>
      </c>
      <c r="O2365" s="33" t="str">
        <f t="shared" si="294"/>
        <v/>
      </c>
      <c r="P2365" s="33" t="str">
        <f t="shared" si="295"/>
        <v/>
      </c>
      <c r="R2365" s="36" t="str">
        <f t="shared" si="296"/>
        <v/>
      </c>
      <c r="S2365" s="36" t="str">
        <f t="shared" si="297"/>
        <v/>
      </c>
    </row>
    <row r="2366" spans="6:19" x14ac:dyDescent="0.3">
      <c r="F2366" s="136"/>
      <c r="K2366" s="33" t="str">
        <f t="shared" si="290"/>
        <v/>
      </c>
      <c r="L2366" s="33" t="str">
        <f t="shared" si="291"/>
        <v/>
      </c>
      <c r="M2366" s="33" t="str">
        <f t="shared" si="292"/>
        <v/>
      </c>
      <c r="N2366" s="33" t="str">
        <f t="shared" si="293"/>
        <v/>
      </c>
      <c r="O2366" s="33" t="str">
        <f t="shared" si="294"/>
        <v/>
      </c>
      <c r="P2366" s="33" t="str">
        <f t="shared" si="295"/>
        <v/>
      </c>
      <c r="R2366" s="36" t="str">
        <f t="shared" si="296"/>
        <v/>
      </c>
      <c r="S2366" s="36" t="str">
        <f t="shared" si="297"/>
        <v/>
      </c>
    </row>
    <row r="2367" spans="6:19" x14ac:dyDescent="0.3">
      <c r="K2367" s="33" t="str">
        <f t="shared" si="290"/>
        <v/>
      </c>
      <c r="L2367" s="33" t="str">
        <f t="shared" si="291"/>
        <v/>
      </c>
      <c r="M2367" s="33" t="str">
        <f t="shared" si="292"/>
        <v/>
      </c>
      <c r="N2367" s="33" t="str">
        <f t="shared" si="293"/>
        <v/>
      </c>
      <c r="O2367" s="33" t="str">
        <f t="shared" si="294"/>
        <v/>
      </c>
      <c r="P2367" s="33" t="str">
        <f t="shared" si="295"/>
        <v/>
      </c>
      <c r="R2367" s="36" t="str">
        <f t="shared" si="296"/>
        <v/>
      </c>
      <c r="S2367" s="36" t="str">
        <f t="shared" si="297"/>
        <v/>
      </c>
    </row>
    <row r="2368" spans="6:19" x14ac:dyDescent="0.3">
      <c r="F2368" s="136"/>
      <c r="K2368" s="33" t="str">
        <f t="shared" si="290"/>
        <v/>
      </c>
      <c r="L2368" s="33" t="str">
        <f t="shared" si="291"/>
        <v/>
      </c>
      <c r="M2368" s="33" t="str">
        <f t="shared" si="292"/>
        <v/>
      </c>
      <c r="N2368" s="33" t="str">
        <f t="shared" si="293"/>
        <v/>
      </c>
      <c r="O2368" s="33" t="str">
        <f t="shared" si="294"/>
        <v/>
      </c>
      <c r="P2368" s="33" t="str">
        <f t="shared" si="295"/>
        <v/>
      </c>
      <c r="R2368" s="36" t="str">
        <f t="shared" si="296"/>
        <v/>
      </c>
      <c r="S2368" s="36" t="str">
        <f t="shared" si="297"/>
        <v/>
      </c>
    </row>
    <row r="2369" spans="6:19" x14ac:dyDescent="0.3">
      <c r="K2369" s="33" t="str">
        <f t="shared" si="290"/>
        <v/>
      </c>
      <c r="L2369" s="33" t="str">
        <f t="shared" si="291"/>
        <v/>
      </c>
      <c r="M2369" s="33" t="str">
        <f t="shared" si="292"/>
        <v/>
      </c>
      <c r="N2369" s="33" t="str">
        <f t="shared" si="293"/>
        <v/>
      </c>
      <c r="O2369" s="33" t="str">
        <f t="shared" si="294"/>
        <v/>
      </c>
      <c r="P2369" s="33" t="str">
        <f t="shared" si="295"/>
        <v/>
      </c>
      <c r="R2369" s="36" t="str">
        <f t="shared" si="296"/>
        <v/>
      </c>
      <c r="S2369" s="36" t="str">
        <f t="shared" si="297"/>
        <v/>
      </c>
    </row>
    <row r="2370" spans="6:19" x14ac:dyDescent="0.3">
      <c r="F2370" s="136"/>
      <c r="K2370" s="33" t="str">
        <f t="shared" si="290"/>
        <v/>
      </c>
      <c r="L2370" s="33" t="str">
        <f t="shared" si="291"/>
        <v/>
      </c>
      <c r="M2370" s="33" t="str">
        <f t="shared" si="292"/>
        <v/>
      </c>
      <c r="N2370" s="33" t="str">
        <f t="shared" si="293"/>
        <v/>
      </c>
      <c r="O2370" s="33" t="str">
        <f t="shared" si="294"/>
        <v/>
      </c>
      <c r="P2370" s="33" t="str">
        <f t="shared" si="295"/>
        <v/>
      </c>
      <c r="R2370" s="36" t="str">
        <f t="shared" si="296"/>
        <v/>
      </c>
      <c r="S2370" s="36" t="str">
        <f t="shared" si="297"/>
        <v/>
      </c>
    </row>
    <row r="2371" spans="6:19" x14ac:dyDescent="0.3">
      <c r="K2371" s="33" t="str">
        <f t="shared" si="290"/>
        <v/>
      </c>
      <c r="L2371" s="33" t="str">
        <f t="shared" si="291"/>
        <v/>
      </c>
      <c r="M2371" s="33" t="str">
        <f t="shared" si="292"/>
        <v/>
      </c>
      <c r="N2371" s="33" t="str">
        <f t="shared" si="293"/>
        <v/>
      </c>
      <c r="O2371" s="33" t="str">
        <f t="shared" si="294"/>
        <v/>
      </c>
      <c r="P2371" s="33" t="str">
        <f t="shared" si="295"/>
        <v/>
      </c>
      <c r="R2371" s="36" t="str">
        <f t="shared" si="296"/>
        <v/>
      </c>
      <c r="S2371" s="36" t="str">
        <f t="shared" si="297"/>
        <v/>
      </c>
    </row>
    <row r="2372" spans="6:19" x14ac:dyDescent="0.3">
      <c r="F2372" s="136"/>
      <c r="K2372" s="33" t="str">
        <f t="shared" si="290"/>
        <v/>
      </c>
      <c r="L2372" s="33" t="str">
        <f t="shared" si="291"/>
        <v/>
      </c>
      <c r="M2372" s="33" t="str">
        <f t="shared" si="292"/>
        <v/>
      </c>
      <c r="N2372" s="33" t="str">
        <f t="shared" si="293"/>
        <v/>
      </c>
      <c r="O2372" s="33" t="str">
        <f t="shared" si="294"/>
        <v/>
      </c>
      <c r="P2372" s="33" t="str">
        <f t="shared" si="295"/>
        <v/>
      </c>
      <c r="R2372" s="36" t="str">
        <f t="shared" si="296"/>
        <v/>
      </c>
      <c r="S2372" s="36" t="str">
        <f t="shared" si="297"/>
        <v/>
      </c>
    </row>
    <row r="2373" spans="6:19" x14ac:dyDescent="0.3">
      <c r="K2373" s="33" t="str">
        <f t="shared" ref="K2373:K2436" si="298">IF($D2373="ht",$E2373,"")</f>
        <v/>
      </c>
      <c r="L2373" s="33" t="str">
        <f t="shared" ref="L2373:L2436" si="299">IF($D2373="nt",$E2373,"")</f>
        <v/>
      </c>
      <c r="M2373" s="33" t="str">
        <f t="shared" ref="M2373:M2436" si="300">IF($D2373="esp",$E2373,"")</f>
        <v/>
      </c>
      <c r="N2373" s="33" t="str">
        <f t="shared" ref="N2373:N2436" si="301">IF($D2373="Ges",$F2373,"")</f>
        <v/>
      </c>
      <c r="O2373" s="33" t="str">
        <f t="shared" ref="O2373:O2436" si="302">IF($D2373="tag",$E2373,"")</f>
        <v/>
      </c>
      <c r="P2373" s="33" t="str">
        <f t="shared" ref="P2373:P2436" si="303">IF($D2373="vhs",$E2373,"")</f>
        <v/>
      </c>
      <c r="R2373" s="36" t="str">
        <f t="shared" ref="R2373:R2436" si="304">IF(D2373="v06",E2373,"")</f>
        <v/>
      </c>
      <c r="S2373" s="36" t="str">
        <f t="shared" ref="S2373:S2436" si="305">IF(D2373="v22",E2373,"")</f>
        <v/>
      </c>
    </row>
    <row r="2374" spans="6:19" x14ac:dyDescent="0.3">
      <c r="F2374" s="136"/>
      <c r="K2374" s="33" t="str">
        <f t="shared" si="298"/>
        <v/>
      </c>
      <c r="L2374" s="33" t="str">
        <f t="shared" si="299"/>
        <v/>
      </c>
      <c r="M2374" s="33" t="str">
        <f t="shared" si="300"/>
        <v/>
      </c>
      <c r="N2374" s="33" t="str">
        <f t="shared" si="301"/>
        <v/>
      </c>
      <c r="O2374" s="33" t="str">
        <f t="shared" si="302"/>
        <v/>
      </c>
      <c r="P2374" s="33" t="str">
        <f t="shared" si="303"/>
        <v/>
      </c>
      <c r="R2374" s="36" t="str">
        <f t="shared" si="304"/>
        <v/>
      </c>
      <c r="S2374" s="36" t="str">
        <f t="shared" si="305"/>
        <v/>
      </c>
    </row>
    <row r="2375" spans="6:19" x14ac:dyDescent="0.3">
      <c r="K2375" s="33" t="str">
        <f t="shared" si="298"/>
        <v/>
      </c>
      <c r="L2375" s="33" t="str">
        <f t="shared" si="299"/>
        <v/>
      </c>
      <c r="M2375" s="33" t="str">
        <f t="shared" si="300"/>
        <v/>
      </c>
      <c r="N2375" s="33" t="str">
        <f t="shared" si="301"/>
        <v/>
      </c>
      <c r="O2375" s="33" t="str">
        <f t="shared" si="302"/>
        <v/>
      </c>
      <c r="P2375" s="33" t="str">
        <f t="shared" si="303"/>
        <v/>
      </c>
      <c r="R2375" s="36" t="str">
        <f t="shared" si="304"/>
        <v/>
      </c>
      <c r="S2375" s="36" t="str">
        <f t="shared" si="305"/>
        <v/>
      </c>
    </row>
    <row r="2376" spans="6:19" x14ac:dyDescent="0.3">
      <c r="K2376" s="33" t="str">
        <f t="shared" si="298"/>
        <v/>
      </c>
      <c r="L2376" s="33" t="str">
        <f t="shared" si="299"/>
        <v/>
      </c>
      <c r="M2376" s="33" t="str">
        <f t="shared" si="300"/>
        <v/>
      </c>
      <c r="N2376" s="33" t="str">
        <f t="shared" si="301"/>
        <v/>
      </c>
      <c r="O2376" s="33" t="str">
        <f t="shared" si="302"/>
        <v/>
      </c>
      <c r="P2376" s="33" t="str">
        <f t="shared" si="303"/>
        <v/>
      </c>
      <c r="R2376" s="36" t="str">
        <f t="shared" si="304"/>
        <v/>
      </c>
      <c r="S2376" s="36" t="str">
        <f t="shared" si="305"/>
        <v/>
      </c>
    </row>
    <row r="2377" spans="6:19" x14ac:dyDescent="0.3">
      <c r="K2377" s="33" t="str">
        <f t="shared" si="298"/>
        <v/>
      </c>
      <c r="L2377" s="33" t="str">
        <f t="shared" si="299"/>
        <v/>
      </c>
      <c r="M2377" s="33" t="str">
        <f t="shared" si="300"/>
        <v/>
      </c>
      <c r="N2377" s="33" t="str">
        <f t="shared" si="301"/>
        <v/>
      </c>
      <c r="O2377" s="33" t="str">
        <f t="shared" si="302"/>
        <v/>
      </c>
      <c r="P2377" s="33" t="str">
        <f t="shared" si="303"/>
        <v/>
      </c>
      <c r="R2377" s="36" t="str">
        <f t="shared" si="304"/>
        <v/>
      </c>
      <c r="S2377" s="36" t="str">
        <f t="shared" si="305"/>
        <v/>
      </c>
    </row>
    <row r="2378" spans="6:19" x14ac:dyDescent="0.3">
      <c r="K2378" s="33" t="str">
        <f t="shared" si="298"/>
        <v/>
      </c>
      <c r="L2378" s="33" t="str">
        <f t="shared" si="299"/>
        <v/>
      </c>
      <c r="M2378" s="33" t="str">
        <f t="shared" si="300"/>
        <v/>
      </c>
      <c r="N2378" s="33" t="str">
        <f t="shared" si="301"/>
        <v/>
      </c>
      <c r="O2378" s="33" t="str">
        <f t="shared" si="302"/>
        <v/>
      </c>
      <c r="P2378" s="33" t="str">
        <f t="shared" si="303"/>
        <v/>
      </c>
      <c r="R2378" s="36" t="str">
        <f t="shared" si="304"/>
        <v/>
      </c>
      <c r="S2378" s="36" t="str">
        <f t="shared" si="305"/>
        <v/>
      </c>
    </row>
    <row r="2379" spans="6:19" x14ac:dyDescent="0.3">
      <c r="K2379" s="33" t="str">
        <f t="shared" si="298"/>
        <v/>
      </c>
      <c r="L2379" s="33" t="str">
        <f t="shared" si="299"/>
        <v/>
      </c>
      <c r="M2379" s="33" t="str">
        <f t="shared" si="300"/>
        <v/>
      </c>
      <c r="N2379" s="33" t="str">
        <f t="shared" si="301"/>
        <v/>
      </c>
      <c r="O2379" s="33" t="str">
        <f t="shared" si="302"/>
        <v/>
      </c>
      <c r="P2379" s="33" t="str">
        <f t="shared" si="303"/>
        <v/>
      </c>
      <c r="R2379" s="36" t="str">
        <f t="shared" si="304"/>
        <v/>
      </c>
      <c r="S2379" s="36" t="str">
        <f t="shared" si="305"/>
        <v/>
      </c>
    </row>
    <row r="2380" spans="6:19" x14ac:dyDescent="0.3">
      <c r="K2380" s="33" t="str">
        <f t="shared" si="298"/>
        <v/>
      </c>
      <c r="L2380" s="33" t="str">
        <f t="shared" si="299"/>
        <v/>
      </c>
      <c r="M2380" s="33" t="str">
        <f t="shared" si="300"/>
        <v/>
      </c>
      <c r="N2380" s="33" t="str">
        <f t="shared" si="301"/>
        <v/>
      </c>
      <c r="O2380" s="33" t="str">
        <f t="shared" si="302"/>
        <v/>
      </c>
      <c r="P2380" s="33" t="str">
        <f t="shared" si="303"/>
        <v/>
      </c>
      <c r="R2380" s="36" t="str">
        <f t="shared" si="304"/>
        <v/>
      </c>
      <c r="S2380" s="36" t="str">
        <f t="shared" si="305"/>
        <v/>
      </c>
    </row>
    <row r="2381" spans="6:19" x14ac:dyDescent="0.3">
      <c r="K2381" s="33" t="str">
        <f t="shared" si="298"/>
        <v/>
      </c>
      <c r="L2381" s="33" t="str">
        <f t="shared" si="299"/>
        <v/>
      </c>
      <c r="M2381" s="33" t="str">
        <f t="shared" si="300"/>
        <v/>
      </c>
      <c r="N2381" s="33" t="str">
        <f t="shared" si="301"/>
        <v/>
      </c>
      <c r="O2381" s="33" t="str">
        <f t="shared" si="302"/>
        <v/>
      </c>
      <c r="P2381" s="33" t="str">
        <f t="shared" si="303"/>
        <v/>
      </c>
      <c r="R2381" s="36" t="str">
        <f t="shared" si="304"/>
        <v/>
      </c>
      <c r="S2381" s="36" t="str">
        <f t="shared" si="305"/>
        <v/>
      </c>
    </row>
    <row r="2382" spans="6:19" x14ac:dyDescent="0.3">
      <c r="F2382" s="136"/>
      <c r="K2382" s="33" t="str">
        <f t="shared" si="298"/>
        <v/>
      </c>
      <c r="L2382" s="33" t="str">
        <f t="shared" si="299"/>
        <v/>
      </c>
      <c r="M2382" s="33" t="str">
        <f t="shared" si="300"/>
        <v/>
      </c>
      <c r="N2382" s="33" t="str">
        <f t="shared" si="301"/>
        <v/>
      </c>
      <c r="O2382" s="33" t="str">
        <f t="shared" si="302"/>
        <v/>
      </c>
      <c r="P2382" s="33" t="str">
        <f t="shared" si="303"/>
        <v/>
      </c>
      <c r="R2382" s="36" t="str">
        <f t="shared" si="304"/>
        <v/>
      </c>
      <c r="S2382" s="36" t="str">
        <f t="shared" si="305"/>
        <v/>
      </c>
    </row>
    <row r="2383" spans="6:19" x14ac:dyDescent="0.3">
      <c r="K2383" s="33" t="str">
        <f t="shared" si="298"/>
        <v/>
      </c>
      <c r="L2383" s="33" t="str">
        <f t="shared" si="299"/>
        <v/>
      </c>
      <c r="M2383" s="33" t="str">
        <f t="shared" si="300"/>
        <v/>
      </c>
      <c r="N2383" s="33" t="str">
        <f t="shared" si="301"/>
        <v/>
      </c>
      <c r="O2383" s="33" t="str">
        <f t="shared" si="302"/>
        <v/>
      </c>
      <c r="P2383" s="33" t="str">
        <f t="shared" si="303"/>
        <v/>
      </c>
      <c r="R2383" s="36" t="str">
        <f t="shared" si="304"/>
        <v/>
      </c>
      <c r="S2383" s="36" t="str">
        <f t="shared" si="305"/>
        <v/>
      </c>
    </row>
    <row r="2384" spans="6:19" x14ac:dyDescent="0.3">
      <c r="K2384" s="33" t="str">
        <f t="shared" si="298"/>
        <v/>
      </c>
      <c r="L2384" s="33" t="str">
        <f t="shared" si="299"/>
        <v/>
      </c>
      <c r="M2384" s="33" t="str">
        <f t="shared" si="300"/>
        <v/>
      </c>
      <c r="N2384" s="33" t="str">
        <f t="shared" si="301"/>
        <v/>
      </c>
      <c r="O2384" s="33" t="str">
        <f t="shared" si="302"/>
        <v/>
      </c>
      <c r="P2384" s="33" t="str">
        <f t="shared" si="303"/>
        <v/>
      </c>
      <c r="R2384" s="36" t="str">
        <f t="shared" si="304"/>
        <v/>
      </c>
      <c r="S2384" s="36" t="str">
        <f t="shared" si="305"/>
        <v/>
      </c>
    </row>
    <row r="2385" spans="6:19" x14ac:dyDescent="0.3">
      <c r="F2385" s="136"/>
      <c r="K2385" s="33" t="str">
        <f t="shared" si="298"/>
        <v/>
      </c>
      <c r="L2385" s="33" t="str">
        <f t="shared" si="299"/>
        <v/>
      </c>
      <c r="M2385" s="33" t="str">
        <f t="shared" si="300"/>
        <v/>
      </c>
      <c r="N2385" s="33" t="str">
        <f t="shared" si="301"/>
        <v/>
      </c>
      <c r="O2385" s="33" t="str">
        <f t="shared" si="302"/>
        <v/>
      </c>
      <c r="P2385" s="33" t="str">
        <f t="shared" si="303"/>
        <v/>
      </c>
      <c r="R2385" s="36" t="str">
        <f t="shared" si="304"/>
        <v/>
      </c>
      <c r="S2385" s="36" t="str">
        <f t="shared" si="305"/>
        <v/>
      </c>
    </row>
    <row r="2386" spans="6:19" x14ac:dyDescent="0.3">
      <c r="K2386" s="33" t="str">
        <f t="shared" si="298"/>
        <v/>
      </c>
      <c r="L2386" s="33" t="str">
        <f t="shared" si="299"/>
        <v/>
      </c>
      <c r="M2386" s="33" t="str">
        <f t="shared" si="300"/>
        <v/>
      </c>
      <c r="N2386" s="33" t="str">
        <f t="shared" si="301"/>
        <v/>
      </c>
      <c r="O2386" s="33" t="str">
        <f t="shared" si="302"/>
        <v/>
      </c>
      <c r="P2386" s="33" t="str">
        <f t="shared" si="303"/>
        <v/>
      </c>
      <c r="R2386" s="36" t="str">
        <f t="shared" si="304"/>
        <v/>
      </c>
      <c r="S2386" s="36" t="str">
        <f t="shared" si="305"/>
        <v/>
      </c>
    </row>
    <row r="2387" spans="6:19" x14ac:dyDescent="0.3">
      <c r="F2387" s="136"/>
      <c r="K2387" s="33" t="str">
        <f t="shared" si="298"/>
        <v/>
      </c>
      <c r="L2387" s="33" t="str">
        <f t="shared" si="299"/>
        <v/>
      </c>
      <c r="M2387" s="33" t="str">
        <f t="shared" si="300"/>
        <v/>
      </c>
      <c r="N2387" s="33" t="str">
        <f t="shared" si="301"/>
        <v/>
      </c>
      <c r="O2387" s="33" t="str">
        <f t="shared" si="302"/>
        <v/>
      </c>
      <c r="P2387" s="33" t="str">
        <f t="shared" si="303"/>
        <v/>
      </c>
      <c r="R2387" s="36" t="str">
        <f t="shared" si="304"/>
        <v/>
      </c>
      <c r="S2387" s="36" t="str">
        <f t="shared" si="305"/>
        <v/>
      </c>
    </row>
    <row r="2388" spans="6:19" x14ac:dyDescent="0.3">
      <c r="K2388" s="33" t="str">
        <f t="shared" si="298"/>
        <v/>
      </c>
      <c r="L2388" s="33" t="str">
        <f t="shared" si="299"/>
        <v/>
      </c>
      <c r="M2388" s="33" t="str">
        <f t="shared" si="300"/>
        <v/>
      </c>
      <c r="N2388" s="33" t="str">
        <f t="shared" si="301"/>
        <v/>
      </c>
      <c r="O2388" s="33" t="str">
        <f t="shared" si="302"/>
        <v/>
      </c>
      <c r="P2388" s="33" t="str">
        <f t="shared" si="303"/>
        <v/>
      </c>
      <c r="R2388" s="36" t="str">
        <f t="shared" si="304"/>
        <v/>
      </c>
      <c r="S2388" s="36" t="str">
        <f t="shared" si="305"/>
        <v/>
      </c>
    </row>
    <row r="2389" spans="6:19" x14ac:dyDescent="0.3">
      <c r="F2389" s="136"/>
      <c r="K2389" s="33" t="str">
        <f t="shared" si="298"/>
        <v/>
      </c>
      <c r="L2389" s="33" t="str">
        <f t="shared" si="299"/>
        <v/>
      </c>
      <c r="M2389" s="33" t="str">
        <f t="shared" si="300"/>
        <v/>
      </c>
      <c r="N2389" s="33" t="str">
        <f t="shared" si="301"/>
        <v/>
      </c>
      <c r="O2389" s="33" t="str">
        <f t="shared" si="302"/>
        <v/>
      </c>
      <c r="P2389" s="33" t="str">
        <f t="shared" si="303"/>
        <v/>
      </c>
      <c r="R2389" s="36" t="str">
        <f t="shared" si="304"/>
        <v/>
      </c>
      <c r="S2389" s="36" t="str">
        <f t="shared" si="305"/>
        <v/>
      </c>
    </row>
    <row r="2390" spans="6:19" x14ac:dyDescent="0.3">
      <c r="K2390" s="33" t="str">
        <f t="shared" si="298"/>
        <v/>
      </c>
      <c r="L2390" s="33" t="str">
        <f t="shared" si="299"/>
        <v/>
      </c>
      <c r="M2390" s="33" t="str">
        <f t="shared" si="300"/>
        <v/>
      </c>
      <c r="N2390" s="33" t="str">
        <f t="shared" si="301"/>
        <v/>
      </c>
      <c r="O2390" s="33" t="str">
        <f t="shared" si="302"/>
        <v/>
      </c>
      <c r="P2390" s="33" t="str">
        <f t="shared" si="303"/>
        <v/>
      </c>
      <c r="R2390" s="36" t="str">
        <f t="shared" si="304"/>
        <v/>
      </c>
      <c r="S2390" s="36" t="str">
        <f t="shared" si="305"/>
        <v/>
      </c>
    </row>
    <row r="2391" spans="6:19" x14ac:dyDescent="0.3">
      <c r="K2391" s="33" t="str">
        <f t="shared" si="298"/>
        <v/>
      </c>
      <c r="L2391" s="33" t="str">
        <f t="shared" si="299"/>
        <v/>
      </c>
      <c r="M2391" s="33" t="str">
        <f t="shared" si="300"/>
        <v/>
      </c>
      <c r="N2391" s="33" t="str">
        <f t="shared" si="301"/>
        <v/>
      </c>
      <c r="O2391" s="33" t="str">
        <f t="shared" si="302"/>
        <v/>
      </c>
      <c r="P2391" s="33" t="str">
        <f t="shared" si="303"/>
        <v/>
      </c>
      <c r="R2391" s="36" t="str">
        <f t="shared" si="304"/>
        <v/>
      </c>
      <c r="S2391" s="36" t="str">
        <f t="shared" si="305"/>
        <v/>
      </c>
    </row>
    <row r="2392" spans="6:19" x14ac:dyDescent="0.3">
      <c r="K2392" s="33" t="str">
        <f t="shared" si="298"/>
        <v/>
      </c>
      <c r="L2392" s="33" t="str">
        <f t="shared" si="299"/>
        <v/>
      </c>
      <c r="M2392" s="33" t="str">
        <f t="shared" si="300"/>
        <v/>
      </c>
      <c r="N2392" s="33" t="str">
        <f t="shared" si="301"/>
        <v/>
      </c>
      <c r="O2392" s="33" t="str">
        <f t="shared" si="302"/>
        <v/>
      </c>
      <c r="P2392" s="33" t="str">
        <f t="shared" si="303"/>
        <v/>
      </c>
      <c r="R2392" s="36" t="str">
        <f t="shared" si="304"/>
        <v/>
      </c>
      <c r="S2392" s="36" t="str">
        <f t="shared" si="305"/>
        <v/>
      </c>
    </row>
    <row r="2393" spans="6:19" x14ac:dyDescent="0.3">
      <c r="F2393" s="136"/>
      <c r="K2393" s="33" t="str">
        <f t="shared" si="298"/>
        <v/>
      </c>
      <c r="L2393" s="33" t="str">
        <f t="shared" si="299"/>
        <v/>
      </c>
      <c r="M2393" s="33" t="str">
        <f t="shared" si="300"/>
        <v/>
      </c>
      <c r="N2393" s="33" t="str">
        <f t="shared" si="301"/>
        <v/>
      </c>
      <c r="O2393" s="33" t="str">
        <f t="shared" si="302"/>
        <v/>
      </c>
      <c r="P2393" s="33" t="str">
        <f t="shared" si="303"/>
        <v/>
      </c>
      <c r="R2393" s="36" t="str">
        <f t="shared" si="304"/>
        <v/>
      </c>
      <c r="S2393" s="36" t="str">
        <f t="shared" si="305"/>
        <v/>
      </c>
    </row>
    <row r="2394" spans="6:19" x14ac:dyDescent="0.3">
      <c r="K2394" s="33" t="str">
        <f t="shared" si="298"/>
        <v/>
      </c>
      <c r="L2394" s="33" t="str">
        <f t="shared" si="299"/>
        <v/>
      </c>
      <c r="M2394" s="33" t="str">
        <f t="shared" si="300"/>
        <v/>
      </c>
      <c r="N2394" s="33" t="str">
        <f t="shared" si="301"/>
        <v/>
      </c>
      <c r="O2394" s="33" t="str">
        <f t="shared" si="302"/>
        <v/>
      </c>
      <c r="P2394" s="33" t="str">
        <f t="shared" si="303"/>
        <v/>
      </c>
      <c r="R2394" s="36" t="str">
        <f t="shared" si="304"/>
        <v/>
      </c>
      <c r="S2394" s="36" t="str">
        <f t="shared" si="305"/>
        <v/>
      </c>
    </row>
    <row r="2395" spans="6:19" x14ac:dyDescent="0.3">
      <c r="K2395" s="33" t="str">
        <f t="shared" si="298"/>
        <v/>
      </c>
      <c r="L2395" s="33" t="str">
        <f t="shared" si="299"/>
        <v/>
      </c>
      <c r="M2395" s="33" t="str">
        <f t="shared" si="300"/>
        <v/>
      </c>
      <c r="N2395" s="33" t="str">
        <f t="shared" si="301"/>
        <v/>
      </c>
      <c r="O2395" s="33" t="str">
        <f t="shared" si="302"/>
        <v/>
      </c>
      <c r="P2395" s="33" t="str">
        <f t="shared" si="303"/>
        <v/>
      </c>
      <c r="R2395" s="36" t="str">
        <f t="shared" si="304"/>
        <v/>
      </c>
      <c r="S2395" s="36" t="str">
        <f t="shared" si="305"/>
        <v/>
      </c>
    </row>
    <row r="2396" spans="6:19" x14ac:dyDescent="0.3">
      <c r="K2396" s="33" t="str">
        <f t="shared" si="298"/>
        <v/>
      </c>
      <c r="L2396" s="33" t="str">
        <f t="shared" si="299"/>
        <v/>
      </c>
      <c r="M2396" s="33" t="str">
        <f t="shared" si="300"/>
        <v/>
      </c>
      <c r="N2396" s="33" t="str">
        <f t="shared" si="301"/>
        <v/>
      </c>
      <c r="O2396" s="33" t="str">
        <f t="shared" si="302"/>
        <v/>
      </c>
      <c r="P2396" s="33" t="str">
        <f t="shared" si="303"/>
        <v/>
      </c>
      <c r="R2396" s="36" t="str">
        <f t="shared" si="304"/>
        <v/>
      </c>
      <c r="S2396" s="36" t="str">
        <f t="shared" si="305"/>
        <v/>
      </c>
    </row>
    <row r="2397" spans="6:19" x14ac:dyDescent="0.3">
      <c r="F2397" s="136"/>
      <c r="K2397" s="33" t="str">
        <f t="shared" si="298"/>
        <v/>
      </c>
      <c r="L2397" s="33" t="str">
        <f t="shared" si="299"/>
        <v/>
      </c>
      <c r="M2397" s="33" t="str">
        <f t="shared" si="300"/>
        <v/>
      </c>
      <c r="N2397" s="33" t="str">
        <f t="shared" si="301"/>
        <v/>
      </c>
      <c r="O2397" s="33" t="str">
        <f t="shared" si="302"/>
        <v/>
      </c>
      <c r="P2397" s="33" t="str">
        <f t="shared" si="303"/>
        <v/>
      </c>
      <c r="R2397" s="36" t="str">
        <f t="shared" si="304"/>
        <v/>
      </c>
      <c r="S2397" s="36" t="str">
        <f t="shared" si="305"/>
        <v/>
      </c>
    </row>
    <row r="2398" spans="6:19" x14ac:dyDescent="0.3">
      <c r="K2398" s="33" t="str">
        <f t="shared" si="298"/>
        <v/>
      </c>
      <c r="L2398" s="33" t="str">
        <f t="shared" si="299"/>
        <v/>
      </c>
      <c r="M2398" s="33" t="str">
        <f t="shared" si="300"/>
        <v/>
      </c>
      <c r="N2398" s="33" t="str">
        <f t="shared" si="301"/>
        <v/>
      </c>
      <c r="O2398" s="33" t="str">
        <f t="shared" si="302"/>
        <v/>
      </c>
      <c r="P2398" s="33" t="str">
        <f t="shared" si="303"/>
        <v/>
      </c>
      <c r="R2398" s="36" t="str">
        <f t="shared" si="304"/>
        <v/>
      </c>
      <c r="S2398" s="36" t="str">
        <f t="shared" si="305"/>
        <v/>
      </c>
    </row>
    <row r="2399" spans="6:19" x14ac:dyDescent="0.3">
      <c r="K2399" s="33" t="str">
        <f t="shared" si="298"/>
        <v/>
      </c>
      <c r="L2399" s="33" t="str">
        <f t="shared" si="299"/>
        <v/>
      </c>
      <c r="M2399" s="33" t="str">
        <f t="shared" si="300"/>
        <v/>
      </c>
      <c r="N2399" s="33" t="str">
        <f t="shared" si="301"/>
        <v/>
      </c>
      <c r="O2399" s="33" t="str">
        <f t="shared" si="302"/>
        <v/>
      </c>
      <c r="P2399" s="33" t="str">
        <f t="shared" si="303"/>
        <v/>
      </c>
      <c r="R2399" s="36" t="str">
        <f t="shared" si="304"/>
        <v/>
      </c>
      <c r="S2399" s="36" t="str">
        <f t="shared" si="305"/>
        <v/>
      </c>
    </row>
    <row r="2400" spans="6:19" x14ac:dyDescent="0.3">
      <c r="K2400" s="33" t="str">
        <f t="shared" si="298"/>
        <v/>
      </c>
      <c r="L2400" s="33" t="str">
        <f t="shared" si="299"/>
        <v/>
      </c>
      <c r="M2400" s="33" t="str">
        <f t="shared" si="300"/>
        <v/>
      </c>
      <c r="N2400" s="33" t="str">
        <f t="shared" si="301"/>
        <v/>
      </c>
      <c r="O2400" s="33" t="str">
        <f t="shared" si="302"/>
        <v/>
      </c>
      <c r="P2400" s="33" t="str">
        <f t="shared" si="303"/>
        <v/>
      </c>
      <c r="R2400" s="36" t="str">
        <f t="shared" si="304"/>
        <v/>
      </c>
      <c r="S2400" s="36" t="str">
        <f t="shared" si="305"/>
        <v/>
      </c>
    </row>
    <row r="2401" spans="6:19" x14ac:dyDescent="0.3">
      <c r="K2401" s="33" t="str">
        <f t="shared" si="298"/>
        <v/>
      </c>
      <c r="L2401" s="33" t="str">
        <f t="shared" si="299"/>
        <v/>
      </c>
      <c r="M2401" s="33" t="str">
        <f t="shared" si="300"/>
        <v/>
      </c>
      <c r="N2401" s="33" t="str">
        <f t="shared" si="301"/>
        <v/>
      </c>
      <c r="O2401" s="33" t="str">
        <f t="shared" si="302"/>
        <v/>
      </c>
      <c r="P2401" s="33" t="str">
        <f t="shared" si="303"/>
        <v/>
      </c>
      <c r="R2401" s="36" t="str">
        <f t="shared" si="304"/>
        <v/>
      </c>
      <c r="S2401" s="36" t="str">
        <f t="shared" si="305"/>
        <v/>
      </c>
    </row>
    <row r="2402" spans="6:19" x14ac:dyDescent="0.3">
      <c r="F2402" s="136"/>
      <c r="K2402" s="33" t="str">
        <f t="shared" si="298"/>
        <v/>
      </c>
      <c r="L2402" s="33" t="str">
        <f t="shared" si="299"/>
        <v/>
      </c>
      <c r="M2402" s="33" t="str">
        <f t="shared" si="300"/>
        <v/>
      </c>
      <c r="N2402" s="33" t="str">
        <f t="shared" si="301"/>
        <v/>
      </c>
      <c r="O2402" s="33" t="str">
        <f t="shared" si="302"/>
        <v/>
      </c>
      <c r="P2402" s="33" t="str">
        <f t="shared" si="303"/>
        <v/>
      </c>
      <c r="R2402" s="36" t="str">
        <f t="shared" si="304"/>
        <v/>
      </c>
      <c r="S2402" s="36" t="str">
        <f t="shared" si="305"/>
        <v/>
      </c>
    </row>
    <row r="2403" spans="6:19" x14ac:dyDescent="0.3">
      <c r="F2403" s="136"/>
      <c r="K2403" s="33" t="str">
        <f t="shared" si="298"/>
        <v/>
      </c>
      <c r="L2403" s="33" t="str">
        <f t="shared" si="299"/>
        <v/>
      </c>
      <c r="M2403" s="33" t="str">
        <f t="shared" si="300"/>
        <v/>
      </c>
      <c r="N2403" s="33" t="str">
        <f t="shared" si="301"/>
        <v/>
      </c>
      <c r="O2403" s="33" t="str">
        <f t="shared" si="302"/>
        <v/>
      </c>
      <c r="P2403" s="33" t="str">
        <f t="shared" si="303"/>
        <v/>
      </c>
      <c r="R2403" s="36" t="str">
        <f t="shared" si="304"/>
        <v/>
      </c>
      <c r="S2403" s="36" t="str">
        <f t="shared" si="305"/>
        <v/>
      </c>
    </row>
    <row r="2404" spans="6:19" x14ac:dyDescent="0.3">
      <c r="K2404" s="33" t="str">
        <f t="shared" si="298"/>
        <v/>
      </c>
      <c r="L2404" s="33" t="str">
        <f t="shared" si="299"/>
        <v/>
      </c>
      <c r="M2404" s="33" t="str">
        <f t="shared" si="300"/>
        <v/>
      </c>
      <c r="N2404" s="33" t="str">
        <f t="shared" si="301"/>
        <v/>
      </c>
      <c r="O2404" s="33" t="str">
        <f t="shared" si="302"/>
        <v/>
      </c>
      <c r="P2404" s="33" t="str">
        <f t="shared" si="303"/>
        <v/>
      </c>
      <c r="R2404" s="36" t="str">
        <f t="shared" si="304"/>
        <v/>
      </c>
      <c r="S2404" s="36" t="str">
        <f t="shared" si="305"/>
        <v/>
      </c>
    </row>
    <row r="2405" spans="6:19" x14ac:dyDescent="0.3">
      <c r="K2405" s="33" t="str">
        <f t="shared" si="298"/>
        <v/>
      </c>
      <c r="L2405" s="33" t="str">
        <f t="shared" si="299"/>
        <v/>
      </c>
      <c r="M2405" s="33" t="str">
        <f t="shared" si="300"/>
        <v/>
      </c>
      <c r="N2405" s="33" t="str">
        <f t="shared" si="301"/>
        <v/>
      </c>
      <c r="O2405" s="33" t="str">
        <f t="shared" si="302"/>
        <v/>
      </c>
      <c r="P2405" s="33" t="str">
        <f t="shared" si="303"/>
        <v/>
      </c>
      <c r="R2405" s="36" t="str">
        <f t="shared" si="304"/>
        <v/>
      </c>
      <c r="S2405" s="36" t="str">
        <f t="shared" si="305"/>
        <v/>
      </c>
    </row>
    <row r="2406" spans="6:19" x14ac:dyDescent="0.3">
      <c r="F2406" s="136"/>
      <c r="K2406" s="33" t="str">
        <f t="shared" si="298"/>
        <v/>
      </c>
      <c r="L2406" s="33" t="str">
        <f t="shared" si="299"/>
        <v/>
      </c>
      <c r="M2406" s="33" t="str">
        <f t="shared" si="300"/>
        <v/>
      </c>
      <c r="N2406" s="33" t="str">
        <f t="shared" si="301"/>
        <v/>
      </c>
      <c r="O2406" s="33" t="str">
        <f t="shared" si="302"/>
        <v/>
      </c>
      <c r="P2406" s="33" t="str">
        <f t="shared" si="303"/>
        <v/>
      </c>
      <c r="R2406" s="36" t="str">
        <f t="shared" si="304"/>
        <v/>
      </c>
      <c r="S2406" s="36" t="str">
        <f t="shared" si="305"/>
        <v/>
      </c>
    </row>
    <row r="2407" spans="6:19" x14ac:dyDescent="0.3">
      <c r="K2407" s="33" t="str">
        <f t="shared" si="298"/>
        <v/>
      </c>
      <c r="L2407" s="33" t="str">
        <f t="shared" si="299"/>
        <v/>
      </c>
      <c r="M2407" s="33" t="str">
        <f t="shared" si="300"/>
        <v/>
      </c>
      <c r="N2407" s="33" t="str">
        <f t="shared" si="301"/>
        <v/>
      </c>
      <c r="O2407" s="33" t="str">
        <f t="shared" si="302"/>
        <v/>
      </c>
      <c r="P2407" s="33" t="str">
        <f t="shared" si="303"/>
        <v/>
      </c>
      <c r="R2407" s="36" t="str">
        <f t="shared" si="304"/>
        <v/>
      </c>
      <c r="S2407" s="36" t="str">
        <f t="shared" si="305"/>
        <v/>
      </c>
    </row>
    <row r="2408" spans="6:19" x14ac:dyDescent="0.3">
      <c r="F2408" s="136"/>
      <c r="K2408" s="33" t="str">
        <f t="shared" si="298"/>
        <v/>
      </c>
      <c r="L2408" s="33" t="str">
        <f t="shared" si="299"/>
        <v/>
      </c>
      <c r="M2408" s="33" t="str">
        <f t="shared" si="300"/>
        <v/>
      </c>
      <c r="N2408" s="33" t="str">
        <f t="shared" si="301"/>
        <v/>
      </c>
      <c r="O2408" s="33" t="str">
        <f t="shared" si="302"/>
        <v/>
      </c>
      <c r="P2408" s="33" t="str">
        <f t="shared" si="303"/>
        <v/>
      </c>
      <c r="R2408" s="36" t="str">
        <f t="shared" si="304"/>
        <v/>
      </c>
      <c r="S2408" s="36" t="str">
        <f t="shared" si="305"/>
        <v/>
      </c>
    </row>
    <row r="2409" spans="6:19" x14ac:dyDescent="0.3">
      <c r="K2409" s="33" t="str">
        <f t="shared" si="298"/>
        <v/>
      </c>
      <c r="L2409" s="33" t="str">
        <f t="shared" si="299"/>
        <v/>
      </c>
      <c r="M2409" s="33" t="str">
        <f t="shared" si="300"/>
        <v/>
      </c>
      <c r="N2409" s="33" t="str">
        <f t="shared" si="301"/>
        <v/>
      </c>
      <c r="O2409" s="33" t="str">
        <f t="shared" si="302"/>
        <v/>
      </c>
      <c r="P2409" s="33" t="str">
        <f t="shared" si="303"/>
        <v/>
      </c>
      <c r="R2409" s="36" t="str">
        <f t="shared" si="304"/>
        <v/>
      </c>
      <c r="S2409" s="36" t="str">
        <f t="shared" si="305"/>
        <v/>
      </c>
    </row>
    <row r="2410" spans="6:19" x14ac:dyDescent="0.3">
      <c r="F2410" s="136"/>
      <c r="K2410" s="33" t="str">
        <f t="shared" si="298"/>
        <v/>
      </c>
      <c r="L2410" s="33" t="str">
        <f t="shared" si="299"/>
        <v/>
      </c>
      <c r="M2410" s="33" t="str">
        <f t="shared" si="300"/>
        <v/>
      </c>
      <c r="N2410" s="33" t="str">
        <f t="shared" si="301"/>
        <v/>
      </c>
      <c r="O2410" s="33" t="str">
        <f t="shared" si="302"/>
        <v/>
      </c>
      <c r="P2410" s="33" t="str">
        <f t="shared" si="303"/>
        <v/>
      </c>
      <c r="R2410" s="36" t="str">
        <f t="shared" si="304"/>
        <v/>
      </c>
      <c r="S2410" s="36" t="str">
        <f t="shared" si="305"/>
        <v/>
      </c>
    </row>
    <row r="2411" spans="6:19" x14ac:dyDescent="0.3">
      <c r="K2411" s="33" t="str">
        <f t="shared" si="298"/>
        <v/>
      </c>
      <c r="L2411" s="33" t="str">
        <f t="shared" si="299"/>
        <v/>
      </c>
      <c r="M2411" s="33" t="str">
        <f t="shared" si="300"/>
        <v/>
      </c>
      <c r="N2411" s="33" t="str">
        <f t="shared" si="301"/>
        <v/>
      </c>
      <c r="O2411" s="33" t="str">
        <f t="shared" si="302"/>
        <v/>
      </c>
      <c r="P2411" s="33" t="str">
        <f t="shared" si="303"/>
        <v/>
      </c>
      <c r="R2411" s="36" t="str">
        <f t="shared" si="304"/>
        <v/>
      </c>
      <c r="S2411" s="36" t="str">
        <f t="shared" si="305"/>
        <v/>
      </c>
    </row>
    <row r="2412" spans="6:19" x14ac:dyDescent="0.3">
      <c r="K2412" s="33" t="str">
        <f t="shared" si="298"/>
        <v/>
      </c>
      <c r="L2412" s="33" t="str">
        <f t="shared" si="299"/>
        <v/>
      </c>
      <c r="M2412" s="33" t="str">
        <f t="shared" si="300"/>
        <v/>
      </c>
      <c r="N2412" s="33" t="str">
        <f t="shared" si="301"/>
        <v/>
      </c>
      <c r="O2412" s="33" t="str">
        <f t="shared" si="302"/>
        <v/>
      </c>
      <c r="P2412" s="33" t="str">
        <f t="shared" si="303"/>
        <v/>
      </c>
      <c r="R2412" s="36" t="str">
        <f t="shared" si="304"/>
        <v/>
      </c>
      <c r="S2412" s="36" t="str">
        <f t="shared" si="305"/>
        <v/>
      </c>
    </row>
    <row r="2413" spans="6:19" x14ac:dyDescent="0.3">
      <c r="K2413" s="33" t="str">
        <f t="shared" si="298"/>
        <v/>
      </c>
      <c r="L2413" s="33" t="str">
        <f t="shared" si="299"/>
        <v/>
      </c>
      <c r="M2413" s="33" t="str">
        <f t="shared" si="300"/>
        <v/>
      </c>
      <c r="N2413" s="33" t="str">
        <f t="shared" si="301"/>
        <v/>
      </c>
      <c r="O2413" s="33" t="str">
        <f t="shared" si="302"/>
        <v/>
      </c>
      <c r="P2413" s="33" t="str">
        <f t="shared" si="303"/>
        <v/>
      </c>
      <c r="R2413" s="36" t="str">
        <f t="shared" si="304"/>
        <v/>
      </c>
      <c r="S2413" s="36" t="str">
        <f t="shared" si="305"/>
        <v/>
      </c>
    </row>
    <row r="2414" spans="6:19" x14ac:dyDescent="0.3">
      <c r="K2414" s="33" t="str">
        <f t="shared" si="298"/>
        <v/>
      </c>
      <c r="L2414" s="33" t="str">
        <f t="shared" si="299"/>
        <v/>
      </c>
      <c r="M2414" s="33" t="str">
        <f t="shared" si="300"/>
        <v/>
      </c>
      <c r="N2414" s="33" t="str">
        <f t="shared" si="301"/>
        <v/>
      </c>
      <c r="O2414" s="33" t="str">
        <f t="shared" si="302"/>
        <v/>
      </c>
      <c r="P2414" s="33" t="str">
        <f t="shared" si="303"/>
        <v/>
      </c>
      <c r="R2414" s="36" t="str">
        <f t="shared" si="304"/>
        <v/>
      </c>
      <c r="S2414" s="36" t="str">
        <f t="shared" si="305"/>
        <v/>
      </c>
    </row>
    <row r="2415" spans="6:19" x14ac:dyDescent="0.3">
      <c r="K2415" s="33" t="str">
        <f t="shared" si="298"/>
        <v/>
      </c>
      <c r="L2415" s="33" t="str">
        <f t="shared" si="299"/>
        <v/>
      </c>
      <c r="M2415" s="33" t="str">
        <f t="shared" si="300"/>
        <v/>
      </c>
      <c r="N2415" s="33" t="str">
        <f t="shared" si="301"/>
        <v/>
      </c>
      <c r="O2415" s="33" t="str">
        <f t="shared" si="302"/>
        <v/>
      </c>
      <c r="P2415" s="33" t="str">
        <f t="shared" si="303"/>
        <v/>
      </c>
      <c r="R2415" s="36" t="str">
        <f t="shared" si="304"/>
        <v/>
      </c>
      <c r="S2415" s="36" t="str">
        <f t="shared" si="305"/>
        <v/>
      </c>
    </row>
    <row r="2416" spans="6:19" x14ac:dyDescent="0.3">
      <c r="K2416" s="33" t="str">
        <f t="shared" si="298"/>
        <v/>
      </c>
      <c r="L2416" s="33" t="str">
        <f t="shared" si="299"/>
        <v/>
      </c>
      <c r="M2416" s="33" t="str">
        <f t="shared" si="300"/>
        <v/>
      </c>
      <c r="N2416" s="33" t="str">
        <f t="shared" si="301"/>
        <v/>
      </c>
      <c r="O2416" s="33" t="str">
        <f t="shared" si="302"/>
        <v/>
      </c>
      <c r="P2416" s="33" t="str">
        <f t="shared" si="303"/>
        <v/>
      </c>
      <c r="R2416" s="36" t="str">
        <f t="shared" si="304"/>
        <v/>
      </c>
      <c r="S2416" s="36" t="str">
        <f t="shared" si="305"/>
        <v/>
      </c>
    </row>
    <row r="2417" spans="6:19" x14ac:dyDescent="0.3">
      <c r="K2417" s="33" t="str">
        <f t="shared" si="298"/>
        <v/>
      </c>
      <c r="L2417" s="33" t="str">
        <f t="shared" si="299"/>
        <v/>
      </c>
      <c r="M2417" s="33" t="str">
        <f t="shared" si="300"/>
        <v/>
      </c>
      <c r="N2417" s="33" t="str">
        <f t="shared" si="301"/>
        <v/>
      </c>
      <c r="O2417" s="33" t="str">
        <f t="shared" si="302"/>
        <v/>
      </c>
      <c r="P2417" s="33" t="str">
        <f t="shared" si="303"/>
        <v/>
      </c>
      <c r="R2417" s="36" t="str">
        <f t="shared" si="304"/>
        <v/>
      </c>
      <c r="S2417" s="36" t="str">
        <f t="shared" si="305"/>
        <v/>
      </c>
    </row>
    <row r="2418" spans="6:19" x14ac:dyDescent="0.3">
      <c r="F2418" s="136"/>
      <c r="K2418" s="33" t="str">
        <f t="shared" si="298"/>
        <v/>
      </c>
      <c r="L2418" s="33" t="str">
        <f t="shared" si="299"/>
        <v/>
      </c>
      <c r="M2418" s="33" t="str">
        <f t="shared" si="300"/>
        <v/>
      </c>
      <c r="N2418" s="33" t="str">
        <f t="shared" si="301"/>
        <v/>
      </c>
      <c r="O2418" s="33" t="str">
        <f t="shared" si="302"/>
        <v/>
      </c>
      <c r="P2418" s="33" t="str">
        <f t="shared" si="303"/>
        <v/>
      </c>
      <c r="R2418" s="36" t="str">
        <f t="shared" si="304"/>
        <v/>
      </c>
      <c r="S2418" s="36" t="str">
        <f t="shared" si="305"/>
        <v/>
      </c>
    </row>
    <row r="2419" spans="6:19" x14ac:dyDescent="0.3">
      <c r="K2419" s="33" t="str">
        <f t="shared" si="298"/>
        <v/>
      </c>
      <c r="L2419" s="33" t="str">
        <f t="shared" si="299"/>
        <v/>
      </c>
      <c r="M2419" s="33" t="str">
        <f t="shared" si="300"/>
        <v/>
      </c>
      <c r="N2419" s="33" t="str">
        <f t="shared" si="301"/>
        <v/>
      </c>
      <c r="O2419" s="33" t="str">
        <f t="shared" si="302"/>
        <v/>
      </c>
      <c r="P2419" s="33" t="str">
        <f t="shared" si="303"/>
        <v/>
      </c>
      <c r="R2419" s="36" t="str">
        <f t="shared" si="304"/>
        <v/>
      </c>
      <c r="S2419" s="36" t="str">
        <f t="shared" si="305"/>
        <v/>
      </c>
    </row>
    <row r="2420" spans="6:19" x14ac:dyDescent="0.3">
      <c r="K2420" s="33" t="str">
        <f t="shared" si="298"/>
        <v/>
      </c>
      <c r="L2420" s="33" t="str">
        <f t="shared" si="299"/>
        <v/>
      </c>
      <c r="M2420" s="33" t="str">
        <f t="shared" si="300"/>
        <v/>
      </c>
      <c r="N2420" s="33" t="str">
        <f t="shared" si="301"/>
        <v/>
      </c>
      <c r="O2420" s="33" t="str">
        <f t="shared" si="302"/>
        <v/>
      </c>
      <c r="P2420" s="33" t="str">
        <f t="shared" si="303"/>
        <v/>
      </c>
      <c r="R2420" s="36" t="str">
        <f t="shared" si="304"/>
        <v/>
      </c>
      <c r="S2420" s="36" t="str">
        <f t="shared" si="305"/>
        <v/>
      </c>
    </row>
    <row r="2421" spans="6:19" x14ac:dyDescent="0.3">
      <c r="F2421" s="136"/>
      <c r="K2421" s="33" t="str">
        <f t="shared" si="298"/>
        <v/>
      </c>
      <c r="L2421" s="33" t="str">
        <f t="shared" si="299"/>
        <v/>
      </c>
      <c r="M2421" s="33" t="str">
        <f t="shared" si="300"/>
        <v/>
      </c>
      <c r="N2421" s="33" t="str">
        <f t="shared" si="301"/>
        <v/>
      </c>
      <c r="O2421" s="33" t="str">
        <f t="shared" si="302"/>
        <v/>
      </c>
      <c r="P2421" s="33" t="str">
        <f t="shared" si="303"/>
        <v/>
      </c>
      <c r="R2421" s="36" t="str">
        <f t="shared" si="304"/>
        <v/>
      </c>
      <c r="S2421" s="36" t="str">
        <f t="shared" si="305"/>
        <v/>
      </c>
    </row>
    <row r="2422" spans="6:19" x14ac:dyDescent="0.3">
      <c r="K2422" s="33" t="str">
        <f t="shared" si="298"/>
        <v/>
      </c>
      <c r="L2422" s="33" t="str">
        <f t="shared" si="299"/>
        <v/>
      </c>
      <c r="M2422" s="33" t="str">
        <f t="shared" si="300"/>
        <v/>
      </c>
      <c r="N2422" s="33" t="str">
        <f t="shared" si="301"/>
        <v/>
      </c>
      <c r="O2422" s="33" t="str">
        <f t="shared" si="302"/>
        <v/>
      </c>
      <c r="P2422" s="33" t="str">
        <f t="shared" si="303"/>
        <v/>
      </c>
      <c r="R2422" s="36" t="str">
        <f t="shared" si="304"/>
        <v/>
      </c>
      <c r="S2422" s="36" t="str">
        <f t="shared" si="305"/>
        <v/>
      </c>
    </row>
    <row r="2423" spans="6:19" x14ac:dyDescent="0.3">
      <c r="F2423" s="136"/>
      <c r="K2423" s="33" t="str">
        <f t="shared" si="298"/>
        <v/>
      </c>
      <c r="L2423" s="33" t="str">
        <f t="shared" si="299"/>
        <v/>
      </c>
      <c r="M2423" s="33" t="str">
        <f t="shared" si="300"/>
        <v/>
      </c>
      <c r="N2423" s="33" t="str">
        <f t="shared" si="301"/>
        <v/>
      </c>
      <c r="O2423" s="33" t="str">
        <f t="shared" si="302"/>
        <v/>
      </c>
      <c r="P2423" s="33" t="str">
        <f t="shared" si="303"/>
        <v/>
      </c>
      <c r="R2423" s="36" t="str">
        <f t="shared" si="304"/>
        <v/>
      </c>
      <c r="S2423" s="36" t="str">
        <f t="shared" si="305"/>
        <v/>
      </c>
    </row>
    <row r="2424" spans="6:19" x14ac:dyDescent="0.3">
      <c r="K2424" s="33" t="str">
        <f t="shared" si="298"/>
        <v/>
      </c>
      <c r="L2424" s="33" t="str">
        <f t="shared" si="299"/>
        <v/>
      </c>
      <c r="M2424" s="33" t="str">
        <f t="shared" si="300"/>
        <v/>
      </c>
      <c r="N2424" s="33" t="str">
        <f t="shared" si="301"/>
        <v/>
      </c>
      <c r="O2424" s="33" t="str">
        <f t="shared" si="302"/>
        <v/>
      </c>
      <c r="P2424" s="33" t="str">
        <f t="shared" si="303"/>
        <v/>
      </c>
      <c r="R2424" s="36" t="str">
        <f t="shared" si="304"/>
        <v/>
      </c>
      <c r="S2424" s="36" t="str">
        <f t="shared" si="305"/>
        <v/>
      </c>
    </row>
    <row r="2425" spans="6:19" x14ac:dyDescent="0.3">
      <c r="F2425" s="136"/>
      <c r="K2425" s="33" t="str">
        <f t="shared" si="298"/>
        <v/>
      </c>
      <c r="L2425" s="33" t="str">
        <f t="shared" si="299"/>
        <v/>
      </c>
      <c r="M2425" s="33" t="str">
        <f t="shared" si="300"/>
        <v/>
      </c>
      <c r="N2425" s="33" t="str">
        <f t="shared" si="301"/>
        <v/>
      </c>
      <c r="O2425" s="33" t="str">
        <f t="shared" si="302"/>
        <v/>
      </c>
      <c r="P2425" s="33" t="str">
        <f t="shared" si="303"/>
        <v/>
      </c>
      <c r="R2425" s="36" t="str">
        <f t="shared" si="304"/>
        <v/>
      </c>
      <c r="S2425" s="36" t="str">
        <f t="shared" si="305"/>
        <v/>
      </c>
    </row>
    <row r="2426" spans="6:19" x14ac:dyDescent="0.3">
      <c r="K2426" s="33" t="str">
        <f t="shared" si="298"/>
        <v/>
      </c>
      <c r="L2426" s="33" t="str">
        <f t="shared" si="299"/>
        <v/>
      </c>
      <c r="M2426" s="33" t="str">
        <f t="shared" si="300"/>
        <v/>
      </c>
      <c r="N2426" s="33" t="str">
        <f t="shared" si="301"/>
        <v/>
      </c>
      <c r="O2426" s="33" t="str">
        <f t="shared" si="302"/>
        <v/>
      </c>
      <c r="P2426" s="33" t="str">
        <f t="shared" si="303"/>
        <v/>
      </c>
      <c r="R2426" s="36" t="str">
        <f t="shared" si="304"/>
        <v/>
      </c>
      <c r="S2426" s="36" t="str">
        <f t="shared" si="305"/>
        <v/>
      </c>
    </row>
    <row r="2427" spans="6:19" x14ac:dyDescent="0.3">
      <c r="K2427" s="33" t="str">
        <f t="shared" si="298"/>
        <v/>
      </c>
      <c r="L2427" s="33" t="str">
        <f t="shared" si="299"/>
        <v/>
      </c>
      <c r="M2427" s="33" t="str">
        <f t="shared" si="300"/>
        <v/>
      </c>
      <c r="N2427" s="33" t="str">
        <f t="shared" si="301"/>
        <v/>
      </c>
      <c r="O2427" s="33" t="str">
        <f t="shared" si="302"/>
        <v/>
      </c>
      <c r="P2427" s="33" t="str">
        <f t="shared" si="303"/>
        <v/>
      </c>
      <c r="R2427" s="36" t="str">
        <f t="shared" si="304"/>
        <v/>
      </c>
      <c r="S2427" s="36" t="str">
        <f t="shared" si="305"/>
        <v/>
      </c>
    </row>
    <row r="2428" spans="6:19" x14ac:dyDescent="0.3">
      <c r="K2428" s="33" t="str">
        <f t="shared" si="298"/>
        <v/>
      </c>
      <c r="L2428" s="33" t="str">
        <f t="shared" si="299"/>
        <v/>
      </c>
      <c r="M2428" s="33" t="str">
        <f t="shared" si="300"/>
        <v/>
      </c>
      <c r="N2428" s="33" t="str">
        <f t="shared" si="301"/>
        <v/>
      </c>
      <c r="O2428" s="33" t="str">
        <f t="shared" si="302"/>
        <v/>
      </c>
      <c r="P2428" s="33" t="str">
        <f t="shared" si="303"/>
        <v/>
      </c>
      <c r="R2428" s="36" t="str">
        <f t="shared" si="304"/>
        <v/>
      </c>
      <c r="S2428" s="36" t="str">
        <f t="shared" si="305"/>
        <v/>
      </c>
    </row>
    <row r="2429" spans="6:19" x14ac:dyDescent="0.3">
      <c r="F2429" s="136"/>
      <c r="K2429" s="33" t="str">
        <f t="shared" si="298"/>
        <v/>
      </c>
      <c r="L2429" s="33" t="str">
        <f t="shared" si="299"/>
        <v/>
      </c>
      <c r="M2429" s="33" t="str">
        <f t="shared" si="300"/>
        <v/>
      </c>
      <c r="N2429" s="33" t="str">
        <f t="shared" si="301"/>
        <v/>
      </c>
      <c r="O2429" s="33" t="str">
        <f t="shared" si="302"/>
        <v/>
      </c>
      <c r="P2429" s="33" t="str">
        <f t="shared" si="303"/>
        <v/>
      </c>
      <c r="R2429" s="36" t="str">
        <f t="shared" si="304"/>
        <v/>
      </c>
      <c r="S2429" s="36" t="str">
        <f t="shared" si="305"/>
        <v/>
      </c>
    </row>
    <row r="2430" spans="6:19" x14ac:dyDescent="0.3">
      <c r="K2430" s="33" t="str">
        <f t="shared" si="298"/>
        <v/>
      </c>
      <c r="L2430" s="33" t="str">
        <f t="shared" si="299"/>
        <v/>
      </c>
      <c r="M2430" s="33" t="str">
        <f t="shared" si="300"/>
        <v/>
      </c>
      <c r="N2430" s="33" t="str">
        <f t="shared" si="301"/>
        <v/>
      </c>
      <c r="O2430" s="33" t="str">
        <f t="shared" si="302"/>
        <v/>
      </c>
      <c r="P2430" s="33" t="str">
        <f t="shared" si="303"/>
        <v/>
      </c>
      <c r="R2430" s="36" t="str">
        <f t="shared" si="304"/>
        <v/>
      </c>
      <c r="S2430" s="36" t="str">
        <f t="shared" si="305"/>
        <v/>
      </c>
    </row>
    <row r="2431" spans="6:19" x14ac:dyDescent="0.3">
      <c r="K2431" s="33" t="str">
        <f t="shared" si="298"/>
        <v/>
      </c>
      <c r="L2431" s="33" t="str">
        <f t="shared" si="299"/>
        <v/>
      </c>
      <c r="M2431" s="33" t="str">
        <f t="shared" si="300"/>
        <v/>
      </c>
      <c r="N2431" s="33" t="str">
        <f t="shared" si="301"/>
        <v/>
      </c>
      <c r="O2431" s="33" t="str">
        <f t="shared" si="302"/>
        <v/>
      </c>
      <c r="P2431" s="33" t="str">
        <f t="shared" si="303"/>
        <v/>
      </c>
      <c r="R2431" s="36" t="str">
        <f t="shared" si="304"/>
        <v/>
      </c>
      <c r="S2431" s="36" t="str">
        <f t="shared" si="305"/>
        <v/>
      </c>
    </row>
    <row r="2432" spans="6:19" x14ac:dyDescent="0.3">
      <c r="K2432" s="33" t="str">
        <f t="shared" si="298"/>
        <v/>
      </c>
      <c r="L2432" s="33" t="str">
        <f t="shared" si="299"/>
        <v/>
      </c>
      <c r="M2432" s="33" t="str">
        <f t="shared" si="300"/>
        <v/>
      </c>
      <c r="N2432" s="33" t="str">
        <f t="shared" si="301"/>
        <v/>
      </c>
      <c r="O2432" s="33" t="str">
        <f t="shared" si="302"/>
        <v/>
      </c>
      <c r="P2432" s="33" t="str">
        <f t="shared" si="303"/>
        <v/>
      </c>
      <c r="R2432" s="36" t="str">
        <f t="shared" si="304"/>
        <v/>
      </c>
      <c r="S2432" s="36" t="str">
        <f t="shared" si="305"/>
        <v/>
      </c>
    </row>
    <row r="2433" spans="6:19" x14ac:dyDescent="0.3">
      <c r="F2433" s="136"/>
      <c r="K2433" s="33" t="str">
        <f t="shared" si="298"/>
        <v/>
      </c>
      <c r="L2433" s="33" t="str">
        <f t="shared" si="299"/>
        <v/>
      </c>
      <c r="M2433" s="33" t="str">
        <f t="shared" si="300"/>
        <v/>
      </c>
      <c r="N2433" s="33" t="str">
        <f t="shared" si="301"/>
        <v/>
      </c>
      <c r="O2433" s="33" t="str">
        <f t="shared" si="302"/>
        <v/>
      </c>
      <c r="P2433" s="33" t="str">
        <f t="shared" si="303"/>
        <v/>
      </c>
      <c r="R2433" s="36" t="str">
        <f t="shared" si="304"/>
        <v/>
      </c>
      <c r="S2433" s="36" t="str">
        <f t="shared" si="305"/>
        <v/>
      </c>
    </row>
    <row r="2434" spans="6:19" x14ac:dyDescent="0.3">
      <c r="K2434" s="33" t="str">
        <f t="shared" si="298"/>
        <v/>
      </c>
      <c r="L2434" s="33" t="str">
        <f t="shared" si="299"/>
        <v/>
      </c>
      <c r="M2434" s="33" t="str">
        <f t="shared" si="300"/>
        <v/>
      </c>
      <c r="N2434" s="33" t="str">
        <f t="shared" si="301"/>
        <v/>
      </c>
      <c r="O2434" s="33" t="str">
        <f t="shared" si="302"/>
        <v/>
      </c>
      <c r="P2434" s="33" t="str">
        <f t="shared" si="303"/>
        <v/>
      </c>
      <c r="R2434" s="36" t="str">
        <f t="shared" si="304"/>
        <v/>
      </c>
      <c r="S2434" s="36" t="str">
        <f t="shared" si="305"/>
        <v/>
      </c>
    </row>
    <row r="2435" spans="6:19" x14ac:dyDescent="0.3">
      <c r="K2435" s="33" t="str">
        <f t="shared" si="298"/>
        <v/>
      </c>
      <c r="L2435" s="33" t="str">
        <f t="shared" si="299"/>
        <v/>
      </c>
      <c r="M2435" s="33" t="str">
        <f t="shared" si="300"/>
        <v/>
      </c>
      <c r="N2435" s="33" t="str">
        <f t="shared" si="301"/>
        <v/>
      </c>
      <c r="O2435" s="33" t="str">
        <f t="shared" si="302"/>
        <v/>
      </c>
      <c r="P2435" s="33" t="str">
        <f t="shared" si="303"/>
        <v/>
      </c>
      <c r="R2435" s="36" t="str">
        <f t="shared" si="304"/>
        <v/>
      </c>
      <c r="S2435" s="36" t="str">
        <f t="shared" si="305"/>
        <v/>
      </c>
    </row>
    <row r="2436" spans="6:19" x14ac:dyDescent="0.3">
      <c r="K2436" s="33" t="str">
        <f t="shared" si="298"/>
        <v/>
      </c>
      <c r="L2436" s="33" t="str">
        <f t="shared" si="299"/>
        <v/>
      </c>
      <c r="M2436" s="33" t="str">
        <f t="shared" si="300"/>
        <v/>
      </c>
      <c r="N2436" s="33" t="str">
        <f t="shared" si="301"/>
        <v/>
      </c>
      <c r="O2436" s="33" t="str">
        <f t="shared" si="302"/>
        <v/>
      </c>
      <c r="P2436" s="33" t="str">
        <f t="shared" si="303"/>
        <v/>
      </c>
      <c r="R2436" s="36" t="str">
        <f t="shared" si="304"/>
        <v/>
      </c>
      <c r="S2436" s="36" t="str">
        <f t="shared" si="305"/>
        <v/>
      </c>
    </row>
    <row r="2437" spans="6:19" x14ac:dyDescent="0.3">
      <c r="K2437" s="33" t="str">
        <f t="shared" ref="K2437:K2500" si="306">IF($D2437="ht",$E2437,"")</f>
        <v/>
      </c>
      <c r="L2437" s="33" t="str">
        <f t="shared" ref="L2437:L2500" si="307">IF($D2437="nt",$E2437,"")</f>
        <v/>
      </c>
      <c r="M2437" s="33" t="str">
        <f t="shared" ref="M2437:M2500" si="308">IF($D2437="esp",$E2437,"")</f>
        <v/>
      </c>
      <c r="N2437" s="33" t="str">
        <f t="shared" ref="N2437:N2500" si="309">IF($D2437="Ges",$F2437,"")</f>
        <v/>
      </c>
      <c r="O2437" s="33" t="str">
        <f t="shared" ref="O2437:O2500" si="310">IF($D2437="tag",$E2437,"")</f>
        <v/>
      </c>
      <c r="P2437" s="33" t="str">
        <f t="shared" ref="P2437:P2500" si="311">IF($D2437="vhs",$E2437,"")</f>
        <v/>
      </c>
      <c r="R2437" s="36" t="str">
        <f t="shared" ref="R2437:R2500" si="312">IF(D2437="v06",E2437,"")</f>
        <v/>
      </c>
      <c r="S2437" s="36" t="str">
        <f t="shared" ref="S2437:S2500" si="313">IF(D2437="v22",E2437,"")</f>
        <v/>
      </c>
    </row>
    <row r="2438" spans="6:19" x14ac:dyDescent="0.3">
      <c r="F2438" s="136"/>
      <c r="K2438" s="33" t="str">
        <f t="shared" si="306"/>
        <v/>
      </c>
      <c r="L2438" s="33" t="str">
        <f t="shared" si="307"/>
        <v/>
      </c>
      <c r="M2438" s="33" t="str">
        <f t="shared" si="308"/>
        <v/>
      </c>
      <c r="N2438" s="33" t="str">
        <f t="shared" si="309"/>
        <v/>
      </c>
      <c r="O2438" s="33" t="str">
        <f t="shared" si="310"/>
        <v/>
      </c>
      <c r="P2438" s="33" t="str">
        <f t="shared" si="311"/>
        <v/>
      </c>
      <c r="R2438" s="36" t="str">
        <f t="shared" si="312"/>
        <v/>
      </c>
      <c r="S2438" s="36" t="str">
        <f t="shared" si="313"/>
        <v/>
      </c>
    </row>
    <row r="2439" spans="6:19" x14ac:dyDescent="0.3">
      <c r="F2439" s="136"/>
      <c r="K2439" s="33" t="str">
        <f t="shared" si="306"/>
        <v/>
      </c>
      <c r="L2439" s="33" t="str">
        <f t="shared" si="307"/>
        <v/>
      </c>
      <c r="M2439" s="33" t="str">
        <f t="shared" si="308"/>
        <v/>
      </c>
      <c r="N2439" s="33" t="str">
        <f t="shared" si="309"/>
        <v/>
      </c>
      <c r="O2439" s="33" t="str">
        <f t="shared" si="310"/>
        <v/>
      </c>
      <c r="P2439" s="33" t="str">
        <f t="shared" si="311"/>
        <v/>
      </c>
      <c r="R2439" s="36" t="str">
        <f t="shared" si="312"/>
        <v/>
      </c>
      <c r="S2439" s="36" t="str">
        <f t="shared" si="313"/>
        <v/>
      </c>
    </row>
    <row r="2440" spans="6:19" x14ac:dyDescent="0.3">
      <c r="K2440" s="33" t="str">
        <f t="shared" si="306"/>
        <v/>
      </c>
      <c r="L2440" s="33" t="str">
        <f t="shared" si="307"/>
        <v/>
      </c>
      <c r="M2440" s="33" t="str">
        <f t="shared" si="308"/>
        <v/>
      </c>
      <c r="N2440" s="33" t="str">
        <f t="shared" si="309"/>
        <v/>
      </c>
      <c r="O2440" s="33" t="str">
        <f t="shared" si="310"/>
        <v/>
      </c>
      <c r="P2440" s="33" t="str">
        <f t="shared" si="311"/>
        <v/>
      </c>
      <c r="R2440" s="36" t="str">
        <f t="shared" si="312"/>
        <v/>
      </c>
      <c r="S2440" s="36" t="str">
        <f t="shared" si="313"/>
        <v/>
      </c>
    </row>
    <row r="2441" spans="6:19" x14ac:dyDescent="0.3">
      <c r="K2441" s="33" t="str">
        <f t="shared" si="306"/>
        <v/>
      </c>
      <c r="L2441" s="33" t="str">
        <f t="shared" si="307"/>
        <v/>
      </c>
      <c r="M2441" s="33" t="str">
        <f t="shared" si="308"/>
        <v/>
      </c>
      <c r="N2441" s="33" t="str">
        <f t="shared" si="309"/>
        <v/>
      </c>
      <c r="O2441" s="33" t="str">
        <f t="shared" si="310"/>
        <v/>
      </c>
      <c r="P2441" s="33" t="str">
        <f t="shared" si="311"/>
        <v/>
      </c>
      <c r="R2441" s="36" t="str">
        <f t="shared" si="312"/>
        <v/>
      </c>
      <c r="S2441" s="36" t="str">
        <f t="shared" si="313"/>
        <v/>
      </c>
    </row>
    <row r="2442" spans="6:19" x14ac:dyDescent="0.3">
      <c r="F2442" s="136"/>
      <c r="K2442" s="33" t="str">
        <f t="shared" si="306"/>
        <v/>
      </c>
      <c r="L2442" s="33" t="str">
        <f t="shared" si="307"/>
        <v/>
      </c>
      <c r="M2442" s="33" t="str">
        <f t="shared" si="308"/>
        <v/>
      </c>
      <c r="N2442" s="33" t="str">
        <f t="shared" si="309"/>
        <v/>
      </c>
      <c r="O2442" s="33" t="str">
        <f t="shared" si="310"/>
        <v/>
      </c>
      <c r="P2442" s="33" t="str">
        <f t="shared" si="311"/>
        <v/>
      </c>
      <c r="R2442" s="36" t="str">
        <f t="shared" si="312"/>
        <v/>
      </c>
      <c r="S2442" s="36" t="str">
        <f t="shared" si="313"/>
        <v/>
      </c>
    </row>
    <row r="2443" spans="6:19" x14ac:dyDescent="0.3">
      <c r="K2443" s="33" t="str">
        <f t="shared" si="306"/>
        <v/>
      </c>
      <c r="L2443" s="33" t="str">
        <f t="shared" si="307"/>
        <v/>
      </c>
      <c r="M2443" s="33" t="str">
        <f t="shared" si="308"/>
        <v/>
      </c>
      <c r="N2443" s="33" t="str">
        <f t="shared" si="309"/>
        <v/>
      </c>
      <c r="O2443" s="33" t="str">
        <f t="shared" si="310"/>
        <v/>
      </c>
      <c r="P2443" s="33" t="str">
        <f t="shared" si="311"/>
        <v/>
      </c>
      <c r="R2443" s="36" t="str">
        <f t="shared" si="312"/>
        <v/>
      </c>
      <c r="S2443" s="36" t="str">
        <f t="shared" si="313"/>
        <v/>
      </c>
    </row>
    <row r="2444" spans="6:19" x14ac:dyDescent="0.3">
      <c r="F2444" s="136"/>
      <c r="K2444" s="33" t="str">
        <f t="shared" si="306"/>
        <v/>
      </c>
      <c r="L2444" s="33" t="str">
        <f t="shared" si="307"/>
        <v/>
      </c>
      <c r="M2444" s="33" t="str">
        <f t="shared" si="308"/>
        <v/>
      </c>
      <c r="N2444" s="33" t="str">
        <f t="shared" si="309"/>
        <v/>
      </c>
      <c r="O2444" s="33" t="str">
        <f t="shared" si="310"/>
        <v/>
      </c>
      <c r="P2444" s="33" t="str">
        <f t="shared" si="311"/>
        <v/>
      </c>
      <c r="R2444" s="36" t="str">
        <f t="shared" si="312"/>
        <v/>
      </c>
      <c r="S2444" s="36" t="str">
        <f t="shared" si="313"/>
        <v/>
      </c>
    </row>
    <row r="2445" spans="6:19" x14ac:dyDescent="0.3">
      <c r="K2445" s="33" t="str">
        <f t="shared" si="306"/>
        <v/>
      </c>
      <c r="L2445" s="33" t="str">
        <f t="shared" si="307"/>
        <v/>
      </c>
      <c r="M2445" s="33" t="str">
        <f t="shared" si="308"/>
        <v/>
      </c>
      <c r="N2445" s="33" t="str">
        <f t="shared" si="309"/>
        <v/>
      </c>
      <c r="O2445" s="33" t="str">
        <f t="shared" si="310"/>
        <v/>
      </c>
      <c r="P2445" s="33" t="str">
        <f t="shared" si="311"/>
        <v/>
      </c>
      <c r="R2445" s="36" t="str">
        <f t="shared" si="312"/>
        <v/>
      </c>
      <c r="S2445" s="36" t="str">
        <f t="shared" si="313"/>
        <v/>
      </c>
    </row>
    <row r="2446" spans="6:19" x14ac:dyDescent="0.3">
      <c r="F2446" s="136"/>
      <c r="K2446" s="33" t="str">
        <f t="shared" si="306"/>
        <v/>
      </c>
      <c r="L2446" s="33" t="str">
        <f t="shared" si="307"/>
        <v/>
      </c>
      <c r="M2446" s="33" t="str">
        <f t="shared" si="308"/>
        <v/>
      </c>
      <c r="N2446" s="33" t="str">
        <f t="shared" si="309"/>
        <v/>
      </c>
      <c r="O2446" s="33" t="str">
        <f t="shared" si="310"/>
        <v/>
      </c>
      <c r="P2446" s="33" t="str">
        <f t="shared" si="311"/>
        <v/>
      </c>
      <c r="R2446" s="36" t="str">
        <f t="shared" si="312"/>
        <v/>
      </c>
      <c r="S2446" s="36" t="str">
        <f t="shared" si="313"/>
        <v/>
      </c>
    </row>
    <row r="2447" spans="6:19" x14ac:dyDescent="0.3">
      <c r="K2447" s="33" t="str">
        <f t="shared" si="306"/>
        <v/>
      </c>
      <c r="L2447" s="33" t="str">
        <f t="shared" si="307"/>
        <v/>
      </c>
      <c r="M2447" s="33" t="str">
        <f t="shared" si="308"/>
        <v/>
      </c>
      <c r="N2447" s="33" t="str">
        <f t="shared" si="309"/>
        <v/>
      </c>
      <c r="O2447" s="33" t="str">
        <f t="shared" si="310"/>
        <v/>
      </c>
      <c r="P2447" s="33" t="str">
        <f t="shared" si="311"/>
        <v/>
      </c>
      <c r="R2447" s="36" t="str">
        <f t="shared" si="312"/>
        <v/>
      </c>
      <c r="S2447" s="36" t="str">
        <f t="shared" si="313"/>
        <v/>
      </c>
    </row>
    <row r="2448" spans="6:19" x14ac:dyDescent="0.3">
      <c r="K2448" s="33" t="str">
        <f t="shared" si="306"/>
        <v/>
      </c>
      <c r="L2448" s="33" t="str">
        <f t="shared" si="307"/>
        <v/>
      </c>
      <c r="M2448" s="33" t="str">
        <f t="shared" si="308"/>
        <v/>
      </c>
      <c r="N2448" s="33" t="str">
        <f t="shared" si="309"/>
        <v/>
      </c>
      <c r="O2448" s="33" t="str">
        <f t="shared" si="310"/>
        <v/>
      </c>
      <c r="P2448" s="33" t="str">
        <f t="shared" si="311"/>
        <v/>
      </c>
      <c r="R2448" s="36" t="str">
        <f t="shared" si="312"/>
        <v/>
      </c>
      <c r="S2448" s="36" t="str">
        <f t="shared" si="313"/>
        <v/>
      </c>
    </row>
    <row r="2449" spans="6:19" x14ac:dyDescent="0.3">
      <c r="K2449" s="33" t="str">
        <f t="shared" si="306"/>
        <v/>
      </c>
      <c r="L2449" s="33" t="str">
        <f t="shared" si="307"/>
        <v/>
      </c>
      <c r="M2449" s="33" t="str">
        <f t="shared" si="308"/>
        <v/>
      </c>
      <c r="N2449" s="33" t="str">
        <f t="shared" si="309"/>
        <v/>
      </c>
      <c r="O2449" s="33" t="str">
        <f t="shared" si="310"/>
        <v/>
      </c>
      <c r="P2449" s="33" t="str">
        <f t="shared" si="311"/>
        <v/>
      </c>
      <c r="R2449" s="36" t="str">
        <f t="shared" si="312"/>
        <v/>
      </c>
      <c r="S2449" s="36" t="str">
        <f t="shared" si="313"/>
        <v/>
      </c>
    </row>
    <row r="2450" spans="6:19" x14ac:dyDescent="0.3">
      <c r="K2450" s="33" t="str">
        <f t="shared" si="306"/>
        <v/>
      </c>
      <c r="L2450" s="33" t="str">
        <f t="shared" si="307"/>
        <v/>
      </c>
      <c r="M2450" s="33" t="str">
        <f t="shared" si="308"/>
        <v/>
      </c>
      <c r="N2450" s="33" t="str">
        <f t="shared" si="309"/>
        <v/>
      </c>
      <c r="O2450" s="33" t="str">
        <f t="shared" si="310"/>
        <v/>
      </c>
      <c r="P2450" s="33" t="str">
        <f t="shared" si="311"/>
        <v/>
      </c>
      <c r="R2450" s="36" t="str">
        <f t="shared" si="312"/>
        <v/>
      </c>
      <c r="S2450" s="36" t="str">
        <f t="shared" si="313"/>
        <v/>
      </c>
    </row>
    <row r="2451" spans="6:19" x14ac:dyDescent="0.3">
      <c r="K2451" s="33" t="str">
        <f t="shared" si="306"/>
        <v/>
      </c>
      <c r="L2451" s="33" t="str">
        <f t="shared" si="307"/>
        <v/>
      </c>
      <c r="M2451" s="33" t="str">
        <f t="shared" si="308"/>
        <v/>
      </c>
      <c r="N2451" s="33" t="str">
        <f t="shared" si="309"/>
        <v/>
      </c>
      <c r="O2451" s="33" t="str">
        <f t="shared" si="310"/>
        <v/>
      </c>
      <c r="P2451" s="33" t="str">
        <f t="shared" si="311"/>
        <v/>
      </c>
      <c r="R2451" s="36" t="str">
        <f t="shared" si="312"/>
        <v/>
      </c>
      <c r="S2451" s="36" t="str">
        <f t="shared" si="313"/>
        <v/>
      </c>
    </row>
    <row r="2452" spans="6:19" x14ac:dyDescent="0.3">
      <c r="K2452" s="33" t="str">
        <f t="shared" si="306"/>
        <v/>
      </c>
      <c r="L2452" s="33" t="str">
        <f t="shared" si="307"/>
        <v/>
      </c>
      <c r="M2452" s="33" t="str">
        <f t="shared" si="308"/>
        <v/>
      </c>
      <c r="N2452" s="33" t="str">
        <f t="shared" si="309"/>
        <v/>
      </c>
      <c r="O2452" s="33" t="str">
        <f t="shared" si="310"/>
        <v/>
      </c>
      <c r="P2452" s="33" t="str">
        <f t="shared" si="311"/>
        <v/>
      </c>
      <c r="R2452" s="36" t="str">
        <f t="shared" si="312"/>
        <v/>
      </c>
      <c r="S2452" s="36" t="str">
        <f t="shared" si="313"/>
        <v/>
      </c>
    </row>
    <row r="2453" spans="6:19" x14ac:dyDescent="0.3">
      <c r="K2453" s="33" t="str">
        <f t="shared" si="306"/>
        <v/>
      </c>
      <c r="L2453" s="33" t="str">
        <f t="shared" si="307"/>
        <v/>
      </c>
      <c r="M2453" s="33" t="str">
        <f t="shared" si="308"/>
        <v/>
      </c>
      <c r="N2453" s="33" t="str">
        <f t="shared" si="309"/>
        <v/>
      </c>
      <c r="O2453" s="33" t="str">
        <f t="shared" si="310"/>
        <v/>
      </c>
      <c r="P2453" s="33" t="str">
        <f t="shared" si="311"/>
        <v/>
      </c>
      <c r="R2453" s="36" t="str">
        <f t="shared" si="312"/>
        <v/>
      </c>
      <c r="S2453" s="36" t="str">
        <f t="shared" si="313"/>
        <v/>
      </c>
    </row>
    <row r="2454" spans="6:19" x14ac:dyDescent="0.3">
      <c r="F2454" s="136"/>
      <c r="K2454" s="33" t="str">
        <f t="shared" si="306"/>
        <v/>
      </c>
      <c r="L2454" s="33" t="str">
        <f t="shared" si="307"/>
        <v/>
      </c>
      <c r="M2454" s="33" t="str">
        <f t="shared" si="308"/>
        <v/>
      </c>
      <c r="N2454" s="33" t="str">
        <f t="shared" si="309"/>
        <v/>
      </c>
      <c r="O2454" s="33" t="str">
        <f t="shared" si="310"/>
        <v/>
      </c>
      <c r="P2454" s="33" t="str">
        <f t="shared" si="311"/>
        <v/>
      </c>
      <c r="R2454" s="36" t="str">
        <f t="shared" si="312"/>
        <v/>
      </c>
      <c r="S2454" s="36" t="str">
        <f t="shared" si="313"/>
        <v/>
      </c>
    </row>
    <row r="2455" spans="6:19" x14ac:dyDescent="0.3">
      <c r="K2455" s="33" t="str">
        <f t="shared" si="306"/>
        <v/>
      </c>
      <c r="L2455" s="33" t="str">
        <f t="shared" si="307"/>
        <v/>
      </c>
      <c r="M2455" s="33" t="str">
        <f t="shared" si="308"/>
        <v/>
      </c>
      <c r="N2455" s="33" t="str">
        <f t="shared" si="309"/>
        <v/>
      </c>
      <c r="O2455" s="33" t="str">
        <f t="shared" si="310"/>
        <v/>
      </c>
      <c r="P2455" s="33" t="str">
        <f t="shared" si="311"/>
        <v/>
      </c>
      <c r="R2455" s="36" t="str">
        <f t="shared" si="312"/>
        <v/>
      </c>
      <c r="S2455" s="36" t="str">
        <f t="shared" si="313"/>
        <v/>
      </c>
    </row>
    <row r="2456" spans="6:19" x14ac:dyDescent="0.3">
      <c r="K2456" s="33" t="str">
        <f t="shared" si="306"/>
        <v/>
      </c>
      <c r="L2456" s="33" t="str">
        <f t="shared" si="307"/>
        <v/>
      </c>
      <c r="M2456" s="33" t="str">
        <f t="shared" si="308"/>
        <v/>
      </c>
      <c r="N2456" s="33" t="str">
        <f t="shared" si="309"/>
        <v/>
      </c>
      <c r="O2456" s="33" t="str">
        <f t="shared" si="310"/>
        <v/>
      </c>
      <c r="P2456" s="33" t="str">
        <f t="shared" si="311"/>
        <v/>
      </c>
      <c r="R2456" s="36" t="str">
        <f t="shared" si="312"/>
        <v/>
      </c>
      <c r="S2456" s="36" t="str">
        <f t="shared" si="313"/>
        <v/>
      </c>
    </row>
    <row r="2457" spans="6:19" x14ac:dyDescent="0.3">
      <c r="F2457" s="136"/>
      <c r="K2457" s="33" t="str">
        <f t="shared" si="306"/>
        <v/>
      </c>
      <c r="L2457" s="33" t="str">
        <f t="shared" si="307"/>
        <v/>
      </c>
      <c r="M2457" s="33" t="str">
        <f t="shared" si="308"/>
        <v/>
      </c>
      <c r="N2457" s="33" t="str">
        <f t="shared" si="309"/>
        <v/>
      </c>
      <c r="O2457" s="33" t="str">
        <f t="shared" si="310"/>
        <v/>
      </c>
      <c r="P2457" s="33" t="str">
        <f t="shared" si="311"/>
        <v/>
      </c>
      <c r="R2457" s="36" t="str">
        <f t="shared" si="312"/>
        <v/>
      </c>
      <c r="S2457" s="36" t="str">
        <f t="shared" si="313"/>
        <v/>
      </c>
    </row>
    <row r="2458" spans="6:19" x14ac:dyDescent="0.3">
      <c r="K2458" s="33" t="str">
        <f t="shared" si="306"/>
        <v/>
      </c>
      <c r="L2458" s="33" t="str">
        <f t="shared" si="307"/>
        <v/>
      </c>
      <c r="M2458" s="33" t="str">
        <f t="shared" si="308"/>
        <v/>
      </c>
      <c r="N2458" s="33" t="str">
        <f t="shared" si="309"/>
        <v/>
      </c>
      <c r="O2458" s="33" t="str">
        <f t="shared" si="310"/>
        <v/>
      </c>
      <c r="P2458" s="33" t="str">
        <f t="shared" si="311"/>
        <v/>
      </c>
      <c r="R2458" s="36" t="str">
        <f t="shared" si="312"/>
        <v/>
      </c>
      <c r="S2458" s="36" t="str">
        <f t="shared" si="313"/>
        <v/>
      </c>
    </row>
    <row r="2459" spans="6:19" x14ac:dyDescent="0.3">
      <c r="F2459" s="136"/>
      <c r="K2459" s="33" t="str">
        <f t="shared" si="306"/>
        <v/>
      </c>
      <c r="L2459" s="33" t="str">
        <f t="shared" si="307"/>
        <v/>
      </c>
      <c r="M2459" s="33" t="str">
        <f t="shared" si="308"/>
        <v/>
      </c>
      <c r="N2459" s="33" t="str">
        <f t="shared" si="309"/>
        <v/>
      </c>
      <c r="O2459" s="33" t="str">
        <f t="shared" si="310"/>
        <v/>
      </c>
      <c r="P2459" s="33" t="str">
        <f t="shared" si="311"/>
        <v/>
      </c>
      <c r="R2459" s="36" t="str">
        <f t="shared" si="312"/>
        <v/>
      </c>
      <c r="S2459" s="36" t="str">
        <f t="shared" si="313"/>
        <v/>
      </c>
    </row>
    <row r="2460" spans="6:19" x14ac:dyDescent="0.3">
      <c r="K2460" s="33" t="str">
        <f t="shared" si="306"/>
        <v/>
      </c>
      <c r="L2460" s="33" t="str">
        <f t="shared" si="307"/>
        <v/>
      </c>
      <c r="M2460" s="33" t="str">
        <f t="shared" si="308"/>
        <v/>
      </c>
      <c r="N2460" s="33" t="str">
        <f t="shared" si="309"/>
        <v/>
      </c>
      <c r="O2460" s="33" t="str">
        <f t="shared" si="310"/>
        <v/>
      </c>
      <c r="P2460" s="33" t="str">
        <f t="shared" si="311"/>
        <v/>
      </c>
      <c r="R2460" s="36" t="str">
        <f t="shared" si="312"/>
        <v/>
      </c>
      <c r="S2460" s="36" t="str">
        <f t="shared" si="313"/>
        <v/>
      </c>
    </row>
    <row r="2461" spans="6:19" x14ac:dyDescent="0.3">
      <c r="F2461" s="136"/>
      <c r="K2461" s="33" t="str">
        <f t="shared" si="306"/>
        <v/>
      </c>
      <c r="L2461" s="33" t="str">
        <f t="shared" si="307"/>
        <v/>
      </c>
      <c r="M2461" s="33" t="str">
        <f t="shared" si="308"/>
        <v/>
      </c>
      <c r="N2461" s="33" t="str">
        <f t="shared" si="309"/>
        <v/>
      </c>
      <c r="O2461" s="33" t="str">
        <f t="shared" si="310"/>
        <v/>
      </c>
      <c r="P2461" s="33" t="str">
        <f t="shared" si="311"/>
        <v/>
      </c>
      <c r="R2461" s="36" t="str">
        <f t="shared" si="312"/>
        <v/>
      </c>
      <c r="S2461" s="36" t="str">
        <f t="shared" si="313"/>
        <v/>
      </c>
    </row>
    <row r="2462" spans="6:19" x14ac:dyDescent="0.3">
      <c r="K2462" s="33" t="str">
        <f t="shared" si="306"/>
        <v/>
      </c>
      <c r="L2462" s="33" t="str">
        <f t="shared" si="307"/>
        <v/>
      </c>
      <c r="M2462" s="33" t="str">
        <f t="shared" si="308"/>
        <v/>
      </c>
      <c r="N2462" s="33" t="str">
        <f t="shared" si="309"/>
        <v/>
      </c>
      <c r="O2462" s="33" t="str">
        <f t="shared" si="310"/>
        <v/>
      </c>
      <c r="P2462" s="33" t="str">
        <f t="shared" si="311"/>
        <v/>
      </c>
      <c r="R2462" s="36" t="str">
        <f t="shared" si="312"/>
        <v/>
      </c>
      <c r="S2462" s="36" t="str">
        <f t="shared" si="313"/>
        <v/>
      </c>
    </row>
    <row r="2463" spans="6:19" x14ac:dyDescent="0.3">
      <c r="K2463" s="33" t="str">
        <f t="shared" si="306"/>
        <v/>
      </c>
      <c r="L2463" s="33" t="str">
        <f t="shared" si="307"/>
        <v/>
      </c>
      <c r="M2463" s="33" t="str">
        <f t="shared" si="308"/>
        <v/>
      </c>
      <c r="N2463" s="33" t="str">
        <f t="shared" si="309"/>
        <v/>
      </c>
      <c r="O2463" s="33" t="str">
        <f t="shared" si="310"/>
        <v/>
      </c>
      <c r="P2463" s="33" t="str">
        <f t="shared" si="311"/>
        <v/>
      </c>
      <c r="R2463" s="36" t="str">
        <f t="shared" si="312"/>
        <v/>
      </c>
      <c r="S2463" s="36" t="str">
        <f t="shared" si="313"/>
        <v/>
      </c>
    </row>
    <row r="2464" spans="6:19" x14ac:dyDescent="0.3">
      <c r="K2464" s="33" t="str">
        <f t="shared" si="306"/>
        <v/>
      </c>
      <c r="L2464" s="33" t="str">
        <f t="shared" si="307"/>
        <v/>
      </c>
      <c r="M2464" s="33" t="str">
        <f t="shared" si="308"/>
        <v/>
      </c>
      <c r="N2464" s="33" t="str">
        <f t="shared" si="309"/>
        <v/>
      </c>
      <c r="O2464" s="33" t="str">
        <f t="shared" si="310"/>
        <v/>
      </c>
      <c r="P2464" s="33" t="str">
        <f t="shared" si="311"/>
        <v/>
      </c>
      <c r="R2464" s="36" t="str">
        <f t="shared" si="312"/>
        <v/>
      </c>
      <c r="S2464" s="36" t="str">
        <f t="shared" si="313"/>
        <v/>
      </c>
    </row>
    <row r="2465" spans="6:19" x14ac:dyDescent="0.3">
      <c r="F2465" s="136"/>
      <c r="K2465" s="33" t="str">
        <f t="shared" si="306"/>
        <v/>
      </c>
      <c r="L2465" s="33" t="str">
        <f t="shared" si="307"/>
        <v/>
      </c>
      <c r="M2465" s="33" t="str">
        <f t="shared" si="308"/>
        <v/>
      </c>
      <c r="N2465" s="33" t="str">
        <f t="shared" si="309"/>
        <v/>
      </c>
      <c r="O2465" s="33" t="str">
        <f t="shared" si="310"/>
        <v/>
      </c>
      <c r="P2465" s="33" t="str">
        <f t="shared" si="311"/>
        <v/>
      </c>
      <c r="R2465" s="36" t="str">
        <f t="shared" si="312"/>
        <v/>
      </c>
      <c r="S2465" s="36" t="str">
        <f t="shared" si="313"/>
        <v/>
      </c>
    </row>
    <row r="2466" spans="6:19" x14ac:dyDescent="0.3">
      <c r="K2466" s="33" t="str">
        <f t="shared" si="306"/>
        <v/>
      </c>
      <c r="L2466" s="33" t="str">
        <f t="shared" si="307"/>
        <v/>
      </c>
      <c r="M2466" s="33" t="str">
        <f t="shared" si="308"/>
        <v/>
      </c>
      <c r="N2466" s="33" t="str">
        <f t="shared" si="309"/>
        <v/>
      </c>
      <c r="O2466" s="33" t="str">
        <f t="shared" si="310"/>
        <v/>
      </c>
      <c r="P2466" s="33" t="str">
        <f t="shared" si="311"/>
        <v/>
      </c>
      <c r="R2466" s="36" t="str">
        <f t="shared" si="312"/>
        <v/>
      </c>
      <c r="S2466" s="36" t="str">
        <f t="shared" si="313"/>
        <v/>
      </c>
    </row>
    <row r="2467" spans="6:19" x14ac:dyDescent="0.3">
      <c r="K2467" s="33" t="str">
        <f t="shared" si="306"/>
        <v/>
      </c>
      <c r="L2467" s="33" t="str">
        <f t="shared" si="307"/>
        <v/>
      </c>
      <c r="M2467" s="33" t="str">
        <f t="shared" si="308"/>
        <v/>
      </c>
      <c r="N2467" s="33" t="str">
        <f t="shared" si="309"/>
        <v/>
      </c>
      <c r="O2467" s="33" t="str">
        <f t="shared" si="310"/>
        <v/>
      </c>
      <c r="P2467" s="33" t="str">
        <f t="shared" si="311"/>
        <v/>
      </c>
      <c r="R2467" s="36" t="str">
        <f t="shared" si="312"/>
        <v/>
      </c>
      <c r="S2467" s="36" t="str">
        <f t="shared" si="313"/>
        <v/>
      </c>
    </row>
    <row r="2468" spans="6:19" x14ac:dyDescent="0.3">
      <c r="K2468" s="33" t="str">
        <f t="shared" si="306"/>
        <v/>
      </c>
      <c r="L2468" s="33" t="str">
        <f t="shared" si="307"/>
        <v/>
      </c>
      <c r="M2468" s="33" t="str">
        <f t="shared" si="308"/>
        <v/>
      </c>
      <c r="N2468" s="33" t="str">
        <f t="shared" si="309"/>
        <v/>
      </c>
      <c r="O2468" s="33" t="str">
        <f t="shared" si="310"/>
        <v/>
      </c>
      <c r="P2468" s="33" t="str">
        <f t="shared" si="311"/>
        <v/>
      </c>
      <c r="R2468" s="36" t="str">
        <f t="shared" si="312"/>
        <v/>
      </c>
      <c r="S2468" s="36" t="str">
        <f t="shared" si="313"/>
        <v/>
      </c>
    </row>
    <row r="2469" spans="6:19" x14ac:dyDescent="0.3">
      <c r="F2469" s="136"/>
      <c r="K2469" s="33" t="str">
        <f t="shared" si="306"/>
        <v/>
      </c>
      <c r="L2469" s="33" t="str">
        <f t="shared" si="307"/>
        <v/>
      </c>
      <c r="M2469" s="33" t="str">
        <f t="shared" si="308"/>
        <v/>
      </c>
      <c r="N2469" s="33" t="str">
        <f t="shared" si="309"/>
        <v/>
      </c>
      <c r="O2469" s="33" t="str">
        <f t="shared" si="310"/>
        <v/>
      </c>
      <c r="P2469" s="33" t="str">
        <f t="shared" si="311"/>
        <v/>
      </c>
      <c r="R2469" s="36" t="str">
        <f t="shared" si="312"/>
        <v/>
      </c>
      <c r="S2469" s="36" t="str">
        <f t="shared" si="313"/>
        <v/>
      </c>
    </row>
    <row r="2470" spans="6:19" x14ac:dyDescent="0.3">
      <c r="K2470" s="33" t="str">
        <f t="shared" si="306"/>
        <v/>
      </c>
      <c r="L2470" s="33" t="str">
        <f t="shared" si="307"/>
        <v/>
      </c>
      <c r="M2470" s="33" t="str">
        <f t="shared" si="308"/>
        <v/>
      </c>
      <c r="N2470" s="33" t="str">
        <f t="shared" si="309"/>
        <v/>
      </c>
      <c r="O2470" s="33" t="str">
        <f t="shared" si="310"/>
        <v/>
      </c>
      <c r="P2470" s="33" t="str">
        <f t="shared" si="311"/>
        <v/>
      </c>
      <c r="R2470" s="36" t="str">
        <f t="shared" si="312"/>
        <v/>
      </c>
      <c r="S2470" s="36" t="str">
        <f t="shared" si="313"/>
        <v/>
      </c>
    </row>
    <row r="2471" spans="6:19" x14ac:dyDescent="0.3">
      <c r="K2471" s="33" t="str">
        <f t="shared" si="306"/>
        <v/>
      </c>
      <c r="L2471" s="33" t="str">
        <f t="shared" si="307"/>
        <v/>
      </c>
      <c r="M2471" s="33" t="str">
        <f t="shared" si="308"/>
        <v/>
      </c>
      <c r="N2471" s="33" t="str">
        <f t="shared" si="309"/>
        <v/>
      </c>
      <c r="O2471" s="33" t="str">
        <f t="shared" si="310"/>
        <v/>
      </c>
      <c r="P2471" s="33" t="str">
        <f t="shared" si="311"/>
        <v/>
      </c>
      <c r="R2471" s="36" t="str">
        <f t="shared" si="312"/>
        <v/>
      </c>
      <c r="S2471" s="36" t="str">
        <f t="shared" si="313"/>
        <v/>
      </c>
    </row>
    <row r="2472" spans="6:19" x14ac:dyDescent="0.3">
      <c r="K2472" s="33" t="str">
        <f t="shared" si="306"/>
        <v/>
      </c>
      <c r="L2472" s="33" t="str">
        <f t="shared" si="307"/>
        <v/>
      </c>
      <c r="M2472" s="33" t="str">
        <f t="shared" si="308"/>
        <v/>
      </c>
      <c r="N2472" s="33" t="str">
        <f t="shared" si="309"/>
        <v/>
      </c>
      <c r="O2472" s="33" t="str">
        <f t="shared" si="310"/>
        <v/>
      </c>
      <c r="P2472" s="33" t="str">
        <f t="shared" si="311"/>
        <v/>
      </c>
      <c r="R2472" s="36" t="str">
        <f t="shared" si="312"/>
        <v/>
      </c>
      <c r="S2472" s="36" t="str">
        <f t="shared" si="313"/>
        <v/>
      </c>
    </row>
    <row r="2473" spans="6:19" x14ac:dyDescent="0.3">
      <c r="K2473" s="33" t="str">
        <f t="shared" si="306"/>
        <v/>
      </c>
      <c r="L2473" s="33" t="str">
        <f t="shared" si="307"/>
        <v/>
      </c>
      <c r="M2473" s="33" t="str">
        <f t="shared" si="308"/>
        <v/>
      </c>
      <c r="N2473" s="33" t="str">
        <f t="shared" si="309"/>
        <v/>
      </c>
      <c r="O2473" s="33" t="str">
        <f t="shared" si="310"/>
        <v/>
      </c>
      <c r="P2473" s="33" t="str">
        <f t="shared" si="311"/>
        <v/>
      </c>
      <c r="R2473" s="36" t="str">
        <f t="shared" si="312"/>
        <v/>
      </c>
      <c r="S2473" s="36" t="str">
        <f t="shared" si="313"/>
        <v/>
      </c>
    </row>
    <row r="2474" spans="6:19" x14ac:dyDescent="0.3">
      <c r="F2474" s="136"/>
      <c r="K2474" s="33" t="str">
        <f t="shared" si="306"/>
        <v/>
      </c>
      <c r="L2474" s="33" t="str">
        <f t="shared" si="307"/>
        <v/>
      </c>
      <c r="M2474" s="33" t="str">
        <f t="shared" si="308"/>
        <v/>
      </c>
      <c r="N2474" s="33" t="str">
        <f t="shared" si="309"/>
        <v/>
      </c>
      <c r="O2474" s="33" t="str">
        <f t="shared" si="310"/>
        <v/>
      </c>
      <c r="P2474" s="33" t="str">
        <f t="shared" si="311"/>
        <v/>
      </c>
      <c r="R2474" s="36" t="str">
        <f t="shared" si="312"/>
        <v/>
      </c>
      <c r="S2474" s="36" t="str">
        <f t="shared" si="313"/>
        <v/>
      </c>
    </row>
    <row r="2475" spans="6:19" x14ac:dyDescent="0.3">
      <c r="F2475" s="136"/>
      <c r="K2475" s="33" t="str">
        <f t="shared" si="306"/>
        <v/>
      </c>
      <c r="L2475" s="33" t="str">
        <f t="shared" si="307"/>
        <v/>
      </c>
      <c r="M2475" s="33" t="str">
        <f t="shared" si="308"/>
        <v/>
      </c>
      <c r="N2475" s="33" t="str">
        <f t="shared" si="309"/>
        <v/>
      </c>
      <c r="O2475" s="33" t="str">
        <f t="shared" si="310"/>
        <v/>
      </c>
      <c r="P2475" s="33" t="str">
        <f t="shared" si="311"/>
        <v/>
      </c>
      <c r="R2475" s="36" t="str">
        <f t="shared" si="312"/>
        <v/>
      </c>
      <c r="S2475" s="36" t="str">
        <f t="shared" si="313"/>
        <v/>
      </c>
    </row>
    <row r="2476" spans="6:19" x14ac:dyDescent="0.3">
      <c r="K2476" s="33" t="str">
        <f t="shared" si="306"/>
        <v/>
      </c>
      <c r="L2476" s="33" t="str">
        <f t="shared" si="307"/>
        <v/>
      </c>
      <c r="M2476" s="33" t="str">
        <f t="shared" si="308"/>
        <v/>
      </c>
      <c r="N2476" s="33" t="str">
        <f t="shared" si="309"/>
        <v/>
      </c>
      <c r="O2476" s="33" t="str">
        <f t="shared" si="310"/>
        <v/>
      </c>
      <c r="P2476" s="33" t="str">
        <f t="shared" si="311"/>
        <v/>
      </c>
      <c r="R2476" s="36" t="str">
        <f t="shared" si="312"/>
        <v/>
      </c>
      <c r="S2476" s="36" t="str">
        <f t="shared" si="313"/>
        <v/>
      </c>
    </row>
    <row r="2477" spans="6:19" x14ac:dyDescent="0.3">
      <c r="K2477" s="33" t="str">
        <f t="shared" si="306"/>
        <v/>
      </c>
      <c r="L2477" s="33" t="str">
        <f t="shared" si="307"/>
        <v/>
      </c>
      <c r="M2477" s="33" t="str">
        <f t="shared" si="308"/>
        <v/>
      </c>
      <c r="N2477" s="33" t="str">
        <f t="shared" si="309"/>
        <v/>
      </c>
      <c r="O2477" s="33" t="str">
        <f t="shared" si="310"/>
        <v/>
      </c>
      <c r="P2477" s="33" t="str">
        <f t="shared" si="311"/>
        <v/>
      </c>
      <c r="R2477" s="36" t="str">
        <f t="shared" si="312"/>
        <v/>
      </c>
      <c r="S2477" s="36" t="str">
        <f t="shared" si="313"/>
        <v/>
      </c>
    </row>
    <row r="2478" spans="6:19" x14ac:dyDescent="0.3">
      <c r="F2478" s="136"/>
      <c r="K2478" s="33" t="str">
        <f t="shared" si="306"/>
        <v/>
      </c>
      <c r="L2478" s="33" t="str">
        <f t="shared" si="307"/>
        <v/>
      </c>
      <c r="M2478" s="33" t="str">
        <f t="shared" si="308"/>
        <v/>
      </c>
      <c r="N2478" s="33" t="str">
        <f t="shared" si="309"/>
        <v/>
      </c>
      <c r="O2478" s="33" t="str">
        <f t="shared" si="310"/>
        <v/>
      </c>
      <c r="P2478" s="33" t="str">
        <f t="shared" si="311"/>
        <v/>
      </c>
      <c r="R2478" s="36" t="str">
        <f t="shared" si="312"/>
        <v/>
      </c>
      <c r="S2478" s="36" t="str">
        <f t="shared" si="313"/>
        <v/>
      </c>
    </row>
    <row r="2479" spans="6:19" x14ac:dyDescent="0.3">
      <c r="K2479" s="33" t="str">
        <f t="shared" si="306"/>
        <v/>
      </c>
      <c r="L2479" s="33" t="str">
        <f t="shared" si="307"/>
        <v/>
      </c>
      <c r="M2479" s="33" t="str">
        <f t="shared" si="308"/>
        <v/>
      </c>
      <c r="N2479" s="33" t="str">
        <f t="shared" si="309"/>
        <v/>
      </c>
      <c r="O2479" s="33" t="str">
        <f t="shared" si="310"/>
        <v/>
      </c>
      <c r="P2479" s="33" t="str">
        <f t="shared" si="311"/>
        <v/>
      </c>
      <c r="R2479" s="36" t="str">
        <f t="shared" si="312"/>
        <v/>
      </c>
      <c r="S2479" s="36" t="str">
        <f t="shared" si="313"/>
        <v/>
      </c>
    </row>
    <row r="2480" spans="6:19" x14ac:dyDescent="0.3">
      <c r="F2480" s="136"/>
      <c r="K2480" s="33" t="str">
        <f t="shared" si="306"/>
        <v/>
      </c>
      <c r="L2480" s="33" t="str">
        <f t="shared" si="307"/>
        <v/>
      </c>
      <c r="M2480" s="33" t="str">
        <f t="shared" si="308"/>
        <v/>
      </c>
      <c r="N2480" s="33" t="str">
        <f t="shared" si="309"/>
        <v/>
      </c>
      <c r="O2480" s="33" t="str">
        <f t="shared" si="310"/>
        <v/>
      </c>
      <c r="P2480" s="33" t="str">
        <f t="shared" si="311"/>
        <v/>
      </c>
      <c r="R2480" s="36" t="str">
        <f t="shared" si="312"/>
        <v/>
      </c>
      <c r="S2480" s="36" t="str">
        <f t="shared" si="313"/>
        <v/>
      </c>
    </row>
    <row r="2481" spans="6:19" x14ac:dyDescent="0.3">
      <c r="K2481" s="33" t="str">
        <f t="shared" si="306"/>
        <v/>
      </c>
      <c r="L2481" s="33" t="str">
        <f t="shared" si="307"/>
        <v/>
      </c>
      <c r="M2481" s="33" t="str">
        <f t="shared" si="308"/>
        <v/>
      </c>
      <c r="N2481" s="33" t="str">
        <f t="shared" si="309"/>
        <v/>
      </c>
      <c r="O2481" s="33" t="str">
        <f t="shared" si="310"/>
        <v/>
      </c>
      <c r="P2481" s="33" t="str">
        <f t="shared" si="311"/>
        <v/>
      </c>
      <c r="R2481" s="36" t="str">
        <f t="shared" si="312"/>
        <v/>
      </c>
      <c r="S2481" s="36" t="str">
        <f t="shared" si="313"/>
        <v/>
      </c>
    </row>
    <row r="2482" spans="6:19" x14ac:dyDescent="0.3">
      <c r="F2482" s="136"/>
      <c r="K2482" s="33" t="str">
        <f t="shared" si="306"/>
        <v/>
      </c>
      <c r="L2482" s="33" t="str">
        <f t="shared" si="307"/>
        <v/>
      </c>
      <c r="M2482" s="33" t="str">
        <f t="shared" si="308"/>
        <v/>
      </c>
      <c r="N2482" s="33" t="str">
        <f t="shared" si="309"/>
        <v/>
      </c>
      <c r="O2482" s="33" t="str">
        <f t="shared" si="310"/>
        <v/>
      </c>
      <c r="P2482" s="33" t="str">
        <f t="shared" si="311"/>
        <v/>
      </c>
      <c r="R2482" s="36" t="str">
        <f t="shared" si="312"/>
        <v/>
      </c>
      <c r="S2482" s="36" t="str">
        <f t="shared" si="313"/>
        <v/>
      </c>
    </row>
    <row r="2483" spans="6:19" x14ac:dyDescent="0.3">
      <c r="K2483" s="33" t="str">
        <f t="shared" si="306"/>
        <v/>
      </c>
      <c r="L2483" s="33" t="str">
        <f t="shared" si="307"/>
        <v/>
      </c>
      <c r="M2483" s="33" t="str">
        <f t="shared" si="308"/>
        <v/>
      </c>
      <c r="N2483" s="33" t="str">
        <f t="shared" si="309"/>
        <v/>
      </c>
      <c r="O2483" s="33" t="str">
        <f t="shared" si="310"/>
        <v/>
      </c>
      <c r="P2483" s="33" t="str">
        <f t="shared" si="311"/>
        <v/>
      </c>
      <c r="R2483" s="36" t="str">
        <f t="shared" si="312"/>
        <v/>
      </c>
      <c r="S2483" s="36" t="str">
        <f t="shared" si="313"/>
        <v/>
      </c>
    </row>
    <row r="2484" spans="6:19" x14ac:dyDescent="0.3">
      <c r="K2484" s="33" t="str">
        <f t="shared" si="306"/>
        <v/>
      </c>
      <c r="L2484" s="33" t="str">
        <f t="shared" si="307"/>
        <v/>
      </c>
      <c r="M2484" s="33" t="str">
        <f t="shared" si="308"/>
        <v/>
      </c>
      <c r="N2484" s="33" t="str">
        <f t="shared" si="309"/>
        <v/>
      </c>
      <c r="O2484" s="33" t="str">
        <f t="shared" si="310"/>
        <v/>
      </c>
      <c r="P2484" s="33" t="str">
        <f t="shared" si="311"/>
        <v/>
      </c>
      <c r="R2484" s="36" t="str">
        <f t="shared" si="312"/>
        <v/>
      </c>
      <c r="S2484" s="36" t="str">
        <f t="shared" si="313"/>
        <v/>
      </c>
    </row>
    <row r="2485" spans="6:19" x14ac:dyDescent="0.3">
      <c r="K2485" s="33" t="str">
        <f t="shared" si="306"/>
        <v/>
      </c>
      <c r="L2485" s="33" t="str">
        <f t="shared" si="307"/>
        <v/>
      </c>
      <c r="M2485" s="33" t="str">
        <f t="shared" si="308"/>
        <v/>
      </c>
      <c r="N2485" s="33" t="str">
        <f t="shared" si="309"/>
        <v/>
      </c>
      <c r="O2485" s="33" t="str">
        <f t="shared" si="310"/>
        <v/>
      </c>
      <c r="P2485" s="33" t="str">
        <f t="shared" si="311"/>
        <v/>
      </c>
      <c r="R2485" s="36" t="str">
        <f t="shared" si="312"/>
        <v/>
      </c>
      <c r="S2485" s="36" t="str">
        <f t="shared" si="313"/>
        <v/>
      </c>
    </row>
    <row r="2486" spans="6:19" x14ac:dyDescent="0.3">
      <c r="K2486" s="33" t="str">
        <f t="shared" si="306"/>
        <v/>
      </c>
      <c r="L2486" s="33" t="str">
        <f t="shared" si="307"/>
        <v/>
      </c>
      <c r="M2486" s="33" t="str">
        <f t="shared" si="308"/>
        <v/>
      </c>
      <c r="N2486" s="33" t="str">
        <f t="shared" si="309"/>
        <v/>
      </c>
      <c r="O2486" s="33" t="str">
        <f t="shared" si="310"/>
        <v/>
      </c>
      <c r="P2486" s="33" t="str">
        <f t="shared" si="311"/>
        <v/>
      </c>
      <c r="R2486" s="36" t="str">
        <f t="shared" si="312"/>
        <v/>
      </c>
      <c r="S2486" s="36" t="str">
        <f t="shared" si="313"/>
        <v/>
      </c>
    </row>
    <row r="2487" spans="6:19" x14ac:dyDescent="0.3">
      <c r="K2487" s="33" t="str">
        <f t="shared" si="306"/>
        <v/>
      </c>
      <c r="L2487" s="33" t="str">
        <f t="shared" si="307"/>
        <v/>
      </c>
      <c r="M2487" s="33" t="str">
        <f t="shared" si="308"/>
        <v/>
      </c>
      <c r="N2487" s="33" t="str">
        <f t="shared" si="309"/>
        <v/>
      </c>
      <c r="O2487" s="33" t="str">
        <f t="shared" si="310"/>
        <v/>
      </c>
      <c r="P2487" s="33" t="str">
        <f t="shared" si="311"/>
        <v/>
      </c>
      <c r="R2487" s="36" t="str">
        <f t="shared" si="312"/>
        <v/>
      </c>
      <c r="S2487" s="36" t="str">
        <f t="shared" si="313"/>
        <v/>
      </c>
    </row>
    <row r="2488" spans="6:19" x14ac:dyDescent="0.3">
      <c r="K2488" s="33" t="str">
        <f t="shared" si="306"/>
        <v/>
      </c>
      <c r="L2488" s="33" t="str">
        <f t="shared" si="307"/>
        <v/>
      </c>
      <c r="M2488" s="33" t="str">
        <f t="shared" si="308"/>
        <v/>
      </c>
      <c r="N2488" s="33" t="str">
        <f t="shared" si="309"/>
        <v/>
      </c>
      <c r="O2488" s="33" t="str">
        <f t="shared" si="310"/>
        <v/>
      </c>
      <c r="P2488" s="33" t="str">
        <f t="shared" si="311"/>
        <v/>
      </c>
      <c r="R2488" s="36" t="str">
        <f t="shared" si="312"/>
        <v/>
      </c>
      <c r="S2488" s="36" t="str">
        <f t="shared" si="313"/>
        <v/>
      </c>
    </row>
    <row r="2489" spans="6:19" x14ac:dyDescent="0.3">
      <c r="K2489" s="33" t="str">
        <f t="shared" si="306"/>
        <v/>
      </c>
      <c r="L2489" s="33" t="str">
        <f t="shared" si="307"/>
        <v/>
      </c>
      <c r="M2489" s="33" t="str">
        <f t="shared" si="308"/>
        <v/>
      </c>
      <c r="N2489" s="33" t="str">
        <f t="shared" si="309"/>
        <v/>
      </c>
      <c r="O2489" s="33" t="str">
        <f t="shared" si="310"/>
        <v/>
      </c>
      <c r="P2489" s="33" t="str">
        <f t="shared" si="311"/>
        <v/>
      </c>
      <c r="R2489" s="36" t="str">
        <f t="shared" si="312"/>
        <v/>
      </c>
      <c r="S2489" s="36" t="str">
        <f t="shared" si="313"/>
        <v/>
      </c>
    </row>
    <row r="2490" spans="6:19" x14ac:dyDescent="0.3">
      <c r="F2490" s="136"/>
      <c r="K2490" s="33" t="str">
        <f t="shared" si="306"/>
        <v/>
      </c>
      <c r="L2490" s="33" t="str">
        <f t="shared" si="307"/>
        <v/>
      </c>
      <c r="M2490" s="33" t="str">
        <f t="shared" si="308"/>
        <v/>
      </c>
      <c r="N2490" s="33" t="str">
        <f t="shared" si="309"/>
        <v/>
      </c>
      <c r="O2490" s="33" t="str">
        <f t="shared" si="310"/>
        <v/>
      </c>
      <c r="P2490" s="33" t="str">
        <f t="shared" si="311"/>
        <v/>
      </c>
      <c r="R2490" s="36" t="str">
        <f t="shared" si="312"/>
        <v/>
      </c>
      <c r="S2490" s="36" t="str">
        <f t="shared" si="313"/>
        <v/>
      </c>
    </row>
    <row r="2491" spans="6:19" x14ac:dyDescent="0.3">
      <c r="K2491" s="33" t="str">
        <f t="shared" si="306"/>
        <v/>
      </c>
      <c r="L2491" s="33" t="str">
        <f t="shared" si="307"/>
        <v/>
      </c>
      <c r="M2491" s="33" t="str">
        <f t="shared" si="308"/>
        <v/>
      </c>
      <c r="N2491" s="33" t="str">
        <f t="shared" si="309"/>
        <v/>
      </c>
      <c r="O2491" s="33" t="str">
        <f t="shared" si="310"/>
        <v/>
      </c>
      <c r="P2491" s="33" t="str">
        <f t="shared" si="311"/>
        <v/>
      </c>
      <c r="R2491" s="36" t="str">
        <f t="shared" si="312"/>
        <v/>
      </c>
      <c r="S2491" s="36" t="str">
        <f t="shared" si="313"/>
        <v/>
      </c>
    </row>
    <row r="2492" spans="6:19" x14ac:dyDescent="0.3">
      <c r="K2492" s="33" t="str">
        <f t="shared" si="306"/>
        <v/>
      </c>
      <c r="L2492" s="33" t="str">
        <f t="shared" si="307"/>
        <v/>
      </c>
      <c r="M2492" s="33" t="str">
        <f t="shared" si="308"/>
        <v/>
      </c>
      <c r="N2492" s="33" t="str">
        <f t="shared" si="309"/>
        <v/>
      </c>
      <c r="O2492" s="33" t="str">
        <f t="shared" si="310"/>
        <v/>
      </c>
      <c r="P2492" s="33" t="str">
        <f t="shared" si="311"/>
        <v/>
      </c>
      <c r="R2492" s="36" t="str">
        <f t="shared" si="312"/>
        <v/>
      </c>
      <c r="S2492" s="36" t="str">
        <f t="shared" si="313"/>
        <v/>
      </c>
    </row>
    <row r="2493" spans="6:19" x14ac:dyDescent="0.3">
      <c r="F2493" s="136"/>
      <c r="K2493" s="33" t="str">
        <f t="shared" si="306"/>
        <v/>
      </c>
      <c r="L2493" s="33" t="str">
        <f t="shared" si="307"/>
        <v/>
      </c>
      <c r="M2493" s="33" t="str">
        <f t="shared" si="308"/>
        <v/>
      </c>
      <c r="N2493" s="33" t="str">
        <f t="shared" si="309"/>
        <v/>
      </c>
      <c r="O2493" s="33" t="str">
        <f t="shared" si="310"/>
        <v/>
      </c>
      <c r="P2493" s="33" t="str">
        <f t="shared" si="311"/>
        <v/>
      </c>
      <c r="R2493" s="36" t="str">
        <f t="shared" si="312"/>
        <v/>
      </c>
      <c r="S2493" s="36" t="str">
        <f t="shared" si="313"/>
        <v/>
      </c>
    </row>
    <row r="2494" spans="6:19" x14ac:dyDescent="0.3">
      <c r="K2494" s="33" t="str">
        <f t="shared" si="306"/>
        <v/>
      </c>
      <c r="L2494" s="33" t="str">
        <f t="shared" si="307"/>
        <v/>
      </c>
      <c r="M2494" s="33" t="str">
        <f t="shared" si="308"/>
        <v/>
      </c>
      <c r="N2494" s="33" t="str">
        <f t="shared" si="309"/>
        <v/>
      </c>
      <c r="O2494" s="33" t="str">
        <f t="shared" si="310"/>
        <v/>
      </c>
      <c r="P2494" s="33" t="str">
        <f t="shared" si="311"/>
        <v/>
      </c>
      <c r="R2494" s="36" t="str">
        <f t="shared" si="312"/>
        <v/>
      </c>
      <c r="S2494" s="36" t="str">
        <f t="shared" si="313"/>
        <v/>
      </c>
    </row>
    <row r="2495" spans="6:19" x14ac:dyDescent="0.3">
      <c r="F2495" s="136"/>
      <c r="K2495" s="33" t="str">
        <f t="shared" si="306"/>
        <v/>
      </c>
      <c r="L2495" s="33" t="str">
        <f t="shared" si="307"/>
        <v/>
      </c>
      <c r="M2495" s="33" t="str">
        <f t="shared" si="308"/>
        <v/>
      </c>
      <c r="N2495" s="33" t="str">
        <f t="shared" si="309"/>
        <v/>
      </c>
      <c r="O2495" s="33" t="str">
        <f t="shared" si="310"/>
        <v/>
      </c>
      <c r="P2495" s="33" t="str">
        <f t="shared" si="311"/>
        <v/>
      </c>
      <c r="R2495" s="36" t="str">
        <f t="shared" si="312"/>
        <v/>
      </c>
      <c r="S2495" s="36" t="str">
        <f t="shared" si="313"/>
        <v/>
      </c>
    </row>
    <row r="2496" spans="6:19" x14ac:dyDescent="0.3">
      <c r="K2496" s="33" t="str">
        <f t="shared" si="306"/>
        <v/>
      </c>
      <c r="L2496" s="33" t="str">
        <f t="shared" si="307"/>
        <v/>
      </c>
      <c r="M2496" s="33" t="str">
        <f t="shared" si="308"/>
        <v/>
      </c>
      <c r="N2496" s="33" t="str">
        <f t="shared" si="309"/>
        <v/>
      </c>
      <c r="O2496" s="33" t="str">
        <f t="shared" si="310"/>
        <v/>
      </c>
      <c r="P2496" s="33" t="str">
        <f t="shared" si="311"/>
        <v/>
      </c>
      <c r="R2496" s="36" t="str">
        <f t="shared" si="312"/>
        <v/>
      </c>
      <c r="S2496" s="36" t="str">
        <f t="shared" si="313"/>
        <v/>
      </c>
    </row>
    <row r="2497" spans="6:19" x14ac:dyDescent="0.3">
      <c r="F2497" s="136"/>
      <c r="K2497" s="33" t="str">
        <f t="shared" si="306"/>
        <v/>
      </c>
      <c r="L2497" s="33" t="str">
        <f t="shared" si="307"/>
        <v/>
      </c>
      <c r="M2497" s="33" t="str">
        <f t="shared" si="308"/>
        <v/>
      </c>
      <c r="N2497" s="33" t="str">
        <f t="shared" si="309"/>
        <v/>
      </c>
      <c r="O2497" s="33" t="str">
        <f t="shared" si="310"/>
        <v/>
      </c>
      <c r="P2497" s="33" t="str">
        <f t="shared" si="311"/>
        <v/>
      </c>
      <c r="R2497" s="36" t="str">
        <f t="shared" si="312"/>
        <v/>
      </c>
      <c r="S2497" s="36" t="str">
        <f t="shared" si="313"/>
        <v/>
      </c>
    </row>
    <row r="2498" spans="6:19" x14ac:dyDescent="0.3">
      <c r="K2498" s="33" t="str">
        <f t="shared" si="306"/>
        <v/>
      </c>
      <c r="L2498" s="33" t="str">
        <f t="shared" si="307"/>
        <v/>
      </c>
      <c r="M2498" s="33" t="str">
        <f t="shared" si="308"/>
        <v/>
      </c>
      <c r="N2498" s="33" t="str">
        <f t="shared" si="309"/>
        <v/>
      </c>
      <c r="O2498" s="33" t="str">
        <f t="shared" si="310"/>
        <v/>
      </c>
      <c r="P2498" s="33" t="str">
        <f t="shared" si="311"/>
        <v/>
      </c>
      <c r="R2498" s="36" t="str">
        <f t="shared" si="312"/>
        <v/>
      </c>
      <c r="S2498" s="36" t="str">
        <f t="shared" si="313"/>
        <v/>
      </c>
    </row>
    <row r="2499" spans="6:19" x14ac:dyDescent="0.3">
      <c r="K2499" s="33" t="str">
        <f t="shared" si="306"/>
        <v/>
      </c>
      <c r="L2499" s="33" t="str">
        <f t="shared" si="307"/>
        <v/>
      </c>
      <c r="M2499" s="33" t="str">
        <f t="shared" si="308"/>
        <v/>
      </c>
      <c r="N2499" s="33" t="str">
        <f t="shared" si="309"/>
        <v/>
      </c>
      <c r="O2499" s="33" t="str">
        <f t="shared" si="310"/>
        <v/>
      </c>
      <c r="P2499" s="33" t="str">
        <f t="shared" si="311"/>
        <v/>
      </c>
      <c r="R2499" s="36" t="str">
        <f t="shared" si="312"/>
        <v/>
      </c>
      <c r="S2499" s="36" t="str">
        <f t="shared" si="313"/>
        <v/>
      </c>
    </row>
    <row r="2500" spans="6:19" x14ac:dyDescent="0.3">
      <c r="K2500" s="33" t="str">
        <f t="shared" si="306"/>
        <v/>
      </c>
      <c r="L2500" s="33" t="str">
        <f t="shared" si="307"/>
        <v/>
      </c>
      <c r="M2500" s="33" t="str">
        <f t="shared" si="308"/>
        <v/>
      </c>
      <c r="N2500" s="33" t="str">
        <f t="shared" si="309"/>
        <v/>
      </c>
      <c r="O2500" s="33" t="str">
        <f t="shared" si="310"/>
        <v/>
      </c>
      <c r="P2500" s="33" t="str">
        <f t="shared" si="311"/>
        <v/>
      </c>
      <c r="R2500" s="36" t="str">
        <f t="shared" si="312"/>
        <v/>
      </c>
      <c r="S2500" s="36" t="str">
        <f t="shared" si="313"/>
        <v/>
      </c>
    </row>
    <row r="2501" spans="6:19" x14ac:dyDescent="0.3">
      <c r="F2501" s="136"/>
      <c r="K2501" s="33" t="str">
        <f t="shared" ref="K2501:K2564" si="314">IF($D2501="ht",$E2501,"")</f>
        <v/>
      </c>
      <c r="L2501" s="33" t="str">
        <f t="shared" ref="L2501:L2564" si="315">IF($D2501="nt",$E2501,"")</f>
        <v/>
      </c>
      <c r="M2501" s="33" t="str">
        <f t="shared" ref="M2501:M2564" si="316">IF($D2501="esp",$E2501,"")</f>
        <v/>
      </c>
      <c r="N2501" s="33" t="str">
        <f t="shared" ref="N2501:N2564" si="317">IF($D2501="Ges",$F2501,"")</f>
        <v/>
      </c>
      <c r="O2501" s="33" t="str">
        <f t="shared" ref="O2501:O2564" si="318">IF($D2501="tag",$E2501,"")</f>
        <v/>
      </c>
      <c r="P2501" s="33" t="str">
        <f t="shared" ref="P2501:P2564" si="319">IF($D2501="vhs",$E2501,"")</f>
        <v/>
      </c>
      <c r="R2501" s="36" t="str">
        <f t="shared" ref="R2501:R2564" si="320">IF(D2501="v06",E2501,"")</f>
        <v/>
      </c>
      <c r="S2501" s="36" t="str">
        <f t="shared" ref="S2501:S2564" si="321">IF(D2501="v22",E2501,"")</f>
        <v/>
      </c>
    </row>
    <row r="2502" spans="6:19" x14ac:dyDescent="0.3">
      <c r="K2502" s="33" t="str">
        <f t="shared" si="314"/>
        <v/>
      </c>
      <c r="L2502" s="33" t="str">
        <f t="shared" si="315"/>
        <v/>
      </c>
      <c r="M2502" s="33" t="str">
        <f t="shared" si="316"/>
        <v/>
      </c>
      <c r="N2502" s="33" t="str">
        <f t="shared" si="317"/>
        <v/>
      </c>
      <c r="O2502" s="33" t="str">
        <f t="shared" si="318"/>
        <v/>
      </c>
      <c r="P2502" s="33" t="str">
        <f t="shared" si="319"/>
        <v/>
      </c>
      <c r="R2502" s="36" t="str">
        <f t="shared" si="320"/>
        <v/>
      </c>
      <c r="S2502" s="36" t="str">
        <f t="shared" si="321"/>
        <v/>
      </c>
    </row>
    <row r="2503" spans="6:19" x14ac:dyDescent="0.3">
      <c r="K2503" s="33" t="str">
        <f t="shared" si="314"/>
        <v/>
      </c>
      <c r="L2503" s="33" t="str">
        <f t="shared" si="315"/>
        <v/>
      </c>
      <c r="M2503" s="33" t="str">
        <f t="shared" si="316"/>
        <v/>
      </c>
      <c r="N2503" s="33" t="str">
        <f t="shared" si="317"/>
        <v/>
      </c>
      <c r="O2503" s="33" t="str">
        <f t="shared" si="318"/>
        <v/>
      </c>
      <c r="P2503" s="33" t="str">
        <f t="shared" si="319"/>
        <v/>
      </c>
      <c r="R2503" s="36" t="str">
        <f t="shared" si="320"/>
        <v/>
      </c>
      <c r="S2503" s="36" t="str">
        <f t="shared" si="321"/>
        <v/>
      </c>
    </row>
    <row r="2504" spans="6:19" x14ac:dyDescent="0.3">
      <c r="K2504" s="33" t="str">
        <f t="shared" si="314"/>
        <v/>
      </c>
      <c r="L2504" s="33" t="str">
        <f t="shared" si="315"/>
        <v/>
      </c>
      <c r="M2504" s="33" t="str">
        <f t="shared" si="316"/>
        <v/>
      </c>
      <c r="N2504" s="33" t="str">
        <f t="shared" si="317"/>
        <v/>
      </c>
      <c r="O2504" s="33" t="str">
        <f t="shared" si="318"/>
        <v/>
      </c>
      <c r="P2504" s="33" t="str">
        <f t="shared" si="319"/>
        <v/>
      </c>
      <c r="R2504" s="36" t="str">
        <f t="shared" si="320"/>
        <v/>
      </c>
      <c r="S2504" s="36" t="str">
        <f t="shared" si="321"/>
        <v/>
      </c>
    </row>
    <row r="2505" spans="6:19" x14ac:dyDescent="0.3">
      <c r="F2505" s="136"/>
      <c r="K2505" s="33" t="str">
        <f t="shared" si="314"/>
        <v/>
      </c>
      <c r="L2505" s="33" t="str">
        <f t="shared" si="315"/>
        <v/>
      </c>
      <c r="M2505" s="33" t="str">
        <f t="shared" si="316"/>
        <v/>
      </c>
      <c r="N2505" s="33" t="str">
        <f t="shared" si="317"/>
        <v/>
      </c>
      <c r="O2505" s="33" t="str">
        <f t="shared" si="318"/>
        <v/>
      </c>
      <c r="P2505" s="33" t="str">
        <f t="shared" si="319"/>
        <v/>
      </c>
      <c r="R2505" s="36" t="str">
        <f t="shared" si="320"/>
        <v/>
      </c>
      <c r="S2505" s="36" t="str">
        <f t="shared" si="321"/>
        <v/>
      </c>
    </row>
    <row r="2506" spans="6:19" x14ac:dyDescent="0.3">
      <c r="K2506" s="33" t="str">
        <f t="shared" si="314"/>
        <v/>
      </c>
      <c r="L2506" s="33" t="str">
        <f t="shared" si="315"/>
        <v/>
      </c>
      <c r="M2506" s="33" t="str">
        <f t="shared" si="316"/>
        <v/>
      </c>
      <c r="N2506" s="33" t="str">
        <f t="shared" si="317"/>
        <v/>
      </c>
      <c r="O2506" s="33" t="str">
        <f t="shared" si="318"/>
        <v/>
      </c>
      <c r="P2506" s="33" t="str">
        <f t="shared" si="319"/>
        <v/>
      </c>
      <c r="R2506" s="36" t="str">
        <f t="shared" si="320"/>
        <v/>
      </c>
      <c r="S2506" s="36" t="str">
        <f t="shared" si="321"/>
        <v/>
      </c>
    </row>
    <row r="2507" spans="6:19" x14ac:dyDescent="0.3">
      <c r="K2507" s="33" t="str">
        <f t="shared" si="314"/>
        <v/>
      </c>
      <c r="L2507" s="33" t="str">
        <f t="shared" si="315"/>
        <v/>
      </c>
      <c r="M2507" s="33" t="str">
        <f t="shared" si="316"/>
        <v/>
      </c>
      <c r="N2507" s="33" t="str">
        <f t="shared" si="317"/>
        <v/>
      </c>
      <c r="O2507" s="33" t="str">
        <f t="shared" si="318"/>
        <v/>
      </c>
      <c r="P2507" s="33" t="str">
        <f t="shared" si="319"/>
        <v/>
      </c>
      <c r="R2507" s="36" t="str">
        <f t="shared" si="320"/>
        <v/>
      </c>
      <c r="S2507" s="36" t="str">
        <f t="shared" si="321"/>
        <v/>
      </c>
    </row>
    <row r="2508" spans="6:19" x14ac:dyDescent="0.3">
      <c r="K2508" s="33" t="str">
        <f t="shared" si="314"/>
        <v/>
      </c>
      <c r="L2508" s="33" t="str">
        <f t="shared" si="315"/>
        <v/>
      </c>
      <c r="M2508" s="33" t="str">
        <f t="shared" si="316"/>
        <v/>
      </c>
      <c r="N2508" s="33" t="str">
        <f t="shared" si="317"/>
        <v/>
      </c>
      <c r="O2508" s="33" t="str">
        <f t="shared" si="318"/>
        <v/>
      </c>
      <c r="P2508" s="33" t="str">
        <f t="shared" si="319"/>
        <v/>
      </c>
      <c r="R2508" s="36" t="str">
        <f t="shared" si="320"/>
        <v/>
      </c>
      <c r="S2508" s="36" t="str">
        <f t="shared" si="321"/>
        <v/>
      </c>
    </row>
    <row r="2509" spans="6:19" x14ac:dyDescent="0.3">
      <c r="K2509" s="33" t="str">
        <f t="shared" si="314"/>
        <v/>
      </c>
      <c r="L2509" s="33" t="str">
        <f t="shared" si="315"/>
        <v/>
      </c>
      <c r="M2509" s="33" t="str">
        <f t="shared" si="316"/>
        <v/>
      </c>
      <c r="N2509" s="33" t="str">
        <f t="shared" si="317"/>
        <v/>
      </c>
      <c r="O2509" s="33" t="str">
        <f t="shared" si="318"/>
        <v/>
      </c>
      <c r="P2509" s="33" t="str">
        <f t="shared" si="319"/>
        <v/>
      </c>
      <c r="R2509" s="36" t="str">
        <f t="shared" si="320"/>
        <v/>
      </c>
      <c r="S2509" s="36" t="str">
        <f t="shared" si="321"/>
        <v/>
      </c>
    </row>
    <row r="2510" spans="6:19" x14ac:dyDescent="0.3">
      <c r="F2510" s="136"/>
      <c r="K2510" s="33" t="str">
        <f t="shared" si="314"/>
        <v/>
      </c>
      <c r="L2510" s="33" t="str">
        <f t="shared" si="315"/>
        <v/>
      </c>
      <c r="M2510" s="33" t="str">
        <f t="shared" si="316"/>
        <v/>
      </c>
      <c r="N2510" s="33" t="str">
        <f t="shared" si="317"/>
        <v/>
      </c>
      <c r="O2510" s="33" t="str">
        <f t="shared" si="318"/>
        <v/>
      </c>
      <c r="P2510" s="33" t="str">
        <f t="shared" si="319"/>
        <v/>
      </c>
      <c r="R2510" s="36" t="str">
        <f t="shared" si="320"/>
        <v/>
      </c>
      <c r="S2510" s="36" t="str">
        <f t="shared" si="321"/>
        <v/>
      </c>
    </row>
    <row r="2511" spans="6:19" x14ac:dyDescent="0.3">
      <c r="F2511" s="136"/>
      <c r="K2511" s="33" t="str">
        <f t="shared" si="314"/>
        <v/>
      </c>
      <c r="L2511" s="33" t="str">
        <f t="shared" si="315"/>
        <v/>
      </c>
      <c r="M2511" s="33" t="str">
        <f t="shared" si="316"/>
        <v/>
      </c>
      <c r="N2511" s="33" t="str">
        <f t="shared" si="317"/>
        <v/>
      </c>
      <c r="O2511" s="33" t="str">
        <f t="shared" si="318"/>
        <v/>
      </c>
      <c r="P2511" s="33" t="str">
        <f t="shared" si="319"/>
        <v/>
      </c>
      <c r="R2511" s="36" t="str">
        <f t="shared" si="320"/>
        <v/>
      </c>
      <c r="S2511" s="36" t="str">
        <f t="shared" si="321"/>
        <v/>
      </c>
    </row>
    <row r="2512" spans="6:19" x14ac:dyDescent="0.3">
      <c r="K2512" s="33" t="str">
        <f t="shared" si="314"/>
        <v/>
      </c>
      <c r="L2512" s="33" t="str">
        <f t="shared" si="315"/>
        <v/>
      </c>
      <c r="M2512" s="33" t="str">
        <f t="shared" si="316"/>
        <v/>
      </c>
      <c r="N2512" s="33" t="str">
        <f t="shared" si="317"/>
        <v/>
      </c>
      <c r="O2512" s="33" t="str">
        <f t="shared" si="318"/>
        <v/>
      </c>
      <c r="P2512" s="33" t="str">
        <f t="shared" si="319"/>
        <v/>
      </c>
      <c r="R2512" s="36" t="str">
        <f t="shared" si="320"/>
        <v/>
      </c>
      <c r="S2512" s="36" t="str">
        <f t="shared" si="321"/>
        <v/>
      </c>
    </row>
    <row r="2513" spans="6:19" x14ac:dyDescent="0.3">
      <c r="K2513" s="33" t="str">
        <f t="shared" si="314"/>
        <v/>
      </c>
      <c r="L2513" s="33" t="str">
        <f t="shared" si="315"/>
        <v/>
      </c>
      <c r="M2513" s="33" t="str">
        <f t="shared" si="316"/>
        <v/>
      </c>
      <c r="N2513" s="33" t="str">
        <f t="shared" si="317"/>
        <v/>
      </c>
      <c r="O2513" s="33" t="str">
        <f t="shared" si="318"/>
        <v/>
      </c>
      <c r="P2513" s="33" t="str">
        <f t="shared" si="319"/>
        <v/>
      </c>
      <c r="R2513" s="36" t="str">
        <f t="shared" si="320"/>
        <v/>
      </c>
      <c r="S2513" s="36" t="str">
        <f t="shared" si="321"/>
        <v/>
      </c>
    </row>
    <row r="2514" spans="6:19" x14ac:dyDescent="0.3">
      <c r="F2514" s="136"/>
      <c r="K2514" s="33" t="str">
        <f t="shared" si="314"/>
        <v/>
      </c>
      <c r="L2514" s="33" t="str">
        <f t="shared" si="315"/>
        <v/>
      </c>
      <c r="M2514" s="33" t="str">
        <f t="shared" si="316"/>
        <v/>
      </c>
      <c r="N2514" s="33" t="str">
        <f t="shared" si="317"/>
        <v/>
      </c>
      <c r="O2514" s="33" t="str">
        <f t="shared" si="318"/>
        <v/>
      </c>
      <c r="P2514" s="33" t="str">
        <f t="shared" si="319"/>
        <v/>
      </c>
      <c r="R2514" s="36" t="str">
        <f t="shared" si="320"/>
        <v/>
      </c>
      <c r="S2514" s="36" t="str">
        <f t="shared" si="321"/>
        <v/>
      </c>
    </row>
    <row r="2515" spans="6:19" x14ac:dyDescent="0.3">
      <c r="K2515" s="33" t="str">
        <f t="shared" si="314"/>
        <v/>
      </c>
      <c r="L2515" s="33" t="str">
        <f t="shared" si="315"/>
        <v/>
      </c>
      <c r="M2515" s="33" t="str">
        <f t="shared" si="316"/>
        <v/>
      </c>
      <c r="N2515" s="33" t="str">
        <f t="shared" si="317"/>
        <v/>
      </c>
      <c r="O2515" s="33" t="str">
        <f t="shared" si="318"/>
        <v/>
      </c>
      <c r="P2515" s="33" t="str">
        <f t="shared" si="319"/>
        <v/>
      </c>
      <c r="R2515" s="36" t="str">
        <f t="shared" si="320"/>
        <v/>
      </c>
      <c r="S2515" s="36" t="str">
        <f t="shared" si="321"/>
        <v/>
      </c>
    </row>
    <row r="2516" spans="6:19" x14ac:dyDescent="0.3">
      <c r="F2516" s="136"/>
      <c r="K2516" s="33" t="str">
        <f t="shared" si="314"/>
        <v/>
      </c>
      <c r="L2516" s="33" t="str">
        <f t="shared" si="315"/>
        <v/>
      </c>
      <c r="M2516" s="33" t="str">
        <f t="shared" si="316"/>
        <v/>
      </c>
      <c r="N2516" s="33" t="str">
        <f t="shared" si="317"/>
        <v/>
      </c>
      <c r="O2516" s="33" t="str">
        <f t="shared" si="318"/>
        <v/>
      </c>
      <c r="P2516" s="33" t="str">
        <f t="shared" si="319"/>
        <v/>
      </c>
      <c r="R2516" s="36" t="str">
        <f t="shared" si="320"/>
        <v/>
      </c>
      <c r="S2516" s="36" t="str">
        <f t="shared" si="321"/>
        <v/>
      </c>
    </row>
    <row r="2517" spans="6:19" x14ac:dyDescent="0.3">
      <c r="K2517" s="33" t="str">
        <f t="shared" si="314"/>
        <v/>
      </c>
      <c r="L2517" s="33" t="str">
        <f t="shared" si="315"/>
        <v/>
      </c>
      <c r="M2517" s="33" t="str">
        <f t="shared" si="316"/>
        <v/>
      </c>
      <c r="N2517" s="33" t="str">
        <f t="shared" si="317"/>
        <v/>
      </c>
      <c r="O2517" s="33" t="str">
        <f t="shared" si="318"/>
        <v/>
      </c>
      <c r="P2517" s="33" t="str">
        <f t="shared" si="319"/>
        <v/>
      </c>
      <c r="R2517" s="36" t="str">
        <f t="shared" si="320"/>
        <v/>
      </c>
      <c r="S2517" s="36" t="str">
        <f t="shared" si="321"/>
        <v/>
      </c>
    </row>
    <row r="2518" spans="6:19" x14ac:dyDescent="0.3">
      <c r="F2518" s="136"/>
      <c r="K2518" s="33" t="str">
        <f t="shared" si="314"/>
        <v/>
      </c>
      <c r="L2518" s="33" t="str">
        <f t="shared" si="315"/>
        <v/>
      </c>
      <c r="M2518" s="33" t="str">
        <f t="shared" si="316"/>
        <v/>
      </c>
      <c r="N2518" s="33" t="str">
        <f t="shared" si="317"/>
        <v/>
      </c>
      <c r="O2518" s="33" t="str">
        <f t="shared" si="318"/>
        <v/>
      </c>
      <c r="P2518" s="33" t="str">
        <f t="shared" si="319"/>
        <v/>
      </c>
      <c r="R2518" s="36" t="str">
        <f t="shared" si="320"/>
        <v/>
      </c>
      <c r="S2518" s="36" t="str">
        <f t="shared" si="321"/>
        <v/>
      </c>
    </row>
    <row r="2519" spans="6:19" x14ac:dyDescent="0.3">
      <c r="K2519" s="33" t="str">
        <f t="shared" si="314"/>
        <v/>
      </c>
      <c r="L2519" s="33" t="str">
        <f t="shared" si="315"/>
        <v/>
      </c>
      <c r="M2519" s="33" t="str">
        <f t="shared" si="316"/>
        <v/>
      </c>
      <c r="N2519" s="33" t="str">
        <f t="shared" si="317"/>
        <v/>
      </c>
      <c r="O2519" s="33" t="str">
        <f t="shared" si="318"/>
        <v/>
      </c>
      <c r="P2519" s="33" t="str">
        <f t="shared" si="319"/>
        <v/>
      </c>
      <c r="R2519" s="36" t="str">
        <f t="shared" si="320"/>
        <v/>
      </c>
      <c r="S2519" s="36" t="str">
        <f t="shared" si="321"/>
        <v/>
      </c>
    </row>
    <row r="2520" spans="6:19" x14ac:dyDescent="0.3">
      <c r="K2520" s="33" t="str">
        <f t="shared" si="314"/>
        <v/>
      </c>
      <c r="L2520" s="33" t="str">
        <f t="shared" si="315"/>
        <v/>
      </c>
      <c r="M2520" s="33" t="str">
        <f t="shared" si="316"/>
        <v/>
      </c>
      <c r="N2520" s="33" t="str">
        <f t="shared" si="317"/>
        <v/>
      </c>
      <c r="O2520" s="33" t="str">
        <f t="shared" si="318"/>
        <v/>
      </c>
      <c r="P2520" s="33" t="str">
        <f t="shared" si="319"/>
        <v/>
      </c>
      <c r="R2520" s="36" t="str">
        <f t="shared" si="320"/>
        <v/>
      </c>
      <c r="S2520" s="36" t="str">
        <f t="shared" si="321"/>
        <v/>
      </c>
    </row>
    <row r="2521" spans="6:19" x14ac:dyDescent="0.3">
      <c r="K2521" s="33" t="str">
        <f t="shared" si="314"/>
        <v/>
      </c>
      <c r="L2521" s="33" t="str">
        <f t="shared" si="315"/>
        <v/>
      </c>
      <c r="M2521" s="33" t="str">
        <f t="shared" si="316"/>
        <v/>
      </c>
      <c r="N2521" s="33" t="str">
        <f t="shared" si="317"/>
        <v/>
      </c>
      <c r="O2521" s="33" t="str">
        <f t="shared" si="318"/>
        <v/>
      </c>
      <c r="P2521" s="33" t="str">
        <f t="shared" si="319"/>
        <v/>
      </c>
      <c r="R2521" s="36" t="str">
        <f t="shared" si="320"/>
        <v/>
      </c>
      <c r="S2521" s="36" t="str">
        <f t="shared" si="321"/>
        <v/>
      </c>
    </row>
    <row r="2522" spans="6:19" x14ac:dyDescent="0.3">
      <c r="K2522" s="33" t="str">
        <f t="shared" si="314"/>
        <v/>
      </c>
      <c r="L2522" s="33" t="str">
        <f t="shared" si="315"/>
        <v/>
      </c>
      <c r="M2522" s="33" t="str">
        <f t="shared" si="316"/>
        <v/>
      </c>
      <c r="N2522" s="33" t="str">
        <f t="shared" si="317"/>
        <v/>
      </c>
      <c r="O2522" s="33" t="str">
        <f t="shared" si="318"/>
        <v/>
      </c>
      <c r="P2522" s="33" t="str">
        <f t="shared" si="319"/>
        <v/>
      </c>
      <c r="R2522" s="36" t="str">
        <f t="shared" si="320"/>
        <v/>
      </c>
      <c r="S2522" s="36" t="str">
        <f t="shared" si="321"/>
        <v/>
      </c>
    </row>
    <row r="2523" spans="6:19" x14ac:dyDescent="0.3">
      <c r="K2523" s="33" t="str">
        <f t="shared" si="314"/>
        <v/>
      </c>
      <c r="L2523" s="33" t="str">
        <f t="shared" si="315"/>
        <v/>
      </c>
      <c r="M2523" s="33" t="str">
        <f t="shared" si="316"/>
        <v/>
      </c>
      <c r="N2523" s="33" t="str">
        <f t="shared" si="317"/>
        <v/>
      </c>
      <c r="O2523" s="33" t="str">
        <f t="shared" si="318"/>
        <v/>
      </c>
      <c r="P2523" s="33" t="str">
        <f t="shared" si="319"/>
        <v/>
      </c>
      <c r="R2523" s="36" t="str">
        <f t="shared" si="320"/>
        <v/>
      </c>
      <c r="S2523" s="36" t="str">
        <f t="shared" si="321"/>
        <v/>
      </c>
    </row>
    <row r="2524" spans="6:19" x14ac:dyDescent="0.3">
      <c r="K2524" s="33" t="str">
        <f t="shared" si="314"/>
        <v/>
      </c>
      <c r="L2524" s="33" t="str">
        <f t="shared" si="315"/>
        <v/>
      </c>
      <c r="M2524" s="33" t="str">
        <f t="shared" si="316"/>
        <v/>
      </c>
      <c r="N2524" s="33" t="str">
        <f t="shared" si="317"/>
        <v/>
      </c>
      <c r="O2524" s="33" t="str">
        <f t="shared" si="318"/>
        <v/>
      </c>
      <c r="P2524" s="33" t="str">
        <f t="shared" si="319"/>
        <v/>
      </c>
      <c r="R2524" s="36" t="str">
        <f t="shared" si="320"/>
        <v/>
      </c>
      <c r="S2524" s="36" t="str">
        <f t="shared" si="321"/>
        <v/>
      </c>
    </row>
    <row r="2525" spans="6:19" x14ac:dyDescent="0.3">
      <c r="K2525" s="33" t="str">
        <f t="shared" si="314"/>
        <v/>
      </c>
      <c r="L2525" s="33" t="str">
        <f t="shared" si="315"/>
        <v/>
      </c>
      <c r="M2525" s="33" t="str">
        <f t="shared" si="316"/>
        <v/>
      </c>
      <c r="N2525" s="33" t="str">
        <f t="shared" si="317"/>
        <v/>
      </c>
      <c r="O2525" s="33" t="str">
        <f t="shared" si="318"/>
        <v/>
      </c>
      <c r="P2525" s="33" t="str">
        <f t="shared" si="319"/>
        <v/>
      </c>
      <c r="R2525" s="36" t="str">
        <f t="shared" si="320"/>
        <v/>
      </c>
      <c r="S2525" s="36" t="str">
        <f t="shared" si="321"/>
        <v/>
      </c>
    </row>
    <row r="2526" spans="6:19" x14ac:dyDescent="0.3">
      <c r="F2526" s="136"/>
      <c r="K2526" s="33" t="str">
        <f t="shared" si="314"/>
        <v/>
      </c>
      <c r="L2526" s="33" t="str">
        <f t="shared" si="315"/>
        <v/>
      </c>
      <c r="M2526" s="33" t="str">
        <f t="shared" si="316"/>
        <v/>
      </c>
      <c r="N2526" s="33" t="str">
        <f t="shared" si="317"/>
        <v/>
      </c>
      <c r="O2526" s="33" t="str">
        <f t="shared" si="318"/>
        <v/>
      </c>
      <c r="P2526" s="33" t="str">
        <f t="shared" si="319"/>
        <v/>
      </c>
      <c r="R2526" s="36" t="str">
        <f t="shared" si="320"/>
        <v/>
      </c>
      <c r="S2526" s="36" t="str">
        <f t="shared" si="321"/>
        <v/>
      </c>
    </row>
    <row r="2527" spans="6:19" x14ac:dyDescent="0.3">
      <c r="K2527" s="33" t="str">
        <f t="shared" si="314"/>
        <v/>
      </c>
      <c r="L2527" s="33" t="str">
        <f t="shared" si="315"/>
        <v/>
      </c>
      <c r="M2527" s="33" t="str">
        <f t="shared" si="316"/>
        <v/>
      </c>
      <c r="N2527" s="33" t="str">
        <f t="shared" si="317"/>
        <v/>
      </c>
      <c r="O2527" s="33" t="str">
        <f t="shared" si="318"/>
        <v/>
      </c>
      <c r="P2527" s="33" t="str">
        <f t="shared" si="319"/>
        <v/>
      </c>
      <c r="R2527" s="36" t="str">
        <f t="shared" si="320"/>
        <v/>
      </c>
      <c r="S2527" s="36" t="str">
        <f t="shared" si="321"/>
        <v/>
      </c>
    </row>
    <row r="2528" spans="6:19" x14ac:dyDescent="0.3">
      <c r="K2528" s="33" t="str">
        <f t="shared" si="314"/>
        <v/>
      </c>
      <c r="L2528" s="33" t="str">
        <f t="shared" si="315"/>
        <v/>
      </c>
      <c r="M2528" s="33" t="str">
        <f t="shared" si="316"/>
        <v/>
      </c>
      <c r="N2528" s="33" t="str">
        <f t="shared" si="317"/>
        <v/>
      </c>
      <c r="O2528" s="33" t="str">
        <f t="shared" si="318"/>
        <v/>
      </c>
      <c r="P2528" s="33" t="str">
        <f t="shared" si="319"/>
        <v/>
      </c>
      <c r="R2528" s="36" t="str">
        <f t="shared" si="320"/>
        <v/>
      </c>
      <c r="S2528" s="36" t="str">
        <f t="shared" si="321"/>
        <v/>
      </c>
    </row>
    <row r="2529" spans="6:19" x14ac:dyDescent="0.3">
      <c r="F2529" s="136"/>
      <c r="K2529" s="33" t="str">
        <f t="shared" si="314"/>
        <v/>
      </c>
      <c r="L2529" s="33" t="str">
        <f t="shared" si="315"/>
        <v/>
      </c>
      <c r="M2529" s="33" t="str">
        <f t="shared" si="316"/>
        <v/>
      </c>
      <c r="N2529" s="33" t="str">
        <f t="shared" si="317"/>
        <v/>
      </c>
      <c r="O2529" s="33" t="str">
        <f t="shared" si="318"/>
        <v/>
      </c>
      <c r="P2529" s="33" t="str">
        <f t="shared" si="319"/>
        <v/>
      </c>
      <c r="R2529" s="36" t="str">
        <f t="shared" si="320"/>
        <v/>
      </c>
      <c r="S2529" s="36" t="str">
        <f t="shared" si="321"/>
        <v/>
      </c>
    </row>
    <row r="2530" spans="6:19" x14ac:dyDescent="0.3">
      <c r="K2530" s="33" t="str">
        <f t="shared" si="314"/>
        <v/>
      </c>
      <c r="L2530" s="33" t="str">
        <f t="shared" si="315"/>
        <v/>
      </c>
      <c r="M2530" s="33" t="str">
        <f t="shared" si="316"/>
        <v/>
      </c>
      <c r="N2530" s="33" t="str">
        <f t="shared" si="317"/>
        <v/>
      </c>
      <c r="O2530" s="33" t="str">
        <f t="shared" si="318"/>
        <v/>
      </c>
      <c r="P2530" s="33" t="str">
        <f t="shared" si="319"/>
        <v/>
      </c>
      <c r="R2530" s="36" t="str">
        <f t="shared" si="320"/>
        <v/>
      </c>
      <c r="S2530" s="36" t="str">
        <f t="shared" si="321"/>
        <v/>
      </c>
    </row>
    <row r="2531" spans="6:19" x14ac:dyDescent="0.3">
      <c r="F2531" s="136"/>
      <c r="K2531" s="33" t="str">
        <f t="shared" si="314"/>
        <v/>
      </c>
      <c r="L2531" s="33" t="str">
        <f t="shared" si="315"/>
        <v/>
      </c>
      <c r="M2531" s="33" t="str">
        <f t="shared" si="316"/>
        <v/>
      </c>
      <c r="N2531" s="33" t="str">
        <f t="shared" si="317"/>
        <v/>
      </c>
      <c r="O2531" s="33" t="str">
        <f t="shared" si="318"/>
        <v/>
      </c>
      <c r="P2531" s="33" t="str">
        <f t="shared" si="319"/>
        <v/>
      </c>
      <c r="R2531" s="36" t="str">
        <f t="shared" si="320"/>
        <v/>
      </c>
      <c r="S2531" s="36" t="str">
        <f t="shared" si="321"/>
        <v/>
      </c>
    </row>
    <row r="2532" spans="6:19" x14ac:dyDescent="0.3">
      <c r="K2532" s="33" t="str">
        <f t="shared" si="314"/>
        <v/>
      </c>
      <c r="L2532" s="33" t="str">
        <f t="shared" si="315"/>
        <v/>
      </c>
      <c r="M2532" s="33" t="str">
        <f t="shared" si="316"/>
        <v/>
      </c>
      <c r="N2532" s="33" t="str">
        <f t="shared" si="317"/>
        <v/>
      </c>
      <c r="O2532" s="33" t="str">
        <f t="shared" si="318"/>
        <v/>
      </c>
      <c r="P2532" s="33" t="str">
        <f t="shared" si="319"/>
        <v/>
      </c>
      <c r="R2532" s="36" t="str">
        <f t="shared" si="320"/>
        <v/>
      </c>
      <c r="S2532" s="36" t="str">
        <f t="shared" si="321"/>
        <v/>
      </c>
    </row>
    <row r="2533" spans="6:19" x14ac:dyDescent="0.3">
      <c r="F2533" s="136"/>
      <c r="K2533" s="33" t="str">
        <f t="shared" si="314"/>
        <v/>
      </c>
      <c r="L2533" s="33" t="str">
        <f t="shared" si="315"/>
        <v/>
      </c>
      <c r="M2533" s="33" t="str">
        <f t="shared" si="316"/>
        <v/>
      </c>
      <c r="N2533" s="33" t="str">
        <f t="shared" si="317"/>
        <v/>
      </c>
      <c r="O2533" s="33" t="str">
        <f t="shared" si="318"/>
        <v/>
      </c>
      <c r="P2533" s="33" t="str">
        <f t="shared" si="319"/>
        <v/>
      </c>
      <c r="R2533" s="36" t="str">
        <f t="shared" si="320"/>
        <v/>
      </c>
      <c r="S2533" s="36" t="str">
        <f t="shared" si="321"/>
        <v/>
      </c>
    </row>
    <row r="2534" spans="6:19" x14ac:dyDescent="0.3">
      <c r="K2534" s="33" t="str">
        <f t="shared" si="314"/>
        <v/>
      </c>
      <c r="L2534" s="33" t="str">
        <f t="shared" si="315"/>
        <v/>
      </c>
      <c r="M2534" s="33" t="str">
        <f t="shared" si="316"/>
        <v/>
      </c>
      <c r="N2534" s="33" t="str">
        <f t="shared" si="317"/>
        <v/>
      </c>
      <c r="O2534" s="33" t="str">
        <f t="shared" si="318"/>
        <v/>
      </c>
      <c r="P2534" s="33" t="str">
        <f t="shared" si="319"/>
        <v/>
      </c>
      <c r="R2534" s="36" t="str">
        <f t="shared" si="320"/>
        <v/>
      </c>
      <c r="S2534" s="36" t="str">
        <f t="shared" si="321"/>
        <v/>
      </c>
    </row>
    <row r="2535" spans="6:19" x14ac:dyDescent="0.3">
      <c r="K2535" s="33" t="str">
        <f t="shared" si="314"/>
        <v/>
      </c>
      <c r="L2535" s="33" t="str">
        <f t="shared" si="315"/>
        <v/>
      </c>
      <c r="M2535" s="33" t="str">
        <f t="shared" si="316"/>
        <v/>
      </c>
      <c r="N2535" s="33" t="str">
        <f t="shared" si="317"/>
        <v/>
      </c>
      <c r="O2535" s="33" t="str">
        <f t="shared" si="318"/>
        <v/>
      </c>
      <c r="P2535" s="33" t="str">
        <f t="shared" si="319"/>
        <v/>
      </c>
      <c r="R2535" s="36" t="str">
        <f t="shared" si="320"/>
        <v/>
      </c>
      <c r="S2535" s="36" t="str">
        <f t="shared" si="321"/>
        <v/>
      </c>
    </row>
    <row r="2536" spans="6:19" x14ac:dyDescent="0.3">
      <c r="K2536" s="33" t="str">
        <f t="shared" si="314"/>
        <v/>
      </c>
      <c r="L2536" s="33" t="str">
        <f t="shared" si="315"/>
        <v/>
      </c>
      <c r="M2536" s="33" t="str">
        <f t="shared" si="316"/>
        <v/>
      </c>
      <c r="N2536" s="33" t="str">
        <f t="shared" si="317"/>
        <v/>
      </c>
      <c r="O2536" s="33" t="str">
        <f t="shared" si="318"/>
        <v/>
      </c>
      <c r="P2536" s="33" t="str">
        <f t="shared" si="319"/>
        <v/>
      </c>
      <c r="R2536" s="36" t="str">
        <f t="shared" si="320"/>
        <v/>
      </c>
      <c r="S2536" s="36" t="str">
        <f t="shared" si="321"/>
        <v/>
      </c>
    </row>
    <row r="2537" spans="6:19" x14ac:dyDescent="0.3">
      <c r="F2537" s="136"/>
      <c r="K2537" s="33" t="str">
        <f t="shared" si="314"/>
        <v/>
      </c>
      <c r="L2537" s="33" t="str">
        <f t="shared" si="315"/>
        <v/>
      </c>
      <c r="M2537" s="33" t="str">
        <f t="shared" si="316"/>
        <v/>
      </c>
      <c r="N2537" s="33" t="str">
        <f t="shared" si="317"/>
        <v/>
      </c>
      <c r="O2537" s="33" t="str">
        <f t="shared" si="318"/>
        <v/>
      </c>
      <c r="P2537" s="33" t="str">
        <f t="shared" si="319"/>
        <v/>
      </c>
      <c r="R2537" s="36" t="str">
        <f t="shared" si="320"/>
        <v/>
      </c>
      <c r="S2537" s="36" t="str">
        <f t="shared" si="321"/>
        <v/>
      </c>
    </row>
    <row r="2538" spans="6:19" x14ac:dyDescent="0.3">
      <c r="K2538" s="33" t="str">
        <f t="shared" si="314"/>
        <v/>
      </c>
      <c r="L2538" s="33" t="str">
        <f t="shared" si="315"/>
        <v/>
      </c>
      <c r="M2538" s="33" t="str">
        <f t="shared" si="316"/>
        <v/>
      </c>
      <c r="N2538" s="33" t="str">
        <f t="shared" si="317"/>
        <v/>
      </c>
      <c r="O2538" s="33" t="str">
        <f t="shared" si="318"/>
        <v/>
      </c>
      <c r="P2538" s="33" t="str">
        <f t="shared" si="319"/>
        <v/>
      </c>
      <c r="R2538" s="36" t="str">
        <f t="shared" si="320"/>
        <v/>
      </c>
      <c r="S2538" s="36" t="str">
        <f t="shared" si="321"/>
        <v/>
      </c>
    </row>
    <row r="2539" spans="6:19" x14ac:dyDescent="0.3">
      <c r="K2539" s="33" t="str">
        <f t="shared" si="314"/>
        <v/>
      </c>
      <c r="L2539" s="33" t="str">
        <f t="shared" si="315"/>
        <v/>
      </c>
      <c r="M2539" s="33" t="str">
        <f t="shared" si="316"/>
        <v/>
      </c>
      <c r="N2539" s="33" t="str">
        <f t="shared" si="317"/>
        <v/>
      </c>
      <c r="O2539" s="33" t="str">
        <f t="shared" si="318"/>
        <v/>
      </c>
      <c r="P2539" s="33" t="str">
        <f t="shared" si="319"/>
        <v/>
      </c>
      <c r="R2539" s="36" t="str">
        <f t="shared" si="320"/>
        <v/>
      </c>
      <c r="S2539" s="36" t="str">
        <f t="shared" si="321"/>
        <v/>
      </c>
    </row>
    <row r="2540" spans="6:19" x14ac:dyDescent="0.3">
      <c r="K2540" s="33" t="str">
        <f t="shared" si="314"/>
        <v/>
      </c>
      <c r="L2540" s="33" t="str">
        <f t="shared" si="315"/>
        <v/>
      </c>
      <c r="M2540" s="33" t="str">
        <f t="shared" si="316"/>
        <v/>
      </c>
      <c r="N2540" s="33" t="str">
        <f t="shared" si="317"/>
        <v/>
      </c>
      <c r="O2540" s="33" t="str">
        <f t="shared" si="318"/>
        <v/>
      </c>
      <c r="P2540" s="33" t="str">
        <f t="shared" si="319"/>
        <v/>
      </c>
      <c r="R2540" s="36" t="str">
        <f t="shared" si="320"/>
        <v/>
      </c>
      <c r="S2540" s="36" t="str">
        <f t="shared" si="321"/>
        <v/>
      </c>
    </row>
    <row r="2541" spans="6:19" x14ac:dyDescent="0.3">
      <c r="F2541" s="136"/>
      <c r="K2541" s="33" t="str">
        <f t="shared" si="314"/>
        <v/>
      </c>
      <c r="L2541" s="33" t="str">
        <f t="shared" si="315"/>
        <v/>
      </c>
      <c r="M2541" s="33" t="str">
        <f t="shared" si="316"/>
        <v/>
      </c>
      <c r="N2541" s="33" t="str">
        <f t="shared" si="317"/>
        <v/>
      </c>
      <c r="O2541" s="33" t="str">
        <f t="shared" si="318"/>
        <v/>
      </c>
      <c r="P2541" s="33" t="str">
        <f t="shared" si="319"/>
        <v/>
      </c>
      <c r="R2541" s="36" t="str">
        <f t="shared" si="320"/>
        <v/>
      </c>
      <c r="S2541" s="36" t="str">
        <f t="shared" si="321"/>
        <v/>
      </c>
    </row>
    <row r="2542" spans="6:19" x14ac:dyDescent="0.3">
      <c r="K2542" s="33" t="str">
        <f t="shared" si="314"/>
        <v/>
      </c>
      <c r="L2542" s="33" t="str">
        <f t="shared" si="315"/>
        <v/>
      </c>
      <c r="M2542" s="33" t="str">
        <f t="shared" si="316"/>
        <v/>
      </c>
      <c r="N2542" s="33" t="str">
        <f t="shared" si="317"/>
        <v/>
      </c>
      <c r="O2542" s="33" t="str">
        <f t="shared" si="318"/>
        <v/>
      </c>
      <c r="P2542" s="33" t="str">
        <f t="shared" si="319"/>
        <v/>
      </c>
      <c r="R2542" s="36" t="str">
        <f t="shared" si="320"/>
        <v/>
      </c>
      <c r="S2542" s="36" t="str">
        <f t="shared" si="321"/>
        <v/>
      </c>
    </row>
    <row r="2543" spans="6:19" x14ac:dyDescent="0.3">
      <c r="K2543" s="33" t="str">
        <f t="shared" si="314"/>
        <v/>
      </c>
      <c r="L2543" s="33" t="str">
        <f t="shared" si="315"/>
        <v/>
      </c>
      <c r="M2543" s="33" t="str">
        <f t="shared" si="316"/>
        <v/>
      </c>
      <c r="N2543" s="33" t="str">
        <f t="shared" si="317"/>
        <v/>
      </c>
      <c r="O2543" s="33" t="str">
        <f t="shared" si="318"/>
        <v/>
      </c>
      <c r="P2543" s="33" t="str">
        <f t="shared" si="319"/>
        <v/>
      </c>
      <c r="R2543" s="36" t="str">
        <f t="shared" si="320"/>
        <v/>
      </c>
      <c r="S2543" s="36" t="str">
        <f t="shared" si="321"/>
        <v/>
      </c>
    </row>
    <row r="2544" spans="6:19" x14ac:dyDescent="0.3">
      <c r="K2544" s="33" t="str">
        <f t="shared" si="314"/>
        <v/>
      </c>
      <c r="L2544" s="33" t="str">
        <f t="shared" si="315"/>
        <v/>
      </c>
      <c r="M2544" s="33" t="str">
        <f t="shared" si="316"/>
        <v/>
      </c>
      <c r="N2544" s="33" t="str">
        <f t="shared" si="317"/>
        <v/>
      </c>
      <c r="O2544" s="33" t="str">
        <f t="shared" si="318"/>
        <v/>
      </c>
      <c r="P2544" s="33" t="str">
        <f t="shared" si="319"/>
        <v/>
      </c>
      <c r="R2544" s="36" t="str">
        <f t="shared" si="320"/>
        <v/>
      </c>
      <c r="S2544" s="36" t="str">
        <f t="shared" si="321"/>
        <v/>
      </c>
    </row>
    <row r="2545" spans="6:19" x14ac:dyDescent="0.3">
      <c r="K2545" s="33" t="str">
        <f t="shared" si="314"/>
        <v/>
      </c>
      <c r="L2545" s="33" t="str">
        <f t="shared" si="315"/>
        <v/>
      </c>
      <c r="M2545" s="33" t="str">
        <f t="shared" si="316"/>
        <v/>
      </c>
      <c r="N2545" s="33" t="str">
        <f t="shared" si="317"/>
        <v/>
      </c>
      <c r="O2545" s="33" t="str">
        <f t="shared" si="318"/>
        <v/>
      </c>
      <c r="P2545" s="33" t="str">
        <f t="shared" si="319"/>
        <v/>
      </c>
      <c r="R2545" s="36" t="str">
        <f t="shared" si="320"/>
        <v/>
      </c>
      <c r="S2545" s="36" t="str">
        <f t="shared" si="321"/>
        <v/>
      </c>
    </row>
    <row r="2546" spans="6:19" x14ac:dyDescent="0.3">
      <c r="F2546" s="136"/>
      <c r="K2546" s="33" t="str">
        <f t="shared" si="314"/>
        <v/>
      </c>
      <c r="L2546" s="33" t="str">
        <f t="shared" si="315"/>
        <v/>
      </c>
      <c r="M2546" s="33" t="str">
        <f t="shared" si="316"/>
        <v/>
      </c>
      <c r="N2546" s="33" t="str">
        <f t="shared" si="317"/>
        <v/>
      </c>
      <c r="O2546" s="33" t="str">
        <f t="shared" si="318"/>
        <v/>
      </c>
      <c r="P2546" s="33" t="str">
        <f t="shared" si="319"/>
        <v/>
      </c>
      <c r="R2546" s="36" t="str">
        <f t="shared" si="320"/>
        <v/>
      </c>
      <c r="S2546" s="36" t="str">
        <f t="shared" si="321"/>
        <v/>
      </c>
    </row>
    <row r="2547" spans="6:19" x14ac:dyDescent="0.3">
      <c r="F2547" s="136"/>
      <c r="K2547" s="33" t="str">
        <f t="shared" si="314"/>
        <v/>
      </c>
      <c r="L2547" s="33" t="str">
        <f t="shared" si="315"/>
        <v/>
      </c>
      <c r="M2547" s="33" t="str">
        <f t="shared" si="316"/>
        <v/>
      </c>
      <c r="N2547" s="33" t="str">
        <f t="shared" si="317"/>
        <v/>
      </c>
      <c r="O2547" s="33" t="str">
        <f t="shared" si="318"/>
        <v/>
      </c>
      <c r="P2547" s="33" t="str">
        <f t="shared" si="319"/>
        <v/>
      </c>
      <c r="R2547" s="36" t="str">
        <f t="shared" si="320"/>
        <v/>
      </c>
      <c r="S2547" s="36" t="str">
        <f t="shared" si="321"/>
        <v/>
      </c>
    </row>
    <row r="2548" spans="6:19" x14ac:dyDescent="0.3">
      <c r="K2548" s="33" t="str">
        <f t="shared" si="314"/>
        <v/>
      </c>
      <c r="L2548" s="33" t="str">
        <f t="shared" si="315"/>
        <v/>
      </c>
      <c r="M2548" s="33" t="str">
        <f t="shared" si="316"/>
        <v/>
      </c>
      <c r="N2548" s="33" t="str">
        <f t="shared" si="317"/>
        <v/>
      </c>
      <c r="O2548" s="33" t="str">
        <f t="shared" si="318"/>
        <v/>
      </c>
      <c r="P2548" s="33" t="str">
        <f t="shared" si="319"/>
        <v/>
      </c>
      <c r="R2548" s="36" t="str">
        <f t="shared" si="320"/>
        <v/>
      </c>
      <c r="S2548" s="36" t="str">
        <f t="shared" si="321"/>
        <v/>
      </c>
    </row>
    <row r="2549" spans="6:19" x14ac:dyDescent="0.3">
      <c r="K2549" s="33" t="str">
        <f t="shared" si="314"/>
        <v/>
      </c>
      <c r="L2549" s="33" t="str">
        <f t="shared" si="315"/>
        <v/>
      </c>
      <c r="M2549" s="33" t="str">
        <f t="shared" si="316"/>
        <v/>
      </c>
      <c r="N2549" s="33" t="str">
        <f t="shared" si="317"/>
        <v/>
      </c>
      <c r="O2549" s="33" t="str">
        <f t="shared" si="318"/>
        <v/>
      </c>
      <c r="P2549" s="33" t="str">
        <f t="shared" si="319"/>
        <v/>
      </c>
      <c r="R2549" s="36" t="str">
        <f t="shared" si="320"/>
        <v/>
      </c>
      <c r="S2549" s="36" t="str">
        <f t="shared" si="321"/>
        <v/>
      </c>
    </row>
    <row r="2550" spans="6:19" x14ac:dyDescent="0.3">
      <c r="F2550" s="136"/>
      <c r="K2550" s="33" t="str">
        <f t="shared" si="314"/>
        <v/>
      </c>
      <c r="L2550" s="33" t="str">
        <f t="shared" si="315"/>
        <v/>
      </c>
      <c r="M2550" s="33" t="str">
        <f t="shared" si="316"/>
        <v/>
      </c>
      <c r="N2550" s="33" t="str">
        <f t="shared" si="317"/>
        <v/>
      </c>
      <c r="O2550" s="33" t="str">
        <f t="shared" si="318"/>
        <v/>
      </c>
      <c r="P2550" s="33" t="str">
        <f t="shared" si="319"/>
        <v/>
      </c>
      <c r="R2550" s="36" t="str">
        <f t="shared" si="320"/>
        <v/>
      </c>
      <c r="S2550" s="36" t="str">
        <f t="shared" si="321"/>
        <v/>
      </c>
    </row>
    <row r="2551" spans="6:19" x14ac:dyDescent="0.3">
      <c r="K2551" s="33" t="str">
        <f t="shared" si="314"/>
        <v/>
      </c>
      <c r="L2551" s="33" t="str">
        <f t="shared" si="315"/>
        <v/>
      </c>
      <c r="M2551" s="33" t="str">
        <f t="shared" si="316"/>
        <v/>
      </c>
      <c r="N2551" s="33" t="str">
        <f t="shared" si="317"/>
        <v/>
      </c>
      <c r="O2551" s="33" t="str">
        <f t="shared" si="318"/>
        <v/>
      </c>
      <c r="P2551" s="33" t="str">
        <f t="shared" si="319"/>
        <v/>
      </c>
      <c r="R2551" s="36" t="str">
        <f t="shared" si="320"/>
        <v/>
      </c>
      <c r="S2551" s="36" t="str">
        <f t="shared" si="321"/>
        <v/>
      </c>
    </row>
    <row r="2552" spans="6:19" x14ac:dyDescent="0.3">
      <c r="F2552" s="136"/>
      <c r="K2552" s="33" t="str">
        <f t="shared" si="314"/>
        <v/>
      </c>
      <c r="L2552" s="33" t="str">
        <f t="shared" si="315"/>
        <v/>
      </c>
      <c r="M2552" s="33" t="str">
        <f t="shared" si="316"/>
        <v/>
      </c>
      <c r="N2552" s="33" t="str">
        <f t="shared" si="317"/>
        <v/>
      </c>
      <c r="O2552" s="33" t="str">
        <f t="shared" si="318"/>
        <v/>
      </c>
      <c r="P2552" s="33" t="str">
        <f t="shared" si="319"/>
        <v/>
      </c>
      <c r="R2552" s="36" t="str">
        <f t="shared" si="320"/>
        <v/>
      </c>
      <c r="S2552" s="36" t="str">
        <f t="shared" si="321"/>
        <v/>
      </c>
    </row>
    <row r="2553" spans="6:19" x14ac:dyDescent="0.3">
      <c r="K2553" s="33" t="str">
        <f t="shared" si="314"/>
        <v/>
      </c>
      <c r="L2553" s="33" t="str">
        <f t="shared" si="315"/>
        <v/>
      </c>
      <c r="M2553" s="33" t="str">
        <f t="shared" si="316"/>
        <v/>
      </c>
      <c r="N2553" s="33" t="str">
        <f t="shared" si="317"/>
        <v/>
      </c>
      <c r="O2553" s="33" t="str">
        <f t="shared" si="318"/>
        <v/>
      </c>
      <c r="P2553" s="33" t="str">
        <f t="shared" si="319"/>
        <v/>
      </c>
      <c r="R2553" s="36" t="str">
        <f t="shared" si="320"/>
        <v/>
      </c>
      <c r="S2553" s="36" t="str">
        <f t="shared" si="321"/>
        <v/>
      </c>
    </row>
    <row r="2554" spans="6:19" x14ac:dyDescent="0.3">
      <c r="F2554" s="136"/>
      <c r="K2554" s="33" t="str">
        <f t="shared" si="314"/>
        <v/>
      </c>
      <c r="L2554" s="33" t="str">
        <f t="shared" si="315"/>
        <v/>
      </c>
      <c r="M2554" s="33" t="str">
        <f t="shared" si="316"/>
        <v/>
      </c>
      <c r="N2554" s="33" t="str">
        <f t="shared" si="317"/>
        <v/>
      </c>
      <c r="O2554" s="33" t="str">
        <f t="shared" si="318"/>
        <v/>
      </c>
      <c r="P2554" s="33" t="str">
        <f t="shared" si="319"/>
        <v/>
      </c>
      <c r="R2554" s="36" t="str">
        <f t="shared" si="320"/>
        <v/>
      </c>
      <c r="S2554" s="36" t="str">
        <f t="shared" si="321"/>
        <v/>
      </c>
    </row>
    <row r="2555" spans="6:19" x14ac:dyDescent="0.3">
      <c r="K2555" s="33" t="str">
        <f t="shared" si="314"/>
        <v/>
      </c>
      <c r="L2555" s="33" t="str">
        <f t="shared" si="315"/>
        <v/>
      </c>
      <c r="M2555" s="33" t="str">
        <f t="shared" si="316"/>
        <v/>
      </c>
      <c r="N2555" s="33" t="str">
        <f t="shared" si="317"/>
        <v/>
      </c>
      <c r="O2555" s="33" t="str">
        <f t="shared" si="318"/>
        <v/>
      </c>
      <c r="P2555" s="33" t="str">
        <f t="shared" si="319"/>
        <v/>
      </c>
      <c r="R2555" s="36" t="str">
        <f t="shared" si="320"/>
        <v/>
      </c>
      <c r="S2555" s="36" t="str">
        <f t="shared" si="321"/>
        <v/>
      </c>
    </row>
    <row r="2556" spans="6:19" x14ac:dyDescent="0.3">
      <c r="K2556" s="33" t="str">
        <f t="shared" si="314"/>
        <v/>
      </c>
      <c r="L2556" s="33" t="str">
        <f t="shared" si="315"/>
        <v/>
      </c>
      <c r="M2556" s="33" t="str">
        <f t="shared" si="316"/>
        <v/>
      </c>
      <c r="N2556" s="33" t="str">
        <f t="shared" si="317"/>
        <v/>
      </c>
      <c r="O2556" s="33" t="str">
        <f t="shared" si="318"/>
        <v/>
      </c>
      <c r="P2556" s="33" t="str">
        <f t="shared" si="319"/>
        <v/>
      </c>
      <c r="R2556" s="36" t="str">
        <f t="shared" si="320"/>
        <v/>
      </c>
      <c r="S2556" s="36" t="str">
        <f t="shared" si="321"/>
        <v/>
      </c>
    </row>
    <row r="2557" spans="6:19" x14ac:dyDescent="0.3">
      <c r="K2557" s="33" t="str">
        <f t="shared" si="314"/>
        <v/>
      </c>
      <c r="L2557" s="33" t="str">
        <f t="shared" si="315"/>
        <v/>
      </c>
      <c r="M2557" s="33" t="str">
        <f t="shared" si="316"/>
        <v/>
      </c>
      <c r="N2557" s="33" t="str">
        <f t="shared" si="317"/>
        <v/>
      </c>
      <c r="O2557" s="33" t="str">
        <f t="shared" si="318"/>
        <v/>
      </c>
      <c r="P2557" s="33" t="str">
        <f t="shared" si="319"/>
        <v/>
      </c>
      <c r="R2557" s="36" t="str">
        <f t="shared" si="320"/>
        <v/>
      </c>
      <c r="S2557" s="36" t="str">
        <f t="shared" si="321"/>
        <v/>
      </c>
    </row>
    <row r="2558" spans="6:19" x14ac:dyDescent="0.3">
      <c r="K2558" s="33" t="str">
        <f t="shared" si="314"/>
        <v/>
      </c>
      <c r="L2558" s="33" t="str">
        <f t="shared" si="315"/>
        <v/>
      </c>
      <c r="M2558" s="33" t="str">
        <f t="shared" si="316"/>
        <v/>
      </c>
      <c r="N2558" s="33" t="str">
        <f t="shared" si="317"/>
        <v/>
      </c>
      <c r="O2558" s="33" t="str">
        <f t="shared" si="318"/>
        <v/>
      </c>
      <c r="P2558" s="33" t="str">
        <f t="shared" si="319"/>
        <v/>
      </c>
      <c r="R2558" s="36" t="str">
        <f t="shared" si="320"/>
        <v/>
      </c>
      <c r="S2558" s="36" t="str">
        <f t="shared" si="321"/>
        <v/>
      </c>
    </row>
    <row r="2559" spans="6:19" x14ac:dyDescent="0.3">
      <c r="K2559" s="33" t="str">
        <f t="shared" si="314"/>
        <v/>
      </c>
      <c r="L2559" s="33" t="str">
        <f t="shared" si="315"/>
        <v/>
      </c>
      <c r="M2559" s="33" t="str">
        <f t="shared" si="316"/>
        <v/>
      </c>
      <c r="N2559" s="33" t="str">
        <f t="shared" si="317"/>
        <v/>
      </c>
      <c r="O2559" s="33" t="str">
        <f t="shared" si="318"/>
        <v/>
      </c>
      <c r="P2559" s="33" t="str">
        <f t="shared" si="319"/>
        <v/>
      </c>
      <c r="R2559" s="36" t="str">
        <f t="shared" si="320"/>
        <v/>
      </c>
      <c r="S2559" s="36" t="str">
        <f t="shared" si="321"/>
        <v/>
      </c>
    </row>
    <row r="2560" spans="6:19" x14ac:dyDescent="0.3">
      <c r="K2560" s="33" t="str">
        <f t="shared" si="314"/>
        <v/>
      </c>
      <c r="L2560" s="33" t="str">
        <f t="shared" si="315"/>
        <v/>
      </c>
      <c r="M2560" s="33" t="str">
        <f t="shared" si="316"/>
        <v/>
      </c>
      <c r="N2560" s="33" t="str">
        <f t="shared" si="317"/>
        <v/>
      </c>
      <c r="O2560" s="33" t="str">
        <f t="shared" si="318"/>
        <v/>
      </c>
      <c r="P2560" s="33" t="str">
        <f t="shared" si="319"/>
        <v/>
      </c>
      <c r="R2560" s="36" t="str">
        <f t="shared" si="320"/>
        <v/>
      </c>
      <c r="S2560" s="36" t="str">
        <f t="shared" si="321"/>
        <v/>
      </c>
    </row>
    <row r="2561" spans="6:19" x14ac:dyDescent="0.3">
      <c r="K2561" s="33" t="str">
        <f t="shared" si="314"/>
        <v/>
      </c>
      <c r="L2561" s="33" t="str">
        <f t="shared" si="315"/>
        <v/>
      </c>
      <c r="M2561" s="33" t="str">
        <f t="shared" si="316"/>
        <v/>
      </c>
      <c r="N2561" s="33" t="str">
        <f t="shared" si="317"/>
        <v/>
      </c>
      <c r="O2561" s="33" t="str">
        <f t="shared" si="318"/>
        <v/>
      </c>
      <c r="P2561" s="33" t="str">
        <f t="shared" si="319"/>
        <v/>
      </c>
      <c r="R2561" s="36" t="str">
        <f t="shared" si="320"/>
        <v/>
      </c>
      <c r="S2561" s="36" t="str">
        <f t="shared" si="321"/>
        <v/>
      </c>
    </row>
    <row r="2562" spans="6:19" x14ac:dyDescent="0.3">
      <c r="F2562" s="136"/>
      <c r="K2562" s="33" t="str">
        <f t="shared" si="314"/>
        <v/>
      </c>
      <c r="L2562" s="33" t="str">
        <f t="shared" si="315"/>
        <v/>
      </c>
      <c r="M2562" s="33" t="str">
        <f t="shared" si="316"/>
        <v/>
      </c>
      <c r="N2562" s="33" t="str">
        <f t="shared" si="317"/>
        <v/>
      </c>
      <c r="O2562" s="33" t="str">
        <f t="shared" si="318"/>
        <v/>
      </c>
      <c r="P2562" s="33" t="str">
        <f t="shared" si="319"/>
        <v/>
      </c>
      <c r="R2562" s="36" t="str">
        <f t="shared" si="320"/>
        <v/>
      </c>
      <c r="S2562" s="36" t="str">
        <f t="shared" si="321"/>
        <v/>
      </c>
    </row>
    <row r="2563" spans="6:19" x14ac:dyDescent="0.3">
      <c r="K2563" s="33" t="str">
        <f t="shared" si="314"/>
        <v/>
      </c>
      <c r="L2563" s="33" t="str">
        <f t="shared" si="315"/>
        <v/>
      </c>
      <c r="M2563" s="33" t="str">
        <f t="shared" si="316"/>
        <v/>
      </c>
      <c r="N2563" s="33" t="str">
        <f t="shared" si="317"/>
        <v/>
      </c>
      <c r="O2563" s="33" t="str">
        <f t="shared" si="318"/>
        <v/>
      </c>
      <c r="P2563" s="33" t="str">
        <f t="shared" si="319"/>
        <v/>
      </c>
      <c r="R2563" s="36" t="str">
        <f t="shared" si="320"/>
        <v/>
      </c>
      <c r="S2563" s="36" t="str">
        <f t="shared" si="321"/>
        <v/>
      </c>
    </row>
    <row r="2564" spans="6:19" x14ac:dyDescent="0.3">
      <c r="K2564" s="33" t="str">
        <f t="shared" si="314"/>
        <v/>
      </c>
      <c r="L2564" s="33" t="str">
        <f t="shared" si="315"/>
        <v/>
      </c>
      <c r="M2564" s="33" t="str">
        <f t="shared" si="316"/>
        <v/>
      </c>
      <c r="N2564" s="33" t="str">
        <f t="shared" si="317"/>
        <v/>
      </c>
      <c r="O2564" s="33" t="str">
        <f t="shared" si="318"/>
        <v/>
      </c>
      <c r="P2564" s="33" t="str">
        <f t="shared" si="319"/>
        <v/>
      </c>
      <c r="R2564" s="36" t="str">
        <f t="shared" si="320"/>
        <v/>
      </c>
      <c r="S2564" s="36" t="str">
        <f t="shared" si="321"/>
        <v/>
      </c>
    </row>
    <row r="2565" spans="6:19" x14ac:dyDescent="0.3">
      <c r="F2565" s="136"/>
      <c r="K2565" s="33" t="str">
        <f t="shared" ref="K2565:K2628" si="322">IF($D2565="ht",$E2565,"")</f>
        <v/>
      </c>
      <c r="L2565" s="33" t="str">
        <f t="shared" ref="L2565:L2628" si="323">IF($D2565="nt",$E2565,"")</f>
        <v/>
      </c>
      <c r="M2565" s="33" t="str">
        <f t="shared" ref="M2565:M2628" si="324">IF($D2565="esp",$E2565,"")</f>
        <v/>
      </c>
      <c r="N2565" s="33" t="str">
        <f t="shared" ref="N2565:N2628" si="325">IF($D2565="Ges",$F2565,"")</f>
        <v/>
      </c>
      <c r="O2565" s="33" t="str">
        <f t="shared" ref="O2565:O2628" si="326">IF($D2565="tag",$E2565,"")</f>
        <v/>
      </c>
      <c r="P2565" s="33" t="str">
        <f t="shared" ref="P2565:P2628" si="327">IF($D2565="vhs",$E2565,"")</f>
        <v/>
      </c>
      <c r="R2565" s="36" t="str">
        <f t="shared" ref="R2565:R2628" si="328">IF(D2565="v06",E2565,"")</f>
        <v/>
      </c>
      <c r="S2565" s="36" t="str">
        <f t="shared" ref="S2565:S2628" si="329">IF(D2565="v22",E2565,"")</f>
        <v/>
      </c>
    </row>
    <row r="2566" spans="6:19" x14ac:dyDescent="0.3">
      <c r="K2566" s="33" t="str">
        <f t="shared" si="322"/>
        <v/>
      </c>
      <c r="L2566" s="33" t="str">
        <f t="shared" si="323"/>
        <v/>
      </c>
      <c r="M2566" s="33" t="str">
        <f t="shared" si="324"/>
        <v/>
      </c>
      <c r="N2566" s="33" t="str">
        <f t="shared" si="325"/>
        <v/>
      </c>
      <c r="O2566" s="33" t="str">
        <f t="shared" si="326"/>
        <v/>
      </c>
      <c r="P2566" s="33" t="str">
        <f t="shared" si="327"/>
        <v/>
      </c>
      <c r="R2566" s="36" t="str">
        <f t="shared" si="328"/>
        <v/>
      </c>
      <c r="S2566" s="36" t="str">
        <f t="shared" si="329"/>
        <v/>
      </c>
    </row>
    <row r="2567" spans="6:19" x14ac:dyDescent="0.3">
      <c r="F2567" s="136"/>
      <c r="K2567" s="33" t="str">
        <f t="shared" si="322"/>
        <v/>
      </c>
      <c r="L2567" s="33" t="str">
        <f t="shared" si="323"/>
        <v/>
      </c>
      <c r="M2567" s="33" t="str">
        <f t="shared" si="324"/>
        <v/>
      </c>
      <c r="N2567" s="33" t="str">
        <f t="shared" si="325"/>
        <v/>
      </c>
      <c r="O2567" s="33" t="str">
        <f t="shared" si="326"/>
        <v/>
      </c>
      <c r="P2567" s="33" t="str">
        <f t="shared" si="327"/>
        <v/>
      </c>
      <c r="R2567" s="36" t="str">
        <f t="shared" si="328"/>
        <v/>
      </c>
      <c r="S2567" s="36" t="str">
        <f t="shared" si="329"/>
        <v/>
      </c>
    </row>
    <row r="2568" spans="6:19" x14ac:dyDescent="0.3">
      <c r="K2568" s="33" t="str">
        <f t="shared" si="322"/>
        <v/>
      </c>
      <c r="L2568" s="33" t="str">
        <f t="shared" si="323"/>
        <v/>
      </c>
      <c r="M2568" s="33" t="str">
        <f t="shared" si="324"/>
        <v/>
      </c>
      <c r="N2568" s="33" t="str">
        <f t="shared" si="325"/>
        <v/>
      </c>
      <c r="O2568" s="33" t="str">
        <f t="shared" si="326"/>
        <v/>
      </c>
      <c r="P2568" s="33" t="str">
        <f t="shared" si="327"/>
        <v/>
      </c>
      <c r="R2568" s="36" t="str">
        <f t="shared" si="328"/>
        <v/>
      </c>
      <c r="S2568" s="36" t="str">
        <f t="shared" si="329"/>
        <v/>
      </c>
    </row>
    <row r="2569" spans="6:19" x14ac:dyDescent="0.3">
      <c r="F2569" s="136"/>
      <c r="K2569" s="33" t="str">
        <f t="shared" si="322"/>
        <v/>
      </c>
      <c r="L2569" s="33" t="str">
        <f t="shared" si="323"/>
        <v/>
      </c>
      <c r="M2569" s="33" t="str">
        <f t="shared" si="324"/>
        <v/>
      </c>
      <c r="N2569" s="33" t="str">
        <f t="shared" si="325"/>
        <v/>
      </c>
      <c r="O2569" s="33" t="str">
        <f t="shared" si="326"/>
        <v/>
      </c>
      <c r="P2569" s="33" t="str">
        <f t="shared" si="327"/>
        <v/>
      </c>
      <c r="R2569" s="36" t="str">
        <f t="shared" si="328"/>
        <v/>
      </c>
      <c r="S2569" s="36" t="str">
        <f t="shared" si="329"/>
        <v/>
      </c>
    </row>
    <row r="2570" spans="6:19" x14ac:dyDescent="0.3">
      <c r="K2570" s="33" t="str">
        <f t="shared" si="322"/>
        <v/>
      </c>
      <c r="L2570" s="33" t="str">
        <f t="shared" si="323"/>
        <v/>
      </c>
      <c r="M2570" s="33" t="str">
        <f t="shared" si="324"/>
        <v/>
      </c>
      <c r="N2570" s="33" t="str">
        <f t="shared" si="325"/>
        <v/>
      </c>
      <c r="O2570" s="33" t="str">
        <f t="shared" si="326"/>
        <v/>
      </c>
      <c r="P2570" s="33" t="str">
        <f t="shared" si="327"/>
        <v/>
      </c>
      <c r="R2570" s="36" t="str">
        <f t="shared" si="328"/>
        <v/>
      </c>
      <c r="S2570" s="36" t="str">
        <f t="shared" si="329"/>
        <v/>
      </c>
    </row>
    <row r="2571" spans="6:19" x14ac:dyDescent="0.3">
      <c r="K2571" s="33" t="str">
        <f t="shared" si="322"/>
        <v/>
      </c>
      <c r="L2571" s="33" t="str">
        <f t="shared" si="323"/>
        <v/>
      </c>
      <c r="M2571" s="33" t="str">
        <f t="shared" si="324"/>
        <v/>
      </c>
      <c r="N2571" s="33" t="str">
        <f t="shared" si="325"/>
        <v/>
      </c>
      <c r="O2571" s="33" t="str">
        <f t="shared" si="326"/>
        <v/>
      </c>
      <c r="P2571" s="33" t="str">
        <f t="shared" si="327"/>
        <v/>
      </c>
      <c r="R2571" s="36" t="str">
        <f t="shared" si="328"/>
        <v/>
      </c>
      <c r="S2571" s="36" t="str">
        <f t="shared" si="329"/>
        <v/>
      </c>
    </row>
    <row r="2572" spans="6:19" x14ac:dyDescent="0.3">
      <c r="K2572" s="33" t="str">
        <f t="shared" si="322"/>
        <v/>
      </c>
      <c r="L2572" s="33" t="str">
        <f t="shared" si="323"/>
        <v/>
      </c>
      <c r="M2572" s="33" t="str">
        <f t="shared" si="324"/>
        <v/>
      </c>
      <c r="N2572" s="33" t="str">
        <f t="shared" si="325"/>
        <v/>
      </c>
      <c r="O2572" s="33" t="str">
        <f t="shared" si="326"/>
        <v/>
      </c>
      <c r="P2572" s="33" t="str">
        <f t="shared" si="327"/>
        <v/>
      </c>
      <c r="R2572" s="36" t="str">
        <f t="shared" si="328"/>
        <v/>
      </c>
      <c r="S2572" s="36" t="str">
        <f t="shared" si="329"/>
        <v/>
      </c>
    </row>
    <row r="2573" spans="6:19" x14ac:dyDescent="0.3">
      <c r="F2573" s="136"/>
      <c r="K2573" s="33" t="str">
        <f t="shared" si="322"/>
        <v/>
      </c>
      <c r="L2573" s="33" t="str">
        <f t="shared" si="323"/>
        <v/>
      </c>
      <c r="M2573" s="33" t="str">
        <f t="shared" si="324"/>
        <v/>
      </c>
      <c r="N2573" s="33" t="str">
        <f t="shared" si="325"/>
        <v/>
      </c>
      <c r="O2573" s="33" t="str">
        <f t="shared" si="326"/>
        <v/>
      </c>
      <c r="P2573" s="33" t="str">
        <f t="shared" si="327"/>
        <v/>
      </c>
      <c r="R2573" s="36" t="str">
        <f t="shared" si="328"/>
        <v/>
      </c>
      <c r="S2573" s="36" t="str">
        <f t="shared" si="329"/>
        <v/>
      </c>
    </row>
    <row r="2574" spans="6:19" x14ac:dyDescent="0.3">
      <c r="K2574" s="33" t="str">
        <f t="shared" si="322"/>
        <v/>
      </c>
      <c r="L2574" s="33" t="str">
        <f t="shared" si="323"/>
        <v/>
      </c>
      <c r="M2574" s="33" t="str">
        <f t="shared" si="324"/>
        <v/>
      </c>
      <c r="N2574" s="33" t="str">
        <f t="shared" si="325"/>
        <v/>
      </c>
      <c r="O2574" s="33" t="str">
        <f t="shared" si="326"/>
        <v/>
      </c>
      <c r="P2574" s="33" t="str">
        <f t="shared" si="327"/>
        <v/>
      </c>
      <c r="R2574" s="36" t="str">
        <f t="shared" si="328"/>
        <v/>
      </c>
      <c r="S2574" s="36" t="str">
        <f t="shared" si="329"/>
        <v/>
      </c>
    </row>
    <row r="2575" spans="6:19" x14ac:dyDescent="0.3">
      <c r="K2575" s="33" t="str">
        <f t="shared" si="322"/>
        <v/>
      </c>
      <c r="L2575" s="33" t="str">
        <f t="shared" si="323"/>
        <v/>
      </c>
      <c r="M2575" s="33" t="str">
        <f t="shared" si="324"/>
        <v/>
      </c>
      <c r="N2575" s="33" t="str">
        <f t="shared" si="325"/>
        <v/>
      </c>
      <c r="O2575" s="33" t="str">
        <f t="shared" si="326"/>
        <v/>
      </c>
      <c r="P2575" s="33" t="str">
        <f t="shared" si="327"/>
        <v/>
      </c>
      <c r="R2575" s="36" t="str">
        <f t="shared" si="328"/>
        <v/>
      </c>
      <c r="S2575" s="36" t="str">
        <f t="shared" si="329"/>
        <v/>
      </c>
    </row>
    <row r="2576" spans="6:19" x14ac:dyDescent="0.3">
      <c r="K2576" s="33" t="str">
        <f t="shared" si="322"/>
        <v/>
      </c>
      <c r="L2576" s="33" t="str">
        <f t="shared" si="323"/>
        <v/>
      </c>
      <c r="M2576" s="33" t="str">
        <f t="shared" si="324"/>
        <v/>
      </c>
      <c r="N2576" s="33" t="str">
        <f t="shared" si="325"/>
        <v/>
      </c>
      <c r="O2576" s="33" t="str">
        <f t="shared" si="326"/>
        <v/>
      </c>
      <c r="P2576" s="33" t="str">
        <f t="shared" si="327"/>
        <v/>
      </c>
      <c r="R2576" s="36" t="str">
        <f t="shared" si="328"/>
        <v/>
      </c>
      <c r="S2576" s="36" t="str">
        <f t="shared" si="329"/>
        <v/>
      </c>
    </row>
    <row r="2577" spans="6:19" x14ac:dyDescent="0.3">
      <c r="F2577" s="136"/>
      <c r="K2577" s="33" t="str">
        <f t="shared" si="322"/>
        <v/>
      </c>
      <c r="L2577" s="33" t="str">
        <f t="shared" si="323"/>
        <v/>
      </c>
      <c r="M2577" s="33" t="str">
        <f t="shared" si="324"/>
        <v/>
      </c>
      <c r="N2577" s="33" t="str">
        <f t="shared" si="325"/>
        <v/>
      </c>
      <c r="O2577" s="33" t="str">
        <f t="shared" si="326"/>
        <v/>
      </c>
      <c r="P2577" s="33" t="str">
        <f t="shared" si="327"/>
        <v/>
      </c>
      <c r="R2577" s="36" t="str">
        <f t="shared" si="328"/>
        <v/>
      </c>
      <c r="S2577" s="36" t="str">
        <f t="shared" si="329"/>
        <v/>
      </c>
    </row>
    <row r="2578" spans="6:19" x14ac:dyDescent="0.3">
      <c r="K2578" s="33" t="str">
        <f t="shared" si="322"/>
        <v/>
      </c>
      <c r="L2578" s="33" t="str">
        <f t="shared" si="323"/>
        <v/>
      </c>
      <c r="M2578" s="33" t="str">
        <f t="shared" si="324"/>
        <v/>
      </c>
      <c r="N2578" s="33" t="str">
        <f t="shared" si="325"/>
        <v/>
      </c>
      <c r="O2578" s="33" t="str">
        <f t="shared" si="326"/>
        <v/>
      </c>
      <c r="P2578" s="33" t="str">
        <f t="shared" si="327"/>
        <v/>
      </c>
      <c r="R2578" s="36" t="str">
        <f t="shared" si="328"/>
        <v/>
      </c>
      <c r="S2578" s="36" t="str">
        <f t="shared" si="329"/>
        <v/>
      </c>
    </row>
    <row r="2579" spans="6:19" x14ac:dyDescent="0.3">
      <c r="K2579" s="33" t="str">
        <f t="shared" si="322"/>
        <v/>
      </c>
      <c r="L2579" s="33" t="str">
        <f t="shared" si="323"/>
        <v/>
      </c>
      <c r="M2579" s="33" t="str">
        <f t="shared" si="324"/>
        <v/>
      </c>
      <c r="N2579" s="33" t="str">
        <f t="shared" si="325"/>
        <v/>
      </c>
      <c r="O2579" s="33" t="str">
        <f t="shared" si="326"/>
        <v/>
      </c>
      <c r="P2579" s="33" t="str">
        <f t="shared" si="327"/>
        <v/>
      </c>
      <c r="R2579" s="36" t="str">
        <f t="shared" si="328"/>
        <v/>
      </c>
      <c r="S2579" s="36" t="str">
        <f t="shared" si="329"/>
        <v/>
      </c>
    </row>
    <row r="2580" spans="6:19" x14ac:dyDescent="0.3">
      <c r="K2580" s="33" t="str">
        <f t="shared" si="322"/>
        <v/>
      </c>
      <c r="L2580" s="33" t="str">
        <f t="shared" si="323"/>
        <v/>
      </c>
      <c r="M2580" s="33" t="str">
        <f t="shared" si="324"/>
        <v/>
      </c>
      <c r="N2580" s="33" t="str">
        <f t="shared" si="325"/>
        <v/>
      </c>
      <c r="O2580" s="33" t="str">
        <f t="shared" si="326"/>
        <v/>
      </c>
      <c r="P2580" s="33" t="str">
        <f t="shared" si="327"/>
        <v/>
      </c>
      <c r="R2580" s="36" t="str">
        <f t="shared" si="328"/>
        <v/>
      </c>
      <c r="S2580" s="36" t="str">
        <f t="shared" si="329"/>
        <v/>
      </c>
    </row>
    <row r="2581" spans="6:19" x14ac:dyDescent="0.3">
      <c r="K2581" s="33" t="str">
        <f t="shared" si="322"/>
        <v/>
      </c>
      <c r="L2581" s="33" t="str">
        <f t="shared" si="323"/>
        <v/>
      </c>
      <c r="M2581" s="33" t="str">
        <f t="shared" si="324"/>
        <v/>
      </c>
      <c r="N2581" s="33" t="str">
        <f t="shared" si="325"/>
        <v/>
      </c>
      <c r="O2581" s="33" t="str">
        <f t="shared" si="326"/>
        <v/>
      </c>
      <c r="P2581" s="33" t="str">
        <f t="shared" si="327"/>
        <v/>
      </c>
      <c r="R2581" s="36" t="str">
        <f t="shared" si="328"/>
        <v/>
      </c>
      <c r="S2581" s="36" t="str">
        <f t="shared" si="329"/>
        <v/>
      </c>
    </row>
    <row r="2582" spans="6:19" x14ac:dyDescent="0.3">
      <c r="F2582" s="136"/>
      <c r="K2582" s="33" t="str">
        <f t="shared" si="322"/>
        <v/>
      </c>
      <c r="L2582" s="33" t="str">
        <f t="shared" si="323"/>
        <v/>
      </c>
      <c r="M2582" s="33" t="str">
        <f t="shared" si="324"/>
        <v/>
      </c>
      <c r="N2582" s="33" t="str">
        <f t="shared" si="325"/>
        <v/>
      </c>
      <c r="O2582" s="33" t="str">
        <f t="shared" si="326"/>
        <v/>
      </c>
      <c r="P2582" s="33" t="str">
        <f t="shared" si="327"/>
        <v/>
      </c>
      <c r="R2582" s="36" t="str">
        <f t="shared" si="328"/>
        <v/>
      </c>
      <c r="S2582" s="36" t="str">
        <f t="shared" si="329"/>
        <v/>
      </c>
    </row>
    <row r="2583" spans="6:19" x14ac:dyDescent="0.3">
      <c r="F2583" s="136"/>
      <c r="K2583" s="33" t="str">
        <f t="shared" si="322"/>
        <v/>
      </c>
      <c r="L2583" s="33" t="str">
        <f t="shared" si="323"/>
        <v/>
      </c>
      <c r="M2583" s="33" t="str">
        <f t="shared" si="324"/>
        <v/>
      </c>
      <c r="N2583" s="33" t="str">
        <f t="shared" si="325"/>
        <v/>
      </c>
      <c r="O2583" s="33" t="str">
        <f t="shared" si="326"/>
        <v/>
      </c>
      <c r="P2583" s="33" t="str">
        <f t="shared" si="327"/>
        <v/>
      </c>
      <c r="R2583" s="36" t="str">
        <f t="shared" si="328"/>
        <v/>
      </c>
      <c r="S2583" s="36" t="str">
        <f t="shared" si="329"/>
        <v/>
      </c>
    </row>
    <row r="2584" spans="6:19" x14ac:dyDescent="0.3">
      <c r="K2584" s="33" t="str">
        <f t="shared" si="322"/>
        <v/>
      </c>
      <c r="L2584" s="33" t="str">
        <f t="shared" si="323"/>
        <v/>
      </c>
      <c r="M2584" s="33" t="str">
        <f t="shared" si="324"/>
        <v/>
      </c>
      <c r="N2584" s="33" t="str">
        <f t="shared" si="325"/>
        <v/>
      </c>
      <c r="O2584" s="33" t="str">
        <f t="shared" si="326"/>
        <v/>
      </c>
      <c r="P2584" s="33" t="str">
        <f t="shared" si="327"/>
        <v/>
      </c>
      <c r="R2584" s="36" t="str">
        <f t="shared" si="328"/>
        <v/>
      </c>
      <c r="S2584" s="36" t="str">
        <f t="shared" si="329"/>
        <v/>
      </c>
    </row>
    <row r="2585" spans="6:19" x14ac:dyDescent="0.3">
      <c r="K2585" s="33" t="str">
        <f t="shared" si="322"/>
        <v/>
      </c>
      <c r="L2585" s="33" t="str">
        <f t="shared" si="323"/>
        <v/>
      </c>
      <c r="M2585" s="33" t="str">
        <f t="shared" si="324"/>
        <v/>
      </c>
      <c r="N2585" s="33" t="str">
        <f t="shared" si="325"/>
        <v/>
      </c>
      <c r="O2585" s="33" t="str">
        <f t="shared" si="326"/>
        <v/>
      </c>
      <c r="P2585" s="33" t="str">
        <f t="shared" si="327"/>
        <v/>
      </c>
      <c r="R2585" s="36" t="str">
        <f t="shared" si="328"/>
        <v/>
      </c>
      <c r="S2585" s="36" t="str">
        <f t="shared" si="329"/>
        <v/>
      </c>
    </row>
    <row r="2586" spans="6:19" x14ac:dyDescent="0.3">
      <c r="F2586" s="136"/>
      <c r="K2586" s="33" t="str">
        <f t="shared" si="322"/>
        <v/>
      </c>
      <c r="L2586" s="33" t="str">
        <f t="shared" si="323"/>
        <v/>
      </c>
      <c r="M2586" s="33" t="str">
        <f t="shared" si="324"/>
        <v/>
      </c>
      <c r="N2586" s="33" t="str">
        <f t="shared" si="325"/>
        <v/>
      </c>
      <c r="O2586" s="33" t="str">
        <f t="shared" si="326"/>
        <v/>
      </c>
      <c r="P2586" s="33" t="str">
        <f t="shared" si="327"/>
        <v/>
      </c>
      <c r="R2586" s="36" t="str">
        <f t="shared" si="328"/>
        <v/>
      </c>
      <c r="S2586" s="36" t="str">
        <f t="shared" si="329"/>
        <v/>
      </c>
    </row>
    <row r="2587" spans="6:19" x14ac:dyDescent="0.3">
      <c r="K2587" s="33" t="str">
        <f t="shared" si="322"/>
        <v/>
      </c>
      <c r="L2587" s="33" t="str">
        <f t="shared" si="323"/>
        <v/>
      </c>
      <c r="M2587" s="33" t="str">
        <f t="shared" si="324"/>
        <v/>
      </c>
      <c r="N2587" s="33" t="str">
        <f t="shared" si="325"/>
        <v/>
      </c>
      <c r="O2587" s="33" t="str">
        <f t="shared" si="326"/>
        <v/>
      </c>
      <c r="P2587" s="33" t="str">
        <f t="shared" si="327"/>
        <v/>
      </c>
      <c r="R2587" s="36" t="str">
        <f t="shared" si="328"/>
        <v/>
      </c>
      <c r="S2587" s="36" t="str">
        <f t="shared" si="329"/>
        <v/>
      </c>
    </row>
    <row r="2588" spans="6:19" x14ac:dyDescent="0.3">
      <c r="F2588" s="136"/>
      <c r="K2588" s="33" t="str">
        <f t="shared" si="322"/>
        <v/>
      </c>
      <c r="L2588" s="33" t="str">
        <f t="shared" si="323"/>
        <v/>
      </c>
      <c r="M2588" s="33" t="str">
        <f t="shared" si="324"/>
        <v/>
      </c>
      <c r="N2588" s="33" t="str">
        <f t="shared" si="325"/>
        <v/>
      </c>
      <c r="O2588" s="33" t="str">
        <f t="shared" si="326"/>
        <v/>
      </c>
      <c r="P2588" s="33" t="str">
        <f t="shared" si="327"/>
        <v/>
      </c>
      <c r="R2588" s="36" t="str">
        <f t="shared" si="328"/>
        <v/>
      </c>
      <c r="S2588" s="36" t="str">
        <f t="shared" si="329"/>
        <v/>
      </c>
    </row>
    <row r="2589" spans="6:19" x14ac:dyDescent="0.3">
      <c r="K2589" s="33" t="str">
        <f t="shared" si="322"/>
        <v/>
      </c>
      <c r="L2589" s="33" t="str">
        <f t="shared" si="323"/>
        <v/>
      </c>
      <c r="M2589" s="33" t="str">
        <f t="shared" si="324"/>
        <v/>
      </c>
      <c r="N2589" s="33" t="str">
        <f t="shared" si="325"/>
        <v/>
      </c>
      <c r="O2589" s="33" t="str">
        <f t="shared" si="326"/>
        <v/>
      </c>
      <c r="P2589" s="33" t="str">
        <f t="shared" si="327"/>
        <v/>
      </c>
      <c r="R2589" s="36" t="str">
        <f t="shared" si="328"/>
        <v/>
      </c>
      <c r="S2589" s="36" t="str">
        <f t="shared" si="329"/>
        <v/>
      </c>
    </row>
    <row r="2590" spans="6:19" x14ac:dyDescent="0.3">
      <c r="F2590" s="136"/>
      <c r="K2590" s="33" t="str">
        <f t="shared" si="322"/>
        <v/>
      </c>
      <c r="L2590" s="33" t="str">
        <f t="shared" si="323"/>
        <v/>
      </c>
      <c r="M2590" s="33" t="str">
        <f t="shared" si="324"/>
        <v/>
      </c>
      <c r="N2590" s="33" t="str">
        <f t="shared" si="325"/>
        <v/>
      </c>
      <c r="O2590" s="33" t="str">
        <f t="shared" si="326"/>
        <v/>
      </c>
      <c r="P2590" s="33" t="str">
        <f t="shared" si="327"/>
        <v/>
      </c>
      <c r="R2590" s="36" t="str">
        <f t="shared" si="328"/>
        <v/>
      </c>
      <c r="S2590" s="36" t="str">
        <f t="shared" si="329"/>
        <v/>
      </c>
    </row>
    <row r="2591" spans="6:19" x14ac:dyDescent="0.3">
      <c r="K2591" s="33" t="str">
        <f t="shared" si="322"/>
        <v/>
      </c>
      <c r="L2591" s="33" t="str">
        <f t="shared" si="323"/>
        <v/>
      </c>
      <c r="M2591" s="33" t="str">
        <f t="shared" si="324"/>
        <v/>
      </c>
      <c r="N2591" s="33" t="str">
        <f t="shared" si="325"/>
        <v/>
      </c>
      <c r="O2591" s="33" t="str">
        <f t="shared" si="326"/>
        <v/>
      </c>
      <c r="P2591" s="33" t="str">
        <f t="shared" si="327"/>
        <v/>
      </c>
      <c r="R2591" s="36" t="str">
        <f t="shared" si="328"/>
        <v/>
      </c>
      <c r="S2591" s="36" t="str">
        <f t="shared" si="329"/>
        <v/>
      </c>
    </row>
    <row r="2592" spans="6:19" x14ac:dyDescent="0.3">
      <c r="K2592" s="33" t="str">
        <f t="shared" si="322"/>
        <v/>
      </c>
      <c r="L2592" s="33" t="str">
        <f t="shared" si="323"/>
        <v/>
      </c>
      <c r="M2592" s="33" t="str">
        <f t="shared" si="324"/>
        <v/>
      </c>
      <c r="N2592" s="33" t="str">
        <f t="shared" si="325"/>
        <v/>
      </c>
      <c r="O2592" s="33" t="str">
        <f t="shared" si="326"/>
        <v/>
      </c>
      <c r="P2592" s="33" t="str">
        <f t="shared" si="327"/>
        <v/>
      </c>
      <c r="R2592" s="36" t="str">
        <f t="shared" si="328"/>
        <v/>
      </c>
      <c r="S2592" s="36" t="str">
        <f t="shared" si="329"/>
        <v/>
      </c>
    </row>
    <row r="2593" spans="6:19" x14ac:dyDescent="0.3">
      <c r="K2593" s="33" t="str">
        <f t="shared" si="322"/>
        <v/>
      </c>
      <c r="L2593" s="33" t="str">
        <f t="shared" si="323"/>
        <v/>
      </c>
      <c r="M2593" s="33" t="str">
        <f t="shared" si="324"/>
        <v/>
      </c>
      <c r="N2593" s="33" t="str">
        <f t="shared" si="325"/>
        <v/>
      </c>
      <c r="O2593" s="33" t="str">
        <f t="shared" si="326"/>
        <v/>
      </c>
      <c r="P2593" s="33" t="str">
        <f t="shared" si="327"/>
        <v/>
      </c>
      <c r="R2593" s="36" t="str">
        <f t="shared" si="328"/>
        <v/>
      </c>
      <c r="S2593" s="36" t="str">
        <f t="shared" si="329"/>
        <v/>
      </c>
    </row>
    <row r="2594" spans="6:19" x14ac:dyDescent="0.3">
      <c r="K2594" s="33" t="str">
        <f t="shared" si="322"/>
        <v/>
      </c>
      <c r="L2594" s="33" t="str">
        <f t="shared" si="323"/>
        <v/>
      </c>
      <c r="M2594" s="33" t="str">
        <f t="shared" si="324"/>
        <v/>
      </c>
      <c r="N2594" s="33" t="str">
        <f t="shared" si="325"/>
        <v/>
      </c>
      <c r="O2594" s="33" t="str">
        <f t="shared" si="326"/>
        <v/>
      </c>
      <c r="P2594" s="33" t="str">
        <f t="shared" si="327"/>
        <v/>
      </c>
      <c r="R2594" s="36" t="str">
        <f t="shared" si="328"/>
        <v/>
      </c>
      <c r="S2594" s="36" t="str">
        <f t="shared" si="329"/>
        <v/>
      </c>
    </row>
    <row r="2595" spans="6:19" x14ac:dyDescent="0.3">
      <c r="K2595" s="33" t="str">
        <f t="shared" si="322"/>
        <v/>
      </c>
      <c r="L2595" s="33" t="str">
        <f t="shared" si="323"/>
        <v/>
      </c>
      <c r="M2595" s="33" t="str">
        <f t="shared" si="324"/>
        <v/>
      </c>
      <c r="N2595" s="33" t="str">
        <f t="shared" si="325"/>
        <v/>
      </c>
      <c r="O2595" s="33" t="str">
        <f t="shared" si="326"/>
        <v/>
      </c>
      <c r="P2595" s="33" t="str">
        <f t="shared" si="327"/>
        <v/>
      </c>
      <c r="R2595" s="36" t="str">
        <f t="shared" si="328"/>
        <v/>
      </c>
      <c r="S2595" s="36" t="str">
        <f t="shared" si="329"/>
        <v/>
      </c>
    </row>
    <row r="2596" spans="6:19" x14ac:dyDescent="0.3">
      <c r="K2596" s="33" t="str">
        <f t="shared" si="322"/>
        <v/>
      </c>
      <c r="L2596" s="33" t="str">
        <f t="shared" si="323"/>
        <v/>
      </c>
      <c r="M2596" s="33" t="str">
        <f t="shared" si="324"/>
        <v/>
      </c>
      <c r="N2596" s="33" t="str">
        <f t="shared" si="325"/>
        <v/>
      </c>
      <c r="O2596" s="33" t="str">
        <f t="shared" si="326"/>
        <v/>
      </c>
      <c r="P2596" s="33" t="str">
        <f t="shared" si="327"/>
        <v/>
      </c>
      <c r="R2596" s="36" t="str">
        <f t="shared" si="328"/>
        <v/>
      </c>
      <c r="S2596" s="36" t="str">
        <f t="shared" si="329"/>
        <v/>
      </c>
    </row>
    <row r="2597" spans="6:19" x14ac:dyDescent="0.3">
      <c r="K2597" s="33" t="str">
        <f t="shared" si="322"/>
        <v/>
      </c>
      <c r="L2597" s="33" t="str">
        <f t="shared" si="323"/>
        <v/>
      </c>
      <c r="M2597" s="33" t="str">
        <f t="shared" si="324"/>
        <v/>
      </c>
      <c r="N2597" s="33" t="str">
        <f t="shared" si="325"/>
        <v/>
      </c>
      <c r="O2597" s="33" t="str">
        <f t="shared" si="326"/>
        <v/>
      </c>
      <c r="P2597" s="33" t="str">
        <f t="shared" si="327"/>
        <v/>
      </c>
      <c r="R2597" s="36" t="str">
        <f t="shared" si="328"/>
        <v/>
      </c>
      <c r="S2597" s="36" t="str">
        <f t="shared" si="329"/>
        <v/>
      </c>
    </row>
    <row r="2598" spans="6:19" x14ac:dyDescent="0.3">
      <c r="F2598" s="136"/>
      <c r="K2598" s="33" t="str">
        <f t="shared" si="322"/>
        <v/>
      </c>
      <c r="L2598" s="33" t="str">
        <f t="shared" si="323"/>
        <v/>
      </c>
      <c r="M2598" s="33" t="str">
        <f t="shared" si="324"/>
        <v/>
      </c>
      <c r="N2598" s="33" t="str">
        <f t="shared" si="325"/>
        <v/>
      </c>
      <c r="O2598" s="33" t="str">
        <f t="shared" si="326"/>
        <v/>
      </c>
      <c r="P2598" s="33" t="str">
        <f t="shared" si="327"/>
        <v/>
      </c>
      <c r="R2598" s="36" t="str">
        <f t="shared" si="328"/>
        <v/>
      </c>
      <c r="S2598" s="36" t="str">
        <f t="shared" si="329"/>
        <v/>
      </c>
    </row>
    <row r="2599" spans="6:19" x14ac:dyDescent="0.3">
      <c r="K2599" s="33" t="str">
        <f t="shared" si="322"/>
        <v/>
      </c>
      <c r="L2599" s="33" t="str">
        <f t="shared" si="323"/>
        <v/>
      </c>
      <c r="M2599" s="33" t="str">
        <f t="shared" si="324"/>
        <v/>
      </c>
      <c r="N2599" s="33" t="str">
        <f t="shared" si="325"/>
        <v/>
      </c>
      <c r="O2599" s="33" t="str">
        <f t="shared" si="326"/>
        <v/>
      </c>
      <c r="P2599" s="33" t="str">
        <f t="shared" si="327"/>
        <v/>
      </c>
      <c r="R2599" s="36" t="str">
        <f t="shared" si="328"/>
        <v/>
      </c>
      <c r="S2599" s="36" t="str">
        <f t="shared" si="329"/>
        <v/>
      </c>
    </row>
    <row r="2600" spans="6:19" x14ac:dyDescent="0.3">
      <c r="K2600" s="33" t="str">
        <f t="shared" si="322"/>
        <v/>
      </c>
      <c r="L2600" s="33" t="str">
        <f t="shared" si="323"/>
        <v/>
      </c>
      <c r="M2600" s="33" t="str">
        <f t="shared" si="324"/>
        <v/>
      </c>
      <c r="N2600" s="33" t="str">
        <f t="shared" si="325"/>
        <v/>
      </c>
      <c r="O2600" s="33" t="str">
        <f t="shared" si="326"/>
        <v/>
      </c>
      <c r="P2600" s="33" t="str">
        <f t="shared" si="327"/>
        <v/>
      </c>
      <c r="R2600" s="36" t="str">
        <f t="shared" si="328"/>
        <v/>
      </c>
      <c r="S2600" s="36" t="str">
        <f t="shared" si="329"/>
        <v/>
      </c>
    </row>
    <row r="2601" spans="6:19" x14ac:dyDescent="0.3">
      <c r="F2601" s="136"/>
      <c r="K2601" s="33" t="str">
        <f t="shared" si="322"/>
        <v/>
      </c>
      <c r="L2601" s="33" t="str">
        <f t="shared" si="323"/>
        <v/>
      </c>
      <c r="M2601" s="33" t="str">
        <f t="shared" si="324"/>
        <v/>
      </c>
      <c r="N2601" s="33" t="str">
        <f t="shared" si="325"/>
        <v/>
      </c>
      <c r="O2601" s="33" t="str">
        <f t="shared" si="326"/>
        <v/>
      </c>
      <c r="P2601" s="33" t="str">
        <f t="shared" si="327"/>
        <v/>
      </c>
      <c r="R2601" s="36" t="str">
        <f t="shared" si="328"/>
        <v/>
      </c>
      <c r="S2601" s="36" t="str">
        <f t="shared" si="329"/>
        <v/>
      </c>
    </row>
    <row r="2602" spans="6:19" x14ac:dyDescent="0.3">
      <c r="K2602" s="33" t="str">
        <f t="shared" si="322"/>
        <v/>
      </c>
      <c r="L2602" s="33" t="str">
        <f t="shared" si="323"/>
        <v/>
      </c>
      <c r="M2602" s="33" t="str">
        <f t="shared" si="324"/>
        <v/>
      </c>
      <c r="N2602" s="33" t="str">
        <f t="shared" si="325"/>
        <v/>
      </c>
      <c r="O2602" s="33" t="str">
        <f t="shared" si="326"/>
        <v/>
      </c>
      <c r="P2602" s="33" t="str">
        <f t="shared" si="327"/>
        <v/>
      </c>
      <c r="R2602" s="36" t="str">
        <f t="shared" si="328"/>
        <v/>
      </c>
      <c r="S2602" s="36" t="str">
        <f t="shared" si="329"/>
        <v/>
      </c>
    </row>
    <row r="2603" spans="6:19" x14ac:dyDescent="0.3">
      <c r="F2603" s="136"/>
      <c r="K2603" s="33" t="str">
        <f t="shared" si="322"/>
        <v/>
      </c>
      <c r="L2603" s="33" t="str">
        <f t="shared" si="323"/>
        <v/>
      </c>
      <c r="M2603" s="33" t="str">
        <f t="shared" si="324"/>
        <v/>
      </c>
      <c r="N2603" s="33" t="str">
        <f t="shared" si="325"/>
        <v/>
      </c>
      <c r="O2603" s="33" t="str">
        <f t="shared" si="326"/>
        <v/>
      </c>
      <c r="P2603" s="33" t="str">
        <f t="shared" si="327"/>
        <v/>
      </c>
      <c r="R2603" s="36" t="str">
        <f t="shared" si="328"/>
        <v/>
      </c>
      <c r="S2603" s="36" t="str">
        <f t="shared" si="329"/>
        <v/>
      </c>
    </row>
    <row r="2604" spans="6:19" x14ac:dyDescent="0.3">
      <c r="K2604" s="33" t="str">
        <f t="shared" si="322"/>
        <v/>
      </c>
      <c r="L2604" s="33" t="str">
        <f t="shared" si="323"/>
        <v/>
      </c>
      <c r="M2604" s="33" t="str">
        <f t="shared" si="324"/>
        <v/>
      </c>
      <c r="N2604" s="33" t="str">
        <f t="shared" si="325"/>
        <v/>
      </c>
      <c r="O2604" s="33" t="str">
        <f t="shared" si="326"/>
        <v/>
      </c>
      <c r="P2604" s="33" t="str">
        <f t="shared" si="327"/>
        <v/>
      </c>
      <c r="R2604" s="36" t="str">
        <f t="shared" si="328"/>
        <v/>
      </c>
      <c r="S2604" s="36" t="str">
        <f t="shared" si="329"/>
        <v/>
      </c>
    </row>
    <row r="2605" spans="6:19" x14ac:dyDescent="0.3">
      <c r="F2605" s="136"/>
      <c r="K2605" s="33" t="str">
        <f t="shared" si="322"/>
        <v/>
      </c>
      <c r="L2605" s="33" t="str">
        <f t="shared" si="323"/>
        <v/>
      </c>
      <c r="M2605" s="33" t="str">
        <f t="shared" si="324"/>
        <v/>
      </c>
      <c r="N2605" s="33" t="str">
        <f t="shared" si="325"/>
        <v/>
      </c>
      <c r="O2605" s="33" t="str">
        <f t="shared" si="326"/>
        <v/>
      </c>
      <c r="P2605" s="33" t="str">
        <f t="shared" si="327"/>
        <v/>
      </c>
      <c r="R2605" s="36" t="str">
        <f t="shared" si="328"/>
        <v/>
      </c>
      <c r="S2605" s="36" t="str">
        <f t="shared" si="329"/>
        <v/>
      </c>
    </row>
    <row r="2606" spans="6:19" x14ac:dyDescent="0.3">
      <c r="K2606" s="33" t="str">
        <f t="shared" si="322"/>
        <v/>
      </c>
      <c r="L2606" s="33" t="str">
        <f t="shared" si="323"/>
        <v/>
      </c>
      <c r="M2606" s="33" t="str">
        <f t="shared" si="324"/>
        <v/>
      </c>
      <c r="N2606" s="33" t="str">
        <f t="shared" si="325"/>
        <v/>
      </c>
      <c r="O2606" s="33" t="str">
        <f t="shared" si="326"/>
        <v/>
      </c>
      <c r="P2606" s="33" t="str">
        <f t="shared" si="327"/>
        <v/>
      </c>
      <c r="R2606" s="36" t="str">
        <f t="shared" si="328"/>
        <v/>
      </c>
      <c r="S2606" s="36" t="str">
        <f t="shared" si="329"/>
        <v/>
      </c>
    </row>
    <row r="2607" spans="6:19" x14ac:dyDescent="0.3">
      <c r="K2607" s="33" t="str">
        <f t="shared" si="322"/>
        <v/>
      </c>
      <c r="L2607" s="33" t="str">
        <f t="shared" si="323"/>
        <v/>
      </c>
      <c r="M2607" s="33" t="str">
        <f t="shared" si="324"/>
        <v/>
      </c>
      <c r="N2607" s="33" t="str">
        <f t="shared" si="325"/>
        <v/>
      </c>
      <c r="O2607" s="33" t="str">
        <f t="shared" si="326"/>
        <v/>
      </c>
      <c r="P2607" s="33" t="str">
        <f t="shared" si="327"/>
        <v/>
      </c>
      <c r="R2607" s="36" t="str">
        <f t="shared" si="328"/>
        <v/>
      </c>
      <c r="S2607" s="36" t="str">
        <f t="shared" si="329"/>
        <v/>
      </c>
    </row>
    <row r="2608" spans="6:19" x14ac:dyDescent="0.3">
      <c r="K2608" s="33" t="str">
        <f t="shared" si="322"/>
        <v/>
      </c>
      <c r="L2608" s="33" t="str">
        <f t="shared" si="323"/>
        <v/>
      </c>
      <c r="M2608" s="33" t="str">
        <f t="shared" si="324"/>
        <v/>
      </c>
      <c r="N2608" s="33" t="str">
        <f t="shared" si="325"/>
        <v/>
      </c>
      <c r="O2608" s="33" t="str">
        <f t="shared" si="326"/>
        <v/>
      </c>
      <c r="P2608" s="33" t="str">
        <f t="shared" si="327"/>
        <v/>
      </c>
      <c r="R2608" s="36" t="str">
        <f t="shared" si="328"/>
        <v/>
      </c>
      <c r="S2608" s="36" t="str">
        <f t="shared" si="329"/>
        <v/>
      </c>
    </row>
    <row r="2609" spans="6:19" x14ac:dyDescent="0.3">
      <c r="F2609" s="136"/>
      <c r="K2609" s="33" t="str">
        <f t="shared" si="322"/>
        <v/>
      </c>
      <c r="L2609" s="33" t="str">
        <f t="shared" si="323"/>
        <v/>
      </c>
      <c r="M2609" s="33" t="str">
        <f t="shared" si="324"/>
        <v/>
      </c>
      <c r="N2609" s="33" t="str">
        <f t="shared" si="325"/>
        <v/>
      </c>
      <c r="O2609" s="33" t="str">
        <f t="shared" si="326"/>
        <v/>
      </c>
      <c r="P2609" s="33" t="str">
        <f t="shared" si="327"/>
        <v/>
      </c>
      <c r="R2609" s="36" t="str">
        <f t="shared" si="328"/>
        <v/>
      </c>
      <c r="S2609" s="36" t="str">
        <f t="shared" si="329"/>
        <v/>
      </c>
    </row>
    <row r="2610" spans="6:19" x14ac:dyDescent="0.3">
      <c r="K2610" s="33" t="str">
        <f t="shared" si="322"/>
        <v/>
      </c>
      <c r="L2610" s="33" t="str">
        <f t="shared" si="323"/>
        <v/>
      </c>
      <c r="M2610" s="33" t="str">
        <f t="shared" si="324"/>
        <v/>
      </c>
      <c r="N2610" s="33" t="str">
        <f t="shared" si="325"/>
        <v/>
      </c>
      <c r="O2610" s="33" t="str">
        <f t="shared" si="326"/>
        <v/>
      </c>
      <c r="P2610" s="33" t="str">
        <f t="shared" si="327"/>
        <v/>
      </c>
      <c r="R2610" s="36" t="str">
        <f t="shared" si="328"/>
        <v/>
      </c>
      <c r="S2610" s="36" t="str">
        <f t="shared" si="329"/>
        <v/>
      </c>
    </row>
    <row r="2611" spans="6:19" x14ac:dyDescent="0.3">
      <c r="K2611" s="33" t="str">
        <f t="shared" si="322"/>
        <v/>
      </c>
      <c r="L2611" s="33" t="str">
        <f t="shared" si="323"/>
        <v/>
      </c>
      <c r="M2611" s="33" t="str">
        <f t="shared" si="324"/>
        <v/>
      </c>
      <c r="N2611" s="33" t="str">
        <f t="shared" si="325"/>
        <v/>
      </c>
      <c r="O2611" s="33" t="str">
        <f t="shared" si="326"/>
        <v/>
      </c>
      <c r="P2611" s="33" t="str">
        <f t="shared" si="327"/>
        <v/>
      </c>
      <c r="R2611" s="36" t="str">
        <f t="shared" si="328"/>
        <v/>
      </c>
      <c r="S2611" s="36" t="str">
        <f t="shared" si="329"/>
        <v/>
      </c>
    </row>
    <row r="2612" spans="6:19" x14ac:dyDescent="0.3">
      <c r="K2612" s="33" t="str">
        <f t="shared" si="322"/>
        <v/>
      </c>
      <c r="L2612" s="33" t="str">
        <f t="shared" si="323"/>
        <v/>
      </c>
      <c r="M2612" s="33" t="str">
        <f t="shared" si="324"/>
        <v/>
      </c>
      <c r="N2612" s="33" t="str">
        <f t="shared" si="325"/>
        <v/>
      </c>
      <c r="O2612" s="33" t="str">
        <f t="shared" si="326"/>
        <v/>
      </c>
      <c r="P2612" s="33" t="str">
        <f t="shared" si="327"/>
        <v/>
      </c>
      <c r="R2612" s="36" t="str">
        <f t="shared" si="328"/>
        <v/>
      </c>
      <c r="S2612" s="36" t="str">
        <f t="shared" si="329"/>
        <v/>
      </c>
    </row>
    <row r="2613" spans="6:19" x14ac:dyDescent="0.3">
      <c r="F2613" s="136"/>
      <c r="K2613" s="33" t="str">
        <f t="shared" si="322"/>
        <v/>
      </c>
      <c r="L2613" s="33" t="str">
        <f t="shared" si="323"/>
        <v/>
      </c>
      <c r="M2613" s="33" t="str">
        <f t="shared" si="324"/>
        <v/>
      </c>
      <c r="N2613" s="33" t="str">
        <f t="shared" si="325"/>
        <v/>
      </c>
      <c r="O2613" s="33" t="str">
        <f t="shared" si="326"/>
        <v/>
      </c>
      <c r="P2613" s="33" t="str">
        <f t="shared" si="327"/>
        <v/>
      </c>
      <c r="R2613" s="36" t="str">
        <f t="shared" si="328"/>
        <v/>
      </c>
      <c r="S2613" s="36" t="str">
        <f t="shared" si="329"/>
        <v/>
      </c>
    </row>
    <row r="2614" spans="6:19" x14ac:dyDescent="0.3">
      <c r="K2614" s="33" t="str">
        <f t="shared" si="322"/>
        <v/>
      </c>
      <c r="L2614" s="33" t="str">
        <f t="shared" si="323"/>
        <v/>
      </c>
      <c r="M2614" s="33" t="str">
        <f t="shared" si="324"/>
        <v/>
      </c>
      <c r="N2614" s="33" t="str">
        <f t="shared" si="325"/>
        <v/>
      </c>
      <c r="O2614" s="33" t="str">
        <f t="shared" si="326"/>
        <v/>
      </c>
      <c r="P2614" s="33" t="str">
        <f t="shared" si="327"/>
        <v/>
      </c>
      <c r="R2614" s="36" t="str">
        <f t="shared" si="328"/>
        <v/>
      </c>
      <c r="S2614" s="36" t="str">
        <f t="shared" si="329"/>
        <v/>
      </c>
    </row>
    <row r="2615" spans="6:19" x14ac:dyDescent="0.3">
      <c r="K2615" s="33" t="str">
        <f t="shared" si="322"/>
        <v/>
      </c>
      <c r="L2615" s="33" t="str">
        <f t="shared" si="323"/>
        <v/>
      </c>
      <c r="M2615" s="33" t="str">
        <f t="shared" si="324"/>
        <v/>
      </c>
      <c r="N2615" s="33" t="str">
        <f t="shared" si="325"/>
        <v/>
      </c>
      <c r="O2615" s="33" t="str">
        <f t="shared" si="326"/>
        <v/>
      </c>
      <c r="P2615" s="33" t="str">
        <f t="shared" si="327"/>
        <v/>
      </c>
      <c r="R2615" s="36" t="str">
        <f t="shared" si="328"/>
        <v/>
      </c>
      <c r="S2615" s="36" t="str">
        <f t="shared" si="329"/>
        <v/>
      </c>
    </row>
    <row r="2616" spans="6:19" x14ac:dyDescent="0.3">
      <c r="K2616" s="33" t="str">
        <f t="shared" si="322"/>
        <v/>
      </c>
      <c r="L2616" s="33" t="str">
        <f t="shared" si="323"/>
        <v/>
      </c>
      <c r="M2616" s="33" t="str">
        <f t="shared" si="324"/>
        <v/>
      </c>
      <c r="N2616" s="33" t="str">
        <f t="shared" si="325"/>
        <v/>
      </c>
      <c r="O2616" s="33" t="str">
        <f t="shared" si="326"/>
        <v/>
      </c>
      <c r="P2616" s="33" t="str">
        <f t="shared" si="327"/>
        <v/>
      </c>
      <c r="R2616" s="36" t="str">
        <f t="shared" si="328"/>
        <v/>
      </c>
      <c r="S2616" s="36" t="str">
        <f t="shared" si="329"/>
        <v/>
      </c>
    </row>
    <row r="2617" spans="6:19" x14ac:dyDescent="0.3">
      <c r="K2617" s="33" t="str">
        <f t="shared" si="322"/>
        <v/>
      </c>
      <c r="L2617" s="33" t="str">
        <f t="shared" si="323"/>
        <v/>
      </c>
      <c r="M2617" s="33" t="str">
        <f t="shared" si="324"/>
        <v/>
      </c>
      <c r="N2617" s="33" t="str">
        <f t="shared" si="325"/>
        <v/>
      </c>
      <c r="O2617" s="33" t="str">
        <f t="shared" si="326"/>
        <v/>
      </c>
      <c r="P2617" s="33" t="str">
        <f t="shared" si="327"/>
        <v/>
      </c>
      <c r="R2617" s="36" t="str">
        <f t="shared" si="328"/>
        <v/>
      </c>
      <c r="S2617" s="36" t="str">
        <f t="shared" si="329"/>
        <v/>
      </c>
    </row>
    <row r="2618" spans="6:19" x14ac:dyDescent="0.3">
      <c r="F2618" s="136"/>
      <c r="K2618" s="33" t="str">
        <f t="shared" si="322"/>
        <v/>
      </c>
      <c r="L2618" s="33" t="str">
        <f t="shared" si="323"/>
        <v/>
      </c>
      <c r="M2618" s="33" t="str">
        <f t="shared" si="324"/>
        <v/>
      </c>
      <c r="N2618" s="33" t="str">
        <f t="shared" si="325"/>
        <v/>
      </c>
      <c r="O2618" s="33" t="str">
        <f t="shared" si="326"/>
        <v/>
      </c>
      <c r="P2618" s="33" t="str">
        <f t="shared" si="327"/>
        <v/>
      </c>
      <c r="R2618" s="36" t="str">
        <f t="shared" si="328"/>
        <v/>
      </c>
      <c r="S2618" s="36" t="str">
        <f t="shared" si="329"/>
        <v/>
      </c>
    </row>
    <row r="2619" spans="6:19" x14ac:dyDescent="0.3">
      <c r="F2619" s="136"/>
      <c r="K2619" s="33" t="str">
        <f t="shared" si="322"/>
        <v/>
      </c>
      <c r="L2619" s="33" t="str">
        <f t="shared" si="323"/>
        <v/>
      </c>
      <c r="M2619" s="33" t="str">
        <f t="shared" si="324"/>
        <v/>
      </c>
      <c r="N2619" s="33" t="str">
        <f t="shared" si="325"/>
        <v/>
      </c>
      <c r="O2619" s="33" t="str">
        <f t="shared" si="326"/>
        <v/>
      </c>
      <c r="P2619" s="33" t="str">
        <f t="shared" si="327"/>
        <v/>
      </c>
      <c r="R2619" s="36" t="str">
        <f t="shared" si="328"/>
        <v/>
      </c>
      <c r="S2619" s="36" t="str">
        <f t="shared" si="329"/>
        <v/>
      </c>
    </row>
    <row r="2620" spans="6:19" x14ac:dyDescent="0.3">
      <c r="K2620" s="33" t="str">
        <f t="shared" si="322"/>
        <v/>
      </c>
      <c r="L2620" s="33" t="str">
        <f t="shared" si="323"/>
        <v/>
      </c>
      <c r="M2620" s="33" t="str">
        <f t="shared" si="324"/>
        <v/>
      </c>
      <c r="N2620" s="33" t="str">
        <f t="shared" si="325"/>
        <v/>
      </c>
      <c r="O2620" s="33" t="str">
        <f t="shared" si="326"/>
        <v/>
      </c>
      <c r="P2620" s="33" t="str">
        <f t="shared" si="327"/>
        <v/>
      </c>
      <c r="R2620" s="36" t="str">
        <f t="shared" si="328"/>
        <v/>
      </c>
      <c r="S2620" s="36" t="str">
        <f t="shared" si="329"/>
        <v/>
      </c>
    </row>
    <row r="2621" spans="6:19" x14ac:dyDescent="0.3">
      <c r="K2621" s="33" t="str">
        <f t="shared" si="322"/>
        <v/>
      </c>
      <c r="L2621" s="33" t="str">
        <f t="shared" si="323"/>
        <v/>
      </c>
      <c r="M2621" s="33" t="str">
        <f t="shared" si="324"/>
        <v/>
      </c>
      <c r="N2621" s="33" t="str">
        <f t="shared" si="325"/>
        <v/>
      </c>
      <c r="O2621" s="33" t="str">
        <f t="shared" si="326"/>
        <v/>
      </c>
      <c r="P2621" s="33" t="str">
        <f t="shared" si="327"/>
        <v/>
      </c>
      <c r="R2621" s="36" t="str">
        <f t="shared" si="328"/>
        <v/>
      </c>
      <c r="S2621" s="36" t="str">
        <f t="shared" si="329"/>
        <v/>
      </c>
    </row>
    <row r="2622" spans="6:19" x14ac:dyDescent="0.3">
      <c r="F2622" s="136"/>
      <c r="K2622" s="33" t="str">
        <f t="shared" si="322"/>
        <v/>
      </c>
      <c r="L2622" s="33" t="str">
        <f t="shared" si="323"/>
        <v/>
      </c>
      <c r="M2622" s="33" t="str">
        <f t="shared" si="324"/>
        <v/>
      </c>
      <c r="N2622" s="33" t="str">
        <f t="shared" si="325"/>
        <v/>
      </c>
      <c r="O2622" s="33" t="str">
        <f t="shared" si="326"/>
        <v/>
      </c>
      <c r="P2622" s="33" t="str">
        <f t="shared" si="327"/>
        <v/>
      </c>
      <c r="R2622" s="36" t="str">
        <f t="shared" si="328"/>
        <v/>
      </c>
      <c r="S2622" s="36" t="str">
        <f t="shared" si="329"/>
        <v/>
      </c>
    </row>
    <row r="2623" spans="6:19" x14ac:dyDescent="0.3">
      <c r="K2623" s="33" t="str">
        <f t="shared" si="322"/>
        <v/>
      </c>
      <c r="L2623" s="33" t="str">
        <f t="shared" si="323"/>
        <v/>
      </c>
      <c r="M2623" s="33" t="str">
        <f t="shared" si="324"/>
        <v/>
      </c>
      <c r="N2623" s="33" t="str">
        <f t="shared" si="325"/>
        <v/>
      </c>
      <c r="O2623" s="33" t="str">
        <f t="shared" si="326"/>
        <v/>
      </c>
      <c r="P2623" s="33" t="str">
        <f t="shared" si="327"/>
        <v/>
      </c>
      <c r="R2623" s="36" t="str">
        <f t="shared" si="328"/>
        <v/>
      </c>
      <c r="S2623" s="36" t="str">
        <f t="shared" si="329"/>
        <v/>
      </c>
    </row>
    <row r="2624" spans="6:19" x14ac:dyDescent="0.3">
      <c r="F2624" s="136"/>
      <c r="K2624" s="33" t="str">
        <f t="shared" si="322"/>
        <v/>
      </c>
      <c r="L2624" s="33" t="str">
        <f t="shared" si="323"/>
        <v/>
      </c>
      <c r="M2624" s="33" t="str">
        <f t="shared" si="324"/>
        <v/>
      </c>
      <c r="N2624" s="33" t="str">
        <f t="shared" si="325"/>
        <v/>
      </c>
      <c r="O2624" s="33" t="str">
        <f t="shared" si="326"/>
        <v/>
      </c>
      <c r="P2624" s="33" t="str">
        <f t="shared" si="327"/>
        <v/>
      </c>
      <c r="R2624" s="36" t="str">
        <f t="shared" si="328"/>
        <v/>
      </c>
      <c r="S2624" s="36" t="str">
        <f t="shared" si="329"/>
        <v/>
      </c>
    </row>
    <row r="2625" spans="6:19" x14ac:dyDescent="0.3">
      <c r="K2625" s="33" t="str">
        <f t="shared" si="322"/>
        <v/>
      </c>
      <c r="L2625" s="33" t="str">
        <f t="shared" si="323"/>
        <v/>
      </c>
      <c r="M2625" s="33" t="str">
        <f t="shared" si="324"/>
        <v/>
      </c>
      <c r="N2625" s="33" t="str">
        <f t="shared" si="325"/>
        <v/>
      </c>
      <c r="O2625" s="33" t="str">
        <f t="shared" si="326"/>
        <v/>
      </c>
      <c r="P2625" s="33" t="str">
        <f t="shared" si="327"/>
        <v/>
      </c>
      <c r="R2625" s="36" t="str">
        <f t="shared" si="328"/>
        <v/>
      </c>
      <c r="S2625" s="36" t="str">
        <f t="shared" si="329"/>
        <v/>
      </c>
    </row>
    <row r="2626" spans="6:19" x14ac:dyDescent="0.3">
      <c r="F2626" s="136"/>
      <c r="K2626" s="33" t="str">
        <f t="shared" si="322"/>
        <v/>
      </c>
      <c r="L2626" s="33" t="str">
        <f t="shared" si="323"/>
        <v/>
      </c>
      <c r="M2626" s="33" t="str">
        <f t="shared" si="324"/>
        <v/>
      </c>
      <c r="N2626" s="33" t="str">
        <f t="shared" si="325"/>
        <v/>
      </c>
      <c r="O2626" s="33" t="str">
        <f t="shared" si="326"/>
        <v/>
      </c>
      <c r="P2626" s="33" t="str">
        <f t="shared" si="327"/>
        <v/>
      </c>
      <c r="R2626" s="36" t="str">
        <f t="shared" si="328"/>
        <v/>
      </c>
      <c r="S2626" s="36" t="str">
        <f t="shared" si="329"/>
        <v/>
      </c>
    </row>
    <row r="2627" spans="6:19" x14ac:dyDescent="0.3">
      <c r="K2627" s="33" t="str">
        <f t="shared" si="322"/>
        <v/>
      </c>
      <c r="L2627" s="33" t="str">
        <f t="shared" si="323"/>
        <v/>
      </c>
      <c r="M2627" s="33" t="str">
        <f t="shared" si="324"/>
        <v/>
      </c>
      <c r="N2627" s="33" t="str">
        <f t="shared" si="325"/>
        <v/>
      </c>
      <c r="O2627" s="33" t="str">
        <f t="shared" si="326"/>
        <v/>
      </c>
      <c r="P2627" s="33" t="str">
        <f t="shared" si="327"/>
        <v/>
      </c>
      <c r="R2627" s="36" t="str">
        <f t="shared" si="328"/>
        <v/>
      </c>
      <c r="S2627" s="36" t="str">
        <f t="shared" si="329"/>
        <v/>
      </c>
    </row>
    <row r="2628" spans="6:19" x14ac:dyDescent="0.3">
      <c r="K2628" s="33" t="str">
        <f t="shared" si="322"/>
        <v/>
      </c>
      <c r="L2628" s="33" t="str">
        <f t="shared" si="323"/>
        <v/>
      </c>
      <c r="M2628" s="33" t="str">
        <f t="shared" si="324"/>
        <v/>
      </c>
      <c r="N2628" s="33" t="str">
        <f t="shared" si="325"/>
        <v/>
      </c>
      <c r="O2628" s="33" t="str">
        <f t="shared" si="326"/>
        <v/>
      </c>
      <c r="P2628" s="33" t="str">
        <f t="shared" si="327"/>
        <v/>
      </c>
      <c r="R2628" s="36" t="str">
        <f t="shared" si="328"/>
        <v/>
      </c>
      <c r="S2628" s="36" t="str">
        <f t="shared" si="329"/>
        <v/>
      </c>
    </row>
    <row r="2629" spans="6:19" x14ac:dyDescent="0.3">
      <c r="K2629" s="33" t="str">
        <f t="shared" ref="K2629:K2692" si="330">IF($D2629="ht",$E2629,"")</f>
        <v/>
      </c>
      <c r="L2629" s="33" t="str">
        <f t="shared" ref="L2629:L2692" si="331">IF($D2629="nt",$E2629,"")</f>
        <v/>
      </c>
      <c r="M2629" s="33" t="str">
        <f t="shared" ref="M2629:M2692" si="332">IF($D2629="esp",$E2629,"")</f>
        <v/>
      </c>
      <c r="N2629" s="33" t="str">
        <f t="shared" ref="N2629:N2692" si="333">IF($D2629="Ges",$F2629,"")</f>
        <v/>
      </c>
      <c r="O2629" s="33" t="str">
        <f t="shared" ref="O2629:O2692" si="334">IF($D2629="tag",$E2629,"")</f>
        <v/>
      </c>
      <c r="P2629" s="33" t="str">
        <f t="shared" ref="P2629:P2692" si="335">IF($D2629="vhs",$E2629,"")</f>
        <v/>
      </c>
      <c r="R2629" s="36" t="str">
        <f t="shared" ref="R2629:R2692" si="336">IF(D2629="v06",E2629,"")</f>
        <v/>
      </c>
      <c r="S2629" s="36" t="str">
        <f t="shared" ref="S2629:S2692" si="337">IF(D2629="v22",E2629,"")</f>
        <v/>
      </c>
    </row>
    <row r="2630" spans="6:19" x14ac:dyDescent="0.3">
      <c r="K2630" s="33" t="str">
        <f t="shared" si="330"/>
        <v/>
      </c>
      <c r="L2630" s="33" t="str">
        <f t="shared" si="331"/>
        <v/>
      </c>
      <c r="M2630" s="33" t="str">
        <f t="shared" si="332"/>
        <v/>
      </c>
      <c r="N2630" s="33" t="str">
        <f t="shared" si="333"/>
        <v/>
      </c>
      <c r="O2630" s="33" t="str">
        <f t="shared" si="334"/>
        <v/>
      </c>
      <c r="P2630" s="33" t="str">
        <f t="shared" si="335"/>
        <v/>
      </c>
      <c r="R2630" s="36" t="str">
        <f t="shared" si="336"/>
        <v/>
      </c>
      <c r="S2630" s="36" t="str">
        <f t="shared" si="337"/>
        <v/>
      </c>
    </row>
    <row r="2631" spans="6:19" x14ac:dyDescent="0.3">
      <c r="K2631" s="33" t="str">
        <f t="shared" si="330"/>
        <v/>
      </c>
      <c r="L2631" s="33" t="str">
        <f t="shared" si="331"/>
        <v/>
      </c>
      <c r="M2631" s="33" t="str">
        <f t="shared" si="332"/>
        <v/>
      </c>
      <c r="N2631" s="33" t="str">
        <f t="shared" si="333"/>
        <v/>
      </c>
      <c r="O2631" s="33" t="str">
        <f t="shared" si="334"/>
        <v/>
      </c>
      <c r="P2631" s="33" t="str">
        <f t="shared" si="335"/>
        <v/>
      </c>
      <c r="R2631" s="36" t="str">
        <f t="shared" si="336"/>
        <v/>
      </c>
      <c r="S2631" s="36" t="str">
        <f t="shared" si="337"/>
        <v/>
      </c>
    </row>
    <row r="2632" spans="6:19" x14ac:dyDescent="0.3">
      <c r="K2632" s="33" t="str">
        <f t="shared" si="330"/>
        <v/>
      </c>
      <c r="L2632" s="33" t="str">
        <f t="shared" si="331"/>
        <v/>
      </c>
      <c r="M2632" s="33" t="str">
        <f t="shared" si="332"/>
        <v/>
      </c>
      <c r="N2632" s="33" t="str">
        <f t="shared" si="333"/>
        <v/>
      </c>
      <c r="O2632" s="33" t="str">
        <f t="shared" si="334"/>
        <v/>
      </c>
      <c r="P2632" s="33" t="str">
        <f t="shared" si="335"/>
        <v/>
      </c>
      <c r="R2632" s="36" t="str">
        <f t="shared" si="336"/>
        <v/>
      </c>
      <c r="S2632" s="36" t="str">
        <f t="shared" si="337"/>
        <v/>
      </c>
    </row>
    <row r="2633" spans="6:19" x14ac:dyDescent="0.3">
      <c r="K2633" s="33" t="str">
        <f t="shared" si="330"/>
        <v/>
      </c>
      <c r="L2633" s="33" t="str">
        <f t="shared" si="331"/>
        <v/>
      </c>
      <c r="M2633" s="33" t="str">
        <f t="shared" si="332"/>
        <v/>
      </c>
      <c r="N2633" s="33" t="str">
        <f t="shared" si="333"/>
        <v/>
      </c>
      <c r="O2633" s="33" t="str">
        <f t="shared" si="334"/>
        <v/>
      </c>
      <c r="P2633" s="33" t="str">
        <f t="shared" si="335"/>
        <v/>
      </c>
      <c r="R2633" s="36" t="str">
        <f t="shared" si="336"/>
        <v/>
      </c>
      <c r="S2633" s="36" t="str">
        <f t="shared" si="337"/>
        <v/>
      </c>
    </row>
    <row r="2634" spans="6:19" x14ac:dyDescent="0.3">
      <c r="F2634" s="136"/>
      <c r="K2634" s="33" t="str">
        <f t="shared" si="330"/>
        <v/>
      </c>
      <c r="L2634" s="33" t="str">
        <f t="shared" si="331"/>
        <v/>
      </c>
      <c r="M2634" s="33" t="str">
        <f t="shared" si="332"/>
        <v/>
      </c>
      <c r="N2634" s="33" t="str">
        <f t="shared" si="333"/>
        <v/>
      </c>
      <c r="O2634" s="33" t="str">
        <f t="shared" si="334"/>
        <v/>
      </c>
      <c r="P2634" s="33" t="str">
        <f t="shared" si="335"/>
        <v/>
      </c>
      <c r="R2634" s="36" t="str">
        <f t="shared" si="336"/>
        <v/>
      </c>
      <c r="S2634" s="36" t="str">
        <f t="shared" si="337"/>
        <v/>
      </c>
    </row>
    <row r="2635" spans="6:19" x14ac:dyDescent="0.3">
      <c r="K2635" s="33" t="str">
        <f t="shared" si="330"/>
        <v/>
      </c>
      <c r="L2635" s="33" t="str">
        <f t="shared" si="331"/>
        <v/>
      </c>
      <c r="M2635" s="33" t="str">
        <f t="shared" si="332"/>
        <v/>
      </c>
      <c r="N2635" s="33" t="str">
        <f t="shared" si="333"/>
        <v/>
      </c>
      <c r="O2635" s="33" t="str">
        <f t="shared" si="334"/>
        <v/>
      </c>
      <c r="P2635" s="33" t="str">
        <f t="shared" si="335"/>
        <v/>
      </c>
      <c r="R2635" s="36" t="str">
        <f t="shared" si="336"/>
        <v/>
      </c>
      <c r="S2635" s="36" t="str">
        <f t="shared" si="337"/>
        <v/>
      </c>
    </row>
    <row r="2636" spans="6:19" x14ac:dyDescent="0.3">
      <c r="K2636" s="33" t="str">
        <f t="shared" si="330"/>
        <v/>
      </c>
      <c r="L2636" s="33" t="str">
        <f t="shared" si="331"/>
        <v/>
      </c>
      <c r="M2636" s="33" t="str">
        <f t="shared" si="332"/>
        <v/>
      </c>
      <c r="N2636" s="33" t="str">
        <f t="shared" si="333"/>
        <v/>
      </c>
      <c r="O2636" s="33" t="str">
        <f t="shared" si="334"/>
        <v/>
      </c>
      <c r="P2636" s="33" t="str">
        <f t="shared" si="335"/>
        <v/>
      </c>
      <c r="R2636" s="36" t="str">
        <f t="shared" si="336"/>
        <v/>
      </c>
      <c r="S2636" s="36" t="str">
        <f t="shared" si="337"/>
        <v/>
      </c>
    </row>
    <row r="2637" spans="6:19" x14ac:dyDescent="0.3">
      <c r="F2637" s="136"/>
      <c r="K2637" s="33" t="str">
        <f t="shared" si="330"/>
        <v/>
      </c>
      <c r="L2637" s="33" t="str">
        <f t="shared" si="331"/>
        <v/>
      </c>
      <c r="M2637" s="33" t="str">
        <f t="shared" si="332"/>
        <v/>
      </c>
      <c r="N2637" s="33" t="str">
        <f t="shared" si="333"/>
        <v/>
      </c>
      <c r="O2637" s="33" t="str">
        <f t="shared" si="334"/>
        <v/>
      </c>
      <c r="P2637" s="33" t="str">
        <f t="shared" si="335"/>
        <v/>
      </c>
      <c r="R2637" s="36" t="str">
        <f t="shared" si="336"/>
        <v/>
      </c>
      <c r="S2637" s="36" t="str">
        <f t="shared" si="337"/>
        <v/>
      </c>
    </row>
    <row r="2638" spans="6:19" x14ac:dyDescent="0.3">
      <c r="K2638" s="33" t="str">
        <f t="shared" si="330"/>
        <v/>
      </c>
      <c r="L2638" s="33" t="str">
        <f t="shared" si="331"/>
        <v/>
      </c>
      <c r="M2638" s="33" t="str">
        <f t="shared" si="332"/>
        <v/>
      </c>
      <c r="N2638" s="33" t="str">
        <f t="shared" si="333"/>
        <v/>
      </c>
      <c r="O2638" s="33" t="str">
        <f t="shared" si="334"/>
        <v/>
      </c>
      <c r="P2638" s="33" t="str">
        <f t="shared" si="335"/>
        <v/>
      </c>
      <c r="R2638" s="36" t="str">
        <f t="shared" si="336"/>
        <v/>
      </c>
      <c r="S2638" s="36" t="str">
        <f t="shared" si="337"/>
        <v/>
      </c>
    </row>
    <row r="2639" spans="6:19" x14ac:dyDescent="0.3">
      <c r="F2639" s="136"/>
      <c r="K2639" s="33" t="str">
        <f t="shared" si="330"/>
        <v/>
      </c>
      <c r="L2639" s="33" t="str">
        <f t="shared" si="331"/>
        <v/>
      </c>
      <c r="M2639" s="33" t="str">
        <f t="shared" si="332"/>
        <v/>
      </c>
      <c r="N2639" s="33" t="str">
        <f t="shared" si="333"/>
        <v/>
      </c>
      <c r="O2639" s="33" t="str">
        <f t="shared" si="334"/>
        <v/>
      </c>
      <c r="P2639" s="33" t="str">
        <f t="shared" si="335"/>
        <v/>
      </c>
      <c r="R2639" s="36" t="str">
        <f t="shared" si="336"/>
        <v/>
      </c>
      <c r="S2639" s="36" t="str">
        <f t="shared" si="337"/>
        <v/>
      </c>
    </row>
    <row r="2640" spans="6:19" x14ac:dyDescent="0.3">
      <c r="K2640" s="33" t="str">
        <f t="shared" si="330"/>
        <v/>
      </c>
      <c r="L2640" s="33" t="str">
        <f t="shared" si="331"/>
        <v/>
      </c>
      <c r="M2640" s="33" t="str">
        <f t="shared" si="332"/>
        <v/>
      </c>
      <c r="N2640" s="33" t="str">
        <f t="shared" si="333"/>
        <v/>
      </c>
      <c r="O2640" s="33" t="str">
        <f t="shared" si="334"/>
        <v/>
      </c>
      <c r="P2640" s="33" t="str">
        <f t="shared" si="335"/>
        <v/>
      </c>
      <c r="R2640" s="36" t="str">
        <f t="shared" si="336"/>
        <v/>
      </c>
      <c r="S2640" s="36" t="str">
        <f t="shared" si="337"/>
        <v/>
      </c>
    </row>
    <row r="2641" spans="6:19" x14ac:dyDescent="0.3">
      <c r="F2641" s="136"/>
      <c r="K2641" s="33" t="str">
        <f t="shared" si="330"/>
        <v/>
      </c>
      <c r="L2641" s="33" t="str">
        <f t="shared" si="331"/>
        <v/>
      </c>
      <c r="M2641" s="33" t="str">
        <f t="shared" si="332"/>
        <v/>
      </c>
      <c r="N2641" s="33" t="str">
        <f t="shared" si="333"/>
        <v/>
      </c>
      <c r="O2641" s="33" t="str">
        <f t="shared" si="334"/>
        <v/>
      </c>
      <c r="P2641" s="33" t="str">
        <f t="shared" si="335"/>
        <v/>
      </c>
      <c r="R2641" s="36" t="str">
        <f t="shared" si="336"/>
        <v/>
      </c>
      <c r="S2641" s="36" t="str">
        <f t="shared" si="337"/>
        <v/>
      </c>
    </row>
    <row r="2642" spans="6:19" x14ac:dyDescent="0.3">
      <c r="K2642" s="33" t="str">
        <f t="shared" si="330"/>
        <v/>
      </c>
      <c r="L2642" s="33" t="str">
        <f t="shared" si="331"/>
        <v/>
      </c>
      <c r="M2642" s="33" t="str">
        <f t="shared" si="332"/>
        <v/>
      </c>
      <c r="N2642" s="33" t="str">
        <f t="shared" si="333"/>
        <v/>
      </c>
      <c r="O2642" s="33" t="str">
        <f t="shared" si="334"/>
        <v/>
      </c>
      <c r="P2642" s="33" t="str">
        <f t="shared" si="335"/>
        <v/>
      </c>
      <c r="R2642" s="36" t="str">
        <f t="shared" si="336"/>
        <v/>
      </c>
      <c r="S2642" s="36" t="str">
        <f t="shared" si="337"/>
        <v/>
      </c>
    </row>
    <row r="2643" spans="6:19" x14ac:dyDescent="0.3">
      <c r="K2643" s="33" t="str">
        <f t="shared" si="330"/>
        <v/>
      </c>
      <c r="L2643" s="33" t="str">
        <f t="shared" si="331"/>
        <v/>
      </c>
      <c r="M2643" s="33" t="str">
        <f t="shared" si="332"/>
        <v/>
      </c>
      <c r="N2643" s="33" t="str">
        <f t="shared" si="333"/>
        <v/>
      </c>
      <c r="O2643" s="33" t="str">
        <f t="shared" si="334"/>
        <v/>
      </c>
      <c r="P2643" s="33" t="str">
        <f t="shared" si="335"/>
        <v/>
      </c>
      <c r="R2643" s="36" t="str">
        <f t="shared" si="336"/>
        <v/>
      </c>
      <c r="S2643" s="36" t="str">
        <f t="shared" si="337"/>
        <v/>
      </c>
    </row>
    <row r="2644" spans="6:19" x14ac:dyDescent="0.3">
      <c r="K2644" s="33" t="str">
        <f t="shared" si="330"/>
        <v/>
      </c>
      <c r="L2644" s="33" t="str">
        <f t="shared" si="331"/>
        <v/>
      </c>
      <c r="M2644" s="33" t="str">
        <f t="shared" si="332"/>
        <v/>
      </c>
      <c r="N2644" s="33" t="str">
        <f t="shared" si="333"/>
        <v/>
      </c>
      <c r="O2644" s="33" t="str">
        <f t="shared" si="334"/>
        <v/>
      </c>
      <c r="P2644" s="33" t="str">
        <f t="shared" si="335"/>
        <v/>
      </c>
      <c r="R2644" s="36" t="str">
        <f t="shared" si="336"/>
        <v/>
      </c>
      <c r="S2644" s="36" t="str">
        <f t="shared" si="337"/>
        <v/>
      </c>
    </row>
    <row r="2645" spans="6:19" x14ac:dyDescent="0.3">
      <c r="F2645" s="136"/>
      <c r="K2645" s="33" t="str">
        <f t="shared" si="330"/>
        <v/>
      </c>
      <c r="L2645" s="33" t="str">
        <f t="shared" si="331"/>
        <v/>
      </c>
      <c r="M2645" s="33" t="str">
        <f t="shared" si="332"/>
        <v/>
      </c>
      <c r="N2645" s="33" t="str">
        <f t="shared" si="333"/>
        <v/>
      </c>
      <c r="O2645" s="33" t="str">
        <f t="shared" si="334"/>
        <v/>
      </c>
      <c r="P2645" s="33" t="str">
        <f t="shared" si="335"/>
        <v/>
      </c>
      <c r="R2645" s="36" t="str">
        <f t="shared" si="336"/>
        <v/>
      </c>
      <c r="S2645" s="36" t="str">
        <f t="shared" si="337"/>
        <v/>
      </c>
    </row>
    <row r="2646" spans="6:19" x14ac:dyDescent="0.3">
      <c r="K2646" s="33" t="str">
        <f t="shared" si="330"/>
        <v/>
      </c>
      <c r="L2646" s="33" t="str">
        <f t="shared" si="331"/>
        <v/>
      </c>
      <c r="M2646" s="33" t="str">
        <f t="shared" si="332"/>
        <v/>
      </c>
      <c r="N2646" s="33" t="str">
        <f t="shared" si="333"/>
        <v/>
      </c>
      <c r="O2646" s="33" t="str">
        <f t="shared" si="334"/>
        <v/>
      </c>
      <c r="P2646" s="33" t="str">
        <f t="shared" si="335"/>
        <v/>
      </c>
      <c r="R2646" s="36" t="str">
        <f t="shared" si="336"/>
        <v/>
      </c>
      <c r="S2646" s="36" t="str">
        <f t="shared" si="337"/>
        <v/>
      </c>
    </row>
    <row r="2647" spans="6:19" x14ac:dyDescent="0.3">
      <c r="K2647" s="33" t="str">
        <f t="shared" si="330"/>
        <v/>
      </c>
      <c r="L2647" s="33" t="str">
        <f t="shared" si="331"/>
        <v/>
      </c>
      <c r="M2647" s="33" t="str">
        <f t="shared" si="332"/>
        <v/>
      </c>
      <c r="N2647" s="33" t="str">
        <f t="shared" si="333"/>
        <v/>
      </c>
      <c r="O2647" s="33" t="str">
        <f t="shared" si="334"/>
        <v/>
      </c>
      <c r="P2647" s="33" t="str">
        <f t="shared" si="335"/>
        <v/>
      </c>
      <c r="R2647" s="36" t="str">
        <f t="shared" si="336"/>
        <v/>
      </c>
      <c r="S2647" s="36" t="str">
        <f t="shared" si="337"/>
        <v/>
      </c>
    </row>
    <row r="2648" spans="6:19" x14ac:dyDescent="0.3">
      <c r="K2648" s="33" t="str">
        <f t="shared" si="330"/>
        <v/>
      </c>
      <c r="L2648" s="33" t="str">
        <f t="shared" si="331"/>
        <v/>
      </c>
      <c r="M2648" s="33" t="str">
        <f t="shared" si="332"/>
        <v/>
      </c>
      <c r="N2648" s="33" t="str">
        <f t="shared" si="333"/>
        <v/>
      </c>
      <c r="O2648" s="33" t="str">
        <f t="shared" si="334"/>
        <v/>
      </c>
      <c r="P2648" s="33" t="str">
        <f t="shared" si="335"/>
        <v/>
      </c>
      <c r="R2648" s="36" t="str">
        <f t="shared" si="336"/>
        <v/>
      </c>
      <c r="S2648" s="36" t="str">
        <f t="shared" si="337"/>
        <v/>
      </c>
    </row>
    <row r="2649" spans="6:19" x14ac:dyDescent="0.3">
      <c r="F2649" s="136"/>
      <c r="K2649" s="33" t="str">
        <f t="shared" si="330"/>
        <v/>
      </c>
      <c r="L2649" s="33" t="str">
        <f t="shared" si="331"/>
        <v/>
      </c>
      <c r="M2649" s="33" t="str">
        <f t="shared" si="332"/>
        <v/>
      </c>
      <c r="N2649" s="33" t="str">
        <f t="shared" si="333"/>
        <v/>
      </c>
      <c r="O2649" s="33" t="str">
        <f t="shared" si="334"/>
        <v/>
      </c>
      <c r="P2649" s="33" t="str">
        <f t="shared" si="335"/>
        <v/>
      </c>
      <c r="R2649" s="36" t="str">
        <f t="shared" si="336"/>
        <v/>
      </c>
      <c r="S2649" s="36" t="str">
        <f t="shared" si="337"/>
        <v/>
      </c>
    </row>
    <row r="2650" spans="6:19" x14ac:dyDescent="0.3">
      <c r="K2650" s="33" t="str">
        <f t="shared" si="330"/>
        <v/>
      </c>
      <c r="L2650" s="33" t="str">
        <f t="shared" si="331"/>
        <v/>
      </c>
      <c r="M2650" s="33" t="str">
        <f t="shared" si="332"/>
        <v/>
      </c>
      <c r="N2650" s="33" t="str">
        <f t="shared" si="333"/>
        <v/>
      </c>
      <c r="O2650" s="33" t="str">
        <f t="shared" si="334"/>
        <v/>
      </c>
      <c r="P2650" s="33" t="str">
        <f t="shared" si="335"/>
        <v/>
      </c>
      <c r="R2650" s="36" t="str">
        <f t="shared" si="336"/>
        <v/>
      </c>
      <c r="S2650" s="36" t="str">
        <f t="shared" si="337"/>
        <v/>
      </c>
    </row>
    <row r="2651" spans="6:19" x14ac:dyDescent="0.3">
      <c r="K2651" s="33" t="str">
        <f t="shared" si="330"/>
        <v/>
      </c>
      <c r="L2651" s="33" t="str">
        <f t="shared" si="331"/>
        <v/>
      </c>
      <c r="M2651" s="33" t="str">
        <f t="shared" si="332"/>
        <v/>
      </c>
      <c r="N2651" s="33" t="str">
        <f t="shared" si="333"/>
        <v/>
      </c>
      <c r="O2651" s="33" t="str">
        <f t="shared" si="334"/>
        <v/>
      </c>
      <c r="P2651" s="33" t="str">
        <f t="shared" si="335"/>
        <v/>
      </c>
      <c r="R2651" s="36" t="str">
        <f t="shared" si="336"/>
        <v/>
      </c>
      <c r="S2651" s="36" t="str">
        <f t="shared" si="337"/>
        <v/>
      </c>
    </row>
    <row r="2652" spans="6:19" x14ac:dyDescent="0.3">
      <c r="K2652" s="33" t="str">
        <f t="shared" si="330"/>
        <v/>
      </c>
      <c r="L2652" s="33" t="str">
        <f t="shared" si="331"/>
        <v/>
      </c>
      <c r="M2652" s="33" t="str">
        <f t="shared" si="332"/>
        <v/>
      </c>
      <c r="N2652" s="33" t="str">
        <f t="shared" si="333"/>
        <v/>
      </c>
      <c r="O2652" s="33" t="str">
        <f t="shared" si="334"/>
        <v/>
      </c>
      <c r="P2652" s="33" t="str">
        <f t="shared" si="335"/>
        <v/>
      </c>
      <c r="R2652" s="36" t="str">
        <f t="shared" si="336"/>
        <v/>
      </c>
      <c r="S2652" s="36" t="str">
        <f t="shared" si="337"/>
        <v/>
      </c>
    </row>
    <row r="2653" spans="6:19" x14ac:dyDescent="0.3">
      <c r="K2653" s="33" t="str">
        <f t="shared" si="330"/>
        <v/>
      </c>
      <c r="L2653" s="33" t="str">
        <f t="shared" si="331"/>
        <v/>
      </c>
      <c r="M2653" s="33" t="str">
        <f t="shared" si="332"/>
        <v/>
      </c>
      <c r="N2653" s="33" t="str">
        <f t="shared" si="333"/>
        <v/>
      </c>
      <c r="O2653" s="33" t="str">
        <f t="shared" si="334"/>
        <v/>
      </c>
      <c r="P2653" s="33" t="str">
        <f t="shared" si="335"/>
        <v/>
      </c>
      <c r="R2653" s="36" t="str">
        <f t="shared" si="336"/>
        <v/>
      </c>
      <c r="S2653" s="36" t="str">
        <f t="shared" si="337"/>
        <v/>
      </c>
    </row>
    <row r="2654" spans="6:19" x14ac:dyDescent="0.3">
      <c r="F2654" s="136"/>
      <c r="K2654" s="33" t="str">
        <f t="shared" si="330"/>
        <v/>
      </c>
      <c r="L2654" s="33" t="str">
        <f t="shared" si="331"/>
        <v/>
      </c>
      <c r="M2654" s="33" t="str">
        <f t="shared" si="332"/>
        <v/>
      </c>
      <c r="N2654" s="33" t="str">
        <f t="shared" si="333"/>
        <v/>
      </c>
      <c r="O2654" s="33" t="str">
        <f t="shared" si="334"/>
        <v/>
      </c>
      <c r="P2654" s="33" t="str">
        <f t="shared" si="335"/>
        <v/>
      </c>
      <c r="R2654" s="36" t="str">
        <f t="shared" si="336"/>
        <v/>
      </c>
      <c r="S2654" s="36" t="str">
        <f t="shared" si="337"/>
        <v/>
      </c>
    </row>
    <row r="2655" spans="6:19" x14ac:dyDescent="0.3">
      <c r="F2655" s="136"/>
      <c r="K2655" s="33" t="str">
        <f t="shared" si="330"/>
        <v/>
      </c>
      <c r="L2655" s="33" t="str">
        <f t="shared" si="331"/>
        <v/>
      </c>
      <c r="M2655" s="33" t="str">
        <f t="shared" si="332"/>
        <v/>
      </c>
      <c r="N2655" s="33" t="str">
        <f t="shared" si="333"/>
        <v/>
      </c>
      <c r="O2655" s="33" t="str">
        <f t="shared" si="334"/>
        <v/>
      </c>
      <c r="P2655" s="33" t="str">
        <f t="shared" si="335"/>
        <v/>
      </c>
      <c r="R2655" s="36" t="str">
        <f t="shared" si="336"/>
        <v/>
      </c>
      <c r="S2655" s="36" t="str">
        <f t="shared" si="337"/>
        <v/>
      </c>
    </row>
    <row r="2656" spans="6:19" x14ac:dyDescent="0.3">
      <c r="K2656" s="33" t="str">
        <f t="shared" si="330"/>
        <v/>
      </c>
      <c r="L2656" s="33" t="str">
        <f t="shared" si="331"/>
        <v/>
      </c>
      <c r="M2656" s="33" t="str">
        <f t="shared" si="332"/>
        <v/>
      </c>
      <c r="N2656" s="33" t="str">
        <f t="shared" si="333"/>
        <v/>
      </c>
      <c r="O2656" s="33" t="str">
        <f t="shared" si="334"/>
        <v/>
      </c>
      <c r="P2656" s="33" t="str">
        <f t="shared" si="335"/>
        <v/>
      </c>
      <c r="R2656" s="36" t="str">
        <f t="shared" si="336"/>
        <v/>
      </c>
      <c r="S2656" s="36" t="str">
        <f t="shared" si="337"/>
        <v/>
      </c>
    </row>
    <row r="2657" spans="6:19" x14ac:dyDescent="0.3">
      <c r="K2657" s="33" t="str">
        <f t="shared" si="330"/>
        <v/>
      </c>
      <c r="L2657" s="33" t="str">
        <f t="shared" si="331"/>
        <v/>
      </c>
      <c r="M2657" s="33" t="str">
        <f t="shared" si="332"/>
        <v/>
      </c>
      <c r="N2657" s="33" t="str">
        <f t="shared" si="333"/>
        <v/>
      </c>
      <c r="O2657" s="33" t="str">
        <f t="shared" si="334"/>
        <v/>
      </c>
      <c r="P2657" s="33" t="str">
        <f t="shared" si="335"/>
        <v/>
      </c>
      <c r="R2657" s="36" t="str">
        <f t="shared" si="336"/>
        <v/>
      </c>
      <c r="S2657" s="36" t="str">
        <f t="shared" si="337"/>
        <v/>
      </c>
    </row>
    <row r="2658" spans="6:19" x14ac:dyDescent="0.3">
      <c r="K2658" s="33" t="str">
        <f t="shared" si="330"/>
        <v/>
      </c>
      <c r="L2658" s="33" t="str">
        <f t="shared" si="331"/>
        <v/>
      </c>
      <c r="M2658" s="33" t="str">
        <f t="shared" si="332"/>
        <v/>
      </c>
      <c r="N2658" s="33" t="str">
        <f t="shared" si="333"/>
        <v/>
      </c>
      <c r="O2658" s="33" t="str">
        <f t="shared" si="334"/>
        <v/>
      </c>
      <c r="P2658" s="33" t="str">
        <f t="shared" si="335"/>
        <v/>
      </c>
      <c r="R2658" s="36" t="str">
        <f t="shared" si="336"/>
        <v/>
      </c>
      <c r="S2658" s="36" t="str">
        <f t="shared" si="337"/>
        <v/>
      </c>
    </row>
    <row r="2659" spans="6:19" x14ac:dyDescent="0.3">
      <c r="K2659" s="33" t="str">
        <f t="shared" si="330"/>
        <v/>
      </c>
      <c r="L2659" s="33" t="str">
        <f t="shared" si="331"/>
        <v/>
      </c>
      <c r="M2659" s="33" t="str">
        <f t="shared" si="332"/>
        <v/>
      </c>
      <c r="N2659" s="33" t="str">
        <f t="shared" si="333"/>
        <v/>
      </c>
      <c r="O2659" s="33" t="str">
        <f t="shared" si="334"/>
        <v/>
      </c>
      <c r="P2659" s="33" t="str">
        <f t="shared" si="335"/>
        <v/>
      </c>
      <c r="R2659" s="36" t="str">
        <f t="shared" si="336"/>
        <v/>
      </c>
      <c r="S2659" s="36" t="str">
        <f t="shared" si="337"/>
        <v/>
      </c>
    </row>
    <row r="2660" spans="6:19" x14ac:dyDescent="0.3">
      <c r="F2660" s="136"/>
      <c r="K2660" s="33" t="str">
        <f t="shared" si="330"/>
        <v/>
      </c>
      <c r="L2660" s="33" t="str">
        <f t="shared" si="331"/>
        <v/>
      </c>
      <c r="M2660" s="33" t="str">
        <f t="shared" si="332"/>
        <v/>
      </c>
      <c r="N2660" s="33" t="str">
        <f t="shared" si="333"/>
        <v/>
      </c>
      <c r="O2660" s="33" t="str">
        <f t="shared" si="334"/>
        <v/>
      </c>
      <c r="P2660" s="33" t="str">
        <f t="shared" si="335"/>
        <v/>
      </c>
      <c r="R2660" s="36" t="str">
        <f t="shared" si="336"/>
        <v/>
      </c>
      <c r="S2660" s="36" t="str">
        <f t="shared" si="337"/>
        <v/>
      </c>
    </row>
    <row r="2661" spans="6:19" x14ac:dyDescent="0.3">
      <c r="K2661" s="33" t="str">
        <f t="shared" si="330"/>
        <v/>
      </c>
      <c r="L2661" s="33" t="str">
        <f t="shared" si="331"/>
        <v/>
      </c>
      <c r="M2661" s="33" t="str">
        <f t="shared" si="332"/>
        <v/>
      </c>
      <c r="N2661" s="33" t="str">
        <f t="shared" si="333"/>
        <v/>
      </c>
      <c r="O2661" s="33" t="str">
        <f t="shared" si="334"/>
        <v/>
      </c>
      <c r="P2661" s="33" t="str">
        <f t="shared" si="335"/>
        <v/>
      </c>
      <c r="R2661" s="36" t="str">
        <f t="shared" si="336"/>
        <v/>
      </c>
      <c r="S2661" s="36" t="str">
        <f t="shared" si="337"/>
        <v/>
      </c>
    </row>
    <row r="2662" spans="6:19" x14ac:dyDescent="0.3">
      <c r="F2662" s="136"/>
      <c r="K2662" s="33" t="str">
        <f t="shared" si="330"/>
        <v/>
      </c>
      <c r="L2662" s="33" t="str">
        <f t="shared" si="331"/>
        <v/>
      </c>
      <c r="M2662" s="33" t="str">
        <f t="shared" si="332"/>
        <v/>
      </c>
      <c r="N2662" s="33" t="str">
        <f t="shared" si="333"/>
        <v/>
      </c>
      <c r="O2662" s="33" t="str">
        <f t="shared" si="334"/>
        <v/>
      </c>
      <c r="P2662" s="33" t="str">
        <f t="shared" si="335"/>
        <v/>
      </c>
      <c r="R2662" s="36" t="str">
        <f t="shared" si="336"/>
        <v/>
      </c>
      <c r="S2662" s="36" t="str">
        <f t="shared" si="337"/>
        <v/>
      </c>
    </row>
    <row r="2663" spans="6:19" x14ac:dyDescent="0.3">
      <c r="K2663" s="33" t="str">
        <f t="shared" si="330"/>
        <v/>
      </c>
      <c r="L2663" s="33" t="str">
        <f t="shared" si="331"/>
        <v/>
      </c>
      <c r="M2663" s="33" t="str">
        <f t="shared" si="332"/>
        <v/>
      </c>
      <c r="N2663" s="33" t="str">
        <f t="shared" si="333"/>
        <v/>
      </c>
      <c r="O2663" s="33" t="str">
        <f t="shared" si="334"/>
        <v/>
      </c>
      <c r="P2663" s="33" t="str">
        <f t="shared" si="335"/>
        <v/>
      </c>
      <c r="R2663" s="36" t="str">
        <f t="shared" si="336"/>
        <v/>
      </c>
      <c r="S2663" s="36" t="str">
        <f t="shared" si="337"/>
        <v/>
      </c>
    </row>
    <row r="2664" spans="6:19" x14ac:dyDescent="0.3">
      <c r="K2664" s="33" t="str">
        <f t="shared" si="330"/>
        <v/>
      </c>
      <c r="L2664" s="33" t="str">
        <f t="shared" si="331"/>
        <v/>
      </c>
      <c r="M2664" s="33" t="str">
        <f t="shared" si="332"/>
        <v/>
      </c>
      <c r="N2664" s="33" t="str">
        <f t="shared" si="333"/>
        <v/>
      </c>
      <c r="O2664" s="33" t="str">
        <f t="shared" si="334"/>
        <v/>
      </c>
      <c r="P2664" s="33" t="str">
        <f t="shared" si="335"/>
        <v/>
      </c>
      <c r="R2664" s="36" t="str">
        <f t="shared" si="336"/>
        <v/>
      </c>
      <c r="S2664" s="36" t="str">
        <f t="shared" si="337"/>
        <v/>
      </c>
    </row>
    <row r="2665" spans="6:19" x14ac:dyDescent="0.3">
      <c r="K2665" s="33" t="str">
        <f t="shared" si="330"/>
        <v/>
      </c>
      <c r="L2665" s="33" t="str">
        <f t="shared" si="331"/>
        <v/>
      </c>
      <c r="M2665" s="33" t="str">
        <f t="shared" si="332"/>
        <v/>
      </c>
      <c r="N2665" s="33" t="str">
        <f t="shared" si="333"/>
        <v/>
      </c>
      <c r="O2665" s="33" t="str">
        <f t="shared" si="334"/>
        <v/>
      </c>
      <c r="P2665" s="33" t="str">
        <f t="shared" si="335"/>
        <v/>
      </c>
      <c r="R2665" s="36" t="str">
        <f t="shared" si="336"/>
        <v/>
      </c>
      <c r="S2665" s="36" t="str">
        <f t="shared" si="337"/>
        <v/>
      </c>
    </row>
    <row r="2666" spans="6:19" x14ac:dyDescent="0.3">
      <c r="K2666" s="33" t="str">
        <f t="shared" si="330"/>
        <v/>
      </c>
      <c r="L2666" s="33" t="str">
        <f t="shared" si="331"/>
        <v/>
      </c>
      <c r="M2666" s="33" t="str">
        <f t="shared" si="332"/>
        <v/>
      </c>
      <c r="N2666" s="33" t="str">
        <f t="shared" si="333"/>
        <v/>
      </c>
      <c r="O2666" s="33" t="str">
        <f t="shared" si="334"/>
        <v/>
      </c>
      <c r="P2666" s="33" t="str">
        <f t="shared" si="335"/>
        <v/>
      </c>
      <c r="R2666" s="36" t="str">
        <f t="shared" si="336"/>
        <v/>
      </c>
      <c r="S2666" s="36" t="str">
        <f t="shared" si="337"/>
        <v/>
      </c>
    </row>
    <row r="2667" spans="6:19" x14ac:dyDescent="0.3">
      <c r="K2667" s="33" t="str">
        <f t="shared" si="330"/>
        <v/>
      </c>
      <c r="L2667" s="33" t="str">
        <f t="shared" si="331"/>
        <v/>
      </c>
      <c r="M2667" s="33" t="str">
        <f t="shared" si="332"/>
        <v/>
      </c>
      <c r="N2667" s="33" t="str">
        <f t="shared" si="333"/>
        <v/>
      </c>
      <c r="O2667" s="33" t="str">
        <f t="shared" si="334"/>
        <v/>
      </c>
      <c r="P2667" s="33" t="str">
        <f t="shared" si="335"/>
        <v/>
      </c>
      <c r="R2667" s="36" t="str">
        <f t="shared" si="336"/>
        <v/>
      </c>
      <c r="S2667" s="36" t="str">
        <f t="shared" si="337"/>
        <v/>
      </c>
    </row>
    <row r="2668" spans="6:19" x14ac:dyDescent="0.3">
      <c r="K2668" s="33" t="str">
        <f t="shared" si="330"/>
        <v/>
      </c>
      <c r="L2668" s="33" t="str">
        <f t="shared" si="331"/>
        <v/>
      </c>
      <c r="M2668" s="33" t="str">
        <f t="shared" si="332"/>
        <v/>
      </c>
      <c r="N2668" s="33" t="str">
        <f t="shared" si="333"/>
        <v/>
      </c>
      <c r="O2668" s="33" t="str">
        <f t="shared" si="334"/>
        <v/>
      </c>
      <c r="P2668" s="33" t="str">
        <f t="shared" si="335"/>
        <v/>
      </c>
      <c r="R2668" s="36" t="str">
        <f t="shared" si="336"/>
        <v/>
      </c>
      <c r="S2668" s="36" t="str">
        <f t="shared" si="337"/>
        <v/>
      </c>
    </row>
    <row r="2669" spans="6:19" x14ac:dyDescent="0.3">
      <c r="F2669" s="136"/>
      <c r="K2669" s="33" t="str">
        <f t="shared" si="330"/>
        <v/>
      </c>
      <c r="L2669" s="33" t="str">
        <f t="shared" si="331"/>
        <v/>
      </c>
      <c r="M2669" s="33" t="str">
        <f t="shared" si="332"/>
        <v/>
      </c>
      <c r="N2669" s="33" t="str">
        <f t="shared" si="333"/>
        <v/>
      </c>
      <c r="O2669" s="33" t="str">
        <f t="shared" si="334"/>
        <v/>
      </c>
      <c r="P2669" s="33" t="str">
        <f t="shared" si="335"/>
        <v/>
      </c>
      <c r="R2669" s="36" t="str">
        <f t="shared" si="336"/>
        <v/>
      </c>
      <c r="S2669" s="36" t="str">
        <f t="shared" si="337"/>
        <v/>
      </c>
    </row>
    <row r="2670" spans="6:19" x14ac:dyDescent="0.3">
      <c r="F2670" s="136"/>
      <c r="K2670" s="33" t="str">
        <f t="shared" si="330"/>
        <v/>
      </c>
      <c r="L2670" s="33" t="str">
        <f t="shared" si="331"/>
        <v/>
      </c>
      <c r="M2670" s="33" t="str">
        <f t="shared" si="332"/>
        <v/>
      </c>
      <c r="N2670" s="33" t="str">
        <f t="shared" si="333"/>
        <v/>
      </c>
      <c r="O2670" s="33" t="str">
        <f t="shared" si="334"/>
        <v/>
      </c>
      <c r="P2670" s="33" t="str">
        <f t="shared" si="335"/>
        <v/>
      </c>
      <c r="R2670" s="36" t="str">
        <f t="shared" si="336"/>
        <v/>
      </c>
      <c r="S2670" s="36" t="str">
        <f t="shared" si="337"/>
        <v/>
      </c>
    </row>
    <row r="2671" spans="6:19" x14ac:dyDescent="0.3">
      <c r="K2671" s="33" t="str">
        <f t="shared" si="330"/>
        <v/>
      </c>
      <c r="L2671" s="33" t="str">
        <f t="shared" si="331"/>
        <v/>
      </c>
      <c r="M2671" s="33" t="str">
        <f t="shared" si="332"/>
        <v/>
      </c>
      <c r="N2671" s="33" t="str">
        <f t="shared" si="333"/>
        <v/>
      </c>
      <c r="O2671" s="33" t="str">
        <f t="shared" si="334"/>
        <v/>
      </c>
      <c r="P2671" s="33" t="str">
        <f t="shared" si="335"/>
        <v/>
      </c>
      <c r="R2671" s="36" t="str">
        <f t="shared" si="336"/>
        <v/>
      </c>
      <c r="S2671" s="36" t="str">
        <f t="shared" si="337"/>
        <v/>
      </c>
    </row>
    <row r="2672" spans="6:19" x14ac:dyDescent="0.3">
      <c r="K2672" s="33" t="str">
        <f t="shared" si="330"/>
        <v/>
      </c>
      <c r="L2672" s="33" t="str">
        <f t="shared" si="331"/>
        <v/>
      </c>
      <c r="M2672" s="33" t="str">
        <f t="shared" si="332"/>
        <v/>
      </c>
      <c r="N2672" s="33" t="str">
        <f t="shared" si="333"/>
        <v/>
      </c>
      <c r="O2672" s="33" t="str">
        <f t="shared" si="334"/>
        <v/>
      </c>
      <c r="P2672" s="33" t="str">
        <f t="shared" si="335"/>
        <v/>
      </c>
      <c r="R2672" s="36" t="str">
        <f t="shared" si="336"/>
        <v/>
      </c>
      <c r="S2672" s="36" t="str">
        <f t="shared" si="337"/>
        <v/>
      </c>
    </row>
    <row r="2673" spans="6:19" x14ac:dyDescent="0.3">
      <c r="K2673" s="33" t="str">
        <f t="shared" si="330"/>
        <v/>
      </c>
      <c r="L2673" s="33" t="str">
        <f t="shared" si="331"/>
        <v/>
      </c>
      <c r="M2673" s="33" t="str">
        <f t="shared" si="332"/>
        <v/>
      </c>
      <c r="N2673" s="33" t="str">
        <f t="shared" si="333"/>
        <v/>
      </c>
      <c r="O2673" s="33" t="str">
        <f t="shared" si="334"/>
        <v/>
      </c>
      <c r="P2673" s="33" t="str">
        <f t="shared" si="335"/>
        <v/>
      </c>
      <c r="R2673" s="36" t="str">
        <f t="shared" si="336"/>
        <v/>
      </c>
      <c r="S2673" s="36" t="str">
        <f t="shared" si="337"/>
        <v/>
      </c>
    </row>
    <row r="2674" spans="6:19" x14ac:dyDescent="0.3">
      <c r="K2674" s="33" t="str">
        <f t="shared" si="330"/>
        <v/>
      </c>
      <c r="L2674" s="33" t="str">
        <f t="shared" si="331"/>
        <v/>
      </c>
      <c r="M2674" s="33" t="str">
        <f t="shared" si="332"/>
        <v/>
      </c>
      <c r="N2674" s="33" t="str">
        <f t="shared" si="333"/>
        <v/>
      </c>
      <c r="O2674" s="33" t="str">
        <f t="shared" si="334"/>
        <v/>
      </c>
      <c r="P2674" s="33" t="str">
        <f t="shared" si="335"/>
        <v/>
      </c>
      <c r="R2674" s="36" t="str">
        <f t="shared" si="336"/>
        <v/>
      </c>
      <c r="S2674" s="36" t="str">
        <f t="shared" si="337"/>
        <v/>
      </c>
    </row>
    <row r="2675" spans="6:19" x14ac:dyDescent="0.3">
      <c r="F2675" s="136"/>
      <c r="K2675" s="33" t="str">
        <f t="shared" si="330"/>
        <v/>
      </c>
      <c r="L2675" s="33" t="str">
        <f t="shared" si="331"/>
        <v/>
      </c>
      <c r="M2675" s="33" t="str">
        <f t="shared" si="332"/>
        <v/>
      </c>
      <c r="N2675" s="33" t="str">
        <f t="shared" si="333"/>
        <v/>
      </c>
      <c r="O2675" s="33" t="str">
        <f t="shared" si="334"/>
        <v/>
      </c>
      <c r="P2675" s="33" t="str">
        <f t="shared" si="335"/>
        <v/>
      </c>
      <c r="R2675" s="36" t="str">
        <f t="shared" si="336"/>
        <v/>
      </c>
      <c r="S2675" s="36" t="str">
        <f t="shared" si="337"/>
        <v/>
      </c>
    </row>
    <row r="2676" spans="6:19" x14ac:dyDescent="0.3">
      <c r="K2676" s="33" t="str">
        <f t="shared" si="330"/>
        <v/>
      </c>
      <c r="L2676" s="33" t="str">
        <f t="shared" si="331"/>
        <v/>
      </c>
      <c r="M2676" s="33" t="str">
        <f t="shared" si="332"/>
        <v/>
      </c>
      <c r="N2676" s="33" t="str">
        <f t="shared" si="333"/>
        <v/>
      </c>
      <c r="O2676" s="33" t="str">
        <f t="shared" si="334"/>
        <v/>
      </c>
      <c r="P2676" s="33" t="str">
        <f t="shared" si="335"/>
        <v/>
      </c>
      <c r="R2676" s="36" t="str">
        <f t="shared" si="336"/>
        <v/>
      </c>
      <c r="S2676" s="36" t="str">
        <f t="shared" si="337"/>
        <v/>
      </c>
    </row>
    <row r="2677" spans="6:19" x14ac:dyDescent="0.3">
      <c r="F2677" s="136"/>
      <c r="K2677" s="33" t="str">
        <f t="shared" si="330"/>
        <v/>
      </c>
      <c r="L2677" s="33" t="str">
        <f t="shared" si="331"/>
        <v/>
      </c>
      <c r="M2677" s="33" t="str">
        <f t="shared" si="332"/>
        <v/>
      </c>
      <c r="N2677" s="33" t="str">
        <f t="shared" si="333"/>
        <v/>
      </c>
      <c r="O2677" s="33" t="str">
        <f t="shared" si="334"/>
        <v/>
      </c>
      <c r="P2677" s="33" t="str">
        <f t="shared" si="335"/>
        <v/>
      </c>
      <c r="R2677" s="36" t="str">
        <f t="shared" si="336"/>
        <v/>
      </c>
      <c r="S2677" s="36" t="str">
        <f t="shared" si="337"/>
        <v/>
      </c>
    </row>
    <row r="2678" spans="6:19" x14ac:dyDescent="0.3">
      <c r="K2678" s="33" t="str">
        <f t="shared" si="330"/>
        <v/>
      </c>
      <c r="L2678" s="33" t="str">
        <f t="shared" si="331"/>
        <v/>
      </c>
      <c r="M2678" s="33" t="str">
        <f t="shared" si="332"/>
        <v/>
      </c>
      <c r="N2678" s="33" t="str">
        <f t="shared" si="333"/>
        <v/>
      </c>
      <c r="O2678" s="33" t="str">
        <f t="shared" si="334"/>
        <v/>
      </c>
      <c r="P2678" s="33" t="str">
        <f t="shared" si="335"/>
        <v/>
      </c>
      <c r="R2678" s="36" t="str">
        <f t="shared" si="336"/>
        <v/>
      </c>
      <c r="S2678" s="36" t="str">
        <f t="shared" si="337"/>
        <v/>
      </c>
    </row>
    <row r="2679" spans="6:19" x14ac:dyDescent="0.3">
      <c r="K2679" s="33" t="str">
        <f t="shared" si="330"/>
        <v/>
      </c>
      <c r="L2679" s="33" t="str">
        <f t="shared" si="331"/>
        <v/>
      </c>
      <c r="M2679" s="33" t="str">
        <f t="shared" si="332"/>
        <v/>
      </c>
      <c r="N2679" s="33" t="str">
        <f t="shared" si="333"/>
        <v/>
      </c>
      <c r="O2679" s="33" t="str">
        <f t="shared" si="334"/>
        <v/>
      </c>
      <c r="P2679" s="33" t="str">
        <f t="shared" si="335"/>
        <v/>
      </c>
      <c r="R2679" s="36" t="str">
        <f t="shared" si="336"/>
        <v/>
      </c>
      <c r="S2679" s="36" t="str">
        <f t="shared" si="337"/>
        <v/>
      </c>
    </row>
    <row r="2680" spans="6:19" x14ac:dyDescent="0.3">
      <c r="K2680" s="33" t="str">
        <f t="shared" si="330"/>
        <v/>
      </c>
      <c r="L2680" s="33" t="str">
        <f t="shared" si="331"/>
        <v/>
      </c>
      <c r="M2680" s="33" t="str">
        <f t="shared" si="332"/>
        <v/>
      </c>
      <c r="N2680" s="33" t="str">
        <f t="shared" si="333"/>
        <v/>
      </c>
      <c r="O2680" s="33" t="str">
        <f t="shared" si="334"/>
        <v/>
      </c>
      <c r="P2680" s="33" t="str">
        <f t="shared" si="335"/>
        <v/>
      </c>
      <c r="R2680" s="36" t="str">
        <f t="shared" si="336"/>
        <v/>
      </c>
      <c r="S2680" s="36" t="str">
        <f t="shared" si="337"/>
        <v/>
      </c>
    </row>
    <row r="2681" spans="6:19" x14ac:dyDescent="0.3">
      <c r="F2681" s="136"/>
      <c r="K2681" s="33" t="str">
        <f t="shared" si="330"/>
        <v/>
      </c>
      <c r="L2681" s="33" t="str">
        <f t="shared" si="331"/>
        <v/>
      </c>
      <c r="M2681" s="33" t="str">
        <f t="shared" si="332"/>
        <v/>
      </c>
      <c r="N2681" s="33" t="str">
        <f t="shared" si="333"/>
        <v/>
      </c>
      <c r="O2681" s="33" t="str">
        <f t="shared" si="334"/>
        <v/>
      </c>
      <c r="P2681" s="33" t="str">
        <f t="shared" si="335"/>
        <v/>
      </c>
      <c r="R2681" s="36" t="str">
        <f t="shared" si="336"/>
        <v/>
      </c>
      <c r="S2681" s="36" t="str">
        <f t="shared" si="337"/>
        <v/>
      </c>
    </row>
    <row r="2682" spans="6:19" x14ac:dyDescent="0.3">
      <c r="K2682" s="33" t="str">
        <f t="shared" si="330"/>
        <v/>
      </c>
      <c r="L2682" s="33" t="str">
        <f t="shared" si="331"/>
        <v/>
      </c>
      <c r="M2682" s="33" t="str">
        <f t="shared" si="332"/>
        <v/>
      </c>
      <c r="N2682" s="33" t="str">
        <f t="shared" si="333"/>
        <v/>
      </c>
      <c r="O2682" s="33" t="str">
        <f t="shared" si="334"/>
        <v/>
      </c>
      <c r="P2682" s="33" t="str">
        <f t="shared" si="335"/>
        <v/>
      </c>
      <c r="R2682" s="36" t="str">
        <f t="shared" si="336"/>
        <v/>
      </c>
      <c r="S2682" s="36" t="str">
        <f t="shared" si="337"/>
        <v/>
      </c>
    </row>
    <row r="2683" spans="6:19" x14ac:dyDescent="0.3">
      <c r="K2683" s="33" t="str">
        <f t="shared" si="330"/>
        <v/>
      </c>
      <c r="L2683" s="33" t="str">
        <f t="shared" si="331"/>
        <v/>
      </c>
      <c r="M2683" s="33" t="str">
        <f t="shared" si="332"/>
        <v/>
      </c>
      <c r="N2683" s="33" t="str">
        <f t="shared" si="333"/>
        <v/>
      </c>
      <c r="O2683" s="33" t="str">
        <f t="shared" si="334"/>
        <v/>
      </c>
      <c r="P2683" s="33" t="str">
        <f t="shared" si="335"/>
        <v/>
      </c>
      <c r="R2683" s="36" t="str">
        <f t="shared" si="336"/>
        <v/>
      </c>
      <c r="S2683" s="36" t="str">
        <f t="shared" si="337"/>
        <v/>
      </c>
    </row>
    <row r="2684" spans="6:19" x14ac:dyDescent="0.3">
      <c r="K2684" s="33" t="str">
        <f t="shared" si="330"/>
        <v/>
      </c>
      <c r="L2684" s="33" t="str">
        <f t="shared" si="331"/>
        <v/>
      </c>
      <c r="M2684" s="33" t="str">
        <f t="shared" si="332"/>
        <v/>
      </c>
      <c r="N2684" s="33" t="str">
        <f t="shared" si="333"/>
        <v/>
      </c>
      <c r="O2684" s="33" t="str">
        <f t="shared" si="334"/>
        <v/>
      </c>
      <c r="P2684" s="33" t="str">
        <f t="shared" si="335"/>
        <v/>
      </c>
      <c r="R2684" s="36" t="str">
        <f t="shared" si="336"/>
        <v/>
      </c>
      <c r="S2684" s="36" t="str">
        <f t="shared" si="337"/>
        <v/>
      </c>
    </row>
    <row r="2685" spans="6:19" x14ac:dyDescent="0.3">
      <c r="F2685" s="136"/>
      <c r="K2685" s="33" t="str">
        <f t="shared" si="330"/>
        <v/>
      </c>
      <c r="L2685" s="33" t="str">
        <f t="shared" si="331"/>
        <v/>
      </c>
      <c r="M2685" s="33" t="str">
        <f t="shared" si="332"/>
        <v/>
      </c>
      <c r="N2685" s="33" t="str">
        <f t="shared" si="333"/>
        <v/>
      </c>
      <c r="O2685" s="33" t="str">
        <f t="shared" si="334"/>
        <v/>
      </c>
      <c r="P2685" s="33" t="str">
        <f t="shared" si="335"/>
        <v/>
      </c>
      <c r="R2685" s="36" t="str">
        <f t="shared" si="336"/>
        <v/>
      </c>
      <c r="S2685" s="36" t="str">
        <f t="shared" si="337"/>
        <v/>
      </c>
    </row>
    <row r="2686" spans="6:19" x14ac:dyDescent="0.3">
      <c r="K2686" s="33" t="str">
        <f t="shared" si="330"/>
        <v/>
      </c>
      <c r="L2686" s="33" t="str">
        <f t="shared" si="331"/>
        <v/>
      </c>
      <c r="M2686" s="33" t="str">
        <f t="shared" si="332"/>
        <v/>
      </c>
      <c r="N2686" s="33" t="str">
        <f t="shared" si="333"/>
        <v/>
      </c>
      <c r="O2686" s="33" t="str">
        <f t="shared" si="334"/>
        <v/>
      </c>
      <c r="P2686" s="33" t="str">
        <f t="shared" si="335"/>
        <v/>
      </c>
      <c r="R2686" s="36" t="str">
        <f t="shared" si="336"/>
        <v/>
      </c>
      <c r="S2686" s="36" t="str">
        <f t="shared" si="337"/>
        <v/>
      </c>
    </row>
    <row r="2687" spans="6:19" x14ac:dyDescent="0.3">
      <c r="K2687" s="33" t="str">
        <f t="shared" si="330"/>
        <v/>
      </c>
      <c r="L2687" s="33" t="str">
        <f t="shared" si="331"/>
        <v/>
      </c>
      <c r="M2687" s="33" t="str">
        <f t="shared" si="332"/>
        <v/>
      </c>
      <c r="N2687" s="33" t="str">
        <f t="shared" si="333"/>
        <v/>
      </c>
      <c r="O2687" s="33" t="str">
        <f t="shared" si="334"/>
        <v/>
      </c>
      <c r="P2687" s="33" t="str">
        <f t="shared" si="335"/>
        <v/>
      </c>
      <c r="R2687" s="36" t="str">
        <f t="shared" si="336"/>
        <v/>
      </c>
      <c r="S2687" s="36" t="str">
        <f t="shared" si="337"/>
        <v/>
      </c>
    </row>
    <row r="2688" spans="6:19" x14ac:dyDescent="0.3">
      <c r="F2688" s="136"/>
      <c r="K2688" s="33" t="str">
        <f t="shared" si="330"/>
        <v/>
      </c>
      <c r="L2688" s="33" t="str">
        <f t="shared" si="331"/>
        <v/>
      </c>
      <c r="M2688" s="33" t="str">
        <f t="shared" si="332"/>
        <v/>
      </c>
      <c r="N2688" s="33" t="str">
        <f t="shared" si="333"/>
        <v/>
      </c>
      <c r="O2688" s="33" t="str">
        <f t="shared" si="334"/>
        <v/>
      </c>
      <c r="P2688" s="33" t="str">
        <f t="shared" si="335"/>
        <v/>
      </c>
      <c r="R2688" s="36" t="str">
        <f t="shared" si="336"/>
        <v/>
      </c>
      <c r="S2688" s="36" t="str">
        <f t="shared" si="337"/>
        <v/>
      </c>
    </row>
    <row r="2689" spans="6:19" x14ac:dyDescent="0.3">
      <c r="K2689" s="33" t="str">
        <f t="shared" si="330"/>
        <v/>
      </c>
      <c r="L2689" s="33" t="str">
        <f t="shared" si="331"/>
        <v/>
      </c>
      <c r="M2689" s="33" t="str">
        <f t="shared" si="332"/>
        <v/>
      </c>
      <c r="N2689" s="33" t="str">
        <f t="shared" si="333"/>
        <v/>
      </c>
      <c r="O2689" s="33" t="str">
        <f t="shared" si="334"/>
        <v/>
      </c>
      <c r="P2689" s="33" t="str">
        <f t="shared" si="335"/>
        <v/>
      </c>
      <c r="R2689" s="36" t="str">
        <f t="shared" si="336"/>
        <v/>
      </c>
      <c r="S2689" s="36" t="str">
        <f t="shared" si="337"/>
        <v/>
      </c>
    </row>
    <row r="2690" spans="6:19" x14ac:dyDescent="0.3">
      <c r="F2690" s="136"/>
      <c r="K2690" s="33" t="str">
        <f t="shared" si="330"/>
        <v/>
      </c>
      <c r="L2690" s="33" t="str">
        <f t="shared" si="331"/>
        <v/>
      </c>
      <c r="M2690" s="33" t="str">
        <f t="shared" si="332"/>
        <v/>
      </c>
      <c r="N2690" s="33" t="str">
        <f t="shared" si="333"/>
        <v/>
      </c>
      <c r="O2690" s="33" t="str">
        <f t="shared" si="334"/>
        <v/>
      </c>
      <c r="P2690" s="33" t="str">
        <f t="shared" si="335"/>
        <v/>
      </c>
      <c r="R2690" s="36" t="str">
        <f t="shared" si="336"/>
        <v/>
      </c>
      <c r="S2690" s="36" t="str">
        <f t="shared" si="337"/>
        <v/>
      </c>
    </row>
    <row r="2691" spans="6:19" x14ac:dyDescent="0.3">
      <c r="F2691" s="136"/>
      <c r="K2691" s="33" t="str">
        <f t="shared" si="330"/>
        <v/>
      </c>
      <c r="L2691" s="33" t="str">
        <f t="shared" si="331"/>
        <v/>
      </c>
      <c r="M2691" s="33" t="str">
        <f t="shared" si="332"/>
        <v/>
      </c>
      <c r="N2691" s="33" t="str">
        <f t="shared" si="333"/>
        <v/>
      </c>
      <c r="O2691" s="33" t="str">
        <f t="shared" si="334"/>
        <v/>
      </c>
      <c r="P2691" s="33" t="str">
        <f t="shared" si="335"/>
        <v/>
      </c>
      <c r="R2691" s="36" t="str">
        <f t="shared" si="336"/>
        <v/>
      </c>
      <c r="S2691" s="36" t="str">
        <f t="shared" si="337"/>
        <v/>
      </c>
    </row>
    <row r="2692" spans="6:19" x14ac:dyDescent="0.3">
      <c r="K2692" s="33" t="str">
        <f t="shared" si="330"/>
        <v/>
      </c>
      <c r="L2692" s="33" t="str">
        <f t="shared" si="331"/>
        <v/>
      </c>
      <c r="M2692" s="33" t="str">
        <f t="shared" si="332"/>
        <v/>
      </c>
      <c r="N2692" s="33" t="str">
        <f t="shared" si="333"/>
        <v/>
      </c>
      <c r="O2692" s="33" t="str">
        <f t="shared" si="334"/>
        <v/>
      </c>
      <c r="P2692" s="33" t="str">
        <f t="shared" si="335"/>
        <v/>
      </c>
      <c r="R2692" s="36" t="str">
        <f t="shared" si="336"/>
        <v/>
      </c>
      <c r="S2692" s="36" t="str">
        <f t="shared" si="337"/>
        <v/>
      </c>
    </row>
    <row r="2693" spans="6:19" x14ac:dyDescent="0.3">
      <c r="K2693" s="33" t="str">
        <f t="shared" ref="K2693:K2756" si="338">IF($D2693="ht",$E2693,"")</f>
        <v/>
      </c>
      <c r="L2693" s="33" t="str">
        <f t="shared" ref="L2693:L2756" si="339">IF($D2693="nt",$E2693,"")</f>
        <v/>
      </c>
      <c r="M2693" s="33" t="str">
        <f t="shared" ref="M2693:M2756" si="340">IF($D2693="esp",$E2693,"")</f>
        <v/>
      </c>
      <c r="N2693" s="33" t="str">
        <f t="shared" ref="N2693:N2756" si="341">IF($D2693="Ges",$F2693,"")</f>
        <v/>
      </c>
      <c r="O2693" s="33" t="str">
        <f t="shared" ref="O2693:O2756" si="342">IF($D2693="tag",$E2693,"")</f>
        <v/>
      </c>
      <c r="P2693" s="33" t="str">
        <f t="shared" ref="P2693:P2756" si="343">IF($D2693="vhs",$E2693,"")</f>
        <v/>
      </c>
      <c r="R2693" s="36" t="str">
        <f t="shared" ref="R2693:R2756" si="344">IF(D2693="v06",E2693,"")</f>
        <v/>
      </c>
      <c r="S2693" s="36" t="str">
        <f t="shared" ref="S2693:S2756" si="345">IF(D2693="v22",E2693,"")</f>
        <v/>
      </c>
    </row>
    <row r="2694" spans="6:19" x14ac:dyDescent="0.3">
      <c r="K2694" s="33" t="str">
        <f t="shared" si="338"/>
        <v/>
      </c>
      <c r="L2694" s="33" t="str">
        <f t="shared" si="339"/>
        <v/>
      </c>
      <c r="M2694" s="33" t="str">
        <f t="shared" si="340"/>
        <v/>
      </c>
      <c r="N2694" s="33" t="str">
        <f t="shared" si="341"/>
        <v/>
      </c>
      <c r="O2694" s="33" t="str">
        <f t="shared" si="342"/>
        <v/>
      </c>
      <c r="P2694" s="33" t="str">
        <f t="shared" si="343"/>
        <v/>
      </c>
      <c r="R2694" s="36" t="str">
        <f t="shared" si="344"/>
        <v/>
      </c>
      <c r="S2694" s="36" t="str">
        <f t="shared" si="345"/>
        <v/>
      </c>
    </row>
    <row r="2695" spans="6:19" x14ac:dyDescent="0.3">
      <c r="K2695" s="33" t="str">
        <f t="shared" si="338"/>
        <v/>
      </c>
      <c r="L2695" s="33" t="str">
        <f t="shared" si="339"/>
        <v/>
      </c>
      <c r="M2695" s="33" t="str">
        <f t="shared" si="340"/>
        <v/>
      </c>
      <c r="N2695" s="33" t="str">
        <f t="shared" si="341"/>
        <v/>
      </c>
      <c r="O2695" s="33" t="str">
        <f t="shared" si="342"/>
        <v/>
      </c>
      <c r="P2695" s="33" t="str">
        <f t="shared" si="343"/>
        <v/>
      </c>
      <c r="R2695" s="36" t="str">
        <f t="shared" si="344"/>
        <v/>
      </c>
      <c r="S2695" s="36" t="str">
        <f t="shared" si="345"/>
        <v/>
      </c>
    </row>
    <row r="2696" spans="6:19" x14ac:dyDescent="0.3">
      <c r="F2696" s="136"/>
      <c r="K2696" s="33" t="str">
        <f t="shared" si="338"/>
        <v/>
      </c>
      <c r="L2696" s="33" t="str">
        <f t="shared" si="339"/>
        <v/>
      </c>
      <c r="M2696" s="33" t="str">
        <f t="shared" si="340"/>
        <v/>
      </c>
      <c r="N2696" s="33" t="str">
        <f t="shared" si="341"/>
        <v/>
      </c>
      <c r="O2696" s="33" t="str">
        <f t="shared" si="342"/>
        <v/>
      </c>
      <c r="P2696" s="33" t="str">
        <f t="shared" si="343"/>
        <v/>
      </c>
      <c r="R2696" s="36" t="str">
        <f t="shared" si="344"/>
        <v/>
      </c>
      <c r="S2696" s="36" t="str">
        <f t="shared" si="345"/>
        <v/>
      </c>
    </row>
    <row r="2697" spans="6:19" x14ac:dyDescent="0.3">
      <c r="K2697" s="33" t="str">
        <f t="shared" si="338"/>
        <v/>
      </c>
      <c r="L2697" s="33" t="str">
        <f t="shared" si="339"/>
        <v/>
      </c>
      <c r="M2697" s="33" t="str">
        <f t="shared" si="340"/>
        <v/>
      </c>
      <c r="N2697" s="33" t="str">
        <f t="shared" si="341"/>
        <v/>
      </c>
      <c r="O2697" s="33" t="str">
        <f t="shared" si="342"/>
        <v/>
      </c>
      <c r="P2697" s="33" t="str">
        <f t="shared" si="343"/>
        <v/>
      </c>
      <c r="R2697" s="36" t="str">
        <f t="shared" si="344"/>
        <v/>
      </c>
      <c r="S2697" s="36" t="str">
        <f t="shared" si="345"/>
        <v/>
      </c>
    </row>
    <row r="2698" spans="6:19" x14ac:dyDescent="0.3">
      <c r="F2698" s="136"/>
      <c r="K2698" s="33" t="str">
        <f t="shared" si="338"/>
        <v/>
      </c>
      <c r="L2698" s="33" t="str">
        <f t="shared" si="339"/>
        <v/>
      </c>
      <c r="M2698" s="33" t="str">
        <f t="shared" si="340"/>
        <v/>
      </c>
      <c r="N2698" s="33" t="str">
        <f t="shared" si="341"/>
        <v/>
      </c>
      <c r="O2698" s="33" t="str">
        <f t="shared" si="342"/>
        <v/>
      </c>
      <c r="P2698" s="33" t="str">
        <f t="shared" si="343"/>
        <v/>
      </c>
      <c r="R2698" s="36" t="str">
        <f t="shared" si="344"/>
        <v/>
      </c>
      <c r="S2698" s="36" t="str">
        <f t="shared" si="345"/>
        <v/>
      </c>
    </row>
    <row r="2699" spans="6:19" x14ac:dyDescent="0.3">
      <c r="K2699" s="33" t="str">
        <f t="shared" si="338"/>
        <v/>
      </c>
      <c r="L2699" s="33" t="str">
        <f t="shared" si="339"/>
        <v/>
      </c>
      <c r="M2699" s="33" t="str">
        <f t="shared" si="340"/>
        <v/>
      </c>
      <c r="N2699" s="33" t="str">
        <f t="shared" si="341"/>
        <v/>
      </c>
      <c r="O2699" s="33" t="str">
        <f t="shared" si="342"/>
        <v/>
      </c>
      <c r="P2699" s="33" t="str">
        <f t="shared" si="343"/>
        <v/>
      </c>
      <c r="R2699" s="36" t="str">
        <f t="shared" si="344"/>
        <v/>
      </c>
      <c r="S2699" s="36" t="str">
        <f t="shared" si="345"/>
        <v/>
      </c>
    </row>
    <row r="2700" spans="6:19" x14ac:dyDescent="0.3">
      <c r="K2700" s="33" t="str">
        <f t="shared" si="338"/>
        <v/>
      </c>
      <c r="L2700" s="33" t="str">
        <f t="shared" si="339"/>
        <v/>
      </c>
      <c r="M2700" s="33" t="str">
        <f t="shared" si="340"/>
        <v/>
      </c>
      <c r="N2700" s="33" t="str">
        <f t="shared" si="341"/>
        <v/>
      </c>
      <c r="O2700" s="33" t="str">
        <f t="shared" si="342"/>
        <v/>
      </c>
      <c r="P2700" s="33" t="str">
        <f t="shared" si="343"/>
        <v/>
      </c>
      <c r="R2700" s="36" t="str">
        <f t="shared" si="344"/>
        <v/>
      </c>
      <c r="S2700" s="36" t="str">
        <f t="shared" si="345"/>
        <v/>
      </c>
    </row>
    <row r="2701" spans="6:19" x14ac:dyDescent="0.3">
      <c r="K2701" s="33" t="str">
        <f t="shared" si="338"/>
        <v/>
      </c>
      <c r="L2701" s="33" t="str">
        <f t="shared" si="339"/>
        <v/>
      </c>
      <c r="M2701" s="33" t="str">
        <f t="shared" si="340"/>
        <v/>
      </c>
      <c r="N2701" s="33" t="str">
        <f t="shared" si="341"/>
        <v/>
      </c>
      <c r="O2701" s="33" t="str">
        <f t="shared" si="342"/>
        <v/>
      </c>
      <c r="P2701" s="33" t="str">
        <f t="shared" si="343"/>
        <v/>
      </c>
      <c r="R2701" s="36" t="str">
        <f t="shared" si="344"/>
        <v/>
      </c>
      <c r="S2701" s="36" t="str">
        <f t="shared" si="345"/>
        <v/>
      </c>
    </row>
    <row r="2702" spans="6:19" x14ac:dyDescent="0.3">
      <c r="K2702" s="33" t="str">
        <f t="shared" si="338"/>
        <v/>
      </c>
      <c r="L2702" s="33" t="str">
        <f t="shared" si="339"/>
        <v/>
      </c>
      <c r="M2702" s="33" t="str">
        <f t="shared" si="340"/>
        <v/>
      </c>
      <c r="N2702" s="33" t="str">
        <f t="shared" si="341"/>
        <v/>
      </c>
      <c r="O2702" s="33" t="str">
        <f t="shared" si="342"/>
        <v/>
      </c>
      <c r="P2702" s="33" t="str">
        <f t="shared" si="343"/>
        <v/>
      </c>
      <c r="R2702" s="36" t="str">
        <f t="shared" si="344"/>
        <v/>
      </c>
      <c r="S2702" s="36" t="str">
        <f t="shared" si="345"/>
        <v/>
      </c>
    </row>
    <row r="2703" spans="6:19" x14ac:dyDescent="0.3">
      <c r="F2703" s="136"/>
      <c r="K2703" s="33" t="str">
        <f t="shared" si="338"/>
        <v/>
      </c>
      <c r="L2703" s="33" t="str">
        <f t="shared" si="339"/>
        <v/>
      </c>
      <c r="M2703" s="33" t="str">
        <f t="shared" si="340"/>
        <v/>
      </c>
      <c r="N2703" s="33" t="str">
        <f t="shared" si="341"/>
        <v/>
      </c>
      <c r="O2703" s="33" t="str">
        <f t="shared" si="342"/>
        <v/>
      </c>
      <c r="P2703" s="33" t="str">
        <f t="shared" si="343"/>
        <v/>
      </c>
      <c r="R2703" s="36" t="str">
        <f t="shared" si="344"/>
        <v/>
      </c>
      <c r="S2703" s="36" t="str">
        <f t="shared" si="345"/>
        <v/>
      </c>
    </row>
    <row r="2704" spans="6:19" x14ac:dyDescent="0.3">
      <c r="K2704" s="33" t="str">
        <f t="shared" si="338"/>
        <v/>
      </c>
      <c r="L2704" s="33" t="str">
        <f t="shared" si="339"/>
        <v/>
      </c>
      <c r="M2704" s="33" t="str">
        <f t="shared" si="340"/>
        <v/>
      </c>
      <c r="N2704" s="33" t="str">
        <f t="shared" si="341"/>
        <v/>
      </c>
      <c r="O2704" s="33" t="str">
        <f t="shared" si="342"/>
        <v/>
      </c>
      <c r="P2704" s="33" t="str">
        <f t="shared" si="343"/>
        <v/>
      </c>
      <c r="R2704" s="36" t="str">
        <f t="shared" si="344"/>
        <v/>
      </c>
      <c r="S2704" s="36" t="str">
        <f t="shared" si="345"/>
        <v/>
      </c>
    </row>
    <row r="2705" spans="6:19" x14ac:dyDescent="0.3">
      <c r="K2705" s="33" t="str">
        <f t="shared" si="338"/>
        <v/>
      </c>
      <c r="L2705" s="33" t="str">
        <f t="shared" si="339"/>
        <v/>
      </c>
      <c r="M2705" s="33" t="str">
        <f t="shared" si="340"/>
        <v/>
      </c>
      <c r="N2705" s="33" t="str">
        <f t="shared" si="341"/>
        <v/>
      </c>
      <c r="O2705" s="33" t="str">
        <f t="shared" si="342"/>
        <v/>
      </c>
      <c r="P2705" s="33" t="str">
        <f t="shared" si="343"/>
        <v/>
      </c>
      <c r="R2705" s="36" t="str">
        <f t="shared" si="344"/>
        <v/>
      </c>
      <c r="S2705" s="36" t="str">
        <f t="shared" si="345"/>
        <v/>
      </c>
    </row>
    <row r="2706" spans="6:19" x14ac:dyDescent="0.3">
      <c r="F2706" s="136"/>
      <c r="K2706" s="33" t="str">
        <f t="shared" si="338"/>
        <v/>
      </c>
      <c r="L2706" s="33" t="str">
        <f t="shared" si="339"/>
        <v/>
      </c>
      <c r="M2706" s="33" t="str">
        <f t="shared" si="340"/>
        <v/>
      </c>
      <c r="N2706" s="33" t="str">
        <f t="shared" si="341"/>
        <v/>
      </c>
      <c r="O2706" s="33" t="str">
        <f t="shared" si="342"/>
        <v/>
      </c>
      <c r="P2706" s="33" t="str">
        <f t="shared" si="343"/>
        <v/>
      </c>
      <c r="R2706" s="36" t="str">
        <f t="shared" si="344"/>
        <v/>
      </c>
      <c r="S2706" s="36" t="str">
        <f t="shared" si="345"/>
        <v/>
      </c>
    </row>
    <row r="2707" spans="6:19" x14ac:dyDescent="0.3">
      <c r="K2707" s="33" t="str">
        <f t="shared" si="338"/>
        <v/>
      </c>
      <c r="L2707" s="33" t="str">
        <f t="shared" si="339"/>
        <v/>
      </c>
      <c r="M2707" s="33" t="str">
        <f t="shared" si="340"/>
        <v/>
      </c>
      <c r="N2707" s="33" t="str">
        <f t="shared" si="341"/>
        <v/>
      </c>
      <c r="O2707" s="33" t="str">
        <f t="shared" si="342"/>
        <v/>
      </c>
      <c r="P2707" s="33" t="str">
        <f t="shared" si="343"/>
        <v/>
      </c>
      <c r="R2707" s="36" t="str">
        <f t="shared" si="344"/>
        <v/>
      </c>
      <c r="S2707" s="36" t="str">
        <f t="shared" si="345"/>
        <v/>
      </c>
    </row>
    <row r="2708" spans="6:19" x14ac:dyDescent="0.3">
      <c r="K2708" s="33" t="str">
        <f t="shared" si="338"/>
        <v/>
      </c>
      <c r="L2708" s="33" t="str">
        <f t="shared" si="339"/>
        <v/>
      </c>
      <c r="M2708" s="33" t="str">
        <f t="shared" si="340"/>
        <v/>
      </c>
      <c r="N2708" s="33" t="str">
        <f t="shared" si="341"/>
        <v/>
      </c>
      <c r="O2708" s="33" t="str">
        <f t="shared" si="342"/>
        <v/>
      </c>
      <c r="P2708" s="33" t="str">
        <f t="shared" si="343"/>
        <v/>
      </c>
      <c r="R2708" s="36" t="str">
        <f t="shared" si="344"/>
        <v/>
      </c>
      <c r="S2708" s="36" t="str">
        <f t="shared" si="345"/>
        <v/>
      </c>
    </row>
    <row r="2709" spans="6:19" x14ac:dyDescent="0.3">
      <c r="K2709" s="33" t="str">
        <f t="shared" si="338"/>
        <v/>
      </c>
      <c r="L2709" s="33" t="str">
        <f t="shared" si="339"/>
        <v/>
      </c>
      <c r="M2709" s="33" t="str">
        <f t="shared" si="340"/>
        <v/>
      </c>
      <c r="N2709" s="33" t="str">
        <f t="shared" si="341"/>
        <v/>
      </c>
      <c r="O2709" s="33" t="str">
        <f t="shared" si="342"/>
        <v/>
      </c>
      <c r="P2709" s="33" t="str">
        <f t="shared" si="343"/>
        <v/>
      </c>
      <c r="R2709" s="36" t="str">
        <f t="shared" si="344"/>
        <v/>
      </c>
      <c r="S2709" s="36" t="str">
        <f t="shared" si="345"/>
        <v/>
      </c>
    </row>
    <row r="2710" spans="6:19" x14ac:dyDescent="0.3">
      <c r="K2710" s="33" t="str">
        <f t="shared" si="338"/>
        <v/>
      </c>
      <c r="L2710" s="33" t="str">
        <f t="shared" si="339"/>
        <v/>
      </c>
      <c r="M2710" s="33" t="str">
        <f t="shared" si="340"/>
        <v/>
      </c>
      <c r="N2710" s="33" t="str">
        <f t="shared" si="341"/>
        <v/>
      </c>
      <c r="O2710" s="33" t="str">
        <f t="shared" si="342"/>
        <v/>
      </c>
      <c r="P2710" s="33" t="str">
        <f t="shared" si="343"/>
        <v/>
      </c>
      <c r="R2710" s="36" t="str">
        <f t="shared" si="344"/>
        <v/>
      </c>
      <c r="S2710" s="36" t="str">
        <f t="shared" si="345"/>
        <v/>
      </c>
    </row>
    <row r="2711" spans="6:19" x14ac:dyDescent="0.3">
      <c r="F2711" s="136"/>
      <c r="K2711" s="33" t="str">
        <f t="shared" si="338"/>
        <v/>
      </c>
      <c r="L2711" s="33" t="str">
        <f t="shared" si="339"/>
        <v/>
      </c>
      <c r="M2711" s="33" t="str">
        <f t="shared" si="340"/>
        <v/>
      </c>
      <c r="N2711" s="33" t="str">
        <f t="shared" si="341"/>
        <v/>
      </c>
      <c r="O2711" s="33" t="str">
        <f t="shared" si="342"/>
        <v/>
      </c>
      <c r="P2711" s="33" t="str">
        <f t="shared" si="343"/>
        <v/>
      </c>
      <c r="R2711" s="36" t="str">
        <f t="shared" si="344"/>
        <v/>
      </c>
      <c r="S2711" s="36" t="str">
        <f t="shared" si="345"/>
        <v/>
      </c>
    </row>
    <row r="2712" spans="6:19" x14ac:dyDescent="0.3">
      <c r="K2712" s="33" t="str">
        <f t="shared" si="338"/>
        <v/>
      </c>
      <c r="L2712" s="33" t="str">
        <f t="shared" si="339"/>
        <v/>
      </c>
      <c r="M2712" s="33" t="str">
        <f t="shared" si="340"/>
        <v/>
      </c>
      <c r="N2712" s="33" t="str">
        <f t="shared" si="341"/>
        <v/>
      </c>
      <c r="O2712" s="33" t="str">
        <f t="shared" si="342"/>
        <v/>
      </c>
      <c r="P2712" s="33" t="str">
        <f t="shared" si="343"/>
        <v/>
      </c>
      <c r="R2712" s="36" t="str">
        <f t="shared" si="344"/>
        <v/>
      </c>
      <c r="S2712" s="36" t="str">
        <f t="shared" si="345"/>
        <v/>
      </c>
    </row>
    <row r="2713" spans="6:19" x14ac:dyDescent="0.3">
      <c r="F2713" s="136"/>
      <c r="K2713" s="33" t="str">
        <f t="shared" si="338"/>
        <v/>
      </c>
      <c r="L2713" s="33" t="str">
        <f t="shared" si="339"/>
        <v/>
      </c>
      <c r="M2713" s="33" t="str">
        <f t="shared" si="340"/>
        <v/>
      </c>
      <c r="N2713" s="33" t="str">
        <f t="shared" si="341"/>
        <v/>
      </c>
      <c r="O2713" s="33" t="str">
        <f t="shared" si="342"/>
        <v/>
      </c>
      <c r="P2713" s="33" t="str">
        <f t="shared" si="343"/>
        <v/>
      </c>
      <c r="R2713" s="36" t="str">
        <f t="shared" si="344"/>
        <v/>
      </c>
      <c r="S2713" s="36" t="str">
        <f t="shared" si="345"/>
        <v/>
      </c>
    </row>
    <row r="2714" spans="6:19" x14ac:dyDescent="0.3">
      <c r="K2714" s="33" t="str">
        <f t="shared" si="338"/>
        <v/>
      </c>
      <c r="L2714" s="33" t="str">
        <f t="shared" si="339"/>
        <v/>
      </c>
      <c r="M2714" s="33" t="str">
        <f t="shared" si="340"/>
        <v/>
      </c>
      <c r="N2714" s="33" t="str">
        <f t="shared" si="341"/>
        <v/>
      </c>
      <c r="O2714" s="33" t="str">
        <f t="shared" si="342"/>
        <v/>
      </c>
      <c r="P2714" s="33" t="str">
        <f t="shared" si="343"/>
        <v/>
      </c>
      <c r="R2714" s="36" t="str">
        <f t="shared" si="344"/>
        <v/>
      </c>
      <c r="S2714" s="36" t="str">
        <f t="shared" si="345"/>
        <v/>
      </c>
    </row>
    <row r="2715" spans="6:19" x14ac:dyDescent="0.3">
      <c r="K2715" s="33" t="str">
        <f t="shared" si="338"/>
        <v/>
      </c>
      <c r="L2715" s="33" t="str">
        <f t="shared" si="339"/>
        <v/>
      </c>
      <c r="M2715" s="33" t="str">
        <f t="shared" si="340"/>
        <v/>
      </c>
      <c r="N2715" s="33" t="str">
        <f t="shared" si="341"/>
        <v/>
      </c>
      <c r="O2715" s="33" t="str">
        <f t="shared" si="342"/>
        <v/>
      </c>
      <c r="P2715" s="33" t="str">
        <f t="shared" si="343"/>
        <v/>
      </c>
      <c r="R2715" s="36" t="str">
        <f t="shared" si="344"/>
        <v/>
      </c>
      <c r="S2715" s="36" t="str">
        <f t="shared" si="345"/>
        <v/>
      </c>
    </row>
    <row r="2716" spans="6:19" x14ac:dyDescent="0.3">
      <c r="F2716" s="136"/>
      <c r="K2716" s="33" t="str">
        <f t="shared" si="338"/>
        <v/>
      </c>
      <c r="L2716" s="33" t="str">
        <f t="shared" si="339"/>
        <v/>
      </c>
      <c r="M2716" s="33" t="str">
        <f t="shared" si="340"/>
        <v/>
      </c>
      <c r="N2716" s="33" t="str">
        <f t="shared" si="341"/>
        <v/>
      </c>
      <c r="O2716" s="33" t="str">
        <f t="shared" si="342"/>
        <v/>
      </c>
      <c r="P2716" s="33" t="str">
        <f t="shared" si="343"/>
        <v/>
      </c>
      <c r="R2716" s="36" t="str">
        <f t="shared" si="344"/>
        <v/>
      </c>
      <c r="S2716" s="36" t="str">
        <f t="shared" si="345"/>
        <v/>
      </c>
    </row>
    <row r="2717" spans="6:19" x14ac:dyDescent="0.3">
      <c r="K2717" s="33" t="str">
        <f t="shared" si="338"/>
        <v/>
      </c>
      <c r="L2717" s="33" t="str">
        <f t="shared" si="339"/>
        <v/>
      </c>
      <c r="M2717" s="33" t="str">
        <f t="shared" si="340"/>
        <v/>
      </c>
      <c r="N2717" s="33" t="str">
        <f t="shared" si="341"/>
        <v/>
      </c>
      <c r="O2717" s="33" t="str">
        <f t="shared" si="342"/>
        <v/>
      </c>
      <c r="P2717" s="33" t="str">
        <f t="shared" si="343"/>
        <v/>
      </c>
      <c r="R2717" s="36" t="str">
        <f t="shared" si="344"/>
        <v/>
      </c>
      <c r="S2717" s="36" t="str">
        <f t="shared" si="345"/>
        <v/>
      </c>
    </row>
    <row r="2718" spans="6:19" x14ac:dyDescent="0.3">
      <c r="K2718" s="33" t="str">
        <f t="shared" si="338"/>
        <v/>
      </c>
      <c r="L2718" s="33" t="str">
        <f t="shared" si="339"/>
        <v/>
      </c>
      <c r="M2718" s="33" t="str">
        <f t="shared" si="340"/>
        <v/>
      </c>
      <c r="N2718" s="33" t="str">
        <f t="shared" si="341"/>
        <v/>
      </c>
      <c r="O2718" s="33" t="str">
        <f t="shared" si="342"/>
        <v/>
      </c>
      <c r="P2718" s="33" t="str">
        <f t="shared" si="343"/>
        <v/>
      </c>
      <c r="R2718" s="36" t="str">
        <f t="shared" si="344"/>
        <v/>
      </c>
      <c r="S2718" s="36" t="str">
        <f t="shared" si="345"/>
        <v/>
      </c>
    </row>
    <row r="2719" spans="6:19" x14ac:dyDescent="0.3">
      <c r="K2719" s="33" t="str">
        <f t="shared" si="338"/>
        <v/>
      </c>
      <c r="L2719" s="33" t="str">
        <f t="shared" si="339"/>
        <v/>
      </c>
      <c r="M2719" s="33" t="str">
        <f t="shared" si="340"/>
        <v/>
      </c>
      <c r="N2719" s="33" t="str">
        <f t="shared" si="341"/>
        <v/>
      </c>
      <c r="O2719" s="33" t="str">
        <f t="shared" si="342"/>
        <v/>
      </c>
      <c r="P2719" s="33" t="str">
        <f t="shared" si="343"/>
        <v/>
      </c>
      <c r="R2719" s="36" t="str">
        <f t="shared" si="344"/>
        <v/>
      </c>
      <c r="S2719" s="36" t="str">
        <f t="shared" si="345"/>
        <v/>
      </c>
    </row>
    <row r="2720" spans="6:19" x14ac:dyDescent="0.3">
      <c r="K2720" s="33" t="str">
        <f t="shared" si="338"/>
        <v/>
      </c>
      <c r="L2720" s="33" t="str">
        <f t="shared" si="339"/>
        <v/>
      </c>
      <c r="M2720" s="33" t="str">
        <f t="shared" si="340"/>
        <v/>
      </c>
      <c r="N2720" s="33" t="str">
        <f t="shared" si="341"/>
        <v/>
      </c>
      <c r="O2720" s="33" t="str">
        <f t="shared" si="342"/>
        <v/>
      </c>
      <c r="P2720" s="33" t="str">
        <f t="shared" si="343"/>
        <v/>
      </c>
      <c r="R2720" s="36" t="str">
        <f t="shared" si="344"/>
        <v/>
      </c>
      <c r="S2720" s="36" t="str">
        <f t="shared" si="345"/>
        <v/>
      </c>
    </row>
    <row r="2721" spans="6:19" x14ac:dyDescent="0.3">
      <c r="F2721" s="136"/>
      <c r="K2721" s="33" t="str">
        <f t="shared" si="338"/>
        <v/>
      </c>
      <c r="L2721" s="33" t="str">
        <f t="shared" si="339"/>
        <v/>
      </c>
      <c r="M2721" s="33" t="str">
        <f t="shared" si="340"/>
        <v/>
      </c>
      <c r="N2721" s="33" t="str">
        <f t="shared" si="341"/>
        <v/>
      </c>
      <c r="O2721" s="33" t="str">
        <f t="shared" si="342"/>
        <v/>
      </c>
      <c r="P2721" s="33" t="str">
        <f t="shared" si="343"/>
        <v/>
      </c>
      <c r="R2721" s="36" t="str">
        <f t="shared" si="344"/>
        <v/>
      </c>
      <c r="S2721" s="36" t="str">
        <f t="shared" si="345"/>
        <v/>
      </c>
    </row>
    <row r="2722" spans="6:19" x14ac:dyDescent="0.3">
      <c r="K2722" s="33" t="str">
        <f t="shared" si="338"/>
        <v/>
      </c>
      <c r="L2722" s="33" t="str">
        <f t="shared" si="339"/>
        <v/>
      </c>
      <c r="M2722" s="33" t="str">
        <f t="shared" si="340"/>
        <v/>
      </c>
      <c r="N2722" s="33" t="str">
        <f t="shared" si="341"/>
        <v/>
      </c>
      <c r="O2722" s="33" t="str">
        <f t="shared" si="342"/>
        <v/>
      </c>
      <c r="P2722" s="33" t="str">
        <f t="shared" si="343"/>
        <v/>
      </c>
      <c r="R2722" s="36" t="str">
        <f t="shared" si="344"/>
        <v/>
      </c>
      <c r="S2722" s="36" t="str">
        <f t="shared" si="345"/>
        <v/>
      </c>
    </row>
    <row r="2723" spans="6:19" x14ac:dyDescent="0.3">
      <c r="K2723" s="33" t="str">
        <f t="shared" si="338"/>
        <v/>
      </c>
      <c r="L2723" s="33" t="str">
        <f t="shared" si="339"/>
        <v/>
      </c>
      <c r="M2723" s="33" t="str">
        <f t="shared" si="340"/>
        <v/>
      </c>
      <c r="N2723" s="33" t="str">
        <f t="shared" si="341"/>
        <v/>
      </c>
      <c r="O2723" s="33" t="str">
        <f t="shared" si="342"/>
        <v/>
      </c>
      <c r="P2723" s="33" t="str">
        <f t="shared" si="343"/>
        <v/>
      </c>
      <c r="R2723" s="36" t="str">
        <f t="shared" si="344"/>
        <v/>
      </c>
      <c r="S2723" s="36" t="str">
        <f t="shared" si="345"/>
        <v/>
      </c>
    </row>
    <row r="2724" spans="6:19" x14ac:dyDescent="0.3">
      <c r="F2724" s="136"/>
      <c r="K2724" s="33" t="str">
        <f t="shared" si="338"/>
        <v/>
      </c>
      <c r="L2724" s="33" t="str">
        <f t="shared" si="339"/>
        <v/>
      </c>
      <c r="M2724" s="33" t="str">
        <f t="shared" si="340"/>
        <v/>
      </c>
      <c r="N2724" s="33" t="str">
        <f t="shared" si="341"/>
        <v/>
      </c>
      <c r="O2724" s="33" t="str">
        <f t="shared" si="342"/>
        <v/>
      </c>
      <c r="P2724" s="33" t="str">
        <f t="shared" si="343"/>
        <v/>
      </c>
      <c r="R2724" s="36" t="str">
        <f t="shared" si="344"/>
        <v/>
      </c>
      <c r="S2724" s="36" t="str">
        <f t="shared" si="345"/>
        <v/>
      </c>
    </row>
    <row r="2725" spans="6:19" x14ac:dyDescent="0.3">
      <c r="K2725" s="33" t="str">
        <f t="shared" si="338"/>
        <v/>
      </c>
      <c r="L2725" s="33" t="str">
        <f t="shared" si="339"/>
        <v/>
      </c>
      <c r="M2725" s="33" t="str">
        <f t="shared" si="340"/>
        <v/>
      </c>
      <c r="N2725" s="33" t="str">
        <f t="shared" si="341"/>
        <v/>
      </c>
      <c r="O2725" s="33" t="str">
        <f t="shared" si="342"/>
        <v/>
      </c>
      <c r="P2725" s="33" t="str">
        <f t="shared" si="343"/>
        <v/>
      </c>
      <c r="R2725" s="36" t="str">
        <f t="shared" si="344"/>
        <v/>
      </c>
      <c r="S2725" s="36" t="str">
        <f t="shared" si="345"/>
        <v/>
      </c>
    </row>
    <row r="2726" spans="6:19" x14ac:dyDescent="0.3">
      <c r="F2726" s="136"/>
      <c r="K2726" s="33" t="str">
        <f t="shared" si="338"/>
        <v/>
      </c>
      <c r="L2726" s="33" t="str">
        <f t="shared" si="339"/>
        <v/>
      </c>
      <c r="M2726" s="33" t="str">
        <f t="shared" si="340"/>
        <v/>
      </c>
      <c r="N2726" s="33" t="str">
        <f t="shared" si="341"/>
        <v/>
      </c>
      <c r="O2726" s="33" t="str">
        <f t="shared" si="342"/>
        <v/>
      </c>
      <c r="P2726" s="33" t="str">
        <f t="shared" si="343"/>
        <v/>
      </c>
      <c r="R2726" s="36" t="str">
        <f t="shared" si="344"/>
        <v/>
      </c>
      <c r="S2726" s="36" t="str">
        <f t="shared" si="345"/>
        <v/>
      </c>
    </row>
    <row r="2727" spans="6:19" x14ac:dyDescent="0.3">
      <c r="F2727" s="136"/>
      <c r="K2727" s="33" t="str">
        <f t="shared" si="338"/>
        <v/>
      </c>
      <c r="L2727" s="33" t="str">
        <f t="shared" si="339"/>
        <v/>
      </c>
      <c r="M2727" s="33" t="str">
        <f t="shared" si="340"/>
        <v/>
      </c>
      <c r="N2727" s="33" t="str">
        <f t="shared" si="341"/>
        <v/>
      </c>
      <c r="O2727" s="33" t="str">
        <f t="shared" si="342"/>
        <v/>
      </c>
      <c r="P2727" s="33" t="str">
        <f t="shared" si="343"/>
        <v/>
      </c>
      <c r="R2727" s="36" t="str">
        <f t="shared" si="344"/>
        <v/>
      </c>
      <c r="S2727" s="36" t="str">
        <f t="shared" si="345"/>
        <v/>
      </c>
    </row>
    <row r="2728" spans="6:19" x14ac:dyDescent="0.3">
      <c r="K2728" s="33" t="str">
        <f t="shared" si="338"/>
        <v/>
      </c>
      <c r="L2728" s="33" t="str">
        <f t="shared" si="339"/>
        <v/>
      </c>
      <c r="M2728" s="33" t="str">
        <f t="shared" si="340"/>
        <v/>
      </c>
      <c r="N2728" s="33" t="str">
        <f t="shared" si="341"/>
        <v/>
      </c>
      <c r="O2728" s="33" t="str">
        <f t="shared" si="342"/>
        <v/>
      </c>
      <c r="P2728" s="33" t="str">
        <f t="shared" si="343"/>
        <v/>
      </c>
      <c r="R2728" s="36" t="str">
        <f t="shared" si="344"/>
        <v/>
      </c>
      <c r="S2728" s="36" t="str">
        <f t="shared" si="345"/>
        <v/>
      </c>
    </row>
    <row r="2729" spans="6:19" x14ac:dyDescent="0.3">
      <c r="K2729" s="33" t="str">
        <f t="shared" si="338"/>
        <v/>
      </c>
      <c r="L2729" s="33" t="str">
        <f t="shared" si="339"/>
        <v/>
      </c>
      <c r="M2729" s="33" t="str">
        <f t="shared" si="340"/>
        <v/>
      </c>
      <c r="N2729" s="33" t="str">
        <f t="shared" si="341"/>
        <v/>
      </c>
      <c r="O2729" s="33" t="str">
        <f t="shared" si="342"/>
        <v/>
      </c>
      <c r="P2729" s="33" t="str">
        <f t="shared" si="343"/>
        <v/>
      </c>
      <c r="R2729" s="36" t="str">
        <f t="shared" si="344"/>
        <v/>
      </c>
      <c r="S2729" s="36" t="str">
        <f t="shared" si="345"/>
        <v/>
      </c>
    </row>
    <row r="2730" spans="6:19" x14ac:dyDescent="0.3">
      <c r="K2730" s="33" t="str">
        <f t="shared" si="338"/>
        <v/>
      </c>
      <c r="L2730" s="33" t="str">
        <f t="shared" si="339"/>
        <v/>
      </c>
      <c r="M2730" s="33" t="str">
        <f t="shared" si="340"/>
        <v/>
      </c>
      <c r="N2730" s="33" t="str">
        <f t="shared" si="341"/>
        <v/>
      </c>
      <c r="O2730" s="33" t="str">
        <f t="shared" si="342"/>
        <v/>
      </c>
      <c r="P2730" s="33" t="str">
        <f t="shared" si="343"/>
        <v/>
      </c>
      <c r="R2730" s="36" t="str">
        <f t="shared" si="344"/>
        <v/>
      </c>
      <c r="S2730" s="36" t="str">
        <f t="shared" si="345"/>
        <v/>
      </c>
    </row>
    <row r="2731" spans="6:19" x14ac:dyDescent="0.3">
      <c r="F2731" s="136"/>
      <c r="K2731" s="33" t="str">
        <f t="shared" si="338"/>
        <v/>
      </c>
      <c r="L2731" s="33" t="str">
        <f t="shared" si="339"/>
        <v/>
      </c>
      <c r="M2731" s="33" t="str">
        <f t="shared" si="340"/>
        <v/>
      </c>
      <c r="N2731" s="33" t="str">
        <f t="shared" si="341"/>
        <v/>
      </c>
      <c r="O2731" s="33" t="str">
        <f t="shared" si="342"/>
        <v/>
      </c>
      <c r="P2731" s="33" t="str">
        <f t="shared" si="343"/>
        <v/>
      </c>
      <c r="R2731" s="36" t="str">
        <f t="shared" si="344"/>
        <v/>
      </c>
      <c r="S2731" s="36" t="str">
        <f t="shared" si="345"/>
        <v/>
      </c>
    </row>
    <row r="2732" spans="6:19" x14ac:dyDescent="0.3">
      <c r="K2732" s="33" t="str">
        <f t="shared" si="338"/>
        <v/>
      </c>
      <c r="L2732" s="33" t="str">
        <f t="shared" si="339"/>
        <v/>
      </c>
      <c r="M2732" s="33" t="str">
        <f t="shared" si="340"/>
        <v/>
      </c>
      <c r="N2732" s="33" t="str">
        <f t="shared" si="341"/>
        <v/>
      </c>
      <c r="O2732" s="33" t="str">
        <f t="shared" si="342"/>
        <v/>
      </c>
      <c r="P2732" s="33" t="str">
        <f t="shared" si="343"/>
        <v/>
      </c>
      <c r="R2732" s="36" t="str">
        <f t="shared" si="344"/>
        <v/>
      </c>
      <c r="S2732" s="36" t="str">
        <f t="shared" si="345"/>
        <v/>
      </c>
    </row>
    <row r="2733" spans="6:19" x14ac:dyDescent="0.3">
      <c r="K2733" s="33" t="str">
        <f t="shared" si="338"/>
        <v/>
      </c>
      <c r="L2733" s="33" t="str">
        <f t="shared" si="339"/>
        <v/>
      </c>
      <c r="M2733" s="33" t="str">
        <f t="shared" si="340"/>
        <v/>
      </c>
      <c r="N2733" s="33" t="str">
        <f t="shared" si="341"/>
        <v/>
      </c>
      <c r="O2733" s="33" t="str">
        <f t="shared" si="342"/>
        <v/>
      </c>
      <c r="P2733" s="33" t="str">
        <f t="shared" si="343"/>
        <v/>
      </c>
      <c r="R2733" s="36" t="str">
        <f t="shared" si="344"/>
        <v/>
      </c>
      <c r="S2733" s="36" t="str">
        <f t="shared" si="345"/>
        <v/>
      </c>
    </row>
    <row r="2734" spans="6:19" x14ac:dyDescent="0.3">
      <c r="F2734" s="136"/>
      <c r="K2734" s="33" t="str">
        <f t="shared" si="338"/>
        <v/>
      </c>
      <c r="L2734" s="33" t="str">
        <f t="shared" si="339"/>
        <v/>
      </c>
      <c r="M2734" s="33" t="str">
        <f t="shared" si="340"/>
        <v/>
      </c>
      <c r="N2734" s="33" t="str">
        <f t="shared" si="341"/>
        <v/>
      </c>
      <c r="O2734" s="33" t="str">
        <f t="shared" si="342"/>
        <v/>
      </c>
      <c r="P2734" s="33" t="str">
        <f t="shared" si="343"/>
        <v/>
      </c>
      <c r="R2734" s="36" t="str">
        <f t="shared" si="344"/>
        <v/>
      </c>
      <c r="S2734" s="36" t="str">
        <f t="shared" si="345"/>
        <v/>
      </c>
    </row>
    <row r="2735" spans="6:19" x14ac:dyDescent="0.3">
      <c r="K2735" s="33" t="str">
        <f t="shared" si="338"/>
        <v/>
      </c>
      <c r="L2735" s="33" t="str">
        <f t="shared" si="339"/>
        <v/>
      </c>
      <c r="M2735" s="33" t="str">
        <f t="shared" si="340"/>
        <v/>
      </c>
      <c r="N2735" s="33" t="str">
        <f t="shared" si="341"/>
        <v/>
      </c>
      <c r="O2735" s="33" t="str">
        <f t="shared" si="342"/>
        <v/>
      </c>
      <c r="P2735" s="33" t="str">
        <f t="shared" si="343"/>
        <v/>
      </c>
      <c r="R2735" s="36" t="str">
        <f t="shared" si="344"/>
        <v/>
      </c>
      <c r="S2735" s="36" t="str">
        <f t="shared" si="345"/>
        <v/>
      </c>
    </row>
    <row r="2736" spans="6:19" x14ac:dyDescent="0.3">
      <c r="K2736" s="33" t="str">
        <f t="shared" si="338"/>
        <v/>
      </c>
      <c r="L2736" s="33" t="str">
        <f t="shared" si="339"/>
        <v/>
      </c>
      <c r="M2736" s="33" t="str">
        <f t="shared" si="340"/>
        <v/>
      </c>
      <c r="N2736" s="33" t="str">
        <f t="shared" si="341"/>
        <v/>
      </c>
      <c r="O2736" s="33" t="str">
        <f t="shared" si="342"/>
        <v/>
      </c>
      <c r="P2736" s="33" t="str">
        <f t="shared" si="343"/>
        <v/>
      </c>
      <c r="R2736" s="36" t="str">
        <f t="shared" si="344"/>
        <v/>
      </c>
      <c r="S2736" s="36" t="str">
        <f t="shared" si="345"/>
        <v/>
      </c>
    </row>
    <row r="2737" spans="6:19" x14ac:dyDescent="0.3">
      <c r="K2737" s="33" t="str">
        <f t="shared" si="338"/>
        <v/>
      </c>
      <c r="L2737" s="33" t="str">
        <f t="shared" si="339"/>
        <v/>
      </c>
      <c r="M2737" s="33" t="str">
        <f t="shared" si="340"/>
        <v/>
      </c>
      <c r="N2737" s="33" t="str">
        <f t="shared" si="341"/>
        <v/>
      </c>
      <c r="O2737" s="33" t="str">
        <f t="shared" si="342"/>
        <v/>
      </c>
      <c r="P2737" s="33" t="str">
        <f t="shared" si="343"/>
        <v/>
      </c>
      <c r="R2737" s="36" t="str">
        <f t="shared" si="344"/>
        <v/>
      </c>
      <c r="S2737" s="36" t="str">
        <f t="shared" si="345"/>
        <v/>
      </c>
    </row>
    <row r="2738" spans="6:19" x14ac:dyDescent="0.3">
      <c r="K2738" s="33" t="str">
        <f t="shared" si="338"/>
        <v/>
      </c>
      <c r="L2738" s="33" t="str">
        <f t="shared" si="339"/>
        <v/>
      </c>
      <c r="M2738" s="33" t="str">
        <f t="shared" si="340"/>
        <v/>
      </c>
      <c r="N2738" s="33" t="str">
        <f t="shared" si="341"/>
        <v/>
      </c>
      <c r="O2738" s="33" t="str">
        <f t="shared" si="342"/>
        <v/>
      </c>
      <c r="P2738" s="33" t="str">
        <f t="shared" si="343"/>
        <v/>
      </c>
      <c r="R2738" s="36" t="str">
        <f t="shared" si="344"/>
        <v/>
      </c>
      <c r="S2738" s="36" t="str">
        <f t="shared" si="345"/>
        <v/>
      </c>
    </row>
    <row r="2739" spans="6:19" x14ac:dyDescent="0.3">
      <c r="F2739" s="136"/>
      <c r="K2739" s="33" t="str">
        <f t="shared" si="338"/>
        <v/>
      </c>
      <c r="L2739" s="33" t="str">
        <f t="shared" si="339"/>
        <v/>
      </c>
      <c r="M2739" s="33" t="str">
        <f t="shared" si="340"/>
        <v/>
      </c>
      <c r="N2739" s="33" t="str">
        <f t="shared" si="341"/>
        <v/>
      </c>
      <c r="O2739" s="33" t="str">
        <f t="shared" si="342"/>
        <v/>
      </c>
      <c r="P2739" s="33" t="str">
        <f t="shared" si="343"/>
        <v/>
      </c>
      <c r="R2739" s="36" t="str">
        <f t="shared" si="344"/>
        <v/>
      </c>
      <c r="S2739" s="36" t="str">
        <f t="shared" si="345"/>
        <v/>
      </c>
    </row>
    <row r="2740" spans="6:19" x14ac:dyDescent="0.3">
      <c r="K2740" s="33" t="str">
        <f t="shared" si="338"/>
        <v/>
      </c>
      <c r="L2740" s="33" t="str">
        <f t="shared" si="339"/>
        <v/>
      </c>
      <c r="M2740" s="33" t="str">
        <f t="shared" si="340"/>
        <v/>
      </c>
      <c r="N2740" s="33" t="str">
        <f t="shared" si="341"/>
        <v/>
      </c>
      <c r="O2740" s="33" t="str">
        <f t="shared" si="342"/>
        <v/>
      </c>
      <c r="P2740" s="33" t="str">
        <f t="shared" si="343"/>
        <v/>
      </c>
      <c r="R2740" s="36" t="str">
        <f t="shared" si="344"/>
        <v/>
      </c>
      <c r="S2740" s="36" t="str">
        <f t="shared" si="345"/>
        <v/>
      </c>
    </row>
    <row r="2741" spans="6:19" x14ac:dyDescent="0.3">
      <c r="K2741" s="33" t="str">
        <f t="shared" si="338"/>
        <v/>
      </c>
      <c r="L2741" s="33" t="str">
        <f t="shared" si="339"/>
        <v/>
      </c>
      <c r="M2741" s="33" t="str">
        <f t="shared" si="340"/>
        <v/>
      </c>
      <c r="N2741" s="33" t="str">
        <f t="shared" si="341"/>
        <v/>
      </c>
      <c r="O2741" s="33" t="str">
        <f t="shared" si="342"/>
        <v/>
      </c>
      <c r="P2741" s="33" t="str">
        <f t="shared" si="343"/>
        <v/>
      </c>
      <c r="R2741" s="36" t="str">
        <f t="shared" si="344"/>
        <v/>
      </c>
      <c r="S2741" s="36" t="str">
        <f t="shared" si="345"/>
        <v/>
      </c>
    </row>
    <row r="2742" spans="6:19" x14ac:dyDescent="0.3">
      <c r="F2742" s="136"/>
      <c r="K2742" s="33" t="str">
        <f t="shared" si="338"/>
        <v/>
      </c>
      <c r="L2742" s="33" t="str">
        <f t="shared" si="339"/>
        <v/>
      </c>
      <c r="M2742" s="33" t="str">
        <f t="shared" si="340"/>
        <v/>
      </c>
      <c r="N2742" s="33" t="str">
        <f t="shared" si="341"/>
        <v/>
      </c>
      <c r="O2742" s="33" t="str">
        <f t="shared" si="342"/>
        <v/>
      </c>
      <c r="P2742" s="33" t="str">
        <f t="shared" si="343"/>
        <v/>
      </c>
      <c r="R2742" s="36" t="str">
        <f t="shared" si="344"/>
        <v/>
      </c>
      <c r="S2742" s="36" t="str">
        <f t="shared" si="345"/>
        <v/>
      </c>
    </row>
    <row r="2743" spans="6:19" x14ac:dyDescent="0.3">
      <c r="K2743" s="33" t="str">
        <f t="shared" si="338"/>
        <v/>
      </c>
      <c r="L2743" s="33" t="str">
        <f t="shared" si="339"/>
        <v/>
      </c>
      <c r="M2743" s="33" t="str">
        <f t="shared" si="340"/>
        <v/>
      </c>
      <c r="N2743" s="33" t="str">
        <f t="shared" si="341"/>
        <v/>
      </c>
      <c r="O2743" s="33" t="str">
        <f t="shared" si="342"/>
        <v/>
      </c>
      <c r="P2743" s="33" t="str">
        <f t="shared" si="343"/>
        <v/>
      </c>
      <c r="R2743" s="36" t="str">
        <f t="shared" si="344"/>
        <v/>
      </c>
      <c r="S2743" s="36" t="str">
        <f t="shared" si="345"/>
        <v/>
      </c>
    </row>
    <row r="2744" spans="6:19" x14ac:dyDescent="0.3">
      <c r="K2744" s="33" t="str">
        <f t="shared" si="338"/>
        <v/>
      </c>
      <c r="L2744" s="33" t="str">
        <f t="shared" si="339"/>
        <v/>
      </c>
      <c r="M2744" s="33" t="str">
        <f t="shared" si="340"/>
        <v/>
      </c>
      <c r="N2744" s="33" t="str">
        <f t="shared" si="341"/>
        <v/>
      </c>
      <c r="O2744" s="33" t="str">
        <f t="shared" si="342"/>
        <v/>
      </c>
      <c r="P2744" s="33" t="str">
        <f t="shared" si="343"/>
        <v/>
      </c>
      <c r="R2744" s="36" t="str">
        <f t="shared" si="344"/>
        <v/>
      </c>
      <c r="S2744" s="36" t="str">
        <f t="shared" si="345"/>
        <v/>
      </c>
    </row>
    <row r="2745" spans="6:19" x14ac:dyDescent="0.3">
      <c r="K2745" s="33" t="str">
        <f t="shared" si="338"/>
        <v/>
      </c>
      <c r="L2745" s="33" t="str">
        <f t="shared" si="339"/>
        <v/>
      </c>
      <c r="M2745" s="33" t="str">
        <f t="shared" si="340"/>
        <v/>
      </c>
      <c r="N2745" s="33" t="str">
        <f t="shared" si="341"/>
        <v/>
      </c>
      <c r="O2745" s="33" t="str">
        <f t="shared" si="342"/>
        <v/>
      </c>
      <c r="P2745" s="33" t="str">
        <f t="shared" si="343"/>
        <v/>
      </c>
      <c r="R2745" s="36" t="str">
        <f t="shared" si="344"/>
        <v/>
      </c>
      <c r="S2745" s="36" t="str">
        <f t="shared" si="345"/>
        <v/>
      </c>
    </row>
    <row r="2746" spans="6:19" x14ac:dyDescent="0.3">
      <c r="K2746" s="33" t="str">
        <f t="shared" si="338"/>
        <v/>
      </c>
      <c r="L2746" s="33" t="str">
        <f t="shared" si="339"/>
        <v/>
      </c>
      <c r="M2746" s="33" t="str">
        <f t="shared" si="340"/>
        <v/>
      </c>
      <c r="N2746" s="33" t="str">
        <f t="shared" si="341"/>
        <v/>
      </c>
      <c r="O2746" s="33" t="str">
        <f t="shared" si="342"/>
        <v/>
      </c>
      <c r="P2746" s="33" t="str">
        <f t="shared" si="343"/>
        <v/>
      </c>
      <c r="R2746" s="36" t="str">
        <f t="shared" si="344"/>
        <v/>
      </c>
      <c r="S2746" s="36" t="str">
        <f t="shared" si="345"/>
        <v/>
      </c>
    </row>
    <row r="2747" spans="6:19" x14ac:dyDescent="0.3">
      <c r="F2747" s="136"/>
      <c r="K2747" s="33" t="str">
        <f t="shared" si="338"/>
        <v/>
      </c>
      <c r="L2747" s="33" t="str">
        <f t="shared" si="339"/>
        <v/>
      </c>
      <c r="M2747" s="33" t="str">
        <f t="shared" si="340"/>
        <v/>
      </c>
      <c r="N2747" s="33" t="str">
        <f t="shared" si="341"/>
        <v/>
      </c>
      <c r="O2747" s="33" t="str">
        <f t="shared" si="342"/>
        <v/>
      </c>
      <c r="P2747" s="33" t="str">
        <f t="shared" si="343"/>
        <v/>
      </c>
      <c r="R2747" s="36" t="str">
        <f t="shared" si="344"/>
        <v/>
      </c>
      <c r="S2747" s="36" t="str">
        <f t="shared" si="345"/>
        <v/>
      </c>
    </row>
    <row r="2748" spans="6:19" x14ac:dyDescent="0.3">
      <c r="K2748" s="33" t="str">
        <f t="shared" si="338"/>
        <v/>
      </c>
      <c r="L2748" s="33" t="str">
        <f t="shared" si="339"/>
        <v/>
      </c>
      <c r="M2748" s="33" t="str">
        <f t="shared" si="340"/>
        <v/>
      </c>
      <c r="N2748" s="33" t="str">
        <f t="shared" si="341"/>
        <v/>
      </c>
      <c r="O2748" s="33" t="str">
        <f t="shared" si="342"/>
        <v/>
      </c>
      <c r="P2748" s="33" t="str">
        <f t="shared" si="343"/>
        <v/>
      </c>
      <c r="R2748" s="36" t="str">
        <f t="shared" si="344"/>
        <v/>
      </c>
      <c r="S2748" s="36" t="str">
        <f t="shared" si="345"/>
        <v/>
      </c>
    </row>
    <row r="2749" spans="6:19" x14ac:dyDescent="0.3">
      <c r="F2749" s="136"/>
      <c r="K2749" s="33" t="str">
        <f t="shared" si="338"/>
        <v/>
      </c>
      <c r="L2749" s="33" t="str">
        <f t="shared" si="339"/>
        <v/>
      </c>
      <c r="M2749" s="33" t="str">
        <f t="shared" si="340"/>
        <v/>
      </c>
      <c r="N2749" s="33" t="str">
        <f t="shared" si="341"/>
        <v/>
      </c>
      <c r="O2749" s="33" t="str">
        <f t="shared" si="342"/>
        <v/>
      </c>
      <c r="P2749" s="33" t="str">
        <f t="shared" si="343"/>
        <v/>
      </c>
      <c r="R2749" s="36" t="str">
        <f t="shared" si="344"/>
        <v/>
      </c>
      <c r="S2749" s="36" t="str">
        <f t="shared" si="345"/>
        <v/>
      </c>
    </row>
    <row r="2750" spans="6:19" x14ac:dyDescent="0.3">
      <c r="K2750" s="33" t="str">
        <f t="shared" si="338"/>
        <v/>
      </c>
      <c r="L2750" s="33" t="str">
        <f t="shared" si="339"/>
        <v/>
      </c>
      <c r="M2750" s="33" t="str">
        <f t="shared" si="340"/>
        <v/>
      </c>
      <c r="N2750" s="33" t="str">
        <f t="shared" si="341"/>
        <v/>
      </c>
      <c r="O2750" s="33" t="str">
        <f t="shared" si="342"/>
        <v/>
      </c>
      <c r="P2750" s="33" t="str">
        <f t="shared" si="343"/>
        <v/>
      </c>
      <c r="R2750" s="36" t="str">
        <f t="shared" si="344"/>
        <v/>
      </c>
      <c r="S2750" s="36" t="str">
        <f t="shared" si="345"/>
        <v/>
      </c>
    </row>
    <row r="2751" spans="6:19" x14ac:dyDescent="0.3">
      <c r="K2751" s="33" t="str">
        <f t="shared" si="338"/>
        <v/>
      </c>
      <c r="L2751" s="33" t="str">
        <f t="shared" si="339"/>
        <v/>
      </c>
      <c r="M2751" s="33" t="str">
        <f t="shared" si="340"/>
        <v/>
      </c>
      <c r="N2751" s="33" t="str">
        <f t="shared" si="341"/>
        <v/>
      </c>
      <c r="O2751" s="33" t="str">
        <f t="shared" si="342"/>
        <v/>
      </c>
      <c r="P2751" s="33" t="str">
        <f t="shared" si="343"/>
        <v/>
      </c>
      <c r="R2751" s="36" t="str">
        <f t="shared" si="344"/>
        <v/>
      </c>
      <c r="S2751" s="36" t="str">
        <f t="shared" si="345"/>
        <v/>
      </c>
    </row>
    <row r="2752" spans="6:19" x14ac:dyDescent="0.3">
      <c r="F2752" s="136"/>
      <c r="K2752" s="33" t="str">
        <f t="shared" si="338"/>
        <v/>
      </c>
      <c r="L2752" s="33" t="str">
        <f t="shared" si="339"/>
        <v/>
      </c>
      <c r="M2752" s="33" t="str">
        <f t="shared" si="340"/>
        <v/>
      </c>
      <c r="N2752" s="33" t="str">
        <f t="shared" si="341"/>
        <v/>
      </c>
      <c r="O2752" s="33" t="str">
        <f t="shared" si="342"/>
        <v/>
      </c>
      <c r="P2752" s="33" t="str">
        <f t="shared" si="343"/>
        <v/>
      </c>
      <c r="R2752" s="36" t="str">
        <f t="shared" si="344"/>
        <v/>
      </c>
      <c r="S2752" s="36" t="str">
        <f t="shared" si="345"/>
        <v/>
      </c>
    </row>
    <row r="2753" spans="6:19" x14ac:dyDescent="0.3">
      <c r="K2753" s="33" t="str">
        <f t="shared" si="338"/>
        <v/>
      </c>
      <c r="L2753" s="33" t="str">
        <f t="shared" si="339"/>
        <v/>
      </c>
      <c r="M2753" s="33" t="str">
        <f t="shared" si="340"/>
        <v/>
      </c>
      <c r="N2753" s="33" t="str">
        <f t="shared" si="341"/>
        <v/>
      </c>
      <c r="O2753" s="33" t="str">
        <f t="shared" si="342"/>
        <v/>
      </c>
      <c r="P2753" s="33" t="str">
        <f t="shared" si="343"/>
        <v/>
      </c>
      <c r="R2753" s="36" t="str">
        <f t="shared" si="344"/>
        <v/>
      </c>
      <c r="S2753" s="36" t="str">
        <f t="shared" si="345"/>
        <v/>
      </c>
    </row>
    <row r="2754" spans="6:19" x14ac:dyDescent="0.3">
      <c r="K2754" s="33" t="str">
        <f t="shared" si="338"/>
        <v/>
      </c>
      <c r="L2754" s="33" t="str">
        <f t="shared" si="339"/>
        <v/>
      </c>
      <c r="M2754" s="33" t="str">
        <f t="shared" si="340"/>
        <v/>
      </c>
      <c r="N2754" s="33" t="str">
        <f t="shared" si="341"/>
        <v/>
      </c>
      <c r="O2754" s="33" t="str">
        <f t="shared" si="342"/>
        <v/>
      </c>
      <c r="P2754" s="33" t="str">
        <f t="shared" si="343"/>
        <v/>
      </c>
      <c r="R2754" s="36" t="str">
        <f t="shared" si="344"/>
        <v/>
      </c>
      <c r="S2754" s="36" t="str">
        <f t="shared" si="345"/>
        <v/>
      </c>
    </row>
    <row r="2755" spans="6:19" x14ac:dyDescent="0.3">
      <c r="K2755" s="33" t="str">
        <f t="shared" si="338"/>
        <v/>
      </c>
      <c r="L2755" s="33" t="str">
        <f t="shared" si="339"/>
        <v/>
      </c>
      <c r="M2755" s="33" t="str">
        <f t="shared" si="340"/>
        <v/>
      </c>
      <c r="N2755" s="33" t="str">
        <f t="shared" si="341"/>
        <v/>
      </c>
      <c r="O2755" s="33" t="str">
        <f t="shared" si="342"/>
        <v/>
      </c>
      <c r="P2755" s="33" t="str">
        <f t="shared" si="343"/>
        <v/>
      </c>
      <c r="R2755" s="36" t="str">
        <f t="shared" si="344"/>
        <v/>
      </c>
      <c r="S2755" s="36" t="str">
        <f t="shared" si="345"/>
        <v/>
      </c>
    </row>
    <row r="2756" spans="6:19" x14ac:dyDescent="0.3">
      <c r="K2756" s="33" t="str">
        <f t="shared" si="338"/>
        <v/>
      </c>
      <c r="L2756" s="33" t="str">
        <f t="shared" si="339"/>
        <v/>
      </c>
      <c r="M2756" s="33" t="str">
        <f t="shared" si="340"/>
        <v/>
      </c>
      <c r="N2756" s="33" t="str">
        <f t="shared" si="341"/>
        <v/>
      </c>
      <c r="O2756" s="33" t="str">
        <f t="shared" si="342"/>
        <v/>
      </c>
      <c r="P2756" s="33" t="str">
        <f t="shared" si="343"/>
        <v/>
      </c>
      <c r="R2756" s="36" t="str">
        <f t="shared" si="344"/>
        <v/>
      </c>
      <c r="S2756" s="36" t="str">
        <f t="shared" si="345"/>
        <v/>
      </c>
    </row>
    <row r="2757" spans="6:19" x14ac:dyDescent="0.3">
      <c r="F2757" s="136"/>
      <c r="K2757" s="33" t="str">
        <f t="shared" ref="K2757:K2820" si="346">IF($D2757="ht",$E2757,"")</f>
        <v/>
      </c>
      <c r="L2757" s="33" t="str">
        <f t="shared" ref="L2757:L2765" si="347">IF($D2757="nt",$E2757,"")</f>
        <v/>
      </c>
      <c r="M2757" s="33" t="str">
        <f t="shared" ref="M2757:M2820" si="348">IF($D2757="esp",$E2757,"")</f>
        <v/>
      </c>
      <c r="N2757" s="33" t="str">
        <f t="shared" ref="N2757:N2820" si="349">IF($D2757="Ges",$F2757,"")</f>
        <v/>
      </c>
      <c r="O2757" s="33" t="str">
        <f t="shared" ref="O2757:O2820" si="350">IF($D2757="tag",$E2757,"")</f>
        <v/>
      </c>
      <c r="P2757" s="33" t="str">
        <f t="shared" ref="P2757:P2820" si="351">IF($D2757="vhs",$E2757,"")</f>
        <v/>
      </c>
      <c r="R2757" s="36" t="str">
        <f t="shared" ref="R2757:R2820" si="352">IF(D2757="v06",E2757,"")</f>
        <v/>
      </c>
      <c r="S2757" s="36" t="str">
        <f t="shared" ref="S2757:S2820" si="353">IF(D2757="v22",E2757,"")</f>
        <v/>
      </c>
    </row>
    <row r="2758" spans="6:19" x14ac:dyDescent="0.3">
      <c r="K2758" s="33" t="str">
        <f t="shared" si="346"/>
        <v/>
      </c>
      <c r="L2758" s="33" t="str">
        <f t="shared" si="347"/>
        <v/>
      </c>
      <c r="M2758" s="33" t="str">
        <f t="shared" si="348"/>
        <v/>
      </c>
      <c r="N2758" s="33" t="str">
        <f t="shared" si="349"/>
        <v/>
      </c>
      <c r="O2758" s="33" t="str">
        <f t="shared" si="350"/>
        <v/>
      </c>
      <c r="P2758" s="33" t="str">
        <f t="shared" si="351"/>
        <v/>
      </c>
      <c r="R2758" s="36" t="str">
        <f t="shared" si="352"/>
        <v/>
      </c>
      <c r="S2758" s="36" t="str">
        <f t="shared" si="353"/>
        <v/>
      </c>
    </row>
    <row r="2759" spans="6:19" x14ac:dyDescent="0.3">
      <c r="K2759" s="33" t="str">
        <f t="shared" si="346"/>
        <v/>
      </c>
      <c r="L2759" s="33" t="str">
        <f t="shared" si="347"/>
        <v/>
      </c>
      <c r="M2759" s="33" t="str">
        <f t="shared" si="348"/>
        <v/>
      </c>
      <c r="N2759" s="33" t="str">
        <f t="shared" si="349"/>
        <v/>
      </c>
      <c r="O2759" s="33" t="str">
        <f t="shared" si="350"/>
        <v/>
      </c>
      <c r="P2759" s="33" t="str">
        <f t="shared" si="351"/>
        <v/>
      </c>
      <c r="R2759" s="36" t="str">
        <f t="shared" si="352"/>
        <v/>
      </c>
      <c r="S2759" s="36" t="str">
        <f t="shared" si="353"/>
        <v/>
      </c>
    </row>
    <row r="2760" spans="6:19" x14ac:dyDescent="0.3">
      <c r="F2760" s="136"/>
      <c r="K2760" s="33" t="str">
        <f t="shared" si="346"/>
        <v/>
      </c>
      <c r="L2760" s="33" t="str">
        <f t="shared" si="347"/>
        <v/>
      </c>
      <c r="M2760" s="33" t="str">
        <f t="shared" si="348"/>
        <v/>
      </c>
      <c r="N2760" s="33" t="str">
        <f t="shared" si="349"/>
        <v/>
      </c>
      <c r="O2760" s="33" t="str">
        <f t="shared" si="350"/>
        <v/>
      </c>
      <c r="P2760" s="33" t="str">
        <f t="shared" si="351"/>
        <v/>
      </c>
      <c r="R2760" s="36" t="str">
        <f t="shared" si="352"/>
        <v/>
      </c>
      <c r="S2760" s="36" t="str">
        <f t="shared" si="353"/>
        <v/>
      </c>
    </row>
    <row r="2761" spans="6:19" x14ac:dyDescent="0.3">
      <c r="K2761" s="33" t="str">
        <f t="shared" si="346"/>
        <v/>
      </c>
      <c r="L2761" s="33" t="str">
        <f t="shared" si="347"/>
        <v/>
      </c>
      <c r="M2761" s="33" t="str">
        <f t="shared" si="348"/>
        <v/>
      </c>
      <c r="N2761" s="33" t="str">
        <f t="shared" si="349"/>
        <v/>
      </c>
      <c r="O2761" s="33" t="str">
        <f t="shared" si="350"/>
        <v/>
      </c>
      <c r="P2761" s="33" t="str">
        <f t="shared" si="351"/>
        <v/>
      </c>
      <c r="R2761" s="36" t="str">
        <f t="shared" si="352"/>
        <v/>
      </c>
      <c r="S2761" s="36" t="str">
        <f t="shared" si="353"/>
        <v/>
      </c>
    </row>
    <row r="2762" spans="6:19" x14ac:dyDescent="0.3">
      <c r="F2762" s="136"/>
      <c r="K2762" s="33" t="str">
        <f t="shared" si="346"/>
        <v/>
      </c>
      <c r="L2762" s="33" t="str">
        <f t="shared" si="347"/>
        <v/>
      </c>
      <c r="M2762" s="33" t="str">
        <f t="shared" si="348"/>
        <v/>
      </c>
      <c r="N2762" s="33" t="str">
        <f t="shared" si="349"/>
        <v/>
      </c>
      <c r="O2762" s="33" t="str">
        <f t="shared" si="350"/>
        <v/>
      </c>
      <c r="P2762" s="33" t="str">
        <f t="shared" si="351"/>
        <v/>
      </c>
      <c r="R2762" s="36" t="str">
        <f t="shared" si="352"/>
        <v/>
      </c>
      <c r="S2762" s="36" t="str">
        <f t="shared" si="353"/>
        <v/>
      </c>
    </row>
    <row r="2763" spans="6:19" x14ac:dyDescent="0.3">
      <c r="F2763" s="136"/>
      <c r="K2763" s="33" t="str">
        <f t="shared" si="346"/>
        <v/>
      </c>
      <c r="L2763" s="33" t="str">
        <f t="shared" si="347"/>
        <v/>
      </c>
      <c r="M2763" s="33" t="str">
        <f t="shared" si="348"/>
        <v/>
      </c>
      <c r="N2763" s="33" t="str">
        <f t="shared" si="349"/>
        <v/>
      </c>
      <c r="O2763" s="33" t="str">
        <f t="shared" si="350"/>
        <v/>
      </c>
      <c r="P2763" s="33" t="str">
        <f t="shared" si="351"/>
        <v/>
      </c>
      <c r="R2763" s="36" t="str">
        <f t="shared" si="352"/>
        <v/>
      </c>
      <c r="S2763" s="36" t="str">
        <f t="shared" si="353"/>
        <v/>
      </c>
    </row>
    <row r="2764" spans="6:19" x14ac:dyDescent="0.3">
      <c r="K2764" s="33" t="str">
        <f t="shared" si="346"/>
        <v/>
      </c>
      <c r="L2764" s="33" t="str">
        <f t="shared" si="347"/>
        <v/>
      </c>
      <c r="M2764" s="33" t="str">
        <f t="shared" si="348"/>
        <v/>
      </c>
      <c r="N2764" s="33" t="str">
        <f t="shared" si="349"/>
        <v/>
      </c>
      <c r="O2764" s="33" t="str">
        <f t="shared" si="350"/>
        <v/>
      </c>
      <c r="P2764" s="33" t="str">
        <f t="shared" si="351"/>
        <v/>
      </c>
      <c r="R2764" s="36" t="str">
        <f t="shared" si="352"/>
        <v/>
      </c>
      <c r="S2764" s="36" t="str">
        <f t="shared" si="353"/>
        <v/>
      </c>
    </row>
    <row r="2765" spans="6:19" x14ac:dyDescent="0.3">
      <c r="K2765" s="33" t="str">
        <f t="shared" si="346"/>
        <v/>
      </c>
      <c r="L2765" s="33" t="str">
        <f t="shared" si="347"/>
        <v/>
      </c>
      <c r="M2765" s="33" t="str">
        <f t="shared" si="348"/>
        <v/>
      </c>
      <c r="N2765" s="33" t="str">
        <f t="shared" si="349"/>
        <v/>
      </c>
      <c r="O2765" s="33" t="str">
        <f t="shared" si="350"/>
        <v/>
      </c>
      <c r="P2765" s="33" t="str">
        <f t="shared" si="351"/>
        <v/>
      </c>
      <c r="R2765" s="36" t="str">
        <f t="shared" si="352"/>
        <v/>
      </c>
      <c r="S2765" s="36" t="str">
        <f t="shared" si="353"/>
        <v/>
      </c>
    </row>
    <row r="2766" spans="6:19" x14ac:dyDescent="0.3">
      <c r="K2766" s="33" t="str">
        <f t="shared" si="346"/>
        <v/>
      </c>
      <c r="M2766" s="33" t="str">
        <f t="shared" si="348"/>
        <v/>
      </c>
      <c r="N2766" s="33" t="str">
        <f t="shared" si="349"/>
        <v/>
      </c>
      <c r="O2766" s="33" t="str">
        <f t="shared" si="350"/>
        <v/>
      </c>
      <c r="P2766" s="33" t="str">
        <f t="shared" si="351"/>
        <v/>
      </c>
      <c r="R2766" s="36" t="str">
        <f t="shared" si="352"/>
        <v/>
      </c>
      <c r="S2766" s="36" t="str">
        <f t="shared" si="353"/>
        <v/>
      </c>
    </row>
    <row r="2767" spans="6:19" x14ac:dyDescent="0.3">
      <c r="F2767" s="136"/>
      <c r="K2767" s="33" t="str">
        <f t="shared" si="346"/>
        <v/>
      </c>
      <c r="M2767" s="33" t="str">
        <f t="shared" si="348"/>
        <v/>
      </c>
      <c r="N2767" s="33" t="str">
        <f t="shared" si="349"/>
        <v/>
      </c>
      <c r="O2767" s="33" t="str">
        <f t="shared" si="350"/>
        <v/>
      </c>
      <c r="P2767" s="33" t="str">
        <f t="shared" si="351"/>
        <v/>
      </c>
      <c r="R2767" s="36" t="str">
        <f t="shared" si="352"/>
        <v/>
      </c>
      <c r="S2767" s="36" t="str">
        <f t="shared" si="353"/>
        <v/>
      </c>
    </row>
    <row r="2768" spans="6:19" x14ac:dyDescent="0.3">
      <c r="K2768" s="33" t="str">
        <f t="shared" si="346"/>
        <v/>
      </c>
      <c r="M2768" s="33" t="str">
        <f t="shared" si="348"/>
        <v/>
      </c>
      <c r="N2768" s="33" t="str">
        <f t="shared" si="349"/>
        <v/>
      </c>
      <c r="O2768" s="33" t="str">
        <f t="shared" si="350"/>
        <v/>
      </c>
      <c r="P2768" s="33" t="str">
        <f t="shared" si="351"/>
        <v/>
      </c>
      <c r="R2768" s="36" t="str">
        <f t="shared" si="352"/>
        <v/>
      </c>
      <c r="S2768" s="36" t="str">
        <f t="shared" si="353"/>
        <v/>
      </c>
    </row>
    <row r="2769" spans="6:19" x14ac:dyDescent="0.3">
      <c r="K2769" s="33" t="str">
        <f t="shared" si="346"/>
        <v/>
      </c>
      <c r="M2769" s="33" t="str">
        <f t="shared" si="348"/>
        <v/>
      </c>
      <c r="N2769" s="33" t="str">
        <f t="shared" si="349"/>
        <v/>
      </c>
      <c r="O2769" s="33" t="str">
        <f t="shared" si="350"/>
        <v/>
      </c>
      <c r="P2769" s="33" t="str">
        <f t="shared" si="351"/>
        <v/>
      </c>
      <c r="R2769" s="36" t="str">
        <f t="shared" si="352"/>
        <v/>
      </c>
      <c r="S2769" s="36" t="str">
        <f t="shared" si="353"/>
        <v/>
      </c>
    </row>
    <row r="2770" spans="6:19" x14ac:dyDescent="0.3">
      <c r="F2770" s="136"/>
      <c r="K2770" s="33" t="str">
        <f t="shared" si="346"/>
        <v/>
      </c>
      <c r="M2770" s="33" t="str">
        <f t="shared" si="348"/>
        <v/>
      </c>
      <c r="N2770" s="33" t="str">
        <f t="shared" si="349"/>
        <v/>
      </c>
      <c r="O2770" s="33" t="str">
        <f t="shared" si="350"/>
        <v/>
      </c>
      <c r="P2770" s="33" t="str">
        <f t="shared" si="351"/>
        <v/>
      </c>
      <c r="R2770" s="36" t="str">
        <f t="shared" si="352"/>
        <v/>
      </c>
      <c r="S2770" s="36" t="str">
        <f t="shared" si="353"/>
        <v/>
      </c>
    </row>
    <row r="2771" spans="6:19" x14ac:dyDescent="0.3">
      <c r="K2771" s="33" t="str">
        <f t="shared" si="346"/>
        <v/>
      </c>
      <c r="M2771" s="33" t="str">
        <f t="shared" si="348"/>
        <v/>
      </c>
      <c r="N2771" s="33" t="str">
        <f t="shared" si="349"/>
        <v/>
      </c>
      <c r="O2771" s="33" t="str">
        <f t="shared" si="350"/>
        <v/>
      </c>
      <c r="P2771" s="33" t="str">
        <f t="shared" si="351"/>
        <v/>
      </c>
      <c r="R2771" s="36" t="str">
        <f t="shared" si="352"/>
        <v/>
      </c>
      <c r="S2771" s="36" t="str">
        <f t="shared" si="353"/>
        <v/>
      </c>
    </row>
    <row r="2772" spans="6:19" x14ac:dyDescent="0.3">
      <c r="K2772" s="33" t="str">
        <f t="shared" si="346"/>
        <v/>
      </c>
      <c r="M2772" s="33" t="str">
        <f t="shared" si="348"/>
        <v/>
      </c>
      <c r="N2772" s="33" t="str">
        <f t="shared" si="349"/>
        <v/>
      </c>
      <c r="O2772" s="33" t="str">
        <f t="shared" si="350"/>
        <v/>
      </c>
      <c r="P2772" s="33" t="str">
        <f t="shared" si="351"/>
        <v/>
      </c>
      <c r="R2772" s="36" t="str">
        <f t="shared" si="352"/>
        <v/>
      </c>
      <c r="S2772" s="36" t="str">
        <f t="shared" si="353"/>
        <v/>
      </c>
    </row>
    <row r="2773" spans="6:19" x14ac:dyDescent="0.3">
      <c r="K2773" s="33" t="str">
        <f t="shared" si="346"/>
        <v/>
      </c>
      <c r="M2773" s="33" t="str">
        <f t="shared" si="348"/>
        <v/>
      </c>
      <c r="N2773" s="33" t="str">
        <f t="shared" si="349"/>
        <v/>
      </c>
      <c r="O2773" s="33" t="str">
        <f t="shared" si="350"/>
        <v/>
      </c>
      <c r="P2773" s="33" t="str">
        <f t="shared" si="351"/>
        <v/>
      </c>
      <c r="R2773" s="36" t="str">
        <f t="shared" si="352"/>
        <v/>
      </c>
      <c r="S2773" s="36" t="str">
        <f t="shared" si="353"/>
        <v/>
      </c>
    </row>
    <row r="2774" spans="6:19" x14ac:dyDescent="0.3">
      <c r="K2774" s="33" t="str">
        <f t="shared" si="346"/>
        <v/>
      </c>
      <c r="M2774" s="33" t="str">
        <f t="shared" si="348"/>
        <v/>
      </c>
      <c r="N2774" s="33" t="str">
        <f t="shared" si="349"/>
        <v/>
      </c>
      <c r="O2774" s="33" t="str">
        <f t="shared" si="350"/>
        <v/>
      </c>
      <c r="P2774" s="33" t="str">
        <f t="shared" si="351"/>
        <v/>
      </c>
      <c r="R2774" s="36" t="str">
        <f t="shared" si="352"/>
        <v/>
      </c>
      <c r="S2774" s="36" t="str">
        <f t="shared" si="353"/>
        <v/>
      </c>
    </row>
    <row r="2775" spans="6:19" x14ac:dyDescent="0.3">
      <c r="F2775" s="136"/>
      <c r="K2775" s="33" t="str">
        <f t="shared" si="346"/>
        <v/>
      </c>
      <c r="M2775" s="33" t="str">
        <f t="shared" si="348"/>
        <v/>
      </c>
      <c r="N2775" s="33" t="str">
        <f t="shared" si="349"/>
        <v/>
      </c>
      <c r="O2775" s="33" t="str">
        <f t="shared" si="350"/>
        <v/>
      </c>
      <c r="P2775" s="33" t="str">
        <f t="shared" si="351"/>
        <v/>
      </c>
      <c r="R2775" s="36" t="str">
        <f t="shared" si="352"/>
        <v/>
      </c>
      <c r="S2775" s="36" t="str">
        <f t="shared" si="353"/>
        <v/>
      </c>
    </row>
    <row r="2776" spans="6:19" x14ac:dyDescent="0.3">
      <c r="K2776" s="33" t="str">
        <f t="shared" si="346"/>
        <v/>
      </c>
      <c r="M2776" s="33" t="str">
        <f t="shared" si="348"/>
        <v/>
      </c>
      <c r="N2776" s="33" t="str">
        <f t="shared" si="349"/>
        <v/>
      </c>
      <c r="O2776" s="33" t="str">
        <f t="shared" si="350"/>
        <v/>
      </c>
      <c r="P2776" s="33" t="str">
        <f t="shared" si="351"/>
        <v/>
      </c>
      <c r="R2776" s="36" t="str">
        <f t="shared" si="352"/>
        <v/>
      </c>
      <c r="S2776" s="36" t="str">
        <f t="shared" si="353"/>
        <v/>
      </c>
    </row>
    <row r="2777" spans="6:19" x14ac:dyDescent="0.3">
      <c r="K2777" s="33" t="str">
        <f t="shared" si="346"/>
        <v/>
      </c>
      <c r="M2777" s="33" t="str">
        <f t="shared" si="348"/>
        <v/>
      </c>
      <c r="N2777" s="33" t="str">
        <f t="shared" si="349"/>
        <v/>
      </c>
      <c r="O2777" s="33" t="str">
        <f t="shared" si="350"/>
        <v/>
      </c>
      <c r="P2777" s="33" t="str">
        <f t="shared" si="351"/>
        <v/>
      </c>
      <c r="R2777" s="36" t="str">
        <f t="shared" si="352"/>
        <v/>
      </c>
      <c r="S2777" s="36" t="str">
        <f t="shared" si="353"/>
        <v/>
      </c>
    </row>
    <row r="2778" spans="6:19" x14ac:dyDescent="0.3">
      <c r="F2778" s="136"/>
      <c r="K2778" s="33" t="str">
        <f t="shared" si="346"/>
        <v/>
      </c>
      <c r="M2778" s="33" t="str">
        <f t="shared" si="348"/>
        <v/>
      </c>
      <c r="N2778" s="33" t="str">
        <f t="shared" si="349"/>
        <v/>
      </c>
      <c r="O2778" s="33" t="str">
        <f t="shared" si="350"/>
        <v/>
      </c>
      <c r="P2778" s="33" t="str">
        <f t="shared" si="351"/>
        <v/>
      </c>
      <c r="R2778" s="36" t="str">
        <f t="shared" si="352"/>
        <v/>
      </c>
      <c r="S2778" s="36" t="str">
        <f t="shared" si="353"/>
        <v/>
      </c>
    </row>
    <row r="2779" spans="6:19" x14ac:dyDescent="0.3">
      <c r="K2779" s="33" t="str">
        <f t="shared" si="346"/>
        <v/>
      </c>
      <c r="M2779" s="33" t="str">
        <f t="shared" si="348"/>
        <v/>
      </c>
      <c r="N2779" s="33" t="str">
        <f t="shared" si="349"/>
        <v/>
      </c>
      <c r="O2779" s="33" t="str">
        <f t="shared" si="350"/>
        <v/>
      </c>
      <c r="P2779" s="33" t="str">
        <f t="shared" si="351"/>
        <v/>
      </c>
      <c r="R2779" s="36" t="str">
        <f t="shared" si="352"/>
        <v/>
      </c>
      <c r="S2779" s="36" t="str">
        <f t="shared" si="353"/>
        <v/>
      </c>
    </row>
    <row r="2780" spans="6:19" x14ac:dyDescent="0.3">
      <c r="K2780" s="33" t="str">
        <f t="shared" si="346"/>
        <v/>
      </c>
      <c r="M2780" s="33" t="str">
        <f t="shared" si="348"/>
        <v/>
      </c>
      <c r="N2780" s="33" t="str">
        <f t="shared" si="349"/>
        <v/>
      </c>
      <c r="O2780" s="33" t="str">
        <f t="shared" si="350"/>
        <v/>
      </c>
      <c r="P2780" s="33" t="str">
        <f t="shared" si="351"/>
        <v/>
      </c>
      <c r="R2780" s="36" t="str">
        <f t="shared" si="352"/>
        <v/>
      </c>
      <c r="S2780" s="36" t="str">
        <f t="shared" si="353"/>
        <v/>
      </c>
    </row>
    <row r="2781" spans="6:19" x14ac:dyDescent="0.3">
      <c r="K2781" s="33" t="str">
        <f t="shared" si="346"/>
        <v/>
      </c>
      <c r="M2781" s="33" t="str">
        <f t="shared" si="348"/>
        <v/>
      </c>
      <c r="N2781" s="33" t="str">
        <f t="shared" si="349"/>
        <v/>
      </c>
      <c r="O2781" s="33" t="str">
        <f t="shared" si="350"/>
        <v/>
      </c>
      <c r="P2781" s="33" t="str">
        <f t="shared" si="351"/>
        <v/>
      </c>
      <c r="R2781" s="36" t="str">
        <f t="shared" si="352"/>
        <v/>
      </c>
      <c r="S2781" s="36" t="str">
        <f t="shared" si="353"/>
        <v/>
      </c>
    </row>
    <row r="2782" spans="6:19" x14ac:dyDescent="0.3">
      <c r="K2782" s="33" t="str">
        <f t="shared" si="346"/>
        <v/>
      </c>
      <c r="M2782" s="33" t="str">
        <f t="shared" si="348"/>
        <v/>
      </c>
      <c r="N2782" s="33" t="str">
        <f t="shared" si="349"/>
        <v/>
      </c>
      <c r="O2782" s="33" t="str">
        <f t="shared" si="350"/>
        <v/>
      </c>
      <c r="P2782" s="33" t="str">
        <f t="shared" si="351"/>
        <v/>
      </c>
      <c r="R2782" s="36" t="str">
        <f t="shared" si="352"/>
        <v/>
      </c>
      <c r="S2782" s="36" t="str">
        <f t="shared" si="353"/>
        <v/>
      </c>
    </row>
    <row r="2783" spans="6:19" x14ac:dyDescent="0.3">
      <c r="F2783" s="136"/>
      <c r="K2783" s="33" t="str">
        <f t="shared" si="346"/>
        <v/>
      </c>
      <c r="M2783" s="33" t="str">
        <f t="shared" si="348"/>
        <v/>
      </c>
      <c r="N2783" s="33" t="str">
        <f t="shared" si="349"/>
        <v/>
      </c>
      <c r="O2783" s="33" t="str">
        <f t="shared" si="350"/>
        <v/>
      </c>
      <c r="P2783" s="33" t="str">
        <f t="shared" si="351"/>
        <v/>
      </c>
      <c r="R2783" s="36" t="str">
        <f t="shared" si="352"/>
        <v/>
      </c>
      <c r="S2783" s="36" t="str">
        <f t="shared" si="353"/>
        <v/>
      </c>
    </row>
    <row r="2784" spans="6:19" x14ac:dyDescent="0.3">
      <c r="K2784" s="33" t="str">
        <f t="shared" si="346"/>
        <v/>
      </c>
      <c r="M2784" s="33" t="str">
        <f t="shared" si="348"/>
        <v/>
      </c>
      <c r="N2784" s="33" t="str">
        <f t="shared" si="349"/>
        <v/>
      </c>
      <c r="O2784" s="33" t="str">
        <f t="shared" si="350"/>
        <v/>
      </c>
      <c r="P2784" s="33" t="str">
        <f t="shared" si="351"/>
        <v/>
      </c>
      <c r="R2784" s="36" t="str">
        <f t="shared" si="352"/>
        <v/>
      </c>
      <c r="S2784" s="36" t="str">
        <f t="shared" si="353"/>
        <v/>
      </c>
    </row>
    <row r="2785" spans="6:19" x14ac:dyDescent="0.3">
      <c r="F2785" s="136"/>
      <c r="K2785" s="33" t="str">
        <f t="shared" si="346"/>
        <v/>
      </c>
      <c r="M2785" s="33" t="str">
        <f t="shared" si="348"/>
        <v/>
      </c>
      <c r="N2785" s="33" t="str">
        <f t="shared" si="349"/>
        <v/>
      </c>
      <c r="O2785" s="33" t="str">
        <f t="shared" si="350"/>
        <v/>
      </c>
      <c r="P2785" s="33" t="str">
        <f t="shared" si="351"/>
        <v/>
      </c>
      <c r="R2785" s="36" t="str">
        <f t="shared" si="352"/>
        <v/>
      </c>
      <c r="S2785" s="36" t="str">
        <f t="shared" si="353"/>
        <v/>
      </c>
    </row>
    <row r="2786" spans="6:19" x14ac:dyDescent="0.3">
      <c r="K2786" s="33" t="str">
        <f t="shared" si="346"/>
        <v/>
      </c>
      <c r="M2786" s="33" t="str">
        <f t="shared" si="348"/>
        <v/>
      </c>
      <c r="N2786" s="33" t="str">
        <f t="shared" si="349"/>
        <v/>
      </c>
      <c r="O2786" s="33" t="str">
        <f t="shared" si="350"/>
        <v/>
      </c>
      <c r="P2786" s="33" t="str">
        <f t="shared" si="351"/>
        <v/>
      </c>
      <c r="R2786" s="36" t="str">
        <f t="shared" si="352"/>
        <v/>
      </c>
      <c r="S2786" s="36" t="str">
        <f t="shared" si="353"/>
        <v/>
      </c>
    </row>
    <row r="2787" spans="6:19" x14ac:dyDescent="0.3">
      <c r="K2787" s="33" t="str">
        <f t="shared" si="346"/>
        <v/>
      </c>
      <c r="M2787" s="33" t="str">
        <f t="shared" si="348"/>
        <v/>
      </c>
      <c r="N2787" s="33" t="str">
        <f t="shared" si="349"/>
        <v/>
      </c>
      <c r="O2787" s="33" t="str">
        <f t="shared" si="350"/>
        <v/>
      </c>
      <c r="P2787" s="33" t="str">
        <f t="shared" si="351"/>
        <v/>
      </c>
      <c r="R2787" s="36" t="str">
        <f t="shared" si="352"/>
        <v/>
      </c>
      <c r="S2787" s="36" t="str">
        <f t="shared" si="353"/>
        <v/>
      </c>
    </row>
    <row r="2788" spans="6:19" x14ac:dyDescent="0.3">
      <c r="F2788" s="136"/>
      <c r="K2788" s="33" t="str">
        <f t="shared" si="346"/>
        <v/>
      </c>
      <c r="M2788" s="33" t="str">
        <f t="shared" si="348"/>
        <v/>
      </c>
      <c r="N2788" s="33" t="str">
        <f t="shared" si="349"/>
        <v/>
      </c>
      <c r="O2788" s="33" t="str">
        <f t="shared" si="350"/>
        <v/>
      </c>
      <c r="P2788" s="33" t="str">
        <f t="shared" si="351"/>
        <v/>
      </c>
      <c r="R2788" s="36" t="str">
        <f t="shared" si="352"/>
        <v/>
      </c>
      <c r="S2788" s="36" t="str">
        <f t="shared" si="353"/>
        <v/>
      </c>
    </row>
    <row r="2789" spans="6:19" x14ac:dyDescent="0.3">
      <c r="K2789" s="33" t="str">
        <f t="shared" si="346"/>
        <v/>
      </c>
      <c r="M2789" s="33" t="str">
        <f t="shared" si="348"/>
        <v/>
      </c>
      <c r="N2789" s="33" t="str">
        <f t="shared" si="349"/>
        <v/>
      </c>
      <c r="O2789" s="33" t="str">
        <f t="shared" si="350"/>
        <v/>
      </c>
      <c r="P2789" s="33" t="str">
        <f t="shared" si="351"/>
        <v/>
      </c>
      <c r="R2789" s="36" t="str">
        <f t="shared" si="352"/>
        <v/>
      </c>
      <c r="S2789" s="36" t="str">
        <f t="shared" si="353"/>
        <v/>
      </c>
    </row>
    <row r="2790" spans="6:19" x14ac:dyDescent="0.3">
      <c r="K2790" s="33" t="str">
        <f t="shared" si="346"/>
        <v/>
      </c>
      <c r="M2790" s="33" t="str">
        <f t="shared" si="348"/>
        <v/>
      </c>
      <c r="N2790" s="33" t="str">
        <f t="shared" si="349"/>
        <v/>
      </c>
      <c r="O2790" s="33" t="str">
        <f t="shared" si="350"/>
        <v/>
      </c>
      <c r="P2790" s="33" t="str">
        <f t="shared" si="351"/>
        <v/>
      </c>
      <c r="R2790" s="36" t="str">
        <f t="shared" si="352"/>
        <v/>
      </c>
      <c r="S2790" s="36" t="str">
        <f t="shared" si="353"/>
        <v/>
      </c>
    </row>
    <row r="2791" spans="6:19" x14ac:dyDescent="0.3">
      <c r="K2791" s="33" t="str">
        <f t="shared" si="346"/>
        <v/>
      </c>
      <c r="M2791" s="33" t="str">
        <f t="shared" si="348"/>
        <v/>
      </c>
      <c r="N2791" s="33" t="str">
        <f t="shared" si="349"/>
        <v/>
      </c>
      <c r="O2791" s="33" t="str">
        <f t="shared" si="350"/>
        <v/>
      </c>
      <c r="P2791" s="33" t="str">
        <f t="shared" si="351"/>
        <v/>
      </c>
      <c r="R2791" s="36" t="str">
        <f t="shared" si="352"/>
        <v/>
      </c>
      <c r="S2791" s="36" t="str">
        <f t="shared" si="353"/>
        <v/>
      </c>
    </row>
    <row r="2792" spans="6:19" x14ac:dyDescent="0.3">
      <c r="K2792" s="33" t="str">
        <f t="shared" si="346"/>
        <v/>
      </c>
      <c r="M2792" s="33" t="str">
        <f t="shared" si="348"/>
        <v/>
      </c>
      <c r="N2792" s="33" t="str">
        <f t="shared" si="349"/>
        <v/>
      </c>
      <c r="O2792" s="33" t="str">
        <f t="shared" si="350"/>
        <v/>
      </c>
      <c r="P2792" s="33" t="str">
        <f t="shared" si="351"/>
        <v/>
      </c>
      <c r="R2792" s="36" t="str">
        <f t="shared" si="352"/>
        <v/>
      </c>
      <c r="S2792" s="36" t="str">
        <f t="shared" si="353"/>
        <v/>
      </c>
    </row>
    <row r="2793" spans="6:19" x14ac:dyDescent="0.3">
      <c r="F2793" s="136"/>
      <c r="K2793" s="33" t="str">
        <f t="shared" si="346"/>
        <v/>
      </c>
      <c r="M2793" s="33" t="str">
        <f t="shared" si="348"/>
        <v/>
      </c>
      <c r="N2793" s="33" t="str">
        <f t="shared" si="349"/>
        <v/>
      </c>
      <c r="O2793" s="33" t="str">
        <f t="shared" si="350"/>
        <v/>
      </c>
      <c r="P2793" s="33" t="str">
        <f t="shared" si="351"/>
        <v/>
      </c>
      <c r="R2793" s="36" t="str">
        <f t="shared" si="352"/>
        <v/>
      </c>
      <c r="S2793" s="36" t="str">
        <f t="shared" si="353"/>
        <v/>
      </c>
    </row>
    <row r="2794" spans="6:19" x14ac:dyDescent="0.3">
      <c r="K2794" s="33" t="str">
        <f t="shared" si="346"/>
        <v/>
      </c>
      <c r="M2794" s="33" t="str">
        <f t="shared" si="348"/>
        <v/>
      </c>
      <c r="N2794" s="33" t="str">
        <f t="shared" si="349"/>
        <v/>
      </c>
      <c r="O2794" s="33" t="str">
        <f t="shared" si="350"/>
        <v/>
      </c>
      <c r="P2794" s="33" t="str">
        <f t="shared" si="351"/>
        <v/>
      </c>
      <c r="R2794" s="36" t="str">
        <f t="shared" si="352"/>
        <v/>
      </c>
      <c r="S2794" s="36" t="str">
        <f t="shared" si="353"/>
        <v/>
      </c>
    </row>
    <row r="2795" spans="6:19" x14ac:dyDescent="0.3">
      <c r="K2795" s="33" t="str">
        <f t="shared" si="346"/>
        <v/>
      </c>
      <c r="M2795" s="33" t="str">
        <f t="shared" si="348"/>
        <v/>
      </c>
      <c r="N2795" s="33" t="str">
        <f t="shared" si="349"/>
        <v/>
      </c>
      <c r="O2795" s="33" t="str">
        <f t="shared" si="350"/>
        <v/>
      </c>
      <c r="P2795" s="33" t="str">
        <f t="shared" si="351"/>
        <v/>
      </c>
      <c r="R2795" s="36" t="str">
        <f t="shared" si="352"/>
        <v/>
      </c>
      <c r="S2795" s="36" t="str">
        <f t="shared" si="353"/>
        <v/>
      </c>
    </row>
    <row r="2796" spans="6:19" x14ac:dyDescent="0.3">
      <c r="F2796" s="136"/>
      <c r="K2796" s="33" t="str">
        <f t="shared" si="346"/>
        <v/>
      </c>
      <c r="M2796" s="33" t="str">
        <f t="shared" si="348"/>
        <v/>
      </c>
      <c r="N2796" s="33" t="str">
        <f t="shared" si="349"/>
        <v/>
      </c>
      <c r="O2796" s="33" t="str">
        <f t="shared" si="350"/>
        <v/>
      </c>
      <c r="P2796" s="33" t="str">
        <f t="shared" si="351"/>
        <v/>
      </c>
      <c r="R2796" s="36" t="str">
        <f t="shared" si="352"/>
        <v/>
      </c>
      <c r="S2796" s="36" t="str">
        <f t="shared" si="353"/>
        <v/>
      </c>
    </row>
    <row r="2797" spans="6:19" x14ac:dyDescent="0.3">
      <c r="K2797" s="33" t="str">
        <f t="shared" si="346"/>
        <v/>
      </c>
      <c r="M2797" s="33" t="str">
        <f t="shared" si="348"/>
        <v/>
      </c>
      <c r="N2797" s="33" t="str">
        <f t="shared" si="349"/>
        <v/>
      </c>
      <c r="O2797" s="33" t="str">
        <f t="shared" si="350"/>
        <v/>
      </c>
      <c r="P2797" s="33" t="str">
        <f t="shared" si="351"/>
        <v/>
      </c>
      <c r="R2797" s="36" t="str">
        <f t="shared" si="352"/>
        <v/>
      </c>
      <c r="S2797" s="36" t="str">
        <f t="shared" si="353"/>
        <v/>
      </c>
    </row>
    <row r="2798" spans="6:19" x14ac:dyDescent="0.3">
      <c r="F2798" s="136"/>
      <c r="K2798" s="33" t="str">
        <f t="shared" si="346"/>
        <v/>
      </c>
      <c r="M2798" s="33" t="str">
        <f t="shared" si="348"/>
        <v/>
      </c>
      <c r="N2798" s="33" t="str">
        <f t="shared" si="349"/>
        <v/>
      </c>
      <c r="O2798" s="33" t="str">
        <f t="shared" si="350"/>
        <v/>
      </c>
      <c r="P2798" s="33" t="str">
        <f t="shared" si="351"/>
        <v/>
      </c>
      <c r="R2798" s="36" t="str">
        <f t="shared" si="352"/>
        <v/>
      </c>
      <c r="S2798" s="36" t="str">
        <f t="shared" si="353"/>
        <v/>
      </c>
    </row>
    <row r="2799" spans="6:19" x14ac:dyDescent="0.3">
      <c r="F2799" s="136"/>
      <c r="K2799" s="33" t="str">
        <f t="shared" si="346"/>
        <v/>
      </c>
      <c r="M2799" s="33" t="str">
        <f t="shared" si="348"/>
        <v/>
      </c>
      <c r="N2799" s="33" t="str">
        <f t="shared" si="349"/>
        <v/>
      </c>
      <c r="O2799" s="33" t="str">
        <f t="shared" si="350"/>
        <v/>
      </c>
      <c r="P2799" s="33" t="str">
        <f t="shared" si="351"/>
        <v/>
      </c>
      <c r="R2799" s="36" t="str">
        <f t="shared" si="352"/>
        <v/>
      </c>
      <c r="S2799" s="36" t="str">
        <f t="shared" si="353"/>
        <v/>
      </c>
    </row>
    <row r="2800" spans="6:19" x14ac:dyDescent="0.3">
      <c r="K2800" s="33" t="str">
        <f t="shared" si="346"/>
        <v/>
      </c>
      <c r="M2800" s="33" t="str">
        <f t="shared" si="348"/>
        <v/>
      </c>
      <c r="N2800" s="33" t="str">
        <f t="shared" si="349"/>
        <v/>
      </c>
      <c r="O2800" s="33" t="str">
        <f t="shared" si="350"/>
        <v/>
      </c>
      <c r="P2800" s="33" t="str">
        <f t="shared" si="351"/>
        <v/>
      </c>
      <c r="R2800" s="36" t="str">
        <f t="shared" si="352"/>
        <v/>
      </c>
      <c r="S2800" s="36" t="str">
        <f t="shared" si="353"/>
        <v/>
      </c>
    </row>
    <row r="2801" spans="6:19" x14ac:dyDescent="0.3">
      <c r="K2801" s="33" t="str">
        <f t="shared" si="346"/>
        <v/>
      </c>
      <c r="M2801" s="33" t="str">
        <f t="shared" si="348"/>
        <v/>
      </c>
      <c r="N2801" s="33" t="str">
        <f t="shared" si="349"/>
        <v/>
      </c>
      <c r="O2801" s="33" t="str">
        <f t="shared" si="350"/>
        <v/>
      </c>
      <c r="P2801" s="33" t="str">
        <f t="shared" si="351"/>
        <v/>
      </c>
      <c r="R2801" s="36" t="str">
        <f t="shared" si="352"/>
        <v/>
      </c>
      <c r="S2801" s="36" t="str">
        <f t="shared" si="353"/>
        <v/>
      </c>
    </row>
    <row r="2802" spans="6:19" x14ac:dyDescent="0.3">
      <c r="K2802" s="33" t="str">
        <f t="shared" si="346"/>
        <v/>
      </c>
      <c r="M2802" s="33" t="str">
        <f t="shared" si="348"/>
        <v/>
      </c>
      <c r="N2802" s="33" t="str">
        <f t="shared" si="349"/>
        <v/>
      </c>
      <c r="O2802" s="33" t="str">
        <f t="shared" si="350"/>
        <v/>
      </c>
      <c r="P2802" s="33" t="str">
        <f t="shared" si="351"/>
        <v/>
      </c>
      <c r="R2802" s="36" t="str">
        <f t="shared" si="352"/>
        <v/>
      </c>
      <c r="S2802" s="36" t="str">
        <f t="shared" si="353"/>
        <v/>
      </c>
    </row>
    <row r="2803" spans="6:19" x14ac:dyDescent="0.3">
      <c r="F2803" s="136"/>
      <c r="K2803" s="33" t="str">
        <f t="shared" si="346"/>
        <v/>
      </c>
      <c r="M2803" s="33" t="str">
        <f t="shared" si="348"/>
        <v/>
      </c>
      <c r="N2803" s="33" t="str">
        <f t="shared" si="349"/>
        <v/>
      </c>
      <c r="O2803" s="33" t="str">
        <f t="shared" si="350"/>
        <v/>
      </c>
      <c r="P2803" s="33" t="str">
        <f t="shared" si="351"/>
        <v/>
      </c>
      <c r="R2803" s="36" t="str">
        <f t="shared" si="352"/>
        <v/>
      </c>
      <c r="S2803" s="36" t="str">
        <f t="shared" si="353"/>
        <v/>
      </c>
    </row>
    <row r="2804" spans="6:19" x14ac:dyDescent="0.3">
      <c r="K2804" s="33" t="str">
        <f t="shared" si="346"/>
        <v/>
      </c>
      <c r="M2804" s="33" t="str">
        <f t="shared" si="348"/>
        <v/>
      </c>
      <c r="N2804" s="33" t="str">
        <f t="shared" si="349"/>
        <v/>
      </c>
      <c r="O2804" s="33" t="str">
        <f t="shared" si="350"/>
        <v/>
      </c>
      <c r="P2804" s="33" t="str">
        <f t="shared" si="351"/>
        <v/>
      </c>
      <c r="R2804" s="36" t="str">
        <f t="shared" si="352"/>
        <v/>
      </c>
      <c r="S2804" s="36" t="str">
        <f t="shared" si="353"/>
        <v/>
      </c>
    </row>
    <row r="2805" spans="6:19" x14ac:dyDescent="0.3">
      <c r="K2805" s="33" t="str">
        <f t="shared" si="346"/>
        <v/>
      </c>
      <c r="M2805" s="33" t="str">
        <f t="shared" si="348"/>
        <v/>
      </c>
      <c r="N2805" s="33" t="str">
        <f t="shared" si="349"/>
        <v/>
      </c>
      <c r="O2805" s="33" t="str">
        <f t="shared" si="350"/>
        <v/>
      </c>
      <c r="P2805" s="33" t="str">
        <f t="shared" si="351"/>
        <v/>
      </c>
      <c r="R2805" s="36" t="str">
        <f t="shared" si="352"/>
        <v/>
      </c>
      <c r="S2805" s="36" t="str">
        <f t="shared" si="353"/>
        <v/>
      </c>
    </row>
    <row r="2806" spans="6:19" x14ac:dyDescent="0.3">
      <c r="F2806" s="136"/>
      <c r="K2806" s="33" t="str">
        <f t="shared" si="346"/>
        <v/>
      </c>
      <c r="M2806" s="33" t="str">
        <f t="shared" si="348"/>
        <v/>
      </c>
      <c r="N2806" s="33" t="str">
        <f t="shared" si="349"/>
        <v/>
      </c>
      <c r="O2806" s="33" t="str">
        <f t="shared" si="350"/>
        <v/>
      </c>
      <c r="P2806" s="33" t="str">
        <f t="shared" si="351"/>
        <v/>
      </c>
      <c r="R2806" s="36" t="str">
        <f t="shared" si="352"/>
        <v/>
      </c>
      <c r="S2806" s="36" t="str">
        <f t="shared" si="353"/>
        <v/>
      </c>
    </row>
    <row r="2807" spans="6:19" x14ac:dyDescent="0.3">
      <c r="K2807" s="33" t="str">
        <f t="shared" si="346"/>
        <v/>
      </c>
      <c r="M2807" s="33" t="str">
        <f t="shared" si="348"/>
        <v/>
      </c>
      <c r="N2807" s="33" t="str">
        <f t="shared" si="349"/>
        <v/>
      </c>
      <c r="O2807" s="33" t="str">
        <f t="shared" si="350"/>
        <v/>
      </c>
      <c r="P2807" s="33" t="str">
        <f t="shared" si="351"/>
        <v/>
      </c>
      <c r="R2807" s="36" t="str">
        <f t="shared" si="352"/>
        <v/>
      </c>
      <c r="S2807" s="36" t="str">
        <f t="shared" si="353"/>
        <v/>
      </c>
    </row>
    <row r="2808" spans="6:19" x14ac:dyDescent="0.3">
      <c r="K2808" s="33" t="str">
        <f t="shared" si="346"/>
        <v/>
      </c>
      <c r="M2808" s="33" t="str">
        <f t="shared" si="348"/>
        <v/>
      </c>
      <c r="N2808" s="33" t="str">
        <f t="shared" si="349"/>
        <v/>
      </c>
      <c r="O2808" s="33" t="str">
        <f t="shared" si="350"/>
        <v/>
      </c>
      <c r="P2808" s="33" t="str">
        <f t="shared" si="351"/>
        <v/>
      </c>
      <c r="R2808" s="36" t="str">
        <f t="shared" si="352"/>
        <v/>
      </c>
      <c r="S2808" s="36" t="str">
        <f t="shared" si="353"/>
        <v/>
      </c>
    </row>
    <row r="2809" spans="6:19" x14ac:dyDescent="0.3">
      <c r="K2809" s="33" t="str">
        <f t="shared" si="346"/>
        <v/>
      </c>
      <c r="M2809" s="33" t="str">
        <f t="shared" si="348"/>
        <v/>
      </c>
      <c r="N2809" s="33" t="str">
        <f t="shared" si="349"/>
        <v/>
      </c>
      <c r="O2809" s="33" t="str">
        <f t="shared" si="350"/>
        <v/>
      </c>
      <c r="P2809" s="33" t="str">
        <f t="shared" si="351"/>
        <v/>
      </c>
      <c r="R2809" s="36" t="str">
        <f t="shared" si="352"/>
        <v/>
      </c>
      <c r="S2809" s="36" t="str">
        <f t="shared" si="353"/>
        <v/>
      </c>
    </row>
    <row r="2810" spans="6:19" x14ac:dyDescent="0.3">
      <c r="K2810" s="33" t="str">
        <f t="shared" si="346"/>
        <v/>
      </c>
      <c r="M2810" s="33" t="str">
        <f t="shared" si="348"/>
        <v/>
      </c>
      <c r="N2810" s="33" t="str">
        <f t="shared" si="349"/>
        <v/>
      </c>
      <c r="O2810" s="33" t="str">
        <f t="shared" si="350"/>
        <v/>
      </c>
      <c r="P2810" s="33" t="str">
        <f t="shared" si="351"/>
        <v/>
      </c>
      <c r="R2810" s="36" t="str">
        <f t="shared" si="352"/>
        <v/>
      </c>
      <c r="S2810" s="36" t="str">
        <f t="shared" si="353"/>
        <v/>
      </c>
    </row>
    <row r="2811" spans="6:19" x14ac:dyDescent="0.3">
      <c r="F2811" s="136"/>
      <c r="K2811" s="33" t="str">
        <f t="shared" si="346"/>
        <v/>
      </c>
      <c r="M2811" s="33" t="str">
        <f t="shared" si="348"/>
        <v/>
      </c>
      <c r="N2811" s="33" t="str">
        <f t="shared" si="349"/>
        <v/>
      </c>
      <c r="O2811" s="33" t="str">
        <f t="shared" si="350"/>
        <v/>
      </c>
      <c r="P2811" s="33" t="str">
        <f t="shared" si="351"/>
        <v/>
      </c>
      <c r="R2811" s="36" t="str">
        <f t="shared" si="352"/>
        <v/>
      </c>
      <c r="S2811" s="36" t="str">
        <f t="shared" si="353"/>
        <v/>
      </c>
    </row>
    <row r="2812" spans="6:19" x14ac:dyDescent="0.3">
      <c r="K2812" s="33" t="str">
        <f t="shared" si="346"/>
        <v/>
      </c>
      <c r="M2812" s="33" t="str">
        <f t="shared" si="348"/>
        <v/>
      </c>
      <c r="N2812" s="33" t="str">
        <f t="shared" si="349"/>
        <v/>
      </c>
      <c r="O2812" s="33" t="str">
        <f t="shared" si="350"/>
        <v/>
      </c>
      <c r="P2812" s="33" t="str">
        <f t="shared" si="351"/>
        <v/>
      </c>
      <c r="R2812" s="36" t="str">
        <f t="shared" si="352"/>
        <v/>
      </c>
      <c r="S2812" s="36" t="str">
        <f t="shared" si="353"/>
        <v/>
      </c>
    </row>
    <row r="2813" spans="6:19" x14ac:dyDescent="0.3">
      <c r="K2813" s="33" t="str">
        <f t="shared" si="346"/>
        <v/>
      </c>
      <c r="M2813" s="33" t="str">
        <f t="shared" si="348"/>
        <v/>
      </c>
      <c r="N2813" s="33" t="str">
        <f t="shared" si="349"/>
        <v/>
      </c>
      <c r="O2813" s="33" t="str">
        <f t="shared" si="350"/>
        <v/>
      </c>
      <c r="P2813" s="33" t="str">
        <f t="shared" si="351"/>
        <v/>
      </c>
      <c r="R2813" s="36" t="str">
        <f t="shared" si="352"/>
        <v/>
      </c>
      <c r="S2813" s="36" t="str">
        <f t="shared" si="353"/>
        <v/>
      </c>
    </row>
    <row r="2814" spans="6:19" x14ac:dyDescent="0.3">
      <c r="F2814" s="136"/>
      <c r="K2814" s="33" t="str">
        <f t="shared" si="346"/>
        <v/>
      </c>
      <c r="M2814" s="33" t="str">
        <f t="shared" si="348"/>
        <v/>
      </c>
      <c r="N2814" s="33" t="str">
        <f t="shared" si="349"/>
        <v/>
      </c>
      <c r="O2814" s="33" t="str">
        <f t="shared" si="350"/>
        <v/>
      </c>
      <c r="P2814" s="33" t="str">
        <f t="shared" si="351"/>
        <v/>
      </c>
      <c r="R2814" s="36" t="str">
        <f t="shared" si="352"/>
        <v/>
      </c>
      <c r="S2814" s="36" t="str">
        <f t="shared" si="353"/>
        <v/>
      </c>
    </row>
    <row r="2815" spans="6:19" x14ac:dyDescent="0.3">
      <c r="K2815" s="33" t="str">
        <f t="shared" si="346"/>
        <v/>
      </c>
      <c r="M2815" s="33" t="str">
        <f t="shared" si="348"/>
        <v/>
      </c>
      <c r="N2815" s="33" t="str">
        <f t="shared" si="349"/>
        <v/>
      </c>
      <c r="O2815" s="33" t="str">
        <f t="shared" si="350"/>
        <v/>
      </c>
      <c r="P2815" s="33" t="str">
        <f t="shared" si="351"/>
        <v/>
      </c>
      <c r="R2815" s="36" t="str">
        <f t="shared" si="352"/>
        <v/>
      </c>
      <c r="S2815" s="36" t="str">
        <f t="shared" si="353"/>
        <v/>
      </c>
    </row>
    <row r="2816" spans="6:19" x14ac:dyDescent="0.3">
      <c r="K2816" s="33" t="str">
        <f t="shared" si="346"/>
        <v/>
      </c>
      <c r="M2816" s="33" t="str">
        <f t="shared" si="348"/>
        <v/>
      </c>
      <c r="N2816" s="33" t="str">
        <f t="shared" si="349"/>
        <v/>
      </c>
      <c r="O2816" s="33" t="str">
        <f t="shared" si="350"/>
        <v/>
      </c>
      <c r="P2816" s="33" t="str">
        <f t="shared" si="351"/>
        <v/>
      </c>
      <c r="R2816" s="36" t="str">
        <f t="shared" si="352"/>
        <v/>
      </c>
      <c r="S2816" s="36" t="str">
        <f t="shared" si="353"/>
        <v/>
      </c>
    </row>
    <row r="2817" spans="6:19" x14ac:dyDescent="0.3">
      <c r="K2817" s="33" t="str">
        <f t="shared" si="346"/>
        <v/>
      </c>
      <c r="M2817" s="33" t="str">
        <f t="shared" si="348"/>
        <v/>
      </c>
      <c r="N2817" s="33" t="str">
        <f t="shared" si="349"/>
        <v/>
      </c>
      <c r="O2817" s="33" t="str">
        <f t="shared" si="350"/>
        <v/>
      </c>
      <c r="P2817" s="33" t="str">
        <f t="shared" si="351"/>
        <v/>
      </c>
      <c r="R2817" s="36" t="str">
        <f t="shared" si="352"/>
        <v/>
      </c>
      <c r="S2817" s="36" t="str">
        <f t="shared" si="353"/>
        <v/>
      </c>
    </row>
    <row r="2818" spans="6:19" x14ac:dyDescent="0.3">
      <c r="K2818" s="33" t="str">
        <f t="shared" si="346"/>
        <v/>
      </c>
      <c r="M2818" s="33" t="str">
        <f t="shared" si="348"/>
        <v/>
      </c>
      <c r="N2818" s="33" t="str">
        <f t="shared" si="349"/>
        <v/>
      </c>
      <c r="O2818" s="33" t="str">
        <f t="shared" si="350"/>
        <v/>
      </c>
      <c r="P2818" s="33" t="str">
        <f t="shared" si="351"/>
        <v/>
      </c>
      <c r="R2818" s="36" t="str">
        <f t="shared" si="352"/>
        <v/>
      </c>
      <c r="S2818" s="36" t="str">
        <f t="shared" si="353"/>
        <v/>
      </c>
    </row>
    <row r="2819" spans="6:19" x14ac:dyDescent="0.3">
      <c r="F2819" s="136"/>
      <c r="K2819" s="33" t="str">
        <f t="shared" si="346"/>
        <v/>
      </c>
      <c r="M2819" s="33" t="str">
        <f t="shared" si="348"/>
        <v/>
      </c>
      <c r="N2819" s="33" t="str">
        <f t="shared" si="349"/>
        <v/>
      </c>
      <c r="O2819" s="33" t="str">
        <f t="shared" si="350"/>
        <v/>
      </c>
      <c r="P2819" s="33" t="str">
        <f t="shared" si="351"/>
        <v/>
      </c>
      <c r="R2819" s="36" t="str">
        <f t="shared" si="352"/>
        <v/>
      </c>
      <c r="S2819" s="36" t="str">
        <f t="shared" si="353"/>
        <v/>
      </c>
    </row>
    <row r="2820" spans="6:19" x14ac:dyDescent="0.3">
      <c r="K2820" s="33" t="str">
        <f t="shared" si="346"/>
        <v/>
      </c>
      <c r="M2820" s="33" t="str">
        <f t="shared" si="348"/>
        <v/>
      </c>
      <c r="N2820" s="33" t="str">
        <f t="shared" si="349"/>
        <v/>
      </c>
      <c r="O2820" s="33" t="str">
        <f t="shared" si="350"/>
        <v/>
      </c>
      <c r="P2820" s="33" t="str">
        <f t="shared" si="351"/>
        <v/>
      </c>
      <c r="R2820" s="36" t="str">
        <f t="shared" si="352"/>
        <v/>
      </c>
      <c r="S2820" s="36" t="str">
        <f t="shared" si="353"/>
        <v/>
      </c>
    </row>
    <row r="2821" spans="6:19" x14ac:dyDescent="0.3">
      <c r="F2821" s="136"/>
      <c r="K2821" s="33" t="str">
        <f t="shared" ref="K2821:K2884" si="354">IF($D2821="ht",$E2821,"")</f>
        <v/>
      </c>
      <c r="M2821" s="33" t="str">
        <f t="shared" ref="M2821:M2884" si="355">IF($D2821="esp",$E2821,"")</f>
        <v/>
      </c>
      <c r="N2821" s="33" t="str">
        <f t="shared" ref="N2821:N2884" si="356">IF($D2821="Ges",$F2821,"")</f>
        <v/>
      </c>
      <c r="O2821" s="33" t="str">
        <f t="shared" ref="O2821:O2884" si="357">IF($D2821="tag",$E2821,"")</f>
        <v/>
      </c>
      <c r="P2821" s="33" t="str">
        <f t="shared" ref="P2821:P2884" si="358">IF($D2821="vhs",$E2821,"")</f>
        <v/>
      </c>
      <c r="R2821" s="36" t="str">
        <f t="shared" ref="R2821:R2884" si="359">IF(D2821="v06",E2821,"")</f>
        <v/>
      </c>
      <c r="S2821" s="36" t="str">
        <f t="shared" ref="S2821:S2884" si="360">IF(D2821="v22",E2821,"")</f>
        <v/>
      </c>
    </row>
    <row r="2822" spans="6:19" x14ac:dyDescent="0.3">
      <c r="K2822" s="33" t="str">
        <f t="shared" si="354"/>
        <v/>
      </c>
      <c r="M2822" s="33" t="str">
        <f t="shared" si="355"/>
        <v/>
      </c>
      <c r="N2822" s="33" t="str">
        <f t="shared" si="356"/>
        <v/>
      </c>
      <c r="O2822" s="33" t="str">
        <f t="shared" si="357"/>
        <v/>
      </c>
      <c r="P2822" s="33" t="str">
        <f t="shared" si="358"/>
        <v/>
      </c>
      <c r="R2822" s="36" t="str">
        <f t="shared" si="359"/>
        <v/>
      </c>
      <c r="S2822" s="36" t="str">
        <f t="shared" si="360"/>
        <v/>
      </c>
    </row>
    <row r="2823" spans="6:19" x14ac:dyDescent="0.3">
      <c r="K2823" s="33" t="str">
        <f t="shared" si="354"/>
        <v/>
      </c>
      <c r="M2823" s="33" t="str">
        <f t="shared" si="355"/>
        <v/>
      </c>
      <c r="N2823" s="33" t="str">
        <f t="shared" si="356"/>
        <v/>
      </c>
      <c r="O2823" s="33" t="str">
        <f t="shared" si="357"/>
        <v/>
      </c>
      <c r="P2823" s="33" t="str">
        <f t="shared" si="358"/>
        <v/>
      </c>
      <c r="R2823" s="36" t="str">
        <f t="shared" si="359"/>
        <v/>
      </c>
      <c r="S2823" s="36" t="str">
        <f t="shared" si="360"/>
        <v/>
      </c>
    </row>
    <row r="2824" spans="6:19" x14ac:dyDescent="0.3">
      <c r="F2824" s="136"/>
      <c r="K2824" s="33" t="str">
        <f t="shared" si="354"/>
        <v/>
      </c>
      <c r="M2824" s="33" t="str">
        <f t="shared" si="355"/>
        <v/>
      </c>
      <c r="N2824" s="33" t="str">
        <f t="shared" si="356"/>
        <v/>
      </c>
      <c r="O2824" s="33" t="str">
        <f t="shared" si="357"/>
        <v/>
      </c>
      <c r="P2824" s="33" t="str">
        <f t="shared" si="358"/>
        <v/>
      </c>
      <c r="R2824" s="36" t="str">
        <f t="shared" si="359"/>
        <v/>
      </c>
      <c r="S2824" s="36" t="str">
        <f t="shared" si="360"/>
        <v/>
      </c>
    </row>
    <row r="2825" spans="6:19" x14ac:dyDescent="0.3">
      <c r="K2825" s="33" t="str">
        <f t="shared" si="354"/>
        <v/>
      </c>
      <c r="M2825" s="33" t="str">
        <f t="shared" si="355"/>
        <v/>
      </c>
      <c r="N2825" s="33" t="str">
        <f t="shared" si="356"/>
        <v/>
      </c>
      <c r="O2825" s="33" t="str">
        <f t="shared" si="357"/>
        <v/>
      </c>
      <c r="P2825" s="33" t="str">
        <f t="shared" si="358"/>
        <v/>
      </c>
      <c r="R2825" s="36" t="str">
        <f t="shared" si="359"/>
        <v/>
      </c>
      <c r="S2825" s="36" t="str">
        <f t="shared" si="360"/>
        <v/>
      </c>
    </row>
    <row r="2826" spans="6:19" x14ac:dyDescent="0.3">
      <c r="K2826" s="33" t="str">
        <f t="shared" si="354"/>
        <v/>
      </c>
      <c r="M2826" s="33" t="str">
        <f t="shared" si="355"/>
        <v/>
      </c>
      <c r="N2826" s="33" t="str">
        <f t="shared" si="356"/>
        <v/>
      </c>
      <c r="O2826" s="33" t="str">
        <f t="shared" si="357"/>
        <v/>
      </c>
      <c r="P2826" s="33" t="str">
        <f t="shared" si="358"/>
        <v/>
      </c>
      <c r="R2826" s="36" t="str">
        <f t="shared" si="359"/>
        <v/>
      </c>
      <c r="S2826" s="36" t="str">
        <f t="shared" si="360"/>
        <v/>
      </c>
    </row>
    <row r="2827" spans="6:19" x14ac:dyDescent="0.3">
      <c r="K2827" s="33" t="str">
        <f t="shared" si="354"/>
        <v/>
      </c>
      <c r="M2827" s="33" t="str">
        <f t="shared" si="355"/>
        <v/>
      </c>
      <c r="N2827" s="33" t="str">
        <f t="shared" si="356"/>
        <v/>
      </c>
      <c r="O2827" s="33" t="str">
        <f t="shared" si="357"/>
        <v/>
      </c>
      <c r="P2827" s="33" t="str">
        <f t="shared" si="358"/>
        <v/>
      </c>
      <c r="R2827" s="36" t="str">
        <f t="shared" si="359"/>
        <v/>
      </c>
      <c r="S2827" s="36" t="str">
        <f t="shared" si="360"/>
        <v/>
      </c>
    </row>
    <row r="2828" spans="6:19" x14ac:dyDescent="0.3">
      <c r="K2828" s="33" t="str">
        <f t="shared" si="354"/>
        <v/>
      </c>
      <c r="M2828" s="33" t="str">
        <f t="shared" si="355"/>
        <v/>
      </c>
      <c r="N2828" s="33" t="str">
        <f t="shared" si="356"/>
        <v/>
      </c>
      <c r="O2828" s="33" t="str">
        <f t="shared" si="357"/>
        <v/>
      </c>
      <c r="P2828" s="33" t="str">
        <f t="shared" si="358"/>
        <v/>
      </c>
      <c r="R2828" s="36" t="str">
        <f t="shared" si="359"/>
        <v/>
      </c>
      <c r="S2828" s="36" t="str">
        <f t="shared" si="360"/>
        <v/>
      </c>
    </row>
    <row r="2829" spans="6:19" x14ac:dyDescent="0.3">
      <c r="F2829" s="136"/>
      <c r="K2829" s="33" t="str">
        <f t="shared" si="354"/>
        <v/>
      </c>
      <c r="M2829" s="33" t="str">
        <f t="shared" si="355"/>
        <v/>
      </c>
      <c r="N2829" s="33" t="str">
        <f t="shared" si="356"/>
        <v/>
      </c>
      <c r="O2829" s="33" t="str">
        <f t="shared" si="357"/>
        <v/>
      </c>
      <c r="P2829" s="33" t="str">
        <f t="shared" si="358"/>
        <v/>
      </c>
      <c r="R2829" s="36" t="str">
        <f t="shared" si="359"/>
        <v/>
      </c>
      <c r="S2829" s="36" t="str">
        <f t="shared" si="360"/>
        <v/>
      </c>
    </row>
    <row r="2830" spans="6:19" x14ac:dyDescent="0.3">
      <c r="K2830" s="33" t="str">
        <f t="shared" si="354"/>
        <v/>
      </c>
      <c r="M2830" s="33" t="str">
        <f t="shared" si="355"/>
        <v/>
      </c>
      <c r="N2830" s="33" t="str">
        <f t="shared" si="356"/>
        <v/>
      </c>
      <c r="O2830" s="33" t="str">
        <f t="shared" si="357"/>
        <v/>
      </c>
      <c r="P2830" s="33" t="str">
        <f t="shared" si="358"/>
        <v/>
      </c>
      <c r="R2830" s="36" t="str">
        <f t="shared" si="359"/>
        <v/>
      </c>
      <c r="S2830" s="36" t="str">
        <f t="shared" si="360"/>
        <v/>
      </c>
    </row>
    <row r="2831" spans="6:19" x14ac:dyDescent="0.3">
      <c r="K2831" s="33" t="str">
        <f t="shared" si="354"/>
        <v/>
      </c>
      <c r="M2831" s="33" t="str">
        <f t="shared" si="355"/>
        <v/>
      </c>
      <c r="N2831" s="33" t="str">
        <f t="shared" si="356"/>
        <v/>
      </c>
      <c r="O2831" s="33" t="str">
        <f t="shared" si="357"/>
        <v/>
      </c>
      <c r="P2831" s="33" t="str">
        <f t="shared" si="358"/>
        <v/>
      </c>
      <c r="R2831" s="36" t="str">
        <f t="shared" si="359"/>
        <v/>
      </c>
      <c r="S2831" s="36" t="str">
        <f t="shared" si="360"/>
        <v/>
      </c>
    </row>
    <row r="2832" spans="6:19" x14ac:dyDescent="0.3">
      <c r="F2832" s="136"/>
      <c r="K2832" s="33" t="str">
        <f t="shared" si="354"/>
        <v/>
      </c>
      <c r="M2832" s="33" t="str">
        <f t="shared" si="355"/>
        <v/>
      </c>
      <c r="N2832" s="33" t="str">
        <f t="shared" si="356"/>
        <v/>
      </c>
      <c r="O2832" s="33" t="str">
        <f t="shared" si="357"/>
        <v/>
      </c>
      <c r="P2832" s="33" t="str">
        <f t="shared" si="358"/>
        <v/>
      </c>
      <c r="R2832" s="36" t="str">
        <f t="shared" si="359"/>
        <v/>
      </c>
      <c r="S2832" s="36" t="str">
        <f t="shared" si="360"/>
        <v/>
      </c>
    </row>
    <row r="2833" spans="6:19" x14ac:dyDescent="0.3">
      <c r="K2833" s="33" t="str">
        <f t="shared" si="354"/>
        <v/>
      </c>
      <c r="M2833" s="33" t="str">
        <f t="shared" si="355"/>
        <v/>
      </c>
      <c r="N2833" s="33" t="str">
        <f t="shared" si="356"/>
        <v/>
      </c>
      <c r="O2833" s="33" t="str">
        <f t="shared" si="357"/>
        <v/>
      </c>
      <c r="P2833" s="33" t="str">
        <f t="shared" si="358"/>
        <v/>
      </c>
      <c r="R2833" s="36" t="str">
        <f t="shared" si="359"/>
        <v/>
      </c>
      <c r="S2833" s="36" t="str">
        <f t="shared" si="360"/>
        <v/>
      </c>
    </row>
    <row r="2834" spans="6:19" x14ac:dyDescent="0.3">
      <c r="F2834" s="136"/>
      <c r="K2834" s="33" t="str">
        <f t="shared" si="354"/>
        <v/>
      </c>
      <c r="M2834" s="33" t="str">
        <f t="shared" si="355"/>
        <v/>
      </c>
      <c r="N2834" s="33" t="str">
        <f t="shared" si="356"/>
        <v/>
      </c>
      <c r="O2834" s="33" t="str">
        <f t="shared" si="357"/>
        <v/>
      </c>
      <c r="P2834" s="33" t="str">
        <f t="shared" si="358"/>
        <v/>
      </c>
      <c r="R2834" s="36" t="str">
        <f t="shared" si="359"/>
        <v/>
      </c>
      <c r="S2834" s="36" t="str">
        <f t="shared" si="360"/>
        <v/>
      </c>
    </row>
    <row r="2835" spans="6:19" x14ac:dyDescent="0.3">
      <c r="F2835" s="136"/>
      <c r="K2835" s="33" t="str">
        <f t="shared" si="354"/>
        <v/>
      </c>
      <c r="M2835" s="33" t="str">
        <f t="shared" si="355"/>
        <v/>
      </c>
      <c r="N2835" s="33" t="str">
        <f t="shared" si="356"/>
        <v/>
      </c>
      <c r="O2835" s="33" t="str">
        <f t="shared" si="357"/>
        <v/>
      </c>
      <c r="P2835" s="33" t="str">
        <f t="shared" si="358"/>
        <v/>
      </c>
      <c r="R2835" s="36" t="str">
        <f t="shared" si="359"/>
        <v/>
      </c>
      <c r="S2835" s="36" t="str">
        <f t="shared" si="360"/>
        <v/>
      </c>
    </row>
    <row r="2836" spans="6:19" x14ac:dyDescent="0.3">
      <c r="K2836" s="33" t="str">
        <f t="shared" si="354"/>
        <v/>
      </c>
      <c r="M2836" s="33" t="str">
        <f t="shared" si="355"/>
        <v/>
      </c>
      <c r="N2836" s="33" t="str">
        <f t="shared" si="356"/>
        <v/>
      </c>
      <c r="O2836" s="33" t="str">
        <f t="shared" si="357"/>
        <v/>
      </c>
      <c r="P2836" s="33" t="str">
        <f t="shared" si="358"/>
        <v/>
      </c>
      <c r="R2836" s="36" t="str">
        <f t="shared" si="359"/>
        <v/>
      </c>
      <c r="S2836" s="36" t="str">
        <f t="shared" si="360"/>
        <v/>
      </c>
    </row>
    <row r="2837" spans="6:19" x14ac:dyDescent="0.3">
      <c r="K2837" s="33" t="str">
        <f t="shared" si="354"/>
        <v/>
      </c>
      <c r="M2837" s="33" t="str">
        <f t="shared" si="355"/>
        <v/>
      </c>
      <c r="N2837" s="33" t="str">
        <f t="shared" si="356"/>
        <v/>
      </c>
      <c r="O2837" s="33" t="str">
        <f t="shared" si="357"/>
        <v/>
      </c>
      <c r="P2837" s="33" t="str">
        <f t="shared" si="358"/>
        <v/>
      </c>
      <c r="R2837" s="36" t="str">
        <f t="shared" si="359"/>
        <v/>
      </c>
      <c r="S2837" s="36" t="str">
        <f t="shared" si="360"/>
        <v/>
      </c>
    </row>
    <row r="2838" spans="6:19" x14ac:dyDescent="0.3">
      <c r="K2838" s="33" t="str">
        <f t="shared" si="354"/>
        <v/>
      </c>
      <c r="M2838" s="33" t="str">
        <f t="shared" si="355"/>
        <v/>
      </c>
      <c r="N2838" s="33" t="str">
        <f t="shared" si="356"/>
        <v/>
      </c>
      <c r="O2838" s="33" t="str">
        <f t="shared" si="357"/>
        <v/>
      </c>
      <c r="P2838" s="33" t="str">
        <f t="shared" si="358"/>
        <v/>
      </c>
      <c r="R2838" s="36" t="str">
        <f t="shared" si="359"/>
        <v/>
      </c>
      <c r="S2838" s="36" t="str">
        <f t="shared" si="360"/>
        <v/>
      </c>
    </row>
    <row r="2839" spans="6:19" x14ac:dyDescent="0.3">
      <c r="F2839" s="136"/>
      <c r="K2839" s="33" t="str">
        <f t="shared" si="354"/>
        <v/>
      </c>
      <c r="M2839" s="33" t="str">
        <f t="shared" si="355"/>
        <v/>
      </c>
      <c r="N2839" s="33" t="str">
        <f t="shared" si="356"/>
        <v/>
      </c>
      <c r="O2839" s="33" t="str">
        <f t="shared" si="357"/>
        <v/>
      </c>
      <c r="P2839" s="33" t="str">
        <f t="shared" si="358"/>
        <v/>
      </c>
      <c r="R2839" s="36" t="str">
        <f t="shared" si="359"/>
        <v/>
      </c>
      <c r="S2839" s="36" t="str">
        <f t="shared" si="360"/>
        <v/>
      </c>
    </row>
    <row r="2840" spans="6:19" x14ac:dyDescent="0.3">
      <c r="K2840" s="33" t="str">
        <f t="shared" si="354"/>
        <v/>
      </c>
      <c r="M2840" s="33" t="str">
        <f t="shared" si="355"/>
        <v/>
      </c>
      <c r="N2840" s="33" t="str">
        <f t="shared" si="356"/>
        <v/>
      </c>
      <c r="O2840" s="33" t="str">
        <f t="shared" si="357"/>
        <v/>
      </c>
      <c r="P2840" s="33" t="str">
        <f t="shared" si="358"/>
        <v/>
      </c>
      <c r="R2840" s="36" t="str">
        <f t="shared" si="359"/>
        <v/>
      </c>
      <c r="S2840" s="36" t="str">
        <f t="shared" si="360"/>
        <v/>
      </c>
    </row>
    <row r="2841" spans="6:19" x14ac:dyDescent="0.3">
      <c r="K2841" s="33" t="str">
        <f t="shared" si="354"/>
        <v/>
      </c>
      <c r="M2841" s="33" t="str">
        <f t="shared" si="355"/>
        <v/>
      </c>
      <c r="N2841" s="33" t="str">
        <f t="shared" si="356"/>
        <v/>
      </c>
      <c r="O2841" s="33" t="str">
        <f t="shared" si="357"/>
        <v/>
      </c>
      <c r="P2841" s="33" t="str">
        <f t="shared" si="358"/>
        <v/>
      </c>
      <c r="R2841" s="36" t="str">
        <f t="shared" si="359"/>
        <v/>
      </c>
      <c r="S2841" s="36" t="str">
        <f t="shared" si="360"/>
        <v/>
      </c>
    </row>
    <row r="2842" spans="6:19" x14ac:dyDescent="0.3">
      <c r="F2842" s="136"/>
      <c r="K2842" s="33" t="str">
        <f t="shared" si="354"/>
        <v/>
      </c>
      <c r="M2842" s="33" t="str">
        <f t="shared" si="355"/>
        <v/>
      </c>
      <c r="N2842" s="33" t="str">
        <f t="shared" si="356"/>
        <v/>
      </c>
      <c r="O2842" s="33" t="str">
        <f t="shared" si="357"/>
        <v/>
      </c>
      <c r="P2842" s="33" t="str">
        <f t="shared" si="358"/>
        <v/>
      </c>
      <c r="R2842" s="36" t="str">
        <f t="shared" si="359"/>
        <v/>
      </c>
      <c r="S2842" s="36" t="str">
        <f t="shared" si="360"/>
        <v/>
      </c>
    </row>
    <row r="2843" spans="6:19" x14ac:dyDescent="0.3">
      <c r="K2843" s="33" t="str">
        <f t="shared" si="354"/>
        <v/>
      </c>
      <c r="M2843" s="33" t="str">
        <f t="shared" si="355"/>
        <v/>
      </c>
      <c r="N2843" s="33" t="str">
        <f t="shared" si="356"/>
        <v/>
      </c>
      <c r="O2843" s="33" t="str">
        <f t="shared" si="357"/>
        <v/>
      </c>
      <c r="P2843" s="33" t="str">
        <f t="shared" si="358"/>
        <v/>
      </c>
      <c r="R2843" s="36" t="str">
        <f t="shared" si="359"/>
        <v/>
      </c>
      <c r="S2843" s="36" t="str">
        <f t="shared" si="360"/>
        <v/>
      </c>
    </row>
    <row r="2844" spans="6:19" x14ac:dyDescent="0.3">
      <c r="K2844" s="33" t="str">
        <f t="shared" si="354"/>
        <v/>
      </c>
      <c r="M2844" s="33" t="str">
        <f t="shared" si="355"/>
        <v/>
      </c>
      <c r="N2844" s="33" t="str">
        <f t="shared" si="356"/>
        <v/>
      </c>
      <c r="O2844" s="33" t="str">
        <f t="shared" si="357"/>
        <v/>
      </c>
      <c r="P2844" s="33" t="str">
        <f t="shared" si="358"/>
        <v/>
      </c>
      <c r="R2844" s="36" t="str">
        <f t="shared" si="359"/>
        <v/>
      </c>
      <c r="S2844" s="36" t="str">
        <f t="shared" si="360"/>
        <v/>
      </c>
    </row>
    <row r="2845" spans="6:19" x14ac:dyDescent="0.3">
      <c r="K2845" s="33" t="str">
        <f t="shared" si="354"/>
        <v/>
      </c>
      <c r="M2845" s="33" t="str">
        <f t="shared" si="355"/>
        <v/>
      </c>
      <c r="N2845" s="33" t="str">
        <f t="shared" si="356"/>
        <v/>
      </c>
      <c r="O2845" s="33" t="str">
        <f t="shared" si="357"/>
        <v/>
      </c>
      <c r="P2845" s="33" t="str">
        <f t="shared" si="358"/>
        <v/>
      </c>
      <c r="R2845" s="36" t="str">
        <f t="shared" si="359"/>
        <v/>
      </c>
      <c r="S2845" s="36" t="str">
        <f t="shared" si="360"/>
        <v/>
      </c>
    </row>
    <row r="2846" spans="6:19" x14ac:dyDescent="0.3">
      <c r="K2846" s="33" t="str">
        <f t="shared" si="354"/>
        <v/>
      </c>
      <c r="M2846" s="33" t="str">
        <f t="shared" si="355"/>
        <v/>
      </c>
      <c r="N2846" s="33" t="str">
        <f t="shared" si="356"/>
        <v/>
      </c>
      <c r="O2846" s="33" t="str">
        <f t="shared" si="357"/>
        <v/>
      </c>
      <c r="P2846" s="33" t="str">
        <f t="shared" si="358"/>
        <v/>
      </c>
      <c r="R2846" s="36" t="str">
        <f t="shared" si="359"/>
        <v/>
      </c>
      <c r="S2846" s="36" t="str">
        <f t="shared" si="360"/>
        <v/>
      </c>
    </row>
    <row r="2847" spans="6:19" x14ac:dyDescent="0.3">
      <c r="F2847" s="136"/>
      <c r="K2847" s="33" t="str">
        <f t="shared" si="354"/>
        <v/>
      </c>
      <c r="M2847" s="33" t="str">
        <f t="shared" si="355"/>
        <v/>
      </c>
      <c r="N2847" s="33" t="str">
        <f t="shared" si="356"/>
        <v/>
      </c>
      <c r="O2847" s="33" t="str">
        <f t="shared" si="357"/>
        <v/>
      </c>
      <c r="P2847" s="33" t="str">
        <f t="shared" si="358"/>
        <v/>
      </c>
      <c r="R2847" s="36" t="str">
        <f t="shared" si="359"/>
        <v/>
      </c>
      <c r="S2847" s="36" t="str">
        <f t="shared" si="360"/>
        <v/>
      </c>
    </row>
    <row r="2848" spans="6:19" x14ac:dyDescent="0.3">
      <c r="K2848" s="33" t="str">
        <f t="shared" si="354"/>
        <v/>
      </c>
      <c r="M2848" s="33" t="str">
        <f t="shared" si="355"/>
        <v/>
      </c>
      <c r="N2848" s="33" t="str">
        <f t="shared" si="356"/>
        <v/>
      </c>
      <c r="O2848" s="33" t="str">
        <f t="shared" si="357"/>
        <v/>
      </c>
      <c r="P2848" s="33" t="str">
        <f t="shared" si="358"/>
        <v/>
      </c>
      <c r="R2848" s="36" t="str">
        <f t="shared" si="359"/>
        <v/>
      </c>
      <c r="S2848" s="36" t="str">
        <f t="shared" si="360"/>
        <v/>
      </c>
    </row>
    <row r="2849" spans="6:19" x14ac:dyDescent="0.3">
      <c r="K2849" s="33" t="str">
        <f t="shared" si="354"/>
        <v/>
      </c>
      <c r="M2849" s="33" t="str">
        <f t="shared" si="355"/>
        <v/>
      </c>
      <c r="N2849" s="33" t="str">
        <f t="shared" si="356"/>
        <v/>
      </c>
      <c r="O2849" s="33" t="str">
        <f t="shared" si="357"/>
        <v/>
      </c>
      <c r="P2849" s="33" t="str">
        <f t="shared" si="358"/>
        <v/>
      </c>
      <c r="R2849" s="36" t="str">
        <f t="shared" si="359"/>
        <v/>
      </c>
      <c r="S2849" s="36" t="str">
        <f t="shared" si="360"/>
        <v/>
      </c>
    </row>
    <row r="2850" spans="6:19" x14ac:dyDescent="0.3">
      <c r="F2850" s="136"/>
      <c r="K2850" s="33" t="str">
        <f t="shared" si="354"/>
        <v/>
      </c>
      <c r="M2850" s="33" t="str">
        <f t="shared" si="355"/>
        <v/>
      </c>
      <c r="N2850" s="33" t="str">
        <f t="shared" si="356"/>
        <v/>
      </c>
      <c r="O2850" s="33" t="str">
        <f t="shared" si="357"/>
        <v/>
      </c>
      <c r="P2850" s="33" t="str">
        <f t="shared" si="358"/>
        <v/>
      </c>
      <c r="R2850" s="36" t="str">
        <f t="shared" si="359"/>
        <v/>
      </c>
      <c r="S2850" s="36" t="str">
        <f t="shared" si="360"/>
        <v/>
      </c>
    </row>
    <row r="2851" spans="6:19" x14ac:dyDescent="0.3">
      <c r="K2851" s="33" t="str">
        <f t="shared" si="354"/>
        <v/>
      </c>
      <c r="M2851" s="33" t="str">
        <f t="shared" si="355"/>
        <v/>
      </c>
      <c r="N2851" s="33" t="str">
        <f t="shared" si="356"/>
        <v/>
      </c>
      <c r="O2851" s="33" t="str">
        <f t="shared" si="357"/>
        <v/>
      </c>
      <c r="P2851" s="33" t="str">
        <f t="shared" si="358"/>
        <v/>
      </c>
      <c r="R2851" s="36" t="str">
        <f t="shared" si="359"/>
        <v/>
      </c>
      <c r="S2851" s="36" t="str">
        <f t="shared" si="360"/>
        <v/>
      </c>
    </row>
    <row r="2852" spans="6:19" x14ac:dyDescent="0.3">
      <c r="K2852" s="33" t="str">
        <f t="shared" si="354"/>
        <v/>
      </c>
      <c r="M2852" s="33" t="str">
        <f t="shared" si="355"/>
        <v/>
      </c>
      <c r="N2852" s="33" t="str">
        <f t="shared" si="356"/>
        <v/>
      </c>
      <c r="O2852" s="33" t="str">
        <f t="shared" si="357"/>
        <v/>
      </c>
      <c r="P2852" s="33" t="str">
        <f t="shared" si="358"/>
        <v/>
      </c>
      <c r="R2852" s="36" t="str">
        <f t="shared" si="359"/>
        <v/>
      </c>
      <c r="S2852" s="36" t="str">
        <f t="shared" si="360"/>
        <v/>
      </c>
    </row>
    <row r="2853" spans="6:19" x14ac:dyDescent="0.3">
      <c r="K2853" s="33" t="str">
        <f t="shared" si="354"/>
        <v/>
      </c>
      <c r="M2853" s="33" t="str">
        <f t="shared" si="355"/>
        <v/>
      </c>
      <c r="N2853" s="33" t="str">
        <f t="shared" si="356"/>
        <v/>
      </c>
      <c r="O2853" s="33" t="str">
        <f t="shared" si="357"/>
        <v/>
      </c>
      <c r="P2853" s="33" t="str">
        <f t="shared" si="358"/>
        <v/>
      </c>
      <c r="R2853" s="36" t="str">
        <f t="shared" si="359"/>
        <v/>
      </c>
      <c r="S2853" s="36" t="str">
        <f t="shared" si="360"/>
        <v/>
      </c>
    </row>
    <row r="2854" spans="6:19" x14ac:dyDescent="0.3">
      <c r="K2854" s="33" t="str">
        <f t="shared" si="354"/>
        <v/>
      </c>
      <c r="M2854" s="33" t="str">
        <f t="shared" si="355"/>
        <v/>
      </c>
      <c r="N2854" s="33" t="str">
        <f t="shared" si="356"/>
        <v/>
      </c>
      <c r="O2854" s="33" t="str">
        <f t="shared" si="357"/>
        <v/>
      </c>
      <c r="P2854" s="33" t="str">
        <f t="shared" si="358"/>
        <v/>
      </c>
      <c r="R2854" s="36" t="str">
        <f t="shared" si="359"/>
        <v/>
      </c>
      <c r="S2854" s="36" t="str">
        <f t="shared" si="360"/>
        <v/>
      </c>
    </row>
    <row r="2855" spans="6:19" x14ac:dyDescent="0.3">
      <c r="F2855" s="136"/>
      <c r="K2855" s="33" t="str">
        <f t="shared" si="354"/>
        <v/>
      </c>
      <c r="M2855" s="33" t="str">
        <f t="shared" si="355"/>
        <v/>
      </c>
      <c r="N2855" s="33" t="str">
        <f t="shared" si="356"/>
        <v/>
      </c>
      <c r="O2855" s="33" t="str">
        <f t="shared" si="357"/>
        <v/>
      </c>
      <c r="P2855" s="33" t="str">
        <f t="shared" si="358"/>
        <v/>
      </c>
      <c r="R2855" s="36" t="str">
        <f t="shared" si="359"/>
        <v/>
      </c>
      <c r="S2855" s="36" t="str">
        <f t="shared" si="360"/>
        <v/>
      </c>
    </row>
    <row r="2856" spans="6:19" x14ac:dyDescent="0.3">
      <c r="K2856" s="33" t="str">
        <f t="shared" si="354"/>
        <v/>
      </c>
      <c r="M2856" s="33" t="str">
        <f t="shared" si="355"/>
        <v/>
      </c>
      <c r="N2856" s="33" t="str">
        <f t="shared" si="356"/>
        <v/>
      </c>
      <c r="O2856" s="33" t="str">
        <f t="shared" si="357"/>
        <v/>
      </c>
      <c r="P2856" s="33" t="str">
        <f t="shared" si="358"/>
        <v/>
      </c>
      <c r="R2856" s="36" t="str">
        <f t="shared" si="359"/>
        <v/>
      </c>
      <c r="S2856" s="36" t="str">
        <f t="shared" si="360"/>
        <v/>
      </c>
    </row>
    <row r="2857" spans="6:19" x14ac:dyDescent="0.3">
      <c r="K2857" s="33" t="str">
        <f t="shared" si="354"/>
        <v/>
      </c>
      <c r="M2857" s="33" t="str">
        <f t="shared" si="355"/>
        <v/>
      </c>
      <c r="N2857" s="33" t="str">
        <f t="shared" si="356"/>
        <v/>
      </c>
      <c r="O2857" s="33" t="str">
        <f t="shared" si="357"/>
        <v/>
      </c>
      <c r="P2857" s="33" t="str">
        <f t="shared" si="358"/>
        <v/>
      </c>
      <c r="R2857" s="36" t="str">
        <f t="shared" si="359"/>
        <v/>
      </c>
      <c r="S2857" s="36" t="str">
        <f t="shared" si="360"/>
        <v/>
      </c>
    </row>
    <row r="2858" spans="6:19" x14ac:dyDescent="0.3">
      <c r="K2858" s="33" t="str">
        <f t="shared" si="354"/>
        <v/>
      </c>
      <c r="M2858" s="33" t="str">
        <f t="shared" si="355"/>
        <v/>
      </c>
      <c r="N2858" s="33" t="str">
        <f t="shared" si="356"/>
        <v/>
      </c>
      <c r="O2858" s="33" t="str">
        <f t="shared" si="357"/>
        <v/>
      </c>
      <c r="P2858" s="33" t="str">
        <f t="shared" si="358"/>
        <v/>
      </c>
      <c r="R2858" s="36" t="str">
        <f t="shared" si="359"/>
        <v/>
      </c>
      <c r="S2858" s="36" t="str">
        <f t="shared" si="360"/>
        <v/>
      </c>
    </row>
    <row r="2859" spans="6:19" x14ac:dyDescent="0.3">
      <c r="K2859" s="33" t="str">
        <f t="shared" si="354"/>
        <v/>
      </c>
      <c r="M2859" s="33" t="str">
        <f t="shared" si="355"/>
        <v/>
      </c>
      <c r="N2859" s="33" t="str">
        <f t="shared" si="356"/>
        <v/>
      </c>
      <c r="O2859" s="33" t="str">
        <f t="shared" si="357"/>
        <v/>
      </c>
      <c r="P2859" s="33" t="str">
        <f t="shared" si="358"/>
        <v/>
      </c>
      <c r="R2859" s="36" t="str">
        <f t="shared" si="359"/>
        <v/>
      </c>
      <c r="S2859" s="36" t="str">
        <f t="shared" si="360"/>
        <v/>
      </c>
    </row>
    <row r="2860" spans="6:19" x14ac:dyDescent="0.3">
      <c r="F2860" s="136"/>
      <c r="K2860" s="33" t="str">
        <f t="shared" si="354"/>
        <v/>
      </c>
      <c r="M2860" s="33" t="str">
        <f t="shared" si="355"/>
        <v/>
      </c>
      <c r="N2860" s="33" t="str">
        <f t="shared" si="356"/>
        <v/>
      </c>
      <c r="O2860" s="33" t="str">
        <f t="shared" si="357"/>
        <v/>
      </c>
      <c r="P2860" s="33" t="str">
        <f t="shared" si="358"/>
        <v/>
      </c>
      <c r="R2860" s="36" t="str">
        <f t="shared" si="359"/>
        <v/>
      </c>
      <c r="S2860" s="36" t="str">
        <f t="shared" si="360"/>
        <v/>
      </c>
    </row>
    <row r="2861" spans="6:19" x14ac:dyDescent="0.3">
      <c r="K2861" s="33" t="str">
        <f t="shared" si="354"/>
        <v/>
      </c>
      <c r="M2861" s="33" t="str">
        <f t="shared" si="355"/>
        <v/>
      </c>
      <c r="N2861" s="33" t="str">
        <f t="shared" si="356"/>
        <v/>
      </c>
      <c r="O2861" s="33" t="str">
        <f t="shared" si="357"/>
        <v/>
      </c>
      <c r="P2861" s="33" t="str">
        <f t="shared" si="358"/>
        <v/>
      </c>
      <c r="R2861" s="36" t="str">
        <f t="shared" si="359"/>
        <v/>
      </c>
      <c r="S2861" s="36" t="str">
        <f t="shared" si="360"/>
        <v/>
      </c>
    </row>
    <row r="2862" spans="6:19" x14ac:dyDescent="0.3">
      <c r="K2862" s="33" t="str">
        <f t="shared" si="354"/>
        <v/>
      </c>
      <c r="M2862" s="33" t="str">
        <f t="shared" si="355"/>
        <v/>
      </c>
      <c r="N2862" s="33" t="str">
        <f t="shared" si="356"/>
        <v/>
      </c>
      <c r="O2862" s="33" t="str">
        <f t="shared" si="357"/>
        <v/>
      </c>
      <c r="P2862" s="33" t="str">
        <f t="shared" si="358"/>
        <v/>
      </c>
      <c r="R2862" s="36" t="str">
        <f t="shared" si="359"/>
        <v/>
      </c>
      <c r="S2862" s="36" t="str">
        <f t="shared" si="360"/>
        <v/>
      </c>
    </row>
    <row r="2863" spans="6:19" x14ac:dyDescent="0.3">
      <c r="K2863" s="33" t="str">
        <f t="shared" si="354"/>
        <v/>
      </c>
      <c r="M2863" s="33" t="str">
        <f t="shared" si="355"/>
        <v/>
      </c>
      <c r="N2863" s="33" t="str">
        <f t="shared" si="356"/>
        <v/>
      </c>
      <c r="O2863" s="33" t="str">
        <f t="shared" si="357"/>
        <v/>
      </c>
      <c r="P2863" s="33" t="str">
        <f t="shared" si="358"/>
        <v/>
      </c>
      <c r="R2863" s="36" t="str">
        <f t="shared" si="359"/>
        <v/>
      </c>
      <c r="S2863" s="36" t="str">
        <f t="shared" si="360"/>
        <v/>
      </c>
    </row>
    <row r="2864" spans="6:19" x14ac:dyDescent="0.3">
      <c r="K2864" s="33" t="str">
        <f t="shared" si="354"/>
        <v/>
      </c>
      <c r="M2864" s="33" t="str">
        <f t="shared" si="355"/>
        <v/>
      </c>
      <c r="N2864" s="33" t="str">
        <f t="shared" si="356"/>
        <v/>
      </c>
      <c r="O2864" s="33" t="str">
        <f t="shared" si="357"/>
        <v/>
      </c>
      <c r="P2864" s="33" t="str">
        <f t="shared" si="358"/>
        <v/>
      </c>
      <c r="R2864" s="36" t="str">
        <f t="shared" si="359"/>
        <v/>
      </c>
      <c r="S2864" s="36" t="str">
        <f t="shared" si="360"/>
        <v/>
      </c>
    </row>
    <row r="2865" spans="6:19" x14ac:dyDescent="0.3">
      <c r="F2865" s="136"/>
      <c r="K2865" s="33" t="str">
        <f t="shared" si="354"/>
        <v/>
      </c>
      <c r="M2865" s="33" t="str">
        <f t="shared" si="355"/>
        <v/>
      </c>
      <c r="N2865" s="33" t="str">
        <f t="shared" si="356"/>
        <v/>
      </c>
      <c r="O2865" s="33" t="str">
        <f t="shared" si="357"/>
        <v/>
      </c>
      <c r="P2865" s="33" t="str">
        <f t="shared" si="358"/>
        <v/>
      </c>
      <c r="R2865" s="36" t="str">
        <f t="shared" si="359"/>
        <v/>
      </c>
      <c r="S2865" s="36" t="str">
        <f t="shared" si="360"/>
        <v/>
      </c>
    </row>
    <row r="2866" spans="6:19" x14ac:dyDescent="0.3">
      <c r="K2866" s="33" t="str">
        <f t="shared" si="354"/>
        <v/>
      </c>
      <c r="M2866" s="33" t="str">
        <f t="shared" si="355"/>
        <v/>
      </c>
      <c r="N2866" s="33" t="str">
        <f t="shared" si="356"/>
        <v/>
      </c>
      <c r="O2866" s="33" t="str">
        <f t="shared" si="357"/>
        <v/>
      </c>
      <c r="P2866" s="33" t="str">
        <f t="shared" si="358"/>
        <v/>
      </c>
      <c r="R2866" s="36" t="str">
        <f t="shared" si="359"/>
        <v/>
      </c>
      <c r="S2866" s="36" t="str">
        <f t="shared" si="360"/>
        <v/>
      </c>
    </row>
    <row r="2867" spans="6:19" x14ac:dyDescent="0.3">
      <c r="K2867" s="33" t="str">
        <f t="shared" si="354"/>
        <v/>
      </c>
      <c r="M2867" s="33" t="str">
        <f t="shared" si="355"/>
        <v/>
      </c>
      <c r="N2867" s="33" t="str">
        <f t="shared" si="356"/>
        <v/>
      </c>
      <c r="O2867" s="33" t="str">
        <f t="shared" si="357"/>
        <v/>
      </c>
      <c r="P2867" s="33" t="str">
        <f t="shared" si="358"/>
        <v/>
      </c>
      <c r="R2867" s="36" t="str">
        <f t="shared" si="359"/>
        <v/>
      </c>
      <c r="S2867" s="36" t="str">
        <f t="shared" si="360"/>
        <v/>
      </c>
    </row>
    <row r="2868" spans="6:19" x14ac:dyDescent="0.3">
      <c r="F2868" s="136"/>
      <c r="K2868" s="33" t="str">
        <f t="shared" si="354"/>
        <v/>
      </c>
      <c r="M2868" s="33" t="str">
        <f t="shared" si="355"/>
        <v/>
      </c>
      <c r="N2868" s="33" t="str">
        <f t="shared" si="356"/>
        <v/>
      </c>
      <c r="O2868" s="33" t="str">
        <f t="shared" si="357"/>
        <v/>
      </c>
      <c r="P2868" s="33" t="str">
        <f t="shared" si="358"/>
        <v/>
      </c>
      <c r="R2868" s="36" t="str">
        <f t="shared" si="359"/>
        <v/>
      </c>
      <c r="S2868" s="36" t="str">
        <f t="shared" si="360"/>
        <v/>
      </c>
    </row>
    <row r="2869" spans="6:19" x14ac:dyDescent="0.3">
      <c r="K2869" s="33" t="str">
        <f t="shared" si="354"/>
        <v/>
      </c>
      <c r="M2869" s="33" t="str">
        <f t="shared" si="355"/>
        <v/>
      </c>
      <c r="N2869" s="33" t="str">
        <f t="shared" si="356"/>
        <v/>
      </c>
      <c r="O2869" s="33" t="str">
        <f t="shared" si="357"/>
        <v/>
      </c>
      <c r="P2869" s="33" t="str">
        <f t="shared" si="358"/>
        <v/>
      </c>
      <c r="R2869" s="36" t="str">
        <f t="shared" si="359"/>
        <v/>
      </c>
      <c r="S2869" s="36" t="str">
        <f t="shared" si="360"/>
        <v/>
      </c>
    </row>
    <row r="2870" spans="6:19" x14ac:dyDescent="0.3">
      <c r="F2870" s="136"/>
      <c r="K2870" s="33" t="str">
        <f t="shared" si="354"/>
        <v/>
      </c>
      <c r="M2870" s="33" t="str">
        <f t="shared" si="355"/>
        <v/>
      </c>
      <c r="N2870" s="33" t="str">
        <f t="shared" si="356"/>
        <v/>
      </c>
      <c r="O2870" s="33" t="str">
        <f t="shared" si="357"/>
        <v/>
      </c>
      <c r="P2870" s="33" t="str">
        <f t="shared" si="358"/>
        <v/>
      </c>
      <c r="R2870" s="36" t="str">
        <f t="shared" si="359"/>
        <v/>
      </c>
      <c r="S2870" s="36" t="str">
        <f t="shared" si="360"/>
        <v/>
      </c>
    </row>
    <row r="2871" spans="6:19" x14ac:dyDescent="0.3">
      <c r="F2871" s="136"/>
      <c r="K2871" s="33" t="str">
        <f t="shared" si="354"/>
        <v/>
      </c>
      <c r="M2871" s="33" t="str">
        <f t="shared" si="355"/>
        <v/>
      </c>
      <c r="N2871" s="33" t="str">
        <f t="shared" si="356"/>
        <v/>
      </c>
      <c r="O2871" s="33" t="str">
        <f t="shared" si="357"/>
        <v/>
      </c>
      <c r="P2871" s="33" t="str">
        <f t="shared" si="358"/>
        <v/>
      </c>
      <c r="R2871" s="36" t="str">
        <f t="shared" si="359"/>
        <v/>
      </c>
      <c r="S2871" s="36" t="str">
        <f t="shared" si="360"/>
        <v/>
      </c>
    </row>
    <row r="2872" spans="6:19" x14ac:dyDescent="0.3">
      <c r="K2872" s="33" t="str">
        <f t="shared" si="354"/>
        <v/>
      </c>
      <c r="M2872" s="33" t="str">
        <f t="shared" si="355"/>
        <v/>
      </c>
      <c r="N2872" s="33" t="str">
        <f t="shared" si="356"/>
        <v/>
      </c>
      <c r="O2872" s="33" t="str">
        <f t="shared" si="357"/>
        <v/>
      </c>
      <c r="P2872" s="33" t="str">
        <f t="shared" si="358"/>
        <v/>
      </c>
      <c r="R2872" s="36" t="str">
        <f t="shared" si="359"/>
        <v/>
      </c>
      <c r="S2872" s="36" t="str">
        <f t="shared" si="360"/>
        <v/>
      </c>
    </row>
    <row r="2873" spans="6:19" x14ac:dyDescent="0.3">
      <c r="K2873" s="33" t="str">
        <f t="shared" si="354"/>
        <v/>
      </c>
      <c r="M2873" s="33" t="str">
        <f t="shared" si="355"/>
        <v/>
      </c>
      <c r="N2873" s="33" t="str">
        <f t="shared" si="356"/>
        <v/>
      </c>
      <c r="O2873" s="33" t="str">
        <f t="shared" si="357"/>
        <v/>
      </c>
      <c r="P2873" s="33" t="str">
        <f t="shared" si="358"/>
        <v/>
      </c>
      <c r="R2873" s="36" t="str">
        <f t="shared" si="359"/>
        <v/>
      </c>
      <c r="S2873" s="36" t="str">
        <f t="shared" si="360"/>
        <v/>
      </c>
    </row>
    <row r="2874" spans="6:19" x14ac:dyDescent="0.3">
      <c r="K2874" s="33" t="str">
        <f t="shared" si="354"/>
        <v/>
      </c>
      <c r="M2874" s="33" t="str">
        <f t="shared" si="355"/>
        <v/>
      </c>
      <c r="N2874" s="33" t="str">
        <f t="shared" si="356"/>
        <v/>
      </c>
      <c r="O2874" s="33" t="str">
        <f t="shared" si="357"/>
        <v/>
      </c>
      <c r="P2874" s="33" t="str">
        <f t="shared" si="358"/>
        <v/>
      </c>
      <c r="R2874" s="36" t="str">
        <f t="shared" si="359"/>
        <v/>
      </c>
      <c r="S2874" s="36" t="str">
        <f t="shared" si="360"/>
        <v/>
      </c>
    </row>
    <row r="2875" spans="6:19" x14ac:dyDescent="0.3">
      <c r="F2875" s="136"/>
      <c r="K2875" s="33" t="str">
        <f t="shared" si="354"/>
        <v/>
      </c>
      <c r="M2875" s="33" t="str">
        <f t="shared" si="355"/>
        <v/>
      </c>
      <c r="N2875" s="33" t="str">
        <f t="shared" si="356"/>
        <v/>
      </c>
      <c r="O2875" s="33" t="str">
        <f t="shared" si="357"/>
        <v/>
      </c>
      <c r="P2875" s="33" t="str">
        <f t="shared" si="358"/>
        <v/>
      </c>
      <c r="R2875" s="36" t="str">
        <f t="shared" si="359"/>
        <v/>
      </c>
      <c r="S2875" s="36" t="str">
        <f t="shared" si="360"/>
        <v/>
      </c>
    </row>
    <row r="2876" spans="6:19" x14ac:dyDescent="0.3">
      <c r="F2876" s="136"/>
      <c r="K2876" s="33" t="str">
        <f t="shared" si="354"/>
        <v/>
      </c>
      <c r="M2876" s="33" t="str">
        <f t="shared" si="355"/>
        <v/>
      </c>
      <c r="N2876" s="33" t="str">
        <f t="shared" si="356"/>
        <v/>
      </c>
      <c r="O2876" s="33" t="str">
        <f t="shared" si="357"/>
        <v/>
      </c>
      <c r="P2876" s="33" t="str">
        <f t="shared" si="358"/>
        <v/>
      </c>
      <c r="R2876" s="36" t="str">
        <f t="shared" si="359"/>
        <v/>
      </c>
      <c r="S2876" s="36" t="str">
        <f t="shared" si="360"/>
        <v/>
      </c>
    </row>
    <row r="2877" spans="6:19" x14ac:dyDescent="0.3">
      <c r="K2877" s="33" t="str">
        <f t="shared" si="354"/>
        <v/>
      </c>
      <c r="M2877" s="33" t="str">
        <f t="shared" si="355"/>
        <v/>
      </c>
      <c r="N2877" s="33" t="str">
        <f t="shared" si="356"/>
        <v/>
      </c>
      <c r="O2877" s="33" t="str">
        <f t="shared" si="357"/>
        <v/>
      </c>
      <c r="P2877" s="33" t="str">
        <f t="shared" si="358"/>
        <v/>
      </c>
      <c r="R2877" s="36" t="str">
        <f t="shared" si="359"/>
        <v/>
      </c>
      <c r="S2877" s="36" t="str">
        <f t="shared" si="360"/>
        <v/>
      </c>
    </row>
    <row r="2878" spans="6:19" x14ac:dyDescent="0.3">
      <c r="K2878" s="33" t="str">
        <f t="shared" si="354"/>
        <v/>
      </c>
      <c r="M2878" s="33" t="str">
        <f t="shared" si="355"/>
        <v/>
      </c>
      <c r="N2878" s="33" t="str">
        <f t="shared" si="356"/>
        <v/>
      </c>
      <c r="O2878" s="33" t="str">
        <f t="shared" si="357"/>
        <v/>
      </c>
      <c r="P2878" s="33" t="str">
        <f t="shared" si="358"/>
        <v/>
      </c>
      <c r="R2878" s="36" t="str">
        <f t="shared" si="359"/>
        <v/>
      </c>
      <c r="S2878" s="36" t="str">
        <f t="shared" si="360"/>
        <v/>
      </c>
    </row>
    <row r="2879" spans="6:19" x14ac:dyDescent="0.3">
      <c r="K2879" s="33" t="str">
        <f t="shared" si="354"/>
        <v/>
      </c>
      <c r="M2879" s="33" t="str">
        <f t="shared" si="355"/>
        <v/>
      </c>
      <c r="N2879" s="33" t="str">
        <f t="shared" si="356"/>
        <v/>
      </c>
      <c r="O2879" s="33" t="str">
        <f t="shared" si="357"/>
        <v/>
      </c>
      <c r="P2879" s="33" t="str">
        <f t="shared" si="358"/>
        <v/>
      </c>
      <c r="R2879" s="36" t="str">
        <f t="shared" si="359"/>
        <v/>
      </c>
      <c r="S2879" s="36" t="str">
        <f t="shared" si="360"/>
        <v/>
      </c>
    </row>
    <row r="2880" spans="6:19" x14ac:dyDescent="0.3">
      <c r="K2880" s="33" t="str">
        <f t="shared" si="354"/>
        <v/>
      </c>
      <c r="M2880" s="33" t="str">
        <f t="shared" si="355"/>
        <v/>
      </c>
      <c r="N2880" s="33" t="str">
        <f t="shared" si="356"/>
        <v/>
      </c>
      <c r="O2880" s="33" t="str">
        <f t="shared" si="357"/>
        <v/>
      </c>
      <c r="P2880" s="33" t="str">
        <f t="shared" si="358"/>
        <v/>
      </c>
      <c r="R2880" s="36" t="str">
        <f t="shared" si="359"/>
        <v/>
      </c>
      <c r="S2880" s="36" t="str">
        <f t="shared" si="360"/>
        <v/>
      </c>
    </row>
    <row r="2881" spans="6:19" x14ac:dyDescent="0.3">
      <c r="K2881" s="33" t="str">
        <f t="shared" si="354"/>
        <v/>
      </c>
      <c r="M2881" s="33" t="str">
        <f t="shared" si="355"/>
        <v/>
      </c>
      <c r="N2881" s="33" t="str">
        <f t="shared" si="356"/>
        <v/>
      </c>
      <c r="O2881" s="33" t="str">
        <f t="shared" si="357"/>
        <v/>
      </c>
      <c r="P2881" s="33" t="str">
        <f t="shared" si="358"/>
        <v/>
      </c>
      <c r="R2881" s="36" t="str">
        <f t="shared" si="359"/>
        <v/>
      </c>
      <c r="S2881" s="36" t="str">
        <f t="shared" si="360"/>
        <v/>
      </c>
    </row>
    <row r="2882" spans="6:19" x14ac:dyDescent="0.3">
      <c r="K2882" s="33" t="str">
        <f t="shared" si="354"/>
        <v/>
      </c>
      <c r="M2882" s="33" t="str">
        <f t="shared" si="355"/>
        <v/>
      </c>
      <c r="N2882" s="33" t="str">
        <f t="shared" si="356"/>
        <v/>
      </c>
      <c r="O2882" s="33" t="str">
        <f t="shared" si="357"/>
        <v/>
      </c>
      <c r="P2882" s="33" t="str">
        <f t="shared" si="358"/>
        <v/>
      </c>
      <c r="R2882" s="36" t="str">
        <f t="shared" si="359"/>
        <v/>
      </c>
      <c r="S2882" s="36" t="str">
        <f t="shared" si="360"/>
        <v/>
      </c>
    </row>
    <row r="2883" spans="6:19" x14ac:dyDescent="0.3">
      <c r="F2883" s="136"/>
      <c r="K2883" s="33" t="str">
        <f t="shared" si="354"/>
        <v/>
      </c>
      <c r="M2883" s="33" t="str">
        <f t="shared" si="355"/>
        <v/>
      </c>
      <c r="N2883" s="33" t="str">
        <f t="shared" si="356"/>
        <v/>
      </c>
      <c r="O2883" s="33" t="str">
        <f t="shared" si="357"/>
        <v/>
      </c>
      <c r="P2883" s="33" t="str">
        <f t="shared" si="358"/>
        <v/>
      </c>
      <c r="R2883" s="36" t="str">
        <f t="shared" si="359"/>
        <v/>
      </c>
      <c r="S2883" s="36" t="str">
        <f t="shared" si="360"/>
        <v/>
      </c>
    </row>
    <row r="2884" spans="6:19" x14ac:dyDescent="0.3">
      <c r="K2884" s="33" t="str">
        <f t="shared" si="354"/>
        <v/>
      </c>
      <c r="M2884" s="33" t="str">
        <f t="shared" si="355"/>
        <v/>
      </c>
      <c r="N2884" s="33" t="str">
        <f t="shared" si="356"/>
        <v/>
      </c>
      <c r="O2884" s="33" t="str">
        <f t="shared" si="357"/>
        <v/>
      </c>
      <c r="P2884" s="33" t="str">
        <f t="shared" si="358"/>
        <v/>
      </c>
      <c r="R2884" s="36" t="str">
        <f t="shared" si="359"/>
        <v/>
      </c>
      <c r="S2884" s="36" t="str">
        <f t="shared" si="360"/>
        <v/>
      </c>
    </row>
    <row r="2885" spans="6:19" x14ac:dyDescent="0.3">
      <c r="K2885" s="33" t="str">
        <f t="shared" ref="K2885:K2948" si="361">IF($D2885="ht",$E2885,"")</f>
        <v/>
      </c>
      <c r="M2885" s="33" t="str">
        <f t="shared" ref="M2885:M2948" si="362">IF($D2885="esp",$E2885,"")</f>
        <v/>
      </c>
      <c r="N2885" s="33" t="str">
        <f t="shared" ref="N2885:N2948" si="363">IF($D2885="Ges",$F2885,"")</f>
        <v/>
      </c>
      <c r="O2885" s="33" t="str">
        <f t="shared" ref="O2885:O2948" si="364">IF($D2885="tag",$E2885,"")</f>
        <v/>
      </c>
      <c r="P2885" s="33" t="str">
        <f t="shared" ref="P2885:P2948" si="365">IF($D2885="vhs",$E2885,"")</f>
        <v/>
      </c>
      <c r="R2885" s="36" t="str">
        <f t="shared" ref="R2885:R2948" si="366">IF(D2885="v06",E2885,"")</f>
        <v/>
      </c>
      <c r="S2885" s="36" t="str">
        <f t="shared" ref="S2885:S2948" si="367">IF(D2885="v22",E2885,"")</f>
        <v/>
      </c>
    </row>
    <row r="2886" spans="6:19" x14ac:dyDescent="0.3">
      <c r="F2886" s="136"/>
      <c r="K2886" s="33" t="str">
        <f t="shared" si="361"/>
        <v/>
      </c>
      <c r="M2886" s="33" t="str">
        <f t="shared" si="362"/>
        <v/>
      </c>
      <c r="N2886" s="33" t="str">
        <f t="shared" si="363"/>
        <v/>
      </c>
      <c r="O2886" s="33" t="str">
        <f t="shared" si="364"/>
        <v/>
      </c>
      <c r="P2886" s="33" t="str">
        <f t="shared" si="365"/>
        <v/>
      </c>
      <c r="R2886" s="36" t="str">
        <f t="shared" si="366"/>
        <v/>
      </c>
      <c r="S2886" s="36" t="str">
        <f t="shared" si="367"/>
        <v/>
      </c>
    </row>
    <row r="2887" spans="6:19" x14ac:dyDescent="0.3">
      <c r="K2887" s="33" t="str">
        <f t="shared" si="361"/>
        <v/>
      </c>
      <c r="M2887" s="33" t="str">
        <f t="shared" si="362"/>
        <v/>
      </c>
      <c r="N2887" s="33" t="str">
        <f t="shared" si="363"/>
        <v/>
      </c>
      <c r="O2887" s="33" t="str">
        <f t="shared" si="364"/>
        <v/>
      </c>
      <c r="P2887" s="33" t="str">
        <f t="shared" si="365"/>
        <v/>
      </c>
      <c r="R2887" s="36" t="str">
        <f t="shared" si="366"/>
        <v/>
      </c>
      <c r="S2887" s="36" t="str">
        <f t="shared" si="367"/>
        <v/>
      </c>
    </row>
    <row r="2888" spans="6:19" x14ac:dyDescent="0.3">
      <c r="K2888" s="33" t="str">
        <f t="shared" si="361"/>
        <v/>
      </c>
      <c r="M2888" s="33" t="str">
        <f t="shared" si="362"/>
        <v/>
      </c>
      <c r="N2888" s="33" t="str">
        <f t="shared" si="363"/>
        <v/>
      </c>
      <c r="O2888" s="33" t="str">
        <f t="shared" si="364"/>
        <v/>
      </c>
      <c r="P2888" s="33" t="str">
        <f t="shared" si="365"/>
        <v/>
      </c>
      <c r="R2888" s="36" t="str">
        <f t="shared" si="366"/>
        <v/>
      </c>
      <c r="S2888" s="36" t="str">
        <f t="shared" si="367"/>
        <v/>
      </c>
    </row>
    <row r="2889" spans="6:19" x14ac:dyDescent="0.3">
      <c r="K2889" s="33" t="str">
        <f t="shared" si="361"/>
        <v/>
      </c>
      <c r="M2889" s="33" t="str">
        <f t="shared" si="362"/>
        <v/>
      </c>
      <c r="N2889" s="33" t="str">
        <f t="shared" si="363"/>
        <v/>
      </c>
      <c r="O2889" s="33" t="str">
        <f t="shared" si="364"/>
        <v/>
      </c>
      <c r="P2889" s="33" t="str">
        <f t="shared" si="365"/>
        <v/>
      </c>
      <c r="R2889" s="36" t="str">
        <f t="shared" si="366"/>
        <v/>
      </c>
      <c r="S2889" s="36" t="str">
        <f t="shared" si="367"/>
        <v/>
      </c>
    </row>
    <row r="2890" spans="6:19" x14ac:dyDescent="0.3">
      <c r="K2890" s="33" t="str">
        <f t="shared" si="361"/>
        <v/>
      </c>
      <c r="M2890" s="33" t="str">
        <f t="shared" si="362"/>
        <v/>
      </c>
      <c r="N2890" s="33" t="str">
        <f t="shared" si="363"/>
        <v/>
      </c>
      <c r="O2890" s="33" t="str">
        <f t="shared" si="364"/>
        <v/>
      </c>
      <c r="P2890" s="33" t="str">
        <f t="shared" si="365"/>
        <v/>
      </c>
      <c r="R2890" s="36" t="str">
        <f t="shared" si="366"/>
        <v/>
      </c>
      <c r="S2890" s="36" t="str">
        <f t="shared" si="367"/>
        <v/>
      </c>
    </row>
    <row r="2891" spans="6:19" x14ac:dyDescent="0.3">
      <c r="F2891" s="136"/>
      <c r="K2891" s="33" t="str">
        <f t="shared" si="361"/>
        <v/>
      </c>
      <c r="M2891" s="33" t="str">
        <f t="shared" si="362"/>
        <v/>
      </c>
      <c r="N2891" s="33" t="str">
        <f t="shared" si="363"/>
        <v/>
      </c>
      <c r="O2891" s="33" t="str">
        <f t="shared" si="364"/>
        <v/>
      </c>
      <c r="P2891" s="33" t="str">
        <f t="shared" si="365"/>
        <v/>
      </c>
      <c r="R2891" s="36" t="str">
        <f t="shared" si="366"/>
        <v/>
      </c>
      <c r="S2891" s="36" t="str">
        <f t="shared" si="367"/>
        <v/>
      </c>
    </row>
    <row r="2892" spans="6:19" x14ac:dyDescent="0.3">
      <c r="K2892" s="33" t="str">
        <f t="shared" si="361"/>
        <v/>
      </c>
      <c r="M2892" s="33" t="str">
        <f t="shared" si="362"/>
        <v/>
      </c>
      <c r="N2892" s="33" t="str">
        <f t="shared" si="363"/>
        <v/>
      </c>
      <c r="O2892" s="33" t="str">
        <f t="shared" si="364"/>
        <v/>
      </c>
      <c r="P2892" s="33" t="str">
        <f t="shared" si="365"/>
        <v/>
      </c>
      <c r="R2892" s="36" t="str">
        <f t="shared" si="366"/>
        <v/>
      </c>
      <c r="S2892" s="36" t="str">
        <f t="shared" si="367"/>
        <v/>
      </c>
    </row>
    <row r="2893" spans="6:19" x14ac:dyDescent="0.3">
      <c r="K2893" s="33" t="str">
        <f t="shared" si="361"/>
        <v/>
      </c>
      <c r="M2893" s="33" t="str">
        <f t="shared" si="362"/>
        <v/>
      </c>
      <c r="N2893" s="33" t="str">
        <f t="shared" si="363"/>
        <v/>
      </c>
      <c r="O2893" s="33" t="str">
        <f t="shared" si="364"/>
        <v/>
      </c>
      <c r="P2893" s="33" t="str">
        <f t="shared" si="365"/>
        <v/>
      </c>
      <c r="R2893" s="36" t="str">
        <f t="shared" si="366"/>
        <v/>
      </c>
      <c r="S2893" s="36" t="str">
        <f t="shared" si="367"/>
        <v/>
      </c>
    </row>
    <row r="2894" spans="6:19" x14ac:dyDescent="0.3">
      <c r="K2894" s="33" t="str">
        <f t="shared" si="361"/>
        <v/>
      </c>
      <c r="M2894" s="33" t="str">
        <f t="shared" si="362"/>
        <v/>
      </c>
      <c r="N2894" s="33" t="str">
        <f t="shared" si="363"/>
        <v/>
      </c>
      <c r="O2894" s="33" t="str">
        <f t="shared" si="364"/>
        <v/>
      </c>
      <c r="P2894" s="33" t="str">
        <f t="shared" si="365"/>
        <v/>
      </c>
      <c r="R2894" s="36" t="str">
        <f t="shared" si="366"/>
        <v/>
      </c>
      <c r="S2894" s="36" t="str">
        <f t="shared" si="367"/>
        <v/>
      </c>
    </row>
    <row r="2895" spans="6:19" x14ac:dyDescent="0.3">
      <c r="K2895" s="33" t="str">
        <f t="shared" si="361"/>
        <v/>
      </c>
      <c r="M2895" s="33" t="str">
        <f t="shared" si="362"/>
        <v/>
      </c>
      <c r="N2895" s="33" t="str">
        <f t="shared" si="363"/>
        <v/>
      </c>
      <c r="O2895" s="33" t="str">
        <f t="shared" si="364"/>
        <v/>
      </c>
      <c r="P2895" s="33" t="str">
        <f t="shared" si="365"/>
        <v/>
      </c>
      <c r="R2895" s="36" t="str">
        <f t="shared" si="366"/>
        <v/>
      </c>
      <c r="S2895" s="36" t="str">
        <f t="shared" si="367"/>
        <v/>
      </c>
    </row>
    <row r="2896" spans="6:19" x14ac:dyDescent="0.3">
      <c r="F2896" s="136"/>
      <c r="K2896" s="33" t="str">
        <f t="shared" si="361"/>
        <v/>
      </c>
      <c r="M2896" s="33" t="str">
        <f t="shared" si="362"/>
        <v/>
      </c>
      <c r="N2896" s="33" t="str">
        <f t="shared" si="363"/>
        <v/>
      </c>
      <c r="O2896" s="33" t="str">
        <f t="shared" si="364"/>
        <v/>
      </c>
      <c r="P2896" s="33" t="str">
        <f t="shared" si="365"/>
        <v/>
      </c>
      <c r="R2896" s="36" t="str">
        <f t="shared" si="366"/>
        <v/>
      </c>
      <c r="S2896" s="36" t="str">
        <f t="shared" si="367"/>
        <v/>
      </c>
    </row>
    <row r="2897" spans="6:19" x14ac:dyDescent="0.3">
      <c r="K2897" s="33" t="str">
        <f t="shared" si="361"/>
        <v/>
      </c>
      <c r="M2897" s="33" t="str">
        <f t="shared" si="362"/>
        <v/>
      </c>
      <c r="N2897" s="33" t="str">
        <f t="shared" si="363"/>
        <v/>
      </c>
      <c r="O2897" s="33" t="str">
        <f t="shared" si="364"/>
        <v/>
      </c>
      <c r="P2897" s="33" t="str">
        <f t="shared" si="365"/>
        <v/>
      </c>
      <c r="R2897" s="36" t="str">
        <f t="shared" si="366"/>
        <v/>
      </c>
      <c r="S2897" s="36" t="str">
        <f t="shared" si="367"/>
        <v/>
      </c>
    </row>
    <row r="2898" spans="6:19" x14ac:dyDescent="0.3">
      <c r="K2898" s="33" t="str">
        <f t="shared" si="361"/>
        <v/>
      </c>
      <c r="M2898" s="33" t="str">
        <f t="shared" si="362"/>
        <v/>
      </c>
      <c r="N2898" s="33" t="str">
        <f t="shared" si="363"/>
        <v/>
      </c>
      <c r="O2898" s="33" t="str">
        <f t="shared" si="364"/>
        <v/>
      </c>
      <c r="P2898" s="33" t="str">
        <f t="shared" si="365"/>
        <v/>
      </c>
      <c r="R2898" s="36" t="str">
        <f t="shared" si="366"/>
        <v/>
      </c>
      <c r="S2898" s="36" t="str">
        <f t="shared" si="367"/>
        <v/>
      </c>
    </row>
    <row r="2899" spans="6:19" x14ac:dyDescent="0.3">
      <c r="K2899" s="33" t="str">
        <f t="shared" si="361"/>
        <v/>
      </c>
      <c r="M2899" s="33" t="str">
        <f t="shared" si="362"/>
        <v/>
      </c>
      <c r="N2899" s="33" t="str">
        <f t="shared" si="363"/>
        <v/>
      </c>
      <c r="O2899" s="33" t="str">
        <f t="shared" si="364"/>
        <v/>
      </c>
      <c r="P2899" s="33" t="str">
        <f t="shared" si="365"/>
        <v/>
      </c>
      <c r="R2899" s="36" t="str">
        <f t="shared" si="366"/>
        <v/>
      </c>
      <c r="S2899" s="36" t="str">
        <f t="shared" si="367"/>
        <v/>
      </c>
    </row>
    <row r="2900" spans="6:19" x14ac:dyDescent="0.3">
      <c r="K2900" s="33" t="str">
        <f t="shared" si="361"/>
        <v/>
      </c>
      <c r="M2900" s="33" t="str">
        <f t="shared" si="362"/>
        <v/>
      </c>
      <c r="N2900" s="33" t="str">
        <f t="shared" si="363"/>
        <v/>
      </c>
      <c r="O2900" s="33" t="str">
        <f t="shared" si="364"/>
        <v/>
      </c>
      <c r="P2900" s="33" t="str">
        <f t="shared" si="365"/>
        <v/>
      </c>
      <c r="R2900" s="36" t="str">
        <f t="shared" si="366"/>
        <v/>
      </c>
      <c r="S2900" s="36" t="str">
        <f t="shared" si="367"/>
        <v/>
      </c>
    </row>
    <row r="2901" spans="6:19" x14ac:dyDescent="0.3">
      <c r="F2901" s="136"/>
      <c r="K2901" s="33" t="str">
        <f t="shared" si="361"/>
        <v/>
      </c>
      <c r="M2901" s="33" t="str">
        <f t="shared" si="362"/>
        <v/>
      </c>
      <c r="N2901" s="33" t="str">
        <f t="shared" si="363"/>
        <v/>
      </c>
      <c r="O2901" s="33" t="str">
        <f t="shared" si="364"/>
        <v/>
      </c>
      <c r="P2901" s="33" t="str">
        <f t="shared" si="365"/>
        <v/>
      </c>
      <c r="R2901" s="36" t="str">
        <f t="shared" si="366"/>
        <v/>
      </c>
      <c r="S2901" s="36" t="str">
        <f t="shared" si="367"/>
        <v/>
      </c>
    </row>
    <row r="2902" spans="6:19" x14ac:dyDescent="0.3">
      <c r="K2902" s="33" t="str">
        <f t="shared" si="361"/>
        <v/>
      </c>
      <c r="M2902" s="33" t="str">
        <f t="shared" si="362"/>
        <v/>
      </c>
      <c r="N2902" s="33" t="str">
        <f t="shared" si="363"/>
        <v/>
      </c>
      <c r="O2902" s="33" t="str">
        <f t="shared" si="364"/>
        <v/>
      </c>
      <c r="P2902" s="33" t="str">
        <f t="shared" si="365"/>
        <v/>
      </c>
      <c r="R2902" s="36" t="str">
        <f t="shared" si="366"/>
        <v/>
      </c>
      <c r="S2902" s="36" t="str">
        <f t="shared" si="367"/>
        <v/>
      </c>
    </row>
    <row r="2903" spans="6:19" x14ac:dyDescent="0.3">
      <c r="K2903" s="33" t="str">
        <f t="shared" si="361"/>
        <v/>
      </c>
      <c r="M2903" s="33" t="str">
        <f t="shared" si="362"/>
        <v/>
      </c>
      <c r="N2903" s="33" t="str">
        <f t="shared" si="363"/>
        <v/>
      </c>
      <c r="O2903" s="33" t="str">
        <f t="shared" si="364"/>
        <v/>
      </c>
      <c r="P2903" s="33" t="str">
        <f t="shared" si="365"/>
        <v/>
      </c>
      <c r="R2903" s="36" t="str">
        <f t="shared" si="366"/>
        <v/>
      </c>
      <c r="S2903" s="36" t="str">
        <f t="shared" si="367"/>
        <v/>
      </c>
    </row>
    <row r="2904" spans="6:19" x14ac:dyDescent="0.3">
      <c r="F2904" s="136"/>
      <c r="K2904" s="33" t="str">
        <f t="shared" si="361"/>
        <v/>
      </c>
      <c r="M2904" s="33" t="str">
        <f t="shared" si="362"/>
        <v/>
      </c>
      <c r="N2904" s="33" t="str">
        <f t="shared" si="363"/>
        <v/>
      </c>
      <c r="O2904" s="33" t="str">
        <f t="shared" si="364"/>
        <v/>
      </c>
      <c r="P2904" s="33" t="str">
        <f t="shared" si="365"/>
        <v/>
      </c>
      <c r="R2904" s="36" t="str">
        <f t="shared" si="366"/>
        <v/>
      </c>
      <c r="S2904" s="36" t="str">
        <f t="shared" si="367"/>
        <v/>
      </c>
    </row>
    <row r="2905" spans="6:19" x14ac:dyDescent="0.3">
      <c r="K2905" s="33" t="str">
        <f t="shared" si="361"/>
        <v/>
      </c>
      <c r="M2905" s="33" t="str">
        <f t="shared" si="362"/>
        <v/>
      </c>
      <c r="N2905" s="33" t="str">
        <f t="shared" si="363"/>
        <v/>
      </c>
      <c r="O2905" s="33" t="str">
        <f t="shared" si="364"/>
        <v/>
      </c>
      <c r="P2905" s="33" t="str">
        <f t="shared" si="365"/>
        <v/>
      </c>
      <c r="R2905" s="36" t="str">
        <f t="shared" si="366"/>
        <v/>
      </c>
      <c r="S2905" s="36" t="str">
        <f t="shared" si="367"/>
        <v/>
      </c>
    </row>
    <row r="2906" spans="6:19" x14ac:dyDescent="0.3">
      <c r="F2906" s="136"/>
      <c r="K2906" s="33" t="str">
        <f t="shared" si="361"/>
        <v/>
      </c>
      <c r="M2906" s="33" t="str">
        <f t="shared" si="362"/>
        <v/>
      </c>
      <c r="N2906" s="33" t="str">
        <f t="shared" si="363"/>
        <v/>
      </c>
      <c r="O2906" s="33" t="str">
        <f t="shared" si="364"/>
        <v/>
      </c>
      <c r="P2906" s="33" t="str">
        <f t="shared" si="365"/>
        <v/>
      </c>
      <c r="R2906" s="36" t="str">
        <f t="shared" si="366"/>
        <v/>
      </c>
      <c r="S2906" s="36" t="str">
        <f t="shared" si="367"/>
        <v/>
      </c>
    </row>
    <row r="2907" spans="6:19" x14ac:dyDescent="0.3">
      <c r="F2907" s="136"/>
      <c r="K2907" s="33" t="str">
        <f t="shared" si="361"/>
        <v/>
      </c>
      <c r="M2907" s="33" t="str">
        <f t="shared" si="362"/>
        <v/>
      </c>
      <c r="N2907" s="33" t="str">
        <f t="shared" si="363"/>
        <v/>
      </c>
      <c r="O2907" s="33" t="str">
        <f t="shared" si="364"/>
        <v/>
      </c>
      <c r="P2907" s="33" t="str">
        <f t="shared" si="365"/>
        <v/>
      </c>
      <c r="R2907" s="36" t="str">
        <f t="shared" si="366"/>
        <v/>
      </c>
      <c r="S2907" s="36" t="str">
        <f t="shared" si="367"/>
        <v/>
      </c>
    </row>
    <row r="2908" spans="6:19" x14ac:dyDescent="0.3">
      <c r="K2908" s="33" t="str">
        <f t="shared" si="361"/>
        <v/>
      </c>
      <c r="M2908" s="33" t="str">
        <f t="shared" si="362"/>
        <v/>
      </c>
      <c r="N2908" s="33" t="str">
        <f t="shared" si="363"/>
        <v/>
      </c>
      <c r="O2908" s="33" t="str">
        <f t="shared" si="364"/>
        <v/>
      </c>
      <c r="P2908" s="33" t="str">
        <f t="shared" si="365"/>
        <v/>
      </c>
      <c r="R2908" s="36" t="str">
        <f t="shared" si="366"/>
        <v/>
      </c>
      <c r="S2908" s="36" t="str">
        <f t="shared" si="367"/>
        <v/>
      </c>
    </row>
    <row r="2909" spans="6:19" x14ac:dyDescent="0.3">
      <c r="K2909" s="33" t="str">
        <f t="shared" si="361"/>
        <v/>
      </c>
      <c r="M2909" s="33" t="str">
        <f t="shared" si="362"/>
        <v/>
      </c>
      <c r="N2909" s="33" t="str">
        <f t="shared" si="363"/>
        <v/>
      </c>
      <c r="O2909" s="33" t="str">
        <f t="shared" si="364"/>
        <v/>
      </c>
      <c r="P2909" s="33" t="str">
        <f t="shared" si="365"/>
        <v/>
      </c>
      <c r="R2909" s="36" t="str">
        <f t="shared" si="366"/>
        <v/>
      </c>
      <c r="S2909" s="36" t="str">
        <f t="shared" si="367"/>
        <v/>
      </c>
    </row>
    <row r="2910" spans="6:19" x14ac:dyDescent="0.3">
      <c r="K2910" s="33" t="str">
        <f t="shared" si="361"/>
        <v/>
      </c>
      <c r="M2910" s="33" t="str">
        <f t="shared" si="362"/>
        <v/>
      </c>
      <c r="N2910" s="33" t="str">
        <f t="shared" si="363"/>
        <v/>
      </c>
      <c r="O2910" s="33" t="str">
        <f t="shared" si="364"/>
        <v/>
      </c>
      <c r="P2910" s="33" t="str">
        <f t="shared" si="365"/>
        <v/>
      </c>
      <c r="R2910" s="36" t="str">
        <f t="shared" si="366"/>
        <v/>
      </c>
      <c r="S2910" s="36" t="str">
        <f t="shared" si="367"/>
        <v/>
      </c>
    </row>
    <row r="2911" spans="6:19" x14ac:dyDescent="0.3">
      <c r="F2911" s="136"/>
      <c r="K2911" s="33" t="str">
        <f t="shared" si="361"/>
        <v/>
      </c>
      <c r="M2911" s="33" t="str">
        <f t="shared" si="362"/>
        <v/>
      </c>
      <c r="N2911" s="33" t="str">
        <f t="shared" si="363"/>
        <v/>
      </c>
      <c r="O2911" s="33" t="str">
        <f t="shared" si="364"/>
        <v/>
      </c>
      <c r="P2911" s="33" t="str">
        <f t="shared" si="365"/>
        <v/>
      </c>
      <c r="R2911" s="36" t="str">
        <f t="shared" si="366"/>
        <v/>
      </c>
      <c r="S2911" s="36" t="str">
        <f t="shared" si="367"/>
        <v/>
      </c>
    </row>
    <row r="2912" spans="6:19" x14ac:dyDescent="0.3">
      <c r="F2912" s="136"/>
      <c r="K2912" s="33" t="str">
        <f t="shared" si="361"/>
        <v/>
      </c>
      <c r="M2912" s="33" t="str">
        <f t="shared" si="362"/>
        <v/>
      </c>
      <c r="N2912" s="33" t="str">
        <f t="shared" si="363"/>
        <v/>
      </c>
      <c r="O2912" s="33" t="str">
        <f t="shared" si="364"/>
        <v/>
      </c>
      <c r="P2912" s="33" t="str">
        <f t="shared" si="365"/>
        <v/>
      </c>
      <c r="R2912" s="36" t="str">
        <f t="shared" si="366"/>
        <v/>
      </c>
      <c r="S2912" s="36" t="str">
        <f t="shared" si="367"/>
        <v/>
      </c>
    </row>
    <row r="2913" spans="6:19" x14ac:dyDescent="0.3">
      <c r="K2913" s="33" t="str">
        <f t="shared" si="361"/>
        <v/>
      </c>
      <c r="M2913" s="33" t="str">
        <f t="shared" si="362"/>
        <v/>
      </c>
      <c r="N2913" s="33" t="str">
        <f t="shared" si="363"/>
        <v/>
      </c>
      <c r="O2913" s="33" t="str">
        <f t="shared" si="364"/>
        <v/>
      </c>
      <c r="P2913" s="33" t="str">
        <f t="shared" si="365"/>
        <v/>
      </c>
      <c r="R2913" s="36" t="str">
        <f t="shared" si="366"/>
        <v/>
      </c>
      <c r="S2913" s="36" t="str">
        <f t="shared" si="367"/>
        <v/>
      </c>
    </row>
    <row r="2914" spans="6:19" x14ac:dyDescent="0.3">
      <c r="K2914" s="33" t="str">
        <f t="shared" si="361"/>
        <v/>
      </c>
      <c r="M2914" s="33" t="str">
        <f t="shared" si="362"/>
        <v/>
      </c>
      <c r="N2914" s="33" t="str">
        <f t="shared" si="363"/>
        <v/>
      </c>
      <c r="O2914" s="33" t="str">
        <f t="shared" si="364"/>
        <v/>
      </c>
      <c r="P2914" s="33" t="str">
        <f t="shared" si="365"/>
        <v/>
      </c>
      <c r="R2914" s="36" t="str">
        <f t="shared" si="366"/>
        <v/>
      </c>
      <c r="S2914" s="36" t="str">
        <f t="shared" si="367"/>
        <v/>
      </c>
    </row>
    <row r="2915" spans="6:19" x14ac:dyDescent="0.3">
      <c r="K2915" s="33" t="str">
        <f t="shared" si="361"/>
        <v/>
      </c>
      <c r="M2915" s="33" t="str">
        <f t="shared" si="362"/>
        <v/>
      </c>
      <c r="N2915" s="33" t="str">
        <f t="shared" si="363"/>
        <v/>
      </c>
      <c r="O2915" s="33" t="str">
        <f t="shared" si="364"/>
        <v/>
      </c>
      <c r="P2915" s="33" t="str">
        <f t="shared" si="365"/>
        <v/>
      </c>
      <c r="R2915" s="36" t="str">
        <f t="shared" si="366"/>
        <v/>
      </c>
      <c r="S2915" s="36" t="str">
        <f t="shared" si="367"/>
        <v/>
      </c>
    </row>
    <row r="2916" spans="6:19" x14ac:dyDescent="0.3">
      <c r="K2916" s="33" t="str">
        <f t="shared" si="361"/>
        <v/>
      </c>
      <c r="M2916" s="33" t="str">
        <f t="shared" si="362"/>
        <v/>
      </c>
      <c r="N2916" s="33" t="str">
        <f t="shared" si="363"/>
        <v/>
      </c>
      <c r="O2916" s="33" t="str">
        <f t="shared" si="364"/>
        <v/>
      </c>
      <c r="P2916" s="33" t="str">
        <f t="shared" si="365"/>
        <v/>
      </c>
      <c r="R2916" s="36" t="str">
        <f t="shared" si="366"/>
        <v/>
      </c>
      <c r="S2916" s="36" t="str">
        <f t="shared" si="367"/>
        <v/>
      </c>
    </row>
    <row r="2917" spans="6:19" x14ac:dyDescent="0.3">
      <c r="K2917" s="33" t="str">
        <f t="shared" si="361"/>
        <v/>
      </c>
      <c r="M2917" s="33" t="str">
        <f t="shared" si="362"/>
        <v/>
      </c>
      <c r="N2917" s="33" t="str">
        <f t="shared" si="363"/>
        <v/>
      </c>
      <c r="O2917" s="33" t="str">
        <f t="shared" si="364"/>
        <v/>
      </c>
      <c r="P2917" s="33" t="str">
        <f t="shared" si="365"/>
        <v/>
      </c>
      <c r="R2917" s="36" t="str">
        <f t="shared" si="366"/>
        <v/>
      </c>
      <c r="S2917" s="36" t="str">
        <f t="shared" si="367"/>
        <v/>
      </c>
    </row>
    <row r="2918" spans="6:19" x14ac:dyDescent="0.3">
      <c r="K2918" s="33" t="str">
        <f t="shared" si="361"/>
        <v/>
      </c>
      <c r="M2918" s="33" t="str">
        <f t="shared" si="362"/>
        <v/>
      </c>
      <c r="N2918" s="33" t="str">
        <f t="shared" si="363"/>
        <v/>
      </c>
      <c r="O2918" s="33" t="str">
        <f t="shared" si="364"/>
        <v/>
      </c>
      <c r="P2918" s="33" t="str">
        <f t="shared" si="365"/>
        <v/>
      </c>
      <c r="R2918" s="36" t="str">
        <f t="shared" si="366"/>
        <v/>
      </c>
      <c r="S2918" s="36" t="str">
        <f t="shared" si="367"/>
        <v/>
      </c>
    </row>
    <row r="2919" spans="6:19" x14ac:dyDescent="0.3">
      <c r="F2919" s="136"/>
      <c r="K2919" s="33" t="str">
        <f t="shared" si="361"/>
        <v/>
      </c>
      <c r="M2919" s="33" t="str">
        <f t="shared" si="362"/>
        <v/>
      </c>
      <c r="N2919" s="33" t="str">
        <f t="shared" si="363"/>
        <v/>
      </c>
      <c r="O2919" s="33" t="str">
        <f t="shared" si="364"/>
        <v/>
      </c>
      <c r="P2919" s="33" t="str">
        <f t="shared" si="365"/>
        <v/>
      </c>
      <c r="R2919" s="36" t="str">
        <f t="shared" si="366"/>
        <v/>
      </c>
      <c r="S2919" s="36" t="str">
        <f t="shared" si="367"/>
        <v/>
      </c>
    </row>
    <row r="2920" spans="6:19" x14ac:dyDescent="0.3">
      <c r="K2920" s="33" t="str">
        <f t="shared" si="361"/>
        <v/>
      </c>
      <c r="M2920" s="33" t="str">
        <f t="shared" si="362"/>
        <v/>
      </c>
      <c r="N2920" s="33" t="str">
        <f t="shared" si="363"/>
        <v/>
      </c>
      <c r="O2920" s="33" t="str">
        <f t="shared" si="364"/>
        <v/>
      </c>
      <c r="P2920" s="33" t="str">
        <f t="shared" si="365"/>
        <v/>
      </c>
      <c r="R2920" s="36" t="str">
        <f t="shared" si="366"/>
        <v/>
      </c>
      <c r="S2920" s="36" t="str">
        <f t="shared" si="367"/>
        <v/>
      </c>
    </row>
    <row r="2921" spans="6:19" x14ac:dyDescent="0.3">
      <c r="K2921" s="33" t="str">
        <f t="shared" si="361"/>
        <v/>
      </c>
      <c r="M2921" s="33" t="str">
        <f t="shared" si="362"/>
        <v/>
      </c>
      <c r="N2921" s="33" t="str">
        <f t="shared" si="363"/>
        <v/>
      </c>
      <c r="O2921" s="33" t="str">
        <f t="shared" si="364"/>
        <v/>
      </c>
      <c r="P2921" s="33" t="str">
        <f t="shared" si="365"/>
        <v/>
      </c>
      <c r="R2921" s="36" t="str">
        <f t="shared" si="366"/>
        <v/>
      </c>
      <c r="S2921" s="36" t="str">
        <f t="shared" si="367"/>
        <v/>
      </c>
    </row>
    <row r="2922" spans="6:19" x14ac:dyDescent="0.3">
      <c r="F2922" s="136"/>
      <c r="K2922" s="33" t="str">
        <f t="shared" si="361"/>
        <v/>
      </c>
      <c r="M2922" s="33" t="str">
        <f t="shared" si="362"/>
        <v/>
      </c>
      <c r="N2922" s="33" t="str">
        <f t="shared" si="363"/>
        <v/>
      </c>
      <c r="O2922" s="33" t="str">
        <f t="shared" si="364"/>
        <v/>
      </c>
      <c r="P2922" s="33" t="str">
        <f t="shared" si="365"/>
        <v/>
      </c>
      <c r="R2922" s="36" t="str">
        <f t="shared" si="366"/>
        <v/>
      </c>
      <c r="S2922" s="36" t="str">
        <f t="shared" si="367"/>
        <v/>
      </c>
    </row>
    <row r="2923" spans="6:19" x14ac:dyDescent="0.3">
      <c r="K2923" s="33" t="str">
        <f t="shared" si="361"/>
        <v/>
      </c>
      <c r="M2923" s="33" t="str">
        <f t="shared" si="362"/>
        <v/>
      </c>
      <c r="N2923" s="33" t="str">
        <f t="shared" si="363"/>
        <v/>
      </c>
      <c r="O2923" s="33" t="str">
        <f t="shared" si="364"/>
        <v/>
      </c>
      <c r="P2923" s="33" t="str">
        <f t="shared" si="365"/>
        <v/>
      </c>
      <c r="R2923" s="36" t="str">
        <f t="shared" si="366"/>
        <v/>
      </c>
      <c r="S2923" s="36" t="str">
        <f t="shared" si="367"/>
        <v/>
      </c>
    </row>
    <row r="2924" spans="6:19" x14ac:dyDescent="0.3">
      <c r="K2924" s="33" t="str">
        <f t="shared" si="361"/>
        <v/>
      </c>
      <c r="M2924" s="33" t="str">
        <f t="shared" si="362"/>
        <v/>
      </c>
      <c r="N2924" s="33" t="str">
        <f t="shared" si="363"/>
        <v/>
      </c>
      <c r="O2924" s="33" t="str">
        <f t="shared" si="364"/>
        <v/>
      </c>
      <c r="P2924" s="33" t="str">
        <f t="shared" si="365"/>
        <v/>
      </c>
      <c r="R2924" s="36" t="str">
        <f t="shared" si="366"/>
        <v/>
      </c>
      <c r="S2924" s="36" t="str">
        <f t="shared" si="367"/>
        <v/>
      </c>
    </row>
    <row r="2925" spans="6:19" x14ac:dyDescent="0.3">
      <c r="K2925" s="33" t="str">
        <f t="shared" si="361"/>
        <v/>
      </c>
      <c r="M2925" s="33" t="str">
        <f t="shared" si="362"/>
        <v/>
      </c>
      <c r="N2925" s="33" t="str">
        <f t="shared" si="363"/>
        <v/>
      </c>
      <c r="O2925" s="33" t="str">
        <f t="shared" si="364"/>
        <v/>
      </c>
      <c r="P2925" s="33" t="str">
        <f t="shared" si="365"/>
        <v/>
      </c>
      <c r="R2925" s="36" t="str">
        <f t="shared" si="366"/>
        <v/>
      </c>
      <c r="S2925" s="36" t="str">
        <f t="shared" si="367"/>
        <v/>
      </c>
    </row>
    <row r="2926" spans="6:19" x14ac:dyDescent="0.3">
      <c r="K2926" s="33" t="str">
        <f t="shared" si="361"/>
        <v/>
      </c>
      <c r="M2926" s="33" t="str">
        <f t="shared" si="362"/>
        <v/>
      </c>
      <c r="N2926" s="33" t="str">
        <f t="shared" si="363"/>
        <v/>
      </c>
      <c r="O2926" s="33" t="str">
        <f t="shared" si="364"/>
        <v/>
      </c>
      <c r="P2926" s="33" t="str">
        <f t="shared" si="365"/>
        <v/>
      </c>
      <c r="R2926" s="36" t="str">
        <f t="shared" si="366"/>
        <v/>
      </c>
      <c r="S2926" s="36" t="str">
        <f t="shared" si="367"/>
        <v/>
      </c>
    </row>
    <row r="2927" spans="6:19" x14ac:dyDescent="0.3">
      <c r="F2927" s="136"/>
      <c r="K2927" s="33" t="str">
        <f t="shared" si="361"/>
        <v/>
      </c>
      <c r="M2927" s="33" t="str">
        <f t="shared" si="362"/>
        <v/>
      </c>
      <c r="N2927" s="33" t="str">
        <f t="shared" si="363"/>
        <v/>
      </c>
      <c r="O2927" s="33" t="str">
        <f t="shared" si="364"/>
        <v/>
      </c>
      <c r="P2927" s="33" t="str">
        <f t="shared" si="365"/>
        <v/>
      </c>
      <c r="R2927" s="36" t="str">
        <f t="shared" si="366"/>
        <v/>
      </c>
      <c r="S2927" s="36" t="str">
        <f t="shared" si="367"/>
        <v/>
      </c>
    </row>
    <row r="2928" spans="6:19" x14ac:dyDescent="0.3">
      <c r="K2928" s="33" t="str">
        <f t="shared" si="361"/>
        <v/>
      </c>
      <c r="M2928" s="33" t="str">
        <f t="shared" si="362"/>
        <v/>
      </c>
      <c r="N2928" s="33" t="str">
        <f t="shared" si="363"/>
        <v/>
      </c>
      <c r="O2928" s="33" t="str">
        <f t="shared" si="364"/>
        <v/>
      </c>
      <c r="P2928" s="33" t="str">
        <f t="shared" si="365"/>
        <v/>
      </c>
      <c r="R2928" s="36" t="str">
        <f t="shared" si="366"/>
        <v/>
      </c>
      <c r="S2928" s="36" t="str">
        <f t="shared" si="367"/>
        <v/>
      </c>
    </row>
    <row r="2929" spans="6:19" x14ac:dyDescent="0.3">
      <c r="K2929" s="33" t="str">
        <f t="shared" si="361"/>
        <v/>
      </c>
      <c r="M2929" s="33" t="str">
        <f t="shared" si="362"/>
        <v/>
      </c>
      <c r="N2929" s="33" t="str">
        <f t="shared" si="363"/>
        <v/>
      </c>
      <c r="O2929" s="33" t="str">
        <f t="shared" si="364"/>
        <v/>
      </c>
      <c r="P2929" s="33" t="str">
        <f t="shared" si="365"/>
        <v/>
      </c>
      <c r="R2929" s="36" t="str">
        <f t="shared" si="366"/>
        <v/>
      </c>
      <c r="S2929" s="36" t="str">
        <f t="shared" si="367"/>
        <v/>
      </c>
    </row>
    <row r="2930" spans="6:19" x14ac:dyDescent="0.3">
      <c r="K2930" s="33" t="str">
        <f t="shared" si="361"/>
        <v/>
      </c>
      <c r="M2930" s="33" t="str">
        <f t="shared" si="362"/>
        <v/>
      </c>
      <c r="N2930" s="33" t="str">
        <f t="shared" si="363"/>
        <v/>
      </c>
      <c r="O2930" s="33" t="str">
        <f t="shared" si="364"/>
        <v/>
      </c>
      <c r="P2930" s="33" t="str">
        <f t="shared" si="365"/>
        <v/>
      </c>
      <c r="R2930" s="36" t="str">
        <f t="shared" si="366"/>
        <v/>
      </c>
      <c r="S2930" s="36" t="str">
        <f t="shared" si="367"/>
        <v/>
      </c>
    </row>
    <row r="2931" spans="6:19" x14ac:dyDescent="0.3">
      <c r="K2931" s="33" t="str">
        <f t="shared" si="361"/>
        <v/>
      </c>
      <c r="M2931" s="33" t="str">
        <f t="shared" si="362"/>
        <v/>
      </c>
      <c r="N2931" s="33" t="str">
        <f t="shared" si="363"/>
        <v/>
      </c>
      <c r="O2931" s="33" t="str">
        <f t="shared" si="364"/>
        <v/>
      </c>
      <c r="P2931" s="33" t="str">
        <f t="shared" si="365"/>
        <v/>
      </c>
      <c r="R2931" s="36" t="str">
        <f t="shared" si="366"/>
        <v/>
      </c>
      <c r="S2931" s="36" t="str">
        <f t="shared" si="367"/>
        <v/>
      </c>
    </row>
    <row r="2932" spans="6:19" x14ac:dyDescent="0.3">
      <c r="F2932" s="136"/>
      <c r="K2932" s="33" t="str">
        <f t="shared" si="361"/>
        <v/>
      </c>
      <c r="M2932" s="33" t="str">
        <f t="shared" si="362"/>
        <v/>
      </c>
      <c r="N2932" s="33" t="str">
        <f t="shared" si="363"/>
        <v/>
      </c>
      <c r="O2932" s="33" t="str">
        <f t="shared" si="364"/>
        <v/>
      </c>
      <c r="P2932" s="33" t="str">
        <f t="shared" si="365"/>
        <v/>
      </c>
      <c r="R2932" s="36" t="str">
        <f t="shared" si="366"/>
        <v/>
      </c>
      <c r="S2932" s="36" t="str">
        <f t="shared" si="367"/>
        <v/>
      </c>
    </row>
    <row r="2933" spans="6:19" x14ac:dyDescent="0.3">
      <c r="K2933" s="33" t="str">
        <f t="shared" si="361"/>
        <v/>
      </c>
      <c r="M2933" s="33" t="str">
        <f t="shared" si="362"/>
        <v/>
      </c>
      <c r="N2933" s="33" t="str">
        <f t="shared" si="363"/>
        <v/>
      </c>
      <c r="O2933" s="33" t="str">
        <f t="shared" si="364"/>
        <v/>
      </c>
      <c r="P2933" s="33" t="str">
        <f t="shared" si="365"/>
        <v/>
      </c>
      <c r="R2933" s="36" t="str">
        <f t="shared" si="366"/>
        <v/>
      </c>
      <c r="S2933" s="36" t="str">
        <f t="shared" si="367"/>
        <v/>
      </c>
    </row>
    <row r="2934" spans="6:19" x14ac:dyDescent="0.3">
      <c r="K2934" s="33" t="str">
        <f t="shared" si="361"/>
        <v/>
      </c>
      <c r="M2934" s="33" t="str">
        <f t="shared" si="362"/>
        <v/>
      </c>
      <c r="N2934" s="33" t="str">
        <f t="shared" si="363"/>
        <v/>
      </c>
      <c r="O2934" s="33" t="str">
        <f t="shared" si="364"/>
        <v/>
      </c>
      <c r="P2934" s="33" t="str">
        <f t="shared" si="365"/>
        <v/>
      </c>
      <c r="R2934" s="36" t="str">
        <f t="shared" si="366"/>
        <v/>
      </c>
      <c r="S2934" s="36" t="str">
        <f t="shared" si="367"/>
        <v/>
      </c>
    </row>
    <row r="2935" spans="6:19" x14ac:dyDescent="0.3">
      <c r="K2935" s="33" t="str">
        <f t="shared" si="361"/>
        <v/>
      </c>
      <c r="M2935" s="33" t="str">
        <f t="shared" si="362"/>
        <v/>
      </c>
      <c r="N2935" s="33" t="str">
        <f t="shared" si="363"/>
        <v/>
      </c>
      <c r="O2935" s="33" t="str">
        <f t="shared" si="364"/>
        <v/>
      </c>
      <c r="P2935" s="33" t="str">
        <f t="shared" si="365"/>
        <v/>
      </c>
      <c r="R2935" s="36" t="str">
        <f t="shared" si="366"/>
        <v/>
      </c>
      <c r="S2935" s="36" t="str">
        <f t="shared" si="367"/>
        <v/>
      </c>
    </row>
    <row r="2936" spans="6:19" x14ac:dyDescent="0.3">
      <c r="K2936" s="33" t="str">
        <f t="shared" si="361"/>
        <v/>
      </c>
      <c r="M2936" s="33" t="str">
        <f t="shared" si="362"/>
        <v/>
      </c>
      <c r="N2936" s="33" t="str">
        <f t="shared" si="363"/>
        <v/>
      </c>
      <c r="O2936" s="33" t="str">
        <f t="shared" si="364"/>
        <v/>
      </c>
      <c r="P2936" s="33" t="str">
        <f t="shared" si="365"/>
        <v/>
      </c>
      <c r="R2936" s="36" t="str">
        <f t="shared" si="366"/>
        <v/>
      </c>
      <c r="S2936" s="36" t="str">
        <f t="shared" si="367"/>
        <v/>
      </c>
    </row>
    <row r="2937" spans="6:19" x14ac:dyDescent="0.3">
      <c r="F2937" s="136"/>
      <c r="K2937" s="33" t="str">
        <f t="shared" si="361"/>
        <v/>
      </c>
      <c r="M2937" s="33" t="str">
        <f t="shared" si="362"/>
        <v/>
      </c>
      <c r="N2937" s="33" t="str">
        <f t="shared" si="363"/>
        <v/>
      </c>
      <c r="O2937" s="33" t="str">
        <f t="shared" si="364"/>
        <v/>
      </c>
      <c r="P2937" s="33" t="str">
        <f t="shared" si="365"/>
        <v/>
      </c>
      <c r="R2937" s="36" t="str">
        <f t="shared" si="366"/>
        <v/>
      </c>
      <c r="S2937" s="36" t="str">
        <f t="shared" si="367"/>
        <v/>
      </c>
    </row>
    <row r="2938" spans="6:19" x14ac:dyDescent="0.3">
      <c r="K2938" s="33" t="str">
        <f t="shared" si="361"/>
        <v/>
      </c>
      <c r="M2938" s="33" t="str">
        <f t="shared" si="362"/>
        <v/>
      </c>
      <c r="N2938" s="33" t="str">
        <f t="shared" si="363"/>
        <v/>
      </c>
      <c r="O2938" s="33" t="str">
        <f t="shared" si="364"/>
        <v/>
      </c>
      <c r="P2938" s="33" t="str">
        <f t="shared" si="365"/>
        <v/>
      </c>
      <c r="R2938" s="36" t="str">
        <f t="shared" si="366"/>
        <v/>
      </c>
      <c r="S2938" s="36" t="str">
        <f t="shared" si="367"/>
        <v/>
      </c>
    </row>
    <row r="2939" spans="6:19" x14ac:dyDescent="0.3">
      <c r="K2939" s="33" t="str">
        <f t="shared" si="361"/>
        <v/>
      </c>
      <c r="M2939" s="33" t="str">
        <f t="shared" si="362"/>
        <v/>
      </c>
      <c r="N2939" s="33" t="str">
        <f t="shared" si="363"/>
        <v/>
      </c>
      <c r="O2939" s="33" t="str">
        <f t="shared" si="364"/>
        <v/>
      </c>
      <c r="P2939" s="33" t="str">
        <f t="shared" si="365"/>
        <v/>
      </c>
      <c r="R2939" s="36" t="str">
        <f t="shared" si="366"/>
        <v/>
      </c>
      <c r="S2939" s="36" t="str">
        <f t="shared" si="367"/>
        <v/>
      </c>
    </row>
    <row r="2940" spans="6:19" x14ac:dyDescent="0.3">
      <c r="F2940" s="136"/>
      <c r="K2940" s="33" t="str">
        <f t="shared" si="361"/>
        <v/>
      </c>
      <c r="M2940" s="33" t="str">
        <f t="shared" si="362"/>
        <v/>
      </c>
      <c r="N2940" s="33" t="str">
        <f t="shared" si="363"/>
        <v/>
      </c>
      <c r="O2940" s="33" t="str">
        <f t="shared" si="364"/>
        <v/>
      </c>
      <c r="P2940" s="33" t="str">
        <f t="shared" si="365"/>
        <v/>
      </c>
      <c r="R2940" s="36" t="str">
        <f t="shared" si="366"/>
        <v/>
      </c>
      <c r="S2940" s="36" t="str">
        <f t="shared" si="367"/>
        <v/>
      </c>
    </row>
    <row r="2941" spans="6:19" x14ac:dyDescent="0.3">
      <c r="K2941" s="33" t="str">
        <f t="shared" si="361"/>
        <v/>
      </c>
      <c r="M2941" s="33" t="str">
        <f t="shared" si="362"/>
        <v/>
      </c>
      <c r="N2941" s="33" t="str">
        <f t="shared" si="363"/>
        <v/>
      </c>
      <c r="O2941" s="33" t="str">
        <f t="shared" si="364"/>
        <v/>
      </c>
      <c r="P2941" s="33" t="str">
        <f t="shared" si="365"/>
        <v/>
      </c>
      <c r="R2941" s="36" t="str">
        <f t="shared" si="366"/>
        <v/>
      </c>
      <c r="S2941" s="36" t="str">
        <f t="shared" si="367"/>
        <v/>
      </c>
    </row>
    <row r="2942" spans="6:19" x14ac:dyDescent="0.3">
      <c r="F2942" s="136"/>
      <c r="K2942" s="33" t="str">
        <f t="shared" si="361"/>
        <v/>
      </c>
      <c r="M2942" s="33" t="str">
        <f t="shared" si="362"/>
        <v/>
      </c>
      <c r="N2942" s="33" t="str">
        <f t="shared" si="363"/>
        <v/>
      </c>
      <c r="O2942" s="33" t="str">
        <f t="shared" si="364"/>
        <v/>
      </c>
      <c r="P2942" s="33" t="str">
        <f t="shared" si="365"/>
        <v/>
      </c>
      <c r="R2942" s="36" t="str">
        <f t="shared" si="366"/>
        <v/>
      </c>
      <c r="S2942" s="36" t="str">
        <f t="shared" si="367"/>
        <v/>
      </c>
    </row>
    <row r="2943" spans="6:19" x14ac:dyDescent="0.3">
      <c r="F2943" s="136"/>
      <c r="K2943" s="33" t="str">
        <f t="shared" si="361"/>
        <v/>
      </c>
      <c r="M2943" s="33" t="str">
        <f t="shared" si="362"/>
        <v/>
      </c>
      <c r="N2943" s="33" t="str">
        <f t="shared" si="363"/>
        <v/>
      </c>
      <c r="O2943" s="33" t="str">
        <f t="shared" si="364"/>
        <v/>
      </c>
      <c r="P2943" s="33" t="str">
        <f t="shared" si="365"/>
        <v/>
      </c>
      <c r="R2943" s="36" t="str">
        <f t="shared" si="366"/>
        <v/>
      </c>
      <c r="S2943" s="36" t="str">
        <f t="shared" si="367"/>
        <v/>
      </c>
    </row>
    <row r="2944" spans="6:19" x14ac:dyDescent="0.3">
      <c r="K2944" s="33" t="str">
        <f t="shared" si="361"/>
        <v/>
      </c>
      <c r="M2944" s="33" t="str">
        <f t="shared" si="362"/>
        <v/>
      </c>
      <c r="N2944" s="33" t="str">
        <f t="shared" si="363"/>
        <v/>
      </c>
      <c r="O2944" s="33" t="str">
        <f t="shared" si="364"/>
        <v/>
      </c>
      <c r="P2944" s="33" t="str">
        <f t="shared" si="365"/>
        <v/>
      </c>
      <c r="R2944" s="36" t="str">
        <f t="shared" si="366"/>
        <v/>
      </c>
      <c r="S2944" s="36" t="str">
        <f t="shared" si="367"/>
        <v/>
      </c>
    </row>
    <row r="2945" spans="6:19" x14ac:dyDescent="0.3">
      <c r="K2945" s="33" t="str">
        <f t="shared" si="361"/>
        <v/>
      </c>
      <c r="M2945" s="33" t="str">
        <f t="shared" si="362"/>
        <v/>
      </c>
      <c r="N2945" s="33" t="str">
        <f t="shared" si="363"/>
        <v/>
      </c>
      <c r="O2945" s="33" t="str">
        <f t="shared" si="364"/>
        <v/>
      </c>
      <c r="P2945" s="33" t="str">
        <f t="shared" si="365"/>
        <v/>
      </c>
      <c r="R2945" s="36" t="str">
        <f t="shared" si="366"/>
        <v/>
      </c>
      <c r="S2945" s="36" t="str">
        <f t="shared" si="367"/>
        <v/>
      </c>
    </row>
    <row r="2946" spans="6:19" x14ac:dyDescent="0.3">
      <c r="K2946" s="33" t="str">
        <f t="shared" si="361"/>
        <v/>
      </c>
      <c r="M2946" s="33" t="str">
        <f t="shared" si="362"/>
        <v/>
      </c>
      <c r="N2946" s="33" t="str">
        <f t="shared" si="363"/>
        <v/>
      </c>
      <c r="O2946" s="33" t="str">
        <f t="shared" si="364"/>
        <v/>
      </c>
      <c r="P2946" s="33" t="str">
        <f t="shared" si="365"/>
        <v/>
      </c>
      <c r="R2946" s="36" t="str">
        <f t="shared" si="366"/>
        <v/>
      </c>
      <c r="S2946" s="36" t="str">
        <f t="shared" si="367"/>
        <v/>
      </c>
    </row>
    <row r="2947" spans="6:19" x14ac:dyDescent="0.3">
      <c r="F2947" s="136"/>
      <c r="K2947" s="33" t="str">
        <f t="shared" si="361"/>
        <v/>
      </c>
      <c r="M2947" s="33" t="str">
        <f t="shared" si="362"/>
        <v/>
      </c>
      <c r="N2947" s="33" t="str">
        <f t="shared" si="363"/>
        <v/>
      </c>
      <c r="O2947" s="33" t="str">
        <f t="shared" si="364"/>
        <v/>
      </c>
      <c r="P2947" s="33" t="str">
        <f t="shared" si="365"/>
        <v/>
      </c>
      <c r="R2947" s="36" t="str">
        <f t="shared" si="366"/>
        <v/>
      </c>
      <c r="S2947" s="36" t="str">
        <f t="shared" si="367"/>
        <v/>
      </c>
    </row>
    <row r="2948" spans="6:19" x14ac:dyDescent="0.3">
      <c r="F2948" s="136"/>
      <c r="K2948" s="33" t="str">
        <f t="shared" si="361"/>
        <v/>
      </c>
      <c r="M2948" s="33" t="str">
        <f t="shared" si="362"/>
        <v/>
      </c>
      <c r="N2948" s="33" t="str">
        <f t="shared" si="363"/>
        <v/>
      </c>
      <c r="O2948" s="33" t="str">
        <f t="shared" si="364"/>
        <v/>
      </c>
      <c r="P2948" s="33" t="str">
        <f t="shared" si="365"/>
        <v/>
      </c>
      <c r="R2948" s="36" t="str">
        <f t="shared" si="366"/>
        <v/>
      </c>
      <c r="S2948" s="36" t="str">
        <f t="shared" si="367"/>
        <v/>
      </c>
    </row>
    <row r="2949" spans="6:19" x14ac:dyDescent="0.3">
      <c r="K2949" s="33" t="str">
        <f t="shared" ref="K2949:K3012" si="368">IF($D2949="ht",$E2949,"")</f>
        <v/>
      </c>
      <c r="M2949" s="33" t="str">
        <f t="shared" ref="M2949:M3012" si="369">IF($D2949="esp",$E2949,"")</f>
        <v/>
      </c>
      <c r="N2949" s="33" t="str">
        <f t="shared" ref="N2949:N3012" si="370">IF($D2949="Ges",$F2949,"")</f>
        <v/>
      </c>
      <c r="O2949" s="33" t="str">
        <f t="shared" ref="O2949:O3012" si="371">IF($D2949="tag",$E2949,"")</f>
        <v/>
      </c>
      <c r="P2949" s="33" t="str">
        <f t="shared" ref="P2949:P3012" si="372">IF($D2949="vhs",$E2949,"")</f>
        <v/>
      </c>
      <c r="R2949" s="36" t="str">
        <f t="shared" ref="R2949:R3012" si="373">IF(D2949="v06",E2949,"")</f>
        <v/>
      </c>
      <c r="S2949" s="36" t="str">
        <f t="shared" ref="S2949:S3012" si="374">IF(D2949="v22",E2949,"")</f>
        <v/>
      </c>
    </row>
    <row r="2950" spans="6:19" x14ac:dyDescent="0.3">
      <c r="K2950" s="33" t="str">
        <f t="shared" si="368"/>
        <v/>
      </c>
      <c r="M2950" s="33" t="str">
        <f t="shared" si="369"/>
        <v/>
      </c>
      <c r="N2950" s="33" t="str">
        <f t="shared" si="370"/>
        <v/>
      </c>
      <c r="O2950" s="33" t="str">
        <f t="shared" si="371"/>
        <v/>
      </c>
      <c r="P2950" s="33" t="str">
        <f t="shared" si="372"/>
        <v/>
      </c>
      <c r="R2950" s="36" t="str">
        <f t="shared" si="373"/>
        <v/>
      </c>
      <c r="S2950" s="36" t="str">
        <f t="shared" si="374"/>
        <v/>
      </c>
    </row>
    <row r="2951" spans="6:19" x14ac:dyDescent="0.3">
      <c r="K2951" s="33" t="str">
        <f t="shared" si="368"/>
        <v/>
      </c>
      <c r="M2951" s="33" t="str">
        <f t="shared" si="369"/>
        <v/>
      </c>
      <c r="N2951" s="33" t="str">
        <f t="shared" si="370"/>
        <v/>
      </c>
      <c r="O2951" s="33" t="str">
        <f t="shared" si="371"/>
        <v/>
      </c>
      <c r="P2951" s="33" t="str">
        <f t="shared" si="372"/>
        <v/>
      </c>
      <c r="R2951" s="36" t="str">
        <f t="shared" si="373"/>
        <v/>
      </c>
      <c r="S2951" s="36" t="str">
        <f t="shared" si="374"/>
        <v/>
      </c>
    </row>
    <row r="2952" spans="6:19" x14ac:dyDescent="0.3">
      <c r="K2952" s="33" t="str">
        <f t="shared" si="368"/>
        <v/>
      </c>
      <c r="M2952" s="33" t="str">
        <f t="shared" si="369"/>
        <v/>
      </c>
      <c r="N2952" s="33" t="str">
        <f t="shared" si="370"/>
        <v/>
      </c>
      <c r="O2952" s="33" t="str">
        <f t="shared" si="371"/>
        <v/>
      </c>
      <c r="P2952" s="33" t="str">
        <f t="shared" si="372"/>
        <v/>
      </c>
      <c r="R2952" s="36" t="str">
        <f t="shared" si="373"/>
        <v/>
      </c>
      <c r="S2952" s="36" t="str">
        <f t="shared" si="374"/>
        <v/>
      </c>
    </row>
    <row r="2953" spans="6:19" x14ac:dyDescent="0.3">
      <c r="K2953" s="33" t="str">
        <f t="shared" si="368"/>
        <v/>
      </c>
      <c r="M2953" s="33" t="str">
        <f t="shared" si="369"/>
        <v/>
      </c>
      <c r="N2953" s="33" t="str">
        <f t="shared" si="370"/>
        <v/>
      </c>
      <c r="O2953" s="33" t="str">
        <f t="shared" si="371"/>
        <v/>
      </c>
      <c r="P2953" s="33" t="str">
        <f t="shared" si="372"/>
        <v/>
      </c>
      <c r="R2953" s="36" t="str">
        <f t="shared" si="373"/>
        <v/>
      </c>
      <c r="S2953" s="36" t="str">
        <f t="shared" si="374"/>
        <v/>
      </c>
    </row>
    <row r="2954" spans="6:19" x14ac:dyDescent="0.3">
      <c r="K2954" s="33" t="str">
        <f t="shared" si="368"/>
        <v/>
      </c>
      <c r="M2954" s="33" t="str">
        <f t="shared" si="369"/>
        <v/>
      </c>
      <c r="N2954" s="33" t="str">
        <f t="shared" si="370"/>
        <v/>
      </c>
      <c r="O2954" s="33" t="str">
        <f t="shared" si="371"/>
        <v/>
      </c>
      <c r="P2954" s="33" t="str">
        <f t="shared" si="372"/>
        <v/>
      </c>
      <c r="R2954" s="36" t="str">
        <f t="shared" si="373"/>
        <v/>
      </c>
      <c r="S2954" s="36" t="str">
        <f t="shared" si="374"/>
        <v/>
      </c>
    </row>
    <row r="2955" spans="6:19" x14ac:dyDescent="0.3">
      <c r="F2955" s="136"/>
      <c r="K2955" s="33" t="str">
        <f t="shared" si="368"/>
        <v/>
      </c>
      <c r="M2955" s="33" t="str">
        <f t="shared" si="369"/>
        <v/>
      </c>
      <c r="N2955" s="33" t="str">
        <f t="shared" si="370"/>
        <v/>
      </c>
      <c r="O2955" s="33" t="str">
        <f t="shared" si="371"/>
        <v/>
      </c>
      <c r="P2955" s="33" t="str">
        <f t="shared" si="372"/>
        <v/>
      </c>
      <c r="R2955" s="36" t="str">
        <f t="shared" si="373"/>
        <v/>
      </c>
      <c r="S2955" s="36" t="str">
        <f t="shared" si="374"/>
        <v/>
      </c>
    </row>
    <row r="2956" spans="6:19" x14ac:dyDescent="0.3">
      <c r="K2956" s="33" t="str">
        <f t="shared" si="368"/>
        <v/>
      </c>
      <c r="M2956" s="33" t="str">
        <f t="shared" si="369"/>
        <v/>
      </c>
      <c r="N2956" s="33" t="str">
        <f t="shared" si="370"/>
        <v/>
      </c>
      <c r="O2956" s="33" t="str">
        <f t="shared" si="371"/>
        <v/>
      </c>
      <c r="P2956" s="33" t="str">
        <f t="shared" si="372"/>
        <v/>
      </c>
      <c r="R2956" s="36" t="str">
        <f t="shared" si="373"/>
        <v/>
      </c>
      <c r="S2956" s="36" t="str">
        <f t="shared" si="374"/>
        <v/>
      </c>
    </row>
    <row r="2957" spans="6:19" x14ac:dyDescent="0.3">
      <c r="K2957" s="33" t="str">
        <f t="shared" si="368"/>
        <v/>
      </c>
      <c r="M2957" s="33" t="str">
        <f t="shared" si="369"/>
        <v/>
      </c>
      <c r="N2957" s="33" t="str">
        <f t="shared" si="370"/>
        <v/>
      </c>
      <c r="O2957" s="33" t="str">
        <f t="shared" si="371"/>
        <v/>
      </c>
      <c r="P2957" s="33" t="str">
        <f t="shared" si="372"/>
        <v/>
      </c>
      <c r="R2957" s="36" t="str">
        <f t="shared" si="373"/>
        <v/>
      </c>
      <c r="S2957" s="36" t="str">
        <f t="shared" si="374"/>
        <v/>
      </c>
    </row>
    <row r="2958" spans="6:19" x14ac:dyDescent="0.3">
      <c r="F2958" s="136"/>
      <c r="K2958" s="33" t="str">
        <f t="shared" si="368"/>
        <v/>
      </c>
      <c r="M2958" s="33" t="str">
        <f t="shared" si="369"/>
        <v/>
      </c>
      <c r="N2958" s="33" t="str">
        <f t="shared" si="370"/>
        <v/>
      </c>
      <c r="O2958" s="33" t="str">
        <f t="shared" si="371"/>
        <v/>
      </c>
      <c r="P2958" s="33" t="str">
        <f t="shared" si="372"/>
        <v/>
      </c>
      <c r="R2958" s="36" t="str">
        <f t="shared" si="373"/>
        <v/>
      </c>
      <c r="S2958" s="36" t="str">
        <f t="shared" si="374"/>
        <v/>
      </c>
    </row>
    <row r="2959" spans="6:19" x14ac:dyDescent="0.3">
      <c r="K2959" s="33" t="str">
        <f t="shared" si="368"/>
        <v/>
      </c>
      <c r="M2959" s="33" t="str">
        <f t="shared" si="369"/>
        <v/>
      </c>
      <c r="N2959" s="33" t="str">
        <f t="shared" si="370"/>
        <v/>
      </c>
      <c r="O2959" s="33" t="str">
        <f t="shared" si="371"/>
        <v/>
      </c>
      <c r="P2959" s="33" t="str">
        <f t="shared" si="372"/>
        <v/>
      </c>
      <c r="R2959" s="36" t="str">
        <f t="shared" si="373"/>
        <v/>
      </c>
      <c r="S2959" s="36" t="str">
        <f t="shared" si="374"/>
        <v/>
      </c>
    </row>
    <row r="2960" spans="6:19" x14ac:dyDescent="0.3">
      <c r="K2960" s="33" t="str">
        <f t="shared" si="368"/>
        <v/>
      </c>
      <c r="M2960" s="33" t="str">
        <f t="shared" si="369"/>
        <v/>
      </c>
      <c r="N2960" s="33" t="str">
        <f t="shared" si="370"/>
        <v/>
      </c>
      <c r="O2960" s="33" t="str">
        <f t="shared" si="371"/>
        <v/>
      </c>
      <c r="P2960" s="33" t="str">
        <f t="shared" si="372"/>
        <v/>
      </c>
      <c r="R2960" s="36" t="str">
        <f t="shared" si="373"/>
        <v/>
      </c>
      <c r="S2960" s="36" t="str">
        <f t="shared" si="374"/>
        <v/>
      </c>
    </row>
    <row r="2961" spans="6:19" x14ac:dyDescent="0.3">
      <c r="K2961" s="33" t="str">
        <f t="shared" si="368"/>
        <v/>
      </c>
      <c r="M2961" s="33" t="str">
        <f t="shared" si="369"/>
        <v/>
      </c>
      <c r="N2961" s="33" t="str">
        <f t="shared" si="370"/>
        <v/>
      </c>
      <c r="O2961" s="33" t="str">
        <f t="shared" si="371"/>
        <v/>
      </c>
      <c r="P2961" s="33" t="str">
        <f t="shared" si="372"/>
        <v/>
      </c>
      <c r="R2961" s="36" t="str">
        <f t="shared" si="373"/>
        <v/>
      </c>
      <c r="S2961" s="36" t="str">
        <f t="shared" si="374"/>
        <v/>
      </c>
    </row>
    <row r="2962" spans="6:19" x14ac:dyDescent="0.3">
      <c r="K2962" s="33" t="str">
        <f t="shared" si="368"/>
        <v/>
      </c>
      <c r="M2962" s="33" t="str">
        <f t="shared" si="369"/>
        <v/>
      </c>
      <c r="N2962" s="33" t="str">
        <f t="shared" si="370"/>
        <v/>
      </c>
      <c r="O2962" s="33" t="str">
        <f t="shared" si="371"/>
        <v/>
      </c>
      <c r="P2962" s="33" t="str">
        <f t="shared" si="372"/>
        <v/>
      </c>
      <c r="R2962" s="36" t="str">
        <f t="shared" si="373"/>
        <v/>
      </c>
      <c r="S2962" s="36" t="str">
        <f t="shared" si="374"/>
        <v/>
      </c>
    </row>
    <row r="2963" spans="6:19" x14ac:dyDescent="0.3">
      <c r="F2963" s="136"/>
      <c r="K2963" s="33" t="str">
        <f t="shared" si="368"/>
        <v/>
      </c>
      <c r="M2963" s="33" t="str">
        <f t="shared" si="369"/>
        <v/>
      </c>
      <c r="N2963" s="33" t="str">
        <f t="shared" si="370"/>
        <v/>
      </c>
      <c r="O2963" s="33" t="str">
        <f t="shared" si="371"/>
        <v/>
      </c>
      <c r="P2963" s="33" t="str">
        <f t="shared" si="372"/>
        <v/>
      </c>
      <c r="R2963" s="36" t="str">
        <f t="shared" si="373"/>
        <v/>
      </c>
      <c r="S2963" s="36" t="str">
        <f t="shared" si="374"/>
        <v/>
      </c>
    </row>
    <row r="2964" spans="6:19" x14ac:dyDescent="0.3">
      <c r="K2964" s="33" t="str">
        <f t="shared" si="368"/>
        <v/>
      </c>
      <c r="M2964" s="33" t="str">
        <f t="shared" si="369"/>
        <v/>
      </c>
      <c r="N2964" s="33" t="str">
        <f t="shared" si="370"/>
        <v/>
      </c>
      <c r="O2964" s="33" t="str">
        <f t="shared" si="371"/>
        <v/>
      </c>
      <c r="P2964" s="33" t="str">
        <f t="shared" si="372"/>
        <v/>
      </c>
      <c r="R2964" s="36" t="str">
        <f t="shared" si="373"/>
        <v/>
      </c>
      <c r="S2964" s="36" t="str">
        <f t="shared" si="374"/>
        <v/>
      </c>
    </row>
    <row r="2965" spans="6:19" x14ac:dyDescent="0.3">
      <c r="K2965" s="33" t="str">
        <f t="shared" si="368"/>
        <v/>
      </c>
      <c r="M2965" s="33" t="str">
        <f t="shared" si="369"/>
        <v/>
      </c>
      <c r="N2965" s="33" t="str">
        <f t="shared" si="370"/>
        <v/>
      </c>
      <c r="O2965" s="33" t="str">
        <f t="shared" si="371"/>
        <v/>
      </c>
      <c r="P2965" s="33" t="str">
        <f t="shared" si="372"/>
        <v/>
      </c>
      <c r="R2965" s="36" t="str">
        <f t="shared" si="373"/>
        <v/>
      </c>
      <c r="S2965" s="36" t="str">
        <f t="shared" si="374"/>
        <v/>
      </c>
    </row>
    <row r="2966" spans="6:19" x14ac:dyDescent="0.3">
      <c r="K2966" s="33" t="str">
        <f t="shared" si="368"/>
        <v/>
      </c>
      <c r="M2966" s="33" t="str">
        <f t="shared" si="369"/>
        <v/>
      </c>
      <c r="N2966" s="33" t="str">
        <f t="shared" si="370"/>
        <v/>
      </c>
      <c r="O2966" s="33" t="str">
        <f t="shared" si="371"/>
        <v/>
      </c>
      <c r="P2966" s="33" t="str">
        <f t="shared" si="372"/>
        <v/>
      </c>
      <c r="R2966" s="36" t="str">
        <f t="shared" si="373"/>
        <v/>
      </c>
      <c r="S2966" s="36" t="str">
        <f t="shared" si="374"/>
        <v/>
      </c>
    </row>
    <row r="2967" spans="6:19" x14ac:dyDescent="0.3">
      <c r="K2967" s="33" t="str">
        <f t="shared" si="368"/>
        <v/>
      </c>
      <c r="M2967" s="33" t="str">
        <f t="shared" si="369"/>
        <v/>
      </c>
      <c r="N2967" s="33" t="str">
        <f t="shared" si="370"/>
        <v/>
      </c>
      <c r="O2967" s="33" t="str">
        <f t="shared" si="371"/>
        <v/>
      </c>
      <c r="P2967" s="33" t="str">
        <f t="shared" si="372"/>
        <v/>
      </c>
      <c r="R2967" s="36" t="str">
        <f t="shared" si="373"/>
        <v/>
      </c>
      <c r="S2967" s="36" t="str">
        <f t="shared" si="374"/>
        <v/>
      </c>
    </row>
    <row r="2968" spans="6:19" x14ac:dyDescent="0.3">
      <c r="F2968" s="136"/>
      <c r="K2968" s="33" t="str">
        <f t="shared" si="368"/>
        <v/>
      </c>
      <c r="M2968" s="33" t="str">
        <f t="shared" si="369"/>
        <v/>
      </c>
      <c r="N2968" s="33" t="str">
        <f t="shared" si="370"/>
        <v/>
      </c>
      <c r="O2968" s="33" t="str">
        <f t="shared" si="371"/>
        <v/>
      </c>
      <c r="P2968" s="33" t="str">
        <f t="shared" si="372"/>
        <v/>
      </c>
      <c r="R2968" s="36" t="str">
        <f t="shared" si="373"/>
        <v/>
      </c>
      <c r="S2968" s="36" t="str">
        <f t="shared" si="374"/>
        <v/>
      </c>
    </row>
    <row r="2969" spans="6:19" x14ac:dyDescent="0.3">
      <c r="K2969" s="33" t="str">
        <f t="shared" si="368"/>
        <v/>
      </c>
      <c r="M2969" s="33" t="str">
        <f t="shared" si="369"/>
        <v/>
      </c>
      <c r="N2969" s="33" t="str">
        <f t="shared" si="370"/>
        <v/>
      </c>
      <c r="O2969" s="33" t="str">
        <f t="shared" si="371"/>
        <v/>
      </c>
      <c r="P2969" s="33" t="str">
        <f t="shared" si="372"/>
        <v/>
      </c>
      <c r="R2969" s="36" t="str">
        <f t="shared" si="373"/>
        <v/>
      </c>
      <c r="S2969" s="36" t="str">
        <f t="shared" si="374"/>
        <v/>
      </c>
    </row>
    <row r="2970" spans="6:19" x14ac:dyDescent="0.3">
      <c r="K2970" s="33" t="str">
        <f t="shared" si="368"/>
        <v/>
      </c>
      <c r="M2970" s="33" t="str">
        <f t="shared" si="369"/>
        <v/>
      </c>
      <c r="N2970" s="33" t="str">
        <f t="shared" si="370"/>
        <v/>
      </c>
      <c r="O2970" s="33" t="str">
        <f t="shared" si="371"/>
        <v/>
      </c>
      <c r="P2970" s="33" t="str">
        <f t="shared" si="372"/>
        <v/>
      </c>
      <c r="R2970" s="36" t="str">
        <f t="shared" si="373"/>
        <v/>
      </c>
      <c r="S2970" s="36" t="str">
        <f t="shared" si="374"/>
        <v/>
      </c>
    </row>
    <row r="2971" spans="6:19" x14ac:dyDescent="0.3">
      <c r="K2971" s="33" t="str">
        <f t="shared" si="368"/>
        <v/>
      </c>
      <c r="M2971" s="33" t="str">
        <f t="shared" si="369"/>
        <v/>
      </c>
      <c r="N2971" s="33" t="str">
        <f t="shared" si="370"/>
        <v/>
      </c>
      <c r="O2971" s="33" t="str">
        <f t="shared" si="371"/>
        <v/>
      </c>
      <c r="P2971" s="33" t="str">
        <f t="shared" si="372"/>
        <v/>
      </c>
      <c r="R2971" s="36" t="str">
        <f t="shared" si="373"/>
        <v/>
      </c>
      <c r="S2971" s="36" t="str">
        <f t="shared" si="374"/>
        <v/>
      </c>
    </row>
    <row r="2972" spans="6:19" x14ac:dyDescent="0.3">
      <c r="K2972" s="33" t="str">
        <f t="shared" si="368"/>
        <v/>
      </c>
      <c r="M2972" s="33" t="str">
        <f t="shared" si="369"/>
        <v/>
      </c>
      <c r="N2972" s="33" t="str">
        <f t="shared" si="370"/>
        <v/>
      </c>
      <c r="O2972" s="33" t="str">
        <f t="shared" si="371"/>
        <v/>
      </c>
      <c r="P2972" s="33" t="str">
        <f t="shared" si="372"/>
        <v/>
      </c>
      <c r="R2972" s="36" t="str">
        <f t="shared" si="373"/>
        <v/>
      </c>
      <c r="S2972" s="36" t="str">
        <f t="shared" si="374"/>
        <v/>
      </c>
    </row>
    <row r="2973" spans="6:19" x14ac:dyDescent="0.3">
      <c r="F2973" s="136"/>
      <c r="K2973" s="33" t="str">
        <f t="shared" si="368"/>
        <v/>
      </c>
      <c r="M2973" s="33" t="str">
        <f t="shared" si="369"/>
        <v/>
      </c>
      <c r="N2973" s="33" t="str">
        <f t="shared" si="370"/>
        <v/>
      </c>
      <c r="O2973" s="33" t="str">
        <f t="shared" si="371"/>
        <v/>
      </c>
      <c r="P2973" s="33" t="str">
        <f t="shared" si="372"/>
        <v/>
      </c>
      <c r="R2973" s="36" t="str">
        <f t="shared" si="373"/>
        <v/>
      </c>
      <c r="S2973" s="36" t="str">
        <f t="shared" si="374"/>
        <v/>
      </c>
    </row>
    <row r="2974" spans="6:19" x14ac:dyDescent="0.3">
      <c r="K2974" s="33" t="str">
        <f t="shared" si="368"/>
        <v/>
      </c>
      <c r="M2974" s="33" t="str">
        <f t="shared" si="369"/>
        <v/>
      </c>
      <c r="N2974" s="33" t="str">
        <f t="shared" si="370"/>
        <v/>
      </c>
      <c r="O2974" s="33" t="str">
        <f t="shared" si="371"/>
        <v/>
      </c>
      <c r="P2974" s="33" t="str">
        <f t="shared" si="372"/>
        <v/>
      </c>
      <c r="R2974" s="36" t="str">
        <f t="shared" si="373"/>
        <v/>
      </c>
      <c r="S2974" s="36" t="str">
        <f t="shared" si="374"/>
        <v/>
      </c>
    </row>
    <row r="2975" spans="6:19" x14ac:dyDescent="0.3">
      <c r="K2975" s="33" t="str">
        <f t="shared" si="368"/>
        <v/>
      </c>
      <c r="M2975" s="33" t="str">
        <f t="shared" si="369"/>
        <v/>
      </c>
      <c r="N2975" s="33" t="str">
        <f t="shared" si="370"/>
        <v/>
      </c>
      <c r="O2975" s="33" t="str">
        <f t="shared" si="371"/>
        <v/>
      </c>
      <c r="P2975" s="33" t="str">
        <f t="shared" si="372"/>
        <v/>
      </c>
      <c r="R2975" s="36" t="str">
        <f t="shared" si="373"/>
        <v/>
      </c>
      <c r="S2975" s="36" t="str">
        <f t="shared" si="374"/>
        <v/>
      </c>
    </row>
    <row r="2976" spans="6:19" x14ac:dyDescent="0.3">
      <c r="F2976" s="136"/>
      <c r="K2976" s="33" t="str">
        <f t="shared" si="368"/>
        <v/>
      </c>
      <c r="M2976" s="33" t="str">
        <f t="shared" si="369"/>
        <v/>
      </c>
      <c r="N2976" s="33" t="str">
        <f t="shared" si="370"/>
        <v/>
      </c>
      <c r="O2976" s="33" t="str">
        <f t="shared" si="371"/>
        <v/>
      </c>
      <c r="P2976" s="33" t="str">
        <f t="shared" si="372"/>
        <v/>
      </c>
      <c r="R2976" s="36" t="str">
        <f t="shared" si="373"/>
        <v/>
      </c>
      <c r="S2976" s="36" t="str">
        <f t="shared" si="374"/>
        <v/>
      </c>
    </row>
    <row r="2977" spans="6:19" x14ac:dyDescent="0.3">
      <c r="K2977" s="33" t="str">
        <f t="shared" si="368"/>
        <v/>
      </c>
      <c r="M2977" s="33" t="str">
        <f t="shared" si="369"/>
        <v/>
      </c>
      <c r="N2977" s="33" t="str">
        <f t="shared" si="370"/>
        <v/>
      </c>
      <c r="O2977" s="33" t="str">
        <f t="shared" si="371"/>
        <v/>
      </c>
      <c r="P2977" s="33" t="str">
        <f t="shared" si="372"/>
        <v/>
      </c>
      <c r="R2977" s="36" t="str">
        <f t="shared" si="373"/>
        <v/>
      </c>
      <c r="S2977" s="36" t="str">
        <f t="shared" si="374"/>
        <v/>
      </c>
    </row>
    <row r="2978" spans="6:19" x14ac:dyDescent="0.3">
      <c r="F2978" s="136"/>
      <c r="K2978" s="33" t="str">
        <f t="shared" si="368"/>
        <v/>
      </c>
      <c r="M2978" s="33" t="str">
        <f t="shared" si="369"/>
        <v/>
      </c>
      <c r="N2978" s="33" t="str">
        <f t="shared" si="370"/>
        <v/>
      </c>
      <c r="O2978" s="33" t="str">
        <f t="shared" si="371"/>
        <v/>
      </c>
      <c r="P2978" s="33" t="str">
        <f t="shared" si="372"/>
        <v/>
      </c>
      <c r="R2978" s="36" t="str">
        <f t="shared" si="373"/>
        <v/>
      </c>
      <c r="S2978" s="36" t="str">
        <f t="shared" si="374"/>
        <v/>
      </c>
    </row>
    <row r="2979" spans="6:19" x14ac:dyDescent="0.3">
      <c r="F2979" s="136"/>
      <c r="K2979" s="33" t="str">
        <f t="shared" si="368"/>
        <v/>
      </c>
      <c r="M2979" s="33" t="str">
        <f t="shared" si="369"/>
        <v/>
      </c>
      <c r="N2979" s="33" t="str">
        <f t="shared" si="370"/>
        <v/>
      </c>
      <c r="O2979" s="33" t="str">
        <f t="shared" si="371"/>
        <v/>
      </c>
      <c r="P2979" s="33" t="str">
        <f t="shared" si="372"/>
        <v/>
      </c>
      <c r="R2979" s="36" t="str">
        <f t="shared" si="373"/>
        <v/>
      </c>
      <c r="S2979" s="36" t="str">
        <f t="shared" si="374"/>
        <v/>
      </c>
    </row>
    <row r="2980" spans="6:19" x14ac:dyDescent="0.3">
      <c r="K2980" s="33" t="str">
        <f t="shared" si="368"/>
        <v/>
      </c>
      <c r="M2980" s="33" t="str">
        <f t="shared" si="369"/>
        <v/>
      </c>
      <c r="N2980" s="33" t="str">
        <f t="shared" si="370"/>
        <v/>
      </c>
      <c r="O2980" s="33" t="str">
        <f t="shared" si="371"/>
        <v/>
      </c>
      <c r="P2980" s="33" t="str">
        <f t="shared" si="372"/>
        <v/>
      </c>
      <c r="R2980" s="36" t="str">
        <f t="shared" si="373"/>
        <v/>
      </c>
      <c r="S2980" s="36" t="str">
        <f t="shared" si="374"/>
        <v/>
      </c>
    </row>
    <row r="2981" spans="6:19" x14ac:dyDescent="0.3">
      <c r="K2981" s="33" t="str">
        <f t="shared" si="368"/>
        <v/>
      </c>
      <c r="M2981" s="33" t="str">
        <f t="shared" si="369"/>
        <v/>
      </c>
      <c r="N2981" s="33" t="str">
        <f t="shared" si="370"/>
        <v/>
      </c>
      <c r="O2981" s="33" t="str">
        <f t="shared" si="371"/>
        <v/>
      </c>
      <c r="P2981" s="33" t="str">
        <f t="shared" si="372"/>
        <v/>
      </c>
      <c r="R2981" s="36" t="str">
        <f t="shared" si="373"/>
        <v/>
      </c>
      <c r="S2981" s="36" t="str">
        <f t="shared" si="374"/>
        <v/>
      </c>
    </row>
    <row r="2982" spans="6:19" x14ac:dyDescent="0.3">
      <c r="K2982" s="33" t="str">
        <f t="shared" si="368"/>
        <v/>
      </c>
      <c r="M2982" s="33" t="str">
        <f t="shared" si="369"/>
        <v/>
      </c>
      <c r="N2982" s="33" t="str">
        <f t="shared" si="370"/>
        <v/>
      </c>
      <c r="O2982" s="33" t="str">
        <f t="shared" si="371"/>
        <v/>
      </c>
      <c r="P2982" s="33" t="str">
        <f t="shared" si="372"/>
        <v/>
      </c>
      <c r="R2982" s="36" t="str">
        <f t="shared" si="373"/>
        <v/>
      </c>
      <c r="S2982" s="36" t="str">
        <f t="shared" si="374"/>
        <v/>
      </c>
    </row>
    <row r="2983" spans="6:19" x14ac:dyDescent="0.3">
      <c r="F2983" s="136"/>
      <c r="K2983" s="33" t="str">
        <f t="shared" si="368"/>
        <v/>
      </c>
      <c r="M2983" s="33" t="str">
        <f t="shared" si="369"/>
        <v/>
      </c>
      <c r="N2983" s="33" t="str">
        <f t="shared" si="370"/>
        <v/>
      </c>
      <c r="O2983" s="33" t="str">
        <f t="shared" si="371"/>
        <v/>
      </c>
      <c r="P2983" s="33" t="str">
        <f t="shared" si="372"/>
        <v/>
      </c>
      <c r="R2983" s="36" t="str">
        <f t="shared" si="373"/>
        <v/>
      </c>
      <c r="S2983" s="36" t="str">
        <f t="shared" si="374"/>
        <v/>
      </c>
    </row>
    <row r="2984" spans="6:19" x14ac:dyDescent="0.3">
      <c r="F2984" s="136"/>
      <c r="K2984" s="33" t="str">
        <f t="shared" si="368"/>
        <v/>
      </c>
      <c r="M2984" s="33" t="str">
        <f t="shared" si="369"/>
        <v/>
      </c>
      <c r="N2984" s="33" t="str">
        <f t="shared" si="370"/>
        <v/>
      </c>
      <c r="O2984" s="33" t="str">
        <f t="shared" si="371"/>
        <v/>
      </c>
      <c r="P2984" s="33" t="str">
        <f t="shared" si="372"/>
        <v/>
      </c>
      <c r="R2984" s="36" t="str">
        <f t="shared" si="373"/>
        <v/>
      </c>
      <c r="S2984" s="36" t="str">
        <f t="shared" si="374"/>
        <v/>
      </c>
    </row>
    <row r="2985" spans="6:19" x14ac:dyDescent="0.3">
      <c r="K2985" s="33" t="str">
        <f t="shared" si="368"/>
        <v/>
      </c>
      <c r="M2985" s="33" t="str">
        <f t="shared" si="369"/>
        <v/>
      </c>
      <c r="N2985" s="33" t="str">
        <f t="shared" si="370"/>
        <v/>
      </c>
      <c r="O2985" s="33" t="str">
        <f t="shared" si="371"/>
        <v/>
      </c>
      <c r="P2985" s="33" t="str">
        <f t="shared" si="372"/>
        <v/>
      </c>
      <c r="R2985" s="36" t="str">
        <f t="shared" si="373"/>
        <v/>
      </c>
      <c r="S2985" s="36" t="str">
        <f t="shared" si="374"/>
        <v/>
      </c>
    </row>
    <row r="2986" spans="6:19" x14ac:dyDescent="0.3">
      <c r="K2986" s="33" t="str">
        <f t="shared" si="368"/>
        <v/>
      </c>
      <c r="M2986" s="33" t="str">
        <f t="shared" si="369"/>
        <v/>
      </c>
      <c r="N2986" s="33" t="str">
        <f t="shared" si="370"/>
        <v/>
      </c>
      <c r="O2986" s="33" t="str">
        <f t="shared" si="371"/>
        <v/>
      </c>
      <c r="P2986" s="33" t="str">
        <f t="shared" si="372"/>
        <v/>
      </c>
      <c r="R2986" s="36" t="str">
        <f t="shared" si="373"/>
        <v/>
      </c>
      <c r="S2986" s="36" t="str">
        <f t="shared" si="374"/>
        <v/>
      </c>
    </row>
    <row r="2987" spans="6:19" x14ac:dyDescent="0.3">
      <c r="K2987" s="33" t="str">
        <f t="shared" si="368"/>
        <v/>
      </c>
      <c r="M2987" s="33" t="str">
        <f t="shared" si="369"/>
        <v/>
      </c>
      <c r="N2987" s="33" t="str">
        <f t="shared" si="370"/>
        <v/>
      </c>
      <c r="O2987" s="33" t="str">
        <f t="shared" si="371"/>
        <v/>
      </c>
      <c r="P2987" s="33" t="str">
        <f t="shared" si="372"/>
        <v/>
      </c>
      <c r="R2987" s="36" t="str">
        <f t="shared" si="373"/>
        <v/>
      </c>
      <c r="S2987" s="36" t="str">
        <f t="shared" si="374"/>
        <v/>
      </c>
    </row>
    <row r="2988" spans="6:19" x14ac:dyDescent="0.3">
      <c r="K2988" s="33" t="str">
        <f t="shared" si="368"/>
        <v/>
      </c>
      <c r="M2988" s="33" t="str">
        <f t="shared" si="369"/>
        <v/>
      </c>
      <c r="N2988" s="33" t="str">
        <f t="shared" si="370"/>
        <v/>
      </c>
      <c r="O2988" s="33" t="str">
        <f t="shared" si="371"/>
        <v/>
      </c>
      <c r="P2988" s="33" t="str">
        <f t="shared" si="372"/>
        <v/>
      </c>
      <c r="R2988" s="36" t="str">
        <f t="shared" si="373"/>
        <v/>
      </c>
      <c r="S2988" s="36" t="str">
        <f t="shared" si="374"/>
        <v/>
      </c>
    </row>
    <row r="2989" spans="6:19" x14ac:dyDescent="0.3">
      <c r="K2989" s="33" t="str">
        <f t="shared" si="368"/>
        <v/>
      </c>
      <c r="M2989" s="33" t="str">
        <f t="shared" si="369"/>
        <v/>
      </c>
      <c r="N2989" s="33" t="str">
        <f t="shared" si="370"/>
        <v/>
      </c>
      <c r="O2989" s="33" t="str">
        <f t="shared" si="371"/>
        <v/>
      </c>
      <c r="P2989" s="33" t="str">
        <f t="shared" si="372"/>
        <v/>
      </c>
      <c r="R2989" s="36" t="str">
        <f t="shared" si="373"/>
        <v/>
      </c>
      <c r="S2989" s="36" t="str">
        <f t="shared" si="374"/>
        <v/>
      </c>
    </row>
    <row r="2990" spans="6:19" x14ac:dyDescent="0.3">
      <c r="K2990" s="33" t="str">
        <f t="shared" si="368"/>
        <v/>
      </c>
      <c r="M2990" s="33" t="str">
        <f t="shared" si="369"/>
        <v/>
      </c>
      <c r="N2990" s="33" t="str">
        <f t="shared" si="370"/>
        <v/>
      </c>
      <c r="O2990" s="33" t="str">
        <f t="shared" si="371"/>
        <v/>
      </c>
      <c r="P2990" s="33" t="str">
        <f t="shared" si="372"/>
        <v/>
      </c>
      <c r="R2990" s="36" t="str">
        <f t="shared" si="373"/>
        <v/>
      </c>
      <c r="S2990" s="36" t="str">
        <f t="shared" si="374"/>
        <v/>
      </c>
    </row>
    <row r="2991" spans="6:19" x14ac:dyDescent="0.3">
      <c r="F2991" s="136"/>
      <c r="K2991" s="33" t="str">
        <f t="shared" si="368"/>
        <v/>
      </c>
      <c r="M2991" s="33" t="str">
        <f t="shared" si="369"/>
        <v/>
      </c>
      <c r="N2991" s="33" t="str">
        <f t="shared" si="370"/>
        <v/>
      </c>
      <c r="O2991" s="33" t="str">
        <f t="shared" si="371"/>
        <v/>
      </c>
      <c r="P2991" s="33" t="str">
        <f t="shared" si="372"/>
        <v/>
      </c>
      <c r="R2991" s="36" t="str">
        <f t="shared" si="373"/>
        <v/>
      </c>
      <c r="S2991" s="36" t="str">
        <f t="shared" si="374"/>
        <v/>
      </c>
    </row>
    <row r="2992" spans="6:19" x14ac:dyDescent="0.3">
      <c r="K2992" s="33" t="str">
        <f t="shared" si="368"/>
        <v/>
      </c>
      <c r="M2992" s="33" t="str">
        <f t="shared" si="369"/>
        <v/>
      </c>
      <c r="N2992" s="33" t="str">
        <f t="shared" si="370"/>
        <v/>
      </c>
      <c r="O2992" s="33" t="str">
        <f t="shared" si="371"/>
        <v/>
      </c>
      <c r="P2992" s="33" t="str">
        <f t="shared" si="372"/>
        <v/>
      </c>
      <c r="R2992" s="36" t="str">
        <f t="shared" si="373"/>
        <v/>
      </c>
      <c r="S2992" s="36" t="str">
        <f t="shared" si="374"/>
        <v/>
      </c>
    </row>
    <row r="2993" spans="6:19" x14ac:dyDescent="0.3">
      <c r="K2993" s="33" t="str">
        <f t="shared" si="368"/>
        <v/>
      </c>
      <c r="M2993" s="33" t="str">
        <f t="shared" si="369"/>
        <v/>
      </c>
      <c r="N2993" s="33" t="str">
        <f t="shared" si="370"/>
        <v/>
      </c>
      <c r="O2993" s="33" t="str">
        <f t="shared" si="371"/>
        <v/>
      </c>
      <c r="P2993" s="33" t="str">
        <f t="shared" si="372"/>
        <v/>
      </c>
      <c r="R2993" s="36" t="str">
        <f t="shared" si="373"/>
        <v/>
      </c>
      <c r="S2993" s="36" t="str">
        <f t="shared" si="374"/>
        <v/>
      </c>
    </row>
    <row r="2994" spans="6:19" x14ac:dyDescent="0.3">
      <c r="F2994" s="136"/>
      <c r="K2994" s="33" t="str">
        <f t="shared" si="368"/>
        <v/>
      </c>
      <c r="M2994" s="33" t="str">
        <f t="shared" si="369"/>
        <v/>
      </c>
      <c r="N2994" s="33" t="str">
        <f t="shared" si="370"/>
        <v/>
      </c>
      <c r="O2994" s="33" t="str">
        <f t="shared" si="371"/>
        <v/>
      </c>
      <c r="P2994" s="33" t="str">
        <f t="shared" si="372"/>
        <v/>
      </c>
      <c r="R2994" s="36" t="str">
        <f t="shared" si="373"/>
        <v/>
      </c>
      <c r="S2994" s="36" t="str">
        <f t="shared" si="374"/>
        <v/>
      </c>
    </row>
    <row r="2995" spans="6:19" x14ac:dyDescent="0.3">
      <c r="K2995" s="33" t="str">
        <f t="shared" si="368"/>
        <v/>
      </c>
      <c r="M2995" s="33" t="str">
        <f t="shared" si="369"/>
        <v/>
      </c>
      <c r="N2995" s="33" t="str">
        <f t="shared" si="370"/>
        <v/>
      </c>
      <c r="O2995" s="33" t="str">
        <f t="shared" si="371"/>
        <v/>
      </c>
      <c r="P2995" s="33" t="str">
        <f t="shared" si="372"/>
        <v/>
      </c>
      <c r="R2995" s="36" t="str">
        <f t="shared" si="373"/>
        <v/>
      </c>
      <c r="S2995" s="36" t="str">
        <f t="shared" si="374"/>
        <v/>
      </c>
    </row>
    <row r="2996" spans="6:19" x14ac:dyDescent="0.3">
      <c r="K2996" s="33" t="str">
        <f t="shared" si="368"/>
        <v/>
      </c>
      <c r="M2996" s="33" t="str">
        <f t="shared" si="369"/>
        <v/>
      </c>
      <c r="N2996" s="33" t="str">
        <f t="shared" si="370"/>
        <v/>
      </c>
      <c r="O2996" s="33" t="str">
        <f t="shared" si="371"/>
        <v/>
      </c>
      <c r="P2996" s="33" t="str">
        <f t="shared" si="372"/>
        <v/>
      </c>
      <c r="R2996" s="36" t="str">
        <f t="shared" si="373"/>
        <v/>
      </c>
      <c r="S2996" s="36" t="str">
        <f t="shared" si="374"/>
        <v/>
      </c>
    </row>
    <row r="2997" spans="6:19" x14ac:dyDescent="0.3">
      <c r="K2997" s="33" t="str">
        <f t="shared" si="368"/>
        <v/>
      </c>
      <c r="M2997" s="33" t="str">
        <f t="shared" si="369"/>
        <v/>
      </c>
      <c r="N2997" s="33" t="str">
        <f t="shared" si="370"/>
        <v/>
      </c>
      <c r="O2997" s="33" t="str">
        <f t="shared" si="371"/>
        <v/>
      </c>
      <c r="P2997" s="33" t="str">
        <f t="shared" si="372"/>
        <v/>
      </c>
      <c r="R2997" s="36" t="str">
        <f t="shared" si="373"/>
        <v/>
      </c>
      <c r="S2997" s="36" t="str">
        <f t="shared" si="374"/>
        <v/>
      </c>
    </row>
    <row r="2998" spans="6:19" x14ac:dyDescent="0.3">
      <c r="K2998" s="33" t="str">
        <f t="shared" si="368"/>
        <v/>
      </c>
      <c r="M2998" s="33" t="str">
        <f t="shared" si="369"/>
        <v/>
      </c>
      <c r="N2998" s="33" t="str">
        <f t="shared" si="370"/>
        <v/>
      </c>
      <c r="O2998" s="33" t="str">
        <f t="shared" si="371"/>
        <v/>
      </c>
      <c r="P2998" s="33" t="str">
        <f t="shared" si="372"/>
        <v/>
      </c>
      <c r="R2998" s="36" t="str">
        <f t="shared" si="373"/>
        <v/>
      </c>
      <c r="S2998" s="36" t="str">
        <f t="shared" si="374"/>
        <v/>
      </c>
    </row>
    <row r="2999" spans="6:19" x14ac:dyDescent="0.3">
      <c r="F2999" s="136"/>
      <c r="K2999" s="33" t="str">
        <f t="shared" si="368"/>
        <v/>
      </c>
      <c r="M2999" s="33" t="str">
        <f t="shared" si="369"/>
        <v/>
      </c>
      <c r="N2999" s="33" t="str">
        <f t="shared" si="370"/>
        <v/>
      </c>
      <c r="O2999" s="33" t="str">
        <f t="shared" si="371"/>
        <v/>
      </c>
      <c r="P2999" s="33" t="str">
        <f t="shared" si="372"/>
        <v/>
      </c>
      <c r="R2999" s="36" t="str">
        <f t="shared" si="373"/>
        <v/>
      </c>
      <c r="S2999" s="36" t="str">
        <f t="shared" si="374"/>
        <v/>
      </c>
    </row>
    <row r="3000" spans="6:19" x14ac:dyDescent="0.3">
      <c r="K3000" s="33" t="str">
        <f t="shared" si="368"/>
        <v/>
      </c>
      <c r="M3000" s="33" t="str">
        <f t="shared" si="369"/>
        <v/>
      </c>
      <c r="N3000" s="33" t="str">
        <f t="shared" si="370"/>
        <v/>
      </c>
      <c r="O3000" s="33" t="str">
        <f t="shared" si="371"/>
        <v/>
      </c>
      <c r="P3000" s="33" t="str">
        <f t="shared" si="372"/>
        <v/>
      </c>
      <c r="R3000" s="36" t="str">
        <f t="shared" si="373"/>
        <v/>
      </c>
      <c r="S3000" s="36" t="str">
        <f t="shared" si="374"/>
        <v/>
      </c>
    </row>
    <row r="3001" spans="6:19" x14ac:dyDescent="0.3">
      <c r="K3001" s="33" t="str">
        <f t="shared" si="368"/>
        <v/>
      </c>
      <c r="M3001" s="33" t="str">
        <f t="shared" si="369"/>
        <v/>
      </c>
      <c r="N3001" s="33" t="str">
        <f t="shared" si="370"/>
        <v/>
      </c>
      <c r="O3001" s="33" t="str">
        <f t="shared" si="371"/>
        <v/>
      </c>
      <c r="P3001" s="33" t="str">
        <f t="shared" si="372"/>
        <v/>
      </c>
      <c r="R3001" s="36" t="str">
        <f t="shared" si="373"/>
        <v/>
      </c>
      <c r="S3001" s="36" t="str">
        <f t="shared" si="374"/>
        <v/>
      </c>
    </row>
    <row r="3002" spans="6:19" x14ac:dyDescent="0.3">
      <c r="F3002" s="136"/>
      <c r="K3002" s="33" t="str">
        <f t="shared" si="368"/>
        <v/>
      </c>
      <c r="M3002" s="33" t="str">
        <f t="shared" si="369"/>
        <v/>
      </c>
      <c r="N3002" s="33" t="str">
        <f t="shared" si="370"/>
        <v/>
      </c>
      <c r="O3002" s="33" t="str">
        <f t="shared" si="371"/>
        <v/>
      </c>
      <c r="P3002" s="33" t="str">
        <f t="shared" si="372"/>
        <v/>
      </c>
      <c r="R3002" s="36" t="str">
        <f t="shared" si="373"/>
        <v/>
      </c>
      <c r="S3002" s="36" t="str">
        <f t="shared" si="374"/>
        <v/>
      </c>
    </row>
    <row r="3003" spans="6:19" x14ac:dyDescent="0.3">
      <c r="K3003" s="33" t="str">
        <f t="shared" si="368"/>
        <v/>
      </c>
      <c r="M3003" s="33" t="str">
        <f t="shared" si="369"/>
        <v/>
      </c>
      <c r="N3003" s="33" t="str">
        <f t="shared" si="370"/>
        <v/>
      </c>
      <c r="O3003" s="33" t="str">
        <f t="shared" si="371"/>
        <v/>
      </c>
      <c r="P3003" s="33" t="str">
        <f t="shared" si="372"/>
        <v/>
      </c>
      <c r="R3003" s="36" t="str">
        <f t="shared" si="373"/>
        <v/>
      </c>
      <c r="S3003" s="36" t="str">
        <f t="shared" si="374"/>
        <v/>
      </c>
    </row>
    <row r="3004" spans="6:19" x14ac:dyDescent="0.3">
      <c r="K3004" s="33" t="str">
        <f t="shared" si="368"/>
        <v/>
      </c>
      <c r="M3004" s="33" t="str">
        <f t="shared" si="369"/>
        <v/>
      </c>
      <c r="N3004" s="33" t="str">
        <f t="shared" si="370"/>
        <v/>
      </c>
      <c r="O3004" s="33" t="str">
        <f t="shared" si="371"/>
        <v/>
      </c>
      <c r="P3004" s="33" t="str">
        <f t="shared" si="372"/>
        <v/>
      </c>
      <c r="R3004" s="36" t="str">
        <f t="shared" si="373"/>
        <v/>
      </c>
      <c r="S3004" s="36" t="str">
        <f t="shared" si="374"/>
        <v/>
      </c>
    </row>
    <row r="3005" spans="6:19" x14ac:dyDescent="0.3">
      <c r="K3005" s="33" t="str">
        <f t="shared" si="368"/>
        <v/>
      </c>
      <c r="M3005" s="33" t="str">
        <f t="shared" si="369"/>
        <v/>
      </c>
      <c r="N3005" s="33" t="str">
        <f t="shared" si="370"/>
        <v/>
      </c>
      <c r="O3005" s="33" t="str">
        <f t="shared" si="371"/>
        <v/>
      </c>
      <c r="P3005" s="33" t="str">
        <f t="shared" si="372"/>
        <v/>
      </c>
      <c r="R3005" s="36" t="str">
        <f t="shared" si="373"/>
        <v/>
      </c>
      <c r="S3005" s="36" t="str">
        <f t="shared" si="374"/>
        <v/>
      </c>
    </row>
    <row r="3006" spans="6:19" x14ac:dyDescent="0.3">
      <c r="K3006" s="33" t="str">
        <f t="shared" si="368"/>
        <v/>
      </c>
      <c r="M3006" s="33" t="str">
        <f t="shared" si="369"/>
        <v/>
      </c>
      <c r="N3006" s="33" t="str">
        <f t="shared" si="370"/>
        <v/>
      </c>
      <c r="O3006" s="33" t="str">
        <f t="shared" si="371"/>
        <v/>
      </c>
      <c r="P3006" s="33" t="str">
        <f t="shared" si="372"/>
        <v/>
      </c>
      <c r="R3006" s="36" t="str">
        <f t="shared" si="373"/>
        <v/>
      </c>
      <c r="S3006" s="36" t="str">
        <f t="shared" si="374"/>
        <v/>
      </c>
    </row>
    <row r="3007" spans="6:19" x14ac:dyDescent="0.3">
      <c r="K3007" s="33" t="str">
        <f t="shared" si="368"/>
        <v/>
      </c>
      <c r="M3007" s="33" t="str">
        <f t="shared" si="369"/>
        <v/>
      </c>
      <c r="N3007" s="33" t="str">
        <f t="shared" si="370"/>
        <v/>
      </c>
      <c r="O3007" s="33" t="str">
        <f t="shared" si="371"/>
        <v/>
      </c>
      <c r="P3007" s="33" t="str">
        <f t="shared" si="372"/>
        <v/>
      </c>
      <c r="R3007" s="36" t="str">
        <f t="shared" si="373"/>
        <v/>
      </c>
      <c r="S3007" s="36" t="str">
        <f t="shared" si="374"/>
        <v/>
      </c>
    </row>
    <row r="3008" spans="6:19" x14ac:dyDescent="0.3">
      <c r="K3008" s="33" t="str">
        <f t="shared" si="368"/>
        <v/>
      </c>
      <c r="M3008" s="33" t="str">
        <f t="shared" si="369"/>
        <v/>
      </c>
      <c r="N3008" s="33" t="str">
        <f t="shared" si="370"/>
        <v/>
      </c>
      <c r="O3008" s="33" t="str">
        <f t="shared" si="371"/>
        <v/>
      </c>
      <c r="P3008" s="33" t="str">
        <f t="shared" si="372"/>
        <v/>
      </c>
      <c r="R3008" s="36" t="str">
        <f t="shared" si="373"/>
        <v/>
      </c>
      <c r="S3008" s="36" t="str">
        <f t="shared" si="374"/>
        <v/>
      </c>
    </row>
    <row r="3009" spans="6:19" x14ac:dyDescent="0.3">
      <c r="F3009" s="136"/>
      <c r="K3009" s="33" t="str">
        <f t="shared" si="368"/>
        <v/>
      </c>
      <c r="M3009" s="33" t="str">
        <f t="shared" si="369"/>
        <v/>
      </c>
      <c r="N3009" s="33" t="str">
        <f t="shared" si="370"/>
        <v/>
      </c>
      <c r="O3009" s="33" t="str">
        <f t="shared" si="371"/>
        <v/>
      </c>
      <c r="P3009" s="33" t="str">
        <f t="shared" si="372"/>
        <v/>
      </c>
      <c r="R3009" s="36" t="str">
        <f t="shared" si="373"/>
        <v/>
      </c>
      <c r="S3009" s="36" t="str">
        <f t="shared" si="374"/>
        <v/>
      </c>
    </row>
    <row r="3010" spans="6:19" x14ac:dyDescent="0.3">
      <c r="K3010" s="33" t="str">
        <f t="shared" si="368"/>
        <v/>
      </c>
      <c r="M3010" s="33" t="str">
        <f t="shared" si="369"/>
        <v/>
      </c>
      <c r="N3010" s="33" t="str">
        <f t="shared" si="370"/>
        <v/>
      </c>
      <c r="O3010" s="33" t="str">
        <f t="shared" si="371"/>
        <v/>
      </c>
      <c r="P3010" s="33" t="str">
        <f t="shared" si="372"/>
        <v/>
      </c>
      <c r="R3010" s="36" t="str">
        <f t="shared" si="373"/>
        <v/>
      </c>
      <c r="S3010" s="36" t="str">
        <f t="shared" si="374"/>
        <v/>
      </c>
    </row>
    <row r="3011" spans="6:19" x14ac:dyDescent="0.3">
      <c r="K3011" s="33" t="str">
        <f t="shared" si="368"/>
        <v/>
      </c>
      <c r="M3011" s="33" t="str">
        <f t="shared" si="369"/>
        <v/>
      </c>
      <c r="N3011" s="33" t="str">
        <f t="shared" si="370"/>
        <v/>
      </c>
      <c r="O3011" s="33" t="str">
        <f t="shared" si="371"/>
        <v/>
      </c>
      <c r="P3011" s="33" t="str">
        <f t="shared" si="372"/>
        <v/>
      </c>
      <c r="R3011" s="36" t="str">
        <f t="shared" si="373"/>
        <v/>
      </c>
      <c r="S3011" s="36" t="str">
        <f t="shared" si="374"/>
        <v/>
      </c>
    </row>
    <row r="3012" spans="6:19" x14ac:dyDescent="0.3">
      <c r="F3012" s="136"/>
      <c r="K3012" s="33" t="str">
        <f t="shared" si="368"/>
        <v/>
      </c>
      <c r="M3012" s="33" t="str">
        <f t="shared" si="369"/>
        <v/>
      </c>
      <c r="N3012" s="33" t="str">
        <f t="shared" si="370"/>
        <v/>
      </c>
      <c r="O3012" s="33" t="str">
        <f t="shared" si="371"/>
        <v/>
      </c>
      <c r="P3012" s="33" t="str">
        <f t="shared" si="372"/>
        <v/>
      </c>
      <c r="R3012" s="36" t="str">
        <f t="shared" si="373"/>
        <v/>
      </c>
      <c r="S3012" s="36" t="str">
        <f t="shared" si="374"/>
        <v/>
      </c>
    </row>
    <row r="3013" spans="6:19" x14ac:dyDescent="0.3">
      <c r="K3013" s="33" t="str">
        <f t="shared" ref="K3013:K3076" si="375">IF($D3013="ht",$E3013,"")</f>
        <v/>
      </c>
      <c r="M3013" s="33" t="str">
        <f t="shared" ref="M3013:M3076" si="376">IF($D3013="esp",$E3013,"")</f>
        <v/>
      </c>
      <c r="N3013" s="33" t="str">
        <f t="shared" ref="N3013:N3076" si="377">IF($D3013="Ges",$F3013,"")</f>
        <v/>
      </c>
      <c r="O3013" s="33" t="str">
        <f t="shared" ref="O3013:O3076" si="378">IF($D3013="tag",$E3013,"")</f>
        <v/>
      </c>
      <c r="P3013" s="33" t="str">
        <f t="shared" ref="P3013:P3076" si="379">IF($D3013="vhs",$E3013,"")</f>
        <v/>
      </c>
      <c r="R3013" s="36" t="str">
        <f t="shared" ref="R3013:R3076" si="380">IF(D3013="v06",E3013,"")</f>
        <v/>
      </c>
      <c r="S3013" s="36" t="str">
        <f t="shared" ref="S3013:S3076" si="381">IF(D3013="v22",E3013,"")</f>
        <v/>
      </c>
    </row>
    <row r="3014" spans="6:19" x14ac:dyDescent="0.3">
      <c r="F3014" s="136"/>
      <c r="K3014" s="33" t="str">
        <f t="shared" si="375"/>
        <v/>
      </c>
      <c r="M3014" s="33" t="str">
        <f t="shared" si="376"/>
        <v/>
      </c>
      <c r="N3014" s="33" t="str">
        <f t="shared" si="377"/>
        <v/>
      </c>
      <c r="O3014" s="33" t="str">
        <f t="shared" si="378"/>
        <v/>
      </c>
      <c r="P3014" s="33" t="str">
        <f t="shared" si="379"/>
        <v/>
      </c>
      <c r="R3014" s="36" t="str">
        <f t="shared" si="380"/>
        <v/>
      </c>
      <c r="S3014" s="36" t="str">
        <f t="shared" si="381"/>
        <v/>
      </c>
    </row>
    <row r="3015" spans="6:19" x14ac:dyDescent="0.3">
      <c r="F3015" s="136"/>
      <c r="K3015" s="33" t="str">
        <f t="shared" si="375"/>
        <v/>
      </c>
      <c r="M3015" s="33" t="str">
        <f t="shared" si="376"/>
        <v/>
      </c>
      <c r="N3015" s="33" t="str">
        <f t="shared" si="377"/>
        <v/>
      </c>
      <c r="O3015" s="33" t="str">
        <f t="shared" si="378"/>
        <v/>
      </c>
      <c r="P3015" s="33" t="str">
        <f t="shared" si="379"/>
        <v/>
      </c>
      <c r="R3015" s="36" t="str">
        <f t="shared" si="380"/>
        <v/>
      </c>
      <c r="S3015" s="36" t="str">
        <f t="shared" si="381"/>
        <v/>
      </c>
    </row>
    <row r="3016" spans="6:19" x14ac:dyDescent="0.3">
      <c r="F3016" s="136"/>
      <c r="K3016" s="33" t="str">
        <f t="shared" si="375"/>
        <v/>
      </c>
      <c r="M3016" s="33" t="str">
        <f t="shared" si="376"/>
        <v/>
      </c>
      <c r="N3016" s="33" t="str">
        <f t="shared" si="377"/>
        <v/>
      </c>
      <c r="O3016" s="33" t="str">
        <f t="shared" si="378"/>
        <v/>
      </c>
      <c r="P3016" s="33" t="str">
        <f t="shared" si="379"/>
        <v/>
      </c>
      <c r="R3016" s="36" t="str">
        <f t="shared" si="380"/>
        <v/>
      </c>
      <c r="S3016" s="36" t="str">
        <f t="shared" si="381"/>
        <v/>
      </c>
    </row>
    <row r="3017" spans="6:19" x14ac:dyDescent="0.3">
      <c r="K3017" s="33" t="str">
        <f t="shared" si="375"/>
        <v/>
      </c>
      <c r="M3017" s="33" t="str">
        <f t="shared" si="376"/>
        <v/>
      </c>
      <c r="N3017" s="33" t="str">
        <f t="shared" si="377"/>
        <v/>
      </c>
      <c r="O3017" s="33" t="str">
        <f t="shared" si="378"/>
        <v/>
      </c>
      <c r="P3017" s="33" t="str">
        <f t="shared" si="379"/>
        <v/>
      </c>
      <c r="R3017" s="36" t="str">
        <f t="shared" si="380"/>
        <v/>
      </c>
      <c r="S3017" s="36" t="str">
        <f t="shared" si="381"/>
        <v/>
      </c>
    </row>
    <row r="3018" spans="6:19" x14ac:dyDescent="0.3">
      <c r="K3018" s="33" t="str">
        <f t="shared" si="375"/>
        <v/>
      </c>
      <c r="M3018" s="33" t="str">
        <f t="shared" si="376"/>
        <v/>
      </c>
      <c r="N3018" s="33" t="str">
        <f t="shared" si="377"/>
        <v/>
      </c>
      <c r="O3018" s="33" t="str">
        <f t="shared" si="378"/>
        <v/>
      </c>
      <c r="P3018" s="33" t="str">
        <f t="shared" si="379"/>
        <v/>
      </c>
      <c r="R3018" s="36" t="str">
        <f t="shared" si="380"/>
        <v/>
      </c>
      <c r="S3018" s="36" t="str">
        <f t="shared" si="381"/>
        <v/>
      </c>
    </row>
    <row r="3019" spans="6:19" x14ac:dyDescent="0.3">
      <c r="K3019" s="33" t="str">
        <f t="shared" si="375"/>
        <v/>
      </c>
      <c r="M3019" s="33" t="str">
        <f t="shared" si="376"/>
        <v/>
      </c>
      <c r="N3019" s="33" t="str">
        <f t="shared" si="377"/>
        <v/>
      </c>
      <c r="O3019" s="33" t="str">
        <f t="shared" si="378"/>
        <v/>
      </c>
      <c r="P3019" s="33" t="str">
        <f t="shared" si="379"/>
        <v/>
      </c>
      <c r="R3019" s="36" t="str">
        <f t="shared" si="380"/>
        <v/>
      </c>
      <c r="S3019" s="36" t="str">
        <f t="shared" si="381"/>
        <v/>
      </c>
    </row>
    <row r="3020" spans="6:19" x14ac:dyDescent="0.3">
      <c r="F3020" s="136"/>
      <c r="K3020" s="33" t="str">
        <f t="shared" si="375"/>
        <v/>
      </c>
      <c r="M3020" s="33" t="str">
        <f t="shared" si="376"/>
        <v/>
      </c>
      <c r="N3020" s="33" t="str">
        <f t="shared" si="377"/>
        <v/>
      </c>
      <c r="O3020" s="33" t="str">
        <f t="shared" si="378"/>
        <v/>
      </c>
      <c r="P3020" s="33" t="str">
        <f t="shared" si="379"/>
        <v/>
      </c>
      <c r="R3020" s="36" t="str">
        <f t="shared" si="380"/>
        <v/>
      </c>
      <c r="S3020" s="36" t="str">
        <f t="shared" si="381"/>
        <v/>
      </c>
    </row>
    <row r="3021" spans="6:19" x14ac:dyDescent="0.3">
      <c r="K3021" s="33" t="str">
        <f t="shared" si="375"/>
        <v/>
      </c>
      <c r="M3021" s="33" t="str">
        <f t="shared" si="376"/>
        <v/>
      </c>
      <c r="N3021" s="33" t="str">
        <f t="shared" si="377"/>
        <v/>
      </c>
      <c r="O3021" s="33" t="str">
        <f t="shared" si="378"/>
        <v/>
      </c>
      <c r="P3021" s="33" t="str">
        <f t="shared" si="379"/>
        <v/>
      </c>
      <c r="R3021" s="36" t="str">
        <f t="shared" si="380"/>
        <v/>
      </c>
      <c r="S3021" s="36" t="str">
        <f t="shared" si="381"/>
        <v/>
      </c>
    </row>
    <row r="3022" spans="6:19" x14ac:dyDescent="0.3">
      <c r="K3022" s="33" t="str">
        <f t="shared" si="375"/>
        <v/>
      </c>
      <c r="M3022" s="33" t="str">
        <f t="shared" si="376"/>
        <v/>
      </c>
      <c r="N3022" s="33" t="str">
        <f t="shared" si="377"/>
        <v/>
      </c>
      <c r="O3022" s="33" t="str">
        <f t="shared" si="378"/>
        <v/>
      </c>
      <c r="P3022" s="33" t="str">
        <f t="shared" si="379"/>
        <v/>
      </c>
      <c r="R3022" s="36" t="str">
        <f t="shared" si="380"/>
        <v/>
      </c>
      <c r="S3022" s="36" t="str">
        <f t="shared" si="381"/>
        <v/>
      </c>
    </row>
    <row r="3023" spans="6:19" x14ac:dyDescent="0.3">
      <c r="K3023" s="33" t="str">
        <f t="shared" si="375"/>
        <v/>
      </c>
      <c r="M3023" s="33" t="str">
        <f t="shared" si="376"/>
        <v/>
      </c>
      <c r="N3023" s="33" t="str">
        <f t="shared" si="377"/>
        <v/>
      </c>
      <c r="O3023" s="33" t="str">
        <f t="shared" si="378"/>
        <v/>
      </c>
      <c r="P3023" s="33" t="str">
        <f t="shared" si="379"/>
        <v/>
      </c>
      <c r="R3023" s="36" t="str">
        <f t="shared" si="380"/>
        <v/>
      </c>
      <c r="S3023" s="36" t="str">
        <f t="shared" si="381"/>
        <v/>
      </c>
    </row>
    <row r="3024" spans="6:19" x14ac:dyDescent="0.3">
      <c r="K3024" s="33" t="str">
        <f t="shared" si="375"/>
        <v/>
      </c>
      <c r="M3024" s="33" t="str">
        <f t="shared" si="376"/>
        <v/>
      </c>
      <c r="N3024" s="33" t="str">
        <f t="shared" si="377"/>
        <v/>
      </c>
      <c r="O3024" s="33" t="str">
        <f t="shared" si="378"/>
        <v/>
      </c>
      <c r="P3024" s="33" t="str">
        <f t="shared" si="379"/>
        <v/>
      </c>
      <c r="R3024" s="36" t="str">
        <f t="shared" si="380"/>
        <v/>
      </c>
      <c r="S3024" s="36" t="str">
        <f t="shared" si="381"/>
        <v/>
      </c>
    </row>
    <row r="3025" spans="6:19" x14ac:dyDescent="0.3">
      <c r="K3025" s="33" t="str">
        <f t="shared" si="375"/>
        <v/>
      </c>
      <c r="M3025" s="33" t="str">
        <f t="shared" si="376"/>
        <v/>
      </c>
      <c r="N3025" s="33" t="str">
        <f t="shared" si="377"/>
        <v/>
      </c>
      <c r="O3025" s="33" t="str">
        <f t="shared" si="378"/>
        <v/>
      </c>
      <c r="P3025" s="33" t="str">
        <f t="shared" si="379"/>
        <v/>
      </c>
      <c r="R3025" s="36" t="str">
        <f t="shared" si="380"/>
        <v/>
      </c>
      <c r="S3025" s="36" t="str">
        <f t="shared" si="381"/>
        <v/>
      </c>
    </row>
    <row r="3026" spans="6:19" x14ac:dyDescent="0.3">
      <c r="K3026" s="33" t="str">
        <f t="shared" si="375"/>
        <v/>
      </c>
      <c r="M3026" s="33" t="str">
        <f t="shared" si="376"/>
        <v/>
      </c>
      <c r="N3026" s="33" t="str">
        <f t="shared" si="377"/>
        <v/>
      </c>
      <c r="O3026" s="33" t="str">
        <f t="shared" si="378"/>
        <v/>
      </c>
      <c r="P3026" s="33" t="str">
        <f t="shared" si="379"/>
        <v/>
      </c>
      <c r="R3026" s="36" t="str">
        <f t="shared" si="380"/>
        <v/>
      </c>
      <c r="S3026" s="36" t="str">
        <f t="shared" si="381"/>
        <v/>
      </c>
    </row>
    <row r="3027" spans="6:19" x14ac:dyDescent="0.3">
      <c r="F3027" s="136"/>
      <c r="K3027" s="33" t="str">
        <f t="shared" si="375"/>
        <v/>
      </c>
      <c r="M3027" s="33" t="str">
        <f t="shared" si="376"/>
        <v/>
      </c>
      <c r="N3027" s="33" t="str">
        <f t="shared" si="377"/>
        <v/>
      </c>
      <c r="O3027" s="33" t="str">
        <f t="shared" si="378"/>
        <v/>
      </c>
      <c r="P3027" s="33" t="str">
        <f t="shared" si="379"/>
        <v/>
      </c>
      <c r="R3027" s="36" t="str">
        <f t="shared" si="380"/>
        <v/>
      </c>
      <c r="S3027" s="36" t="str">
        <f t="shared" si="381"/>
        <v/>
      </c>
    </row>
    <row r="3028" spans="6:19" x14ac:dyDescent="0.3">
      <c r="K3028" s="33" t="str">
        <f t="shared" si="375"/>
        <v/>
      </c>
      <c r="M3028" s="33" t="str">
        <f t="shared" si="376"/>
        <v/>
      </c>
      <c r="N3028" s="33" t="str">
        <f t="shared" si="377"/>
        <v/>
      </c>
      <c r="O3028" s="33" t="str">
        <f t="shared" si="378"/>
        <v/>
      </c>
      <c r="P3028" s="33" t="str">
        <f t="shared" si="379"/>
        <v/>
      </c>
      <c r="R3028" s="36" t="str">
        <f t="shared" si="380"/>
        <v/>
      </c>
      <c r="S3028" s="36" t="str">
        <f t="shared" si="381"/>
        <v/>
      </c>
    </row>
    <row r="3029" spans="6:19" x14ac:dyDescent="0.3">
      <c r="K3029" s="33" t="str">
        <f t="shared" si="375"/>
        <v/>
      </c>
      <c r="M3029" s="33" t="str">
        <f t="shared" si="376"/>
        <v/>
      </c>
      <c r="N3029" s="33" t="str">
        <f t="shared" si="377"/>
        <v/>
      </c>
      <c r="O3029" s="33" t="str">
        <f t="shared" si="378"/>
        <v/>
      </c>
      <c r="P3029" s="33" t="str">
        <f t="shared" si="379"/>
        <v/>
      </c>
      <c r="R3029" s="36" t="str">
        <f t="shared" si="380"/>
        <v/>
      </c>
      <c r="S3029" s="36" t="str">
        <f t="shared" si="381"/>
        <v/>
      </c>
    </row>
    <row r="3030" spans="6:19" x14ac:dyDescent="0.3">
      <c r="F3030" s="136"/>
      <c r="K3030" s="33" t="str">
        <f t="shared" si="375"/>
        <v/>
      </c>
      <c r="M3030" s="33" t="str">
        <f t="shared" si="376"/>
        <v/>
      </c>
      <c r="N3030" s="33" t="str">
        <f t="shared" si="377"/>
        <v/>
      </c>
      <c r="O3030" s="33" t="str">
        <f t="shared" si="378"/>
        <v/>
      </c>
      <c r="P3030" s="33" t="str">
        <f t="shared" si="379"/>
        <v/>
      </c>
      <c r="R3030" s="36" t="str">
        <f t="shared" si="380"/>
        <v/>
      </c>
      <c r="S3030" s="36" t="str">
        <f t="shared" si="381"/>
        <v/>
      </c>
    </row>
    <row r="3031" spans="6:19" x14ac:dyDescent="0.3">
      <c r="K3031" s="33" t="str">
        <f t="shared" si="375"/>
        <v/>
      </c>
      <c r="M3031" s="33" t="str">
        <f t="shared" si="376"/>
        <v/>
      </c>
      <c r="N3031" s="33" t="str">
        <f t="shared" si="377"/>
        <v/>
      </c>
      <c r="O3031" s="33" t="str">
        <f t="shared" si="378"/>
        <v/>
      </c>
      <c r="P3031" s="33" t="str">
        <f t="shared" si="379"/>
        <v/>
      </c>
      <c r="R3031" s="36" t="str">
        <f t="shared" si="380"/>
        <v/>
      </c>
      <c r="S3031" s="36" t="str">
        <f t="shared" si="381"/>
        <v/>
      </c>
    </row>
    <row r="3032" spans="6:19" x14ac:dyDescent="0.3">
      <c r="K3032" s="33" t="str">
        <f t="shared" si="375"/>
        <v/>
      </c>
      <c r="M3032" s="33" t="str">
        <f t="shared" si="376"/>
        <v/>
      </c>
      <c r="N3032" s="33" t="str">
        <f t="shared" si="377"/>
        <v/>
      </c>
      <c r="O3032" s="33" t="str">
        <f t="shared" si="378"/>
        <v/>
      </c>
      <c r="P3032" s="33" t="str">
        <f t="shared" si="379"/>
        <v/>
      </c>
      <c r="R3032" s="36" t="str">
        <f t="shared" si="380"/>
        <v/>
      </c>
      <c r="S3032" s="36" t="str">
        <f t="shared" si="381"/>
        <v/>
      </c>
    </row>
    <row r="3033" spans="6:19" x14ac:dyDescent="0.3">
      <c r="K3033" s="33" t="str">
        <f t="shared" si="375"/>
        <v/>
      </c>
      <c r="M3033" s="33" t="str">
        <f t="shared" si="376"/>
        <v/>
      </c>
      <c r="N3033" s="33" t="str">
        <f t="shared" si="377"/>
        <v/>
      </c>
      <c r="O3033" s="33" t="str">
        <f t="shared" si="378"/>
        <v/>
      </c>
      <c r="P3033" s="33" t="str">
        <f t="shared" si="379"/>
        <v/>
      </c>
      <c r="R3033" s="36" t="str">
        <f t="shared" si="380"/>
        <v/>
      </c>
      <c r="S3033" s="36" t="str">
        <f t="shared" si="381"/>
        <v/>
      </c>
    </row>
    <row r="3034" spans="6:19" x14ac:dyDescent="0.3">
      <c r="K3034" s="33" t="str">
        <f t="shared" si="375"/>
        <v/>
      </c>
      <c r="M3034" s="33" t="str">
        <f t="shared" si="376"/>
        <v/>
      </c>
      <c r="N3034" s="33" t="str">
        <f t="shared" si="377"/>
        <v/>
      </c>
      <c r="O3034" s="33" t="str">
        <f t="shared" si="378"/>
        <v/>
      </c>
      <c r="P3034" s="33" t="str">
        <f t="shared" si="379"/>
        <v/>
      </c>
      <c r="R3034" s="36" t="str">
        <f t="shared" si="380"/>
        <v/>
      </c>
      <c r="S3034" s="36" t="str">
        <f t="shared" si="381"/>
        <v/>
      </c>
    </row>
    <row r="3035" spans="6:19" x14ac:dyDescent="0.3">
      <c r="F3035" s="136"/>
      <c r="K3035" s="33" t="str">
        <f t="shared" si="375"/>
        <v/>
      </c>
      <c r="M3035" s="33" t="str">
        <f t="shared" si="376"/>
        <v/>
      </c>
      <c r="N3035" s="33" t="str">
        <f t="shared" si="377"/>
        <v/>
      </c>
      <c r="O3035" s="33" t="str">
        <f t="shared" si="378"/>
        <v/>
      </c>
      <c r="P3035" s="33" t="str">
        <f t="shared" si="379"/>
        <v/>
      </c>
      <c r="R3035" s="36" t="str">
        <f t="shared" si="380"/>
        <v/>
      </c>
      <c r="S3035" s="36" t="str">
        <f t="shared" si="381"/>
        <v/>
      </c>
    </row>
    <row r="3036" spans="6:19" x14ac:dyDescent="0.3">
      <c r="K3036" s="33" t="str">
        <f t="shared" si="375"/>
        <v/>
      </c>
      <c r="M3036" s="33" t="str">
        <f t="shared" si="376"/>
        <v/>
      </c>
      <c r="N3036" s="33" t="str">
        <f t="shared" si="377"/>
        <v/>
      </c>
      <c r="O3036" s="33" t="str">
        <f t="shared" si="378"/>
        <v/>
      </c>
      <c r="P3036" s="33" t="str">
        <f t="shared" si="379"/>
        <v/>
      </c>
      <c r="R3036" s="36" t="str">
        <f t="shared" si="380"/>
        <v/>
      </c>
      <c r="S3036" s="36" t="str">
        <f t="shared" si="381"/>
        <v/>
      </c>
    </row>
    <row r="3037" spans="6:19" x14ac:dyDescent="0.3">
      <c r="F3037" s="136"/>
      <c r="K3037" s="33" t="str">
        <f t="shared" si="375"/>
        <v/>
      </c>
      <c r="M3037" s="33" t="str">
        <f t="shared" si="376"/>
        <v/>
      </c>
      <c r="N3037" s="33" t="str">
        <f t="shared" si="377"/>
        <v/>
      </c>
      <c r="O3037" s="33" t="str">
        <f t="shared" si="378"/>
        <v/>
      </c>
      <c r="P3037" s="33" t="str">
        <f t="shared" si="379"/>
        <v/>
      </c>
      <c r="R3037" s="36" t="str">
        <f t="shared" si="380"/>
        <v/>
      </c>
      <c r="S3037" s="36" t="str">
        <f t="shared" si="381"/>
        <v/>
      </c>
    </row>
    <row r="3038" spans="6:19" x14ac:dyDescent="0.3">
      <c r="K3038" s="33" t="str">
        <f t="shared" si="375"/>
        <v/>
      </c>
      <c r="M3038" s="33" t="str">
        <f t="shared" si="376"/>
        <v/>
      </c>
      <c r="N3038" s="33" t="str">
        <f t="shared" si="377"/>
        <v/>
      </c>
      <c r="O3038" s="33" t="str">
        <f t="shared" si="378"/>
        <v/>
      </c>
      <c r="P3038" s="33" t="str">
        <f t="shared" si="379"/>
        <v/>
      </c>
      <c r="R3038" s="36" t="str">
        <f t="shared" si="380"/>
        <v/>
      </c>
      <c r="S3038" s="36" t="str">
        <f t="shared" si="381"/>
        <v/>
      </c>
    </row>
    <row r="3039" spans="6:19" x14ac:dyDescent="0.3">
      <c r="K3039" s="33" t="str">
        <f t="shared" si="375"/>
        <v/>
      </c>
      <c r="M3039" s="33" t="str">
        <f t="shared" si="376"/>
        <v/>
      </c>
      <c r="N3039" s="33" t="str">
        <f t="shared" si="377"/>
        <v/>
      </c>
      <c r="O3039" s="33" t="str">
        <f t="shared" si="378"/>
        <v/>
      </c>
      <c r="P3039" s="33" t="str">
        <f t="shared" si="379"/>
        <v/>
      </c>
      <c r="R3039" s="36" t="str">
        <f t="shared" si="380"/>
        <v/>
      </c>
      <c r="S3039" s="36" t="str">
        <f t="shared" si="381"/>
        <v/>
      </c>
    </row>
    <row r="3040" spans="6:19" x14ac:dyDescent="0.3">
      <c r="K3040" s="33" t="str">
        <f t="shared" si="375"/>
        <v/>
      </c>
      <c r="M3040" s="33" t="str">
        <f t="shared" si="376"/>
        <v/>
      </c>
      <c r="N3040" s="33" t="str">
        <f t="shared" si="377"/>
        <v/>
      </c>
      <c r="O3040" s="33" t="str">
        <f t="shared" si="378"/>
        <v/>
      </c>
      <c r="P3040" s="33" t="str">
        <f t="shared" si="379"/>
        <v/>
      </c>
      <c r="R3040" s="36" t="str">
        <f t="shared" si="380"/>
        <v/>
      </c>
      <c r="S3040" s="36" t="str">
        <f t="shared" si="381"/>
        <v/>
      </c>
    </row>
    <row r="3041" spans="6:19" x14ac:dyDescent="0.3">
      <c r="K3041" s="33" t="str">
        <f t="shared" si="375"/>
        <v/>
      </c>
      <c r="M3041" s="33" t="str">
        <f t="shared" si="376"/>
        <v/>
      </c>
      <c r="N3041" s="33" t="str">
        <f t="shared" si="377"/>
        <v/>
      </c>
      <c r="O3041" s="33" t="str">
        <f t="shared" si="378"/>
        <v/>
      </c>
      <c r="P3041" s="33" t="str">
        <f t="shared" si="379"/>
        <v/>
      </c>
      <c r="R3041" s="36" t="str">
        <f t="shared" si="380"/>
        <v/>
      </c>
      <c r="S3041" s="36" t="str">
        <f t="shared" si="381"/>
        <v/>
      </c>
    </row>
    <row r="3042" spans="6:19" x14ac:dyDescent="0.3">
      <c r="K3042" s="33" t="str">
        <f t="shared" si="375"/>
        <v/>
      </c>
      <c r="M3042" s="33" t="str">
        <f t="shared" si="376"/>
        <v/>
      </c>
      <c r="N3042" s="33" t="str">
        <f t="shared" si="377"/>
        <v/>
      </c>
      <c r="O3042" s="33" t="str">
        <f t="shared" si="378"/>
        <v/>
      </c>
      <c r="P3042" s="33" t="str">
        <f t="shared" si="379"/>
        <v/>
      </c>
      <c r="R3042" s="36" t="str">
        <f t="shared" si="380"/>
        <v/>
      </c>
      <c r="S3042" s="36" t="str">
        <f t="shared" si="381"/>
        <v/>
      </c>
    </row>
    <row r="3043" spans="6:19" x14ac:dyDescent="0.3">
      <c r="K3043" s="33" t="str">
        <f t="shared" si="375"/>
        <v/>
      </c>
      <c r="M3043" s="33" t="str">
        <f t="shared" si="376"/>
        <v/>
      </c>
      <c r="N3043" s="33" t="str">
        <f t="shared" si="377"/>
        <v/>
      </c>
      <c r="O3043" s="33" t="str">
        <f t="shared" si="378"/>
        <v/>
      </c>
      <c r="P3043" s="33" t="str">
        <f t="shared" si="379"/>
        <v/>
      </c>
      <c r="R3043" s="36" t="str">
        <f t="shared" si="380"/>
        <v/>
      </c>
      <c r="S3043" s="36" t="str">
        <f t="shared" si="381"/>
        <v/>
      </c>
    </row>
    <row r="3044" spans="6:19" x14ac:dyDescent="0.3">
      <c r="K3044" s="33" t="str">
        <f t="shared" si="375"/>
        <v/>
      </c>
      <c r="M3044" s="33" t="str">
        <f t="shared" si="376"/>
        <v/>
      </c>
      <c r="N3044" s="33" t="str">
        <f t="shared" si="377"/>
        <v/>
      </c>
      <c r="O3044" s="33" t="str">
        <f t="shared" si="378"/>
        <v/>
      </c>
      <c r="P3044" s="33" t="str">
        <f t="shared" si="379"/>
        <v/>
      </c>
      <c r="R3044" s="36" t="str">
        <f t="shared" si="380"/>
        <v/>
      </c>
      <c r="S3044" s="36" t="str">
        <f t="shared" si="381"/>
        <v/>
      </c>
    </row>
    <row r="3045" spans="6:19" x14ac:dyDescent="0.3">
      <c r="F3045" s="136"/>
      <c r="K3045" s="33" t="str">
        <f t="shared" si="375"/>
        <v/>
      </c>
      <c r="M3045" s="33" t="str">
        <f t="shared" si="376"/>
        <v/>
      </c>
      <c r="N3045" s="33" t="str">
        <f t="shared" si="377"/>
        <v/>
      </c>
      <c r="O3045" s="33" t="str">
        <f t="shared" si="378"/>
        <v/>
      </c>
      <c r="P3045" s="33" t="str">
        <f t="shared" si="379"/>
        <v/>
      </c>
      <c r="R3045" s="36" t="str">
        <f t="shared" si="380"/>
        <v/>
      </c>
      <c r="S3045" s="36" t="str">
        <f t="shared" si="381"/>
        <v/>
      </c>
    </row>
    <row r="3046" spans="6:19" x14ac:dyDescent="0.3">
      <c r="K3046" s="33" t="str">
        <f t="shared" si="375"/>
        <v/>
      </c>
      <c r="M3046" s="33" t="str">
        <f t="shared" si="376"/>
        <v/>
      </c>
      <c r="N3046" s="33" t="str">
        <f t="shared" si="377"/>
        <v/>
      </c>
      <c r="O3046" s="33" t="str">
        <f t="shared" si="378"/>
        <v/>
      </c>
      <c r="P3046" s="33" t="str">
        <f t="shared" si="379"/>
        <v/>
      </c>
      <c r="R3046" s="36" t="str">
        <f t="shared" si="380"/>
        <v/>
      </c>
      <c r="S3046" s="36" t="str">
        <f t="shared" si="381"/>
        <v/>
      </c>
    </row>
    <row r="3047" spans="6:19" x14ac:dyDescent="0.3">
      <c r="K3047" s="33" t="str">
        <f t="shared" si="375"/>
        <v/>
      </c>
      <c r="M3047" s="33" t="str">
        <f t="shared" si="376"/>
        <v/>
      </c>
      <c r="N3047" s="33" t="str">
        <f t="shared" si="377"/>
        <v/>
      </c>
      <c r="O3047" s="33" t="str">
        <f t="shared" si="378"/>
        <v/>
      </c>
      <c r="P3047" s="33" t="str">
        <f t="shared" si="379"/>
        <v/>
      </c>
      <c r="R3047" s="36" t="str">
        <f t="shared" si="380"/>
        <v/>
      </c>
      <c r="S3047" s="36" t="str">
        <f t="shared" si="381"/>
        <v/>
      </c>
    </row>
    <row r="3048" spans="6:19" x14ac:dyDescent="0.3">
      <c r="F3048" s="136"/>
      <c r="K3048" s="33" t="str">
        <f t="shared" si="375"/>
        <v/>
      </c>
      <c r="M3048" s="33" t="str">
        <f t="shared" si="376"/>
        <v/>
      </c>
      <c r="N3048" s="33" t="str">
        <f t="shared" si="377"/>
        <v/>
      </c>
      <c r="O3048" s="33" t="str">
        <f t="shared" si="378"/>
        <v/>
      </c>
      <c r="P3048" s="33" t="str">
        <f t="shared" si="379"/>
        <v/>
      </c>
      <c r="R3048" s="36" t="str">
        <f t="shared" si="380"/>
        <v/>
      </c>
      <c r="S3048" s="36" t="str">
        <f t="shared" si="381"/>
        <v/>
      </c>
    </row>
    <row r="3049" spans="6:19" x14ac:dyDescent="0.3">
      <c r="K3049" s="33" t="str">
        <f t="shared" si="375"/>
        <v/>
      </c>
      <c r="M3049" s="33" t="str">
        <f t="shared" si="376"/>
        <v/>
      </c>
      <c r="N3049" s="33" t="str">
        <f t="shared" si="377"/>
        <v/>
      </c>
      <c r="O3049" s="33" t="str">
        <f t="shared" si="378"/>
        <v/>
      </c>
      <c r="P3049" s="33" t="str">
        <f t="shared" si="379"/>
        <v/>
      </c>
      <c r="R3049" s="36" t="str">
        <f t="shared" si="380"/>
        <v/>
      </c>
      <c r="S3049" s="36" t="str">
        <f t="shared" si="381"/>
        <v/>
      </c>
    </row>
    <row r="3050" spans="6:19" x14ac:dyDescent="0.3">
      <c r="F3050" s="136"/>
      <c r="K3050" s="33" t="str">
        <f t="shared" si="375"/>
        <v/>
      </c>
      <c r="M3050" s="33" t="str">
        <f t="shared" si="376"/>
        <v/>
      </c>
      <c r="N3050" s="33" t="str">
        <f t="shared" si="377"/>
        <v/>
      </c>
      <c r="O3050" s="33" t="str">
        <f t="shared" si="378"/>
        <v/>
      </c>
      <c r="P3050" s="33" t="str">
        <f t="shared" si="379"/>
        <v/>
      </c>
      <c r="R3050" s="36" t="str">
        <f t="shared" si="380"/>
        <v/>
      </c>
      <c r="S3050" s="36" t="str">
        <f t="shared" si="381"/>
        <v/>
      </c>
    </row>
    <row r="3051" spans="6:19" x14ac:dyDescent="0.3">
      <c r="F3051" s="136"/>
      <c r="K3051" s="33" t="str">
        <f t="shared" si="375"/>
        <v/>
      </c>
      <c r="M3051" s="33" t="str">
        <f t="shared" si="376"/>
        <v/>
      </c>
      <c r="N3051" s="33" t="str">
        <f t="shared" si="377"/>
        <v/>
      </c>
      <c r="O3051" s="33" t="str">
        <f t="shared" si="378"/>
        <v/>
      </c>
      <c r="P3051" s="33" t="str">
        <f t="shared" si="379"/>
        <v/>
      </c>
      <c r="R3051" s="36" t="str">
        <f t="shared" si="380"/>
        <v/>
      </c>
      <c r="S3051" s="36" t="str">
        <f t="shared" si="381"/>
        <v/>
      </c>
    </row>
    <row r="3052" spans="6:19" x14ac:dyDescent="0.3">
      <c r="F3052" s="136"/>
      <c r="K3052" s="33" t="str">
        <f t="shared" si="375"/>
        <v/>
      </c>
      <c r="M3052" s="33" t="str">
        <f t="shared" si="376"/>
        <v/>
      </c>
      <c r="N3052" s="33" t="str">
        <f t="shared" si="377"/>
        <v/>
      </c>
      <c r="O3052" s="33" t="str">
        <f t="shared" si="378"/>
        <v/>
      </c>
      <c r="P3052" s="33" t="str">
        <f t="shared" si="379"/>
        <v/>
      </c>
      <c r="R3052" s="36" t="str">
        <f t="shared" si="380"/>
        <v/>
      </c>
      <c r="S3052" s="36" t="str">
        <f t="shared" si="381"/>
        <v/>
      </c>
    </row>
    <row r="3053" spans="6:19" x14ac:dyDescent="0.3">
      <c r="K3053" s="33" t="str">
        <f t="shared" si="375"/>
        <v/>
      </c>
      <c r="M3053" s="33" t="str">
        <f t="shared" si="376"/>
        <v/>
      </c>
      <c r="N3053" s="33" t="str">
        <f t="shared" si="377"/>
        <v/>
      </c>
      <c r="O3053" s="33" t="str">
        <f t="shared" si="378"/>
        <v/>
      </c>
      <c r="P3053" s="33" t="str">
        <f t="shared" si="379"/>
        <v/>
      </c>
      <c r="R3053" s="36" t="str">
        <f t="shared" si="380"/>
        <v/>
      </c>
      <c r="S3053" s="36" t="str">
        <f t="shared" si="381"/>
        <v/>
      </c>
    </row>
    <row r="3054" spans="6:19" x14ac:dyDescent="0.3">
      <c r="K3054" s="33" t="str">
        <f t="shared" si="375"/>
        <v/>
      </c>
      <c r="M3054" s="33" t="str">
        <f t="shared" si="376"/>
        <v/>
      </c>
      <c r="N3054" s="33" t="str">
        <f t="shared" si="377"/>
        <v/>
      </c>
      <c r="O3054" s="33" t="str">
        <f t="shared" si="378"/>
        <v/>
      </c>
      <c r="P3054" s="33" t="str">
        <f t="shared" si="379"/>
        <v/>
      </c>
      <c r="R3054" s="36" t="str">
        <f t="shared" si="380"/>
        <v/>
      </c>
      <c r="S3054" s="36" t="str">
        <f t="shared" si="381"/>
        <v/>
      </c>
    </row>
    <row r="3055" spans="6:19" x14ac:dyDescent="0.3">
      <c r="K3055" s="33" t="str">
        <f t="shared" si="375"/>
        <v/>
      </c>
      <c r="M3055" s="33" t="str">
        <f t="shared" si="376"/>
        <v/>
      </c>
      <c r="N3055" s="33" t="str">
        <f t="shared" si="377"/>
        <v/>
      </c>
      <c r="O3055" s="33" t="str">
        <f t="shared" si="378"/>
        <v/>
      </c>
      <c r="P3055" s="33" t="str">
        <f t="shared" si="379"/>
        <v/>
      </c>
      <c r="R3055" s="36" t="str">
        <f t="shared" si="380"/>
        <v/>
      </c>
      <c r="S3055" s="36" t="str">
        <f t="shared" si="381"/>
        <v/>
      </c>
    </row>
    <row r="3056" spans="6:19" x14ac:dyDescent="0.3">
      <c r="F3056" s="136"/>
      <c r="K3056" s="33" t="str">
        <f t="shared" si="375"/>
        <v/>
      </c>
      <c r="M3056" s="33" t="str">
        <f t="shared" si="376"/>
        <v/>
      </c>
      <c r="N3056" s="33" t="str">
        <f t="shared" si="377"/>
        <v/>
      </c>
      <c r="O3056" s="33" t="str">
        <f t="shared" si="378"/>
        <v/>
      </c>
      <c r="P3056" s="33" t="str">
        <f t="shared" si="379"/>
        <v/>
      </c>
      <c r="R3056" s="36" t="str">
        <f t="shared" si="380"/>
        <v/>
      </c>
      <c r="S3056" s="36" t="str">
        <f t="shared" si="381"/>
        <v/>
      </c>
    </row>
    <row r="3057" spans="6:19" x14ac:dyDescent="0.3">
      <c r="K3057" s="33" t="str">
        <f t="shared" si="375"/>
        <v/>
      </c>
      <c r="M3057" s="33" t="str">
        <f t="shared" si="376"/>
        <v/>
      </c>
      <c r="N3057" s="33" t="str">
        <f t="shared" si="377"/>
        <v/>
      </c>
      <c r="O3057" s="33" t="str">
        <f t="shared" si="378"/>
        <v/>
      </c>
      <c r="P3057" s="33" t="str">
        <f t="shared" si="379"/>
        <v/>
      </c>
      <c r="R3057" s="36" t="str">
        <f t="shared" si="380"/>
        <v/>
      </c>
      <c r="S3057" s="36" t="str">
        <f t="shared" si="381"/>
        <v/>
      </c>
    </row>
    <row r="3058" spans="6:19" x14ac:dyDescent="0.3">
      <c r="K3058" s="33" t="str">
        <f t="shared" si="375"/>
        <v/>
      </c>
      <c r="M3058" s="33" t="str">
        <f t="shared" si="376"/>
        <v/>
      </c>
      <c r="N3058" s="33" t="str">
        <f t="shared" si="377"/>
        <v/>
      </c>
      <c r="O3058" s="33" t="str">
        <f t="shared" si="378"/>
        <v/>
      </c>
      <c r="P3058" s="33" t="str">
        <f t="shared" si="379"/>
        <v/>
      </c>
      <c r="R3058" s="36" t="str">
        <f t="shared" si="380"/>
        <v/>
      </c>
      <c r="S3058" s="36" t="str">
        <f t="shared" si="381"/>
        <v/>
      </c>
    </row>
    <row r="3059" spans="6:19" x14ac:dyDescent="0.3">
      <c r="K3059" s="33" t="str">
        <f t="shared" si="375"/>
        <v/>
      </c>
      <c r="M3059" s="33" t="str">
        <f t="shared" si="376"/>
        <v/>
      </c>
      <c r="N3059" s="33" t="str">
        <f t="shared" si="377"/>
        <v/>
      </c>
      <c r="O3059" s="33" t="str">
        <f t="shared" si="378"/>
        <v/>
      </c>
      <c r="P3059" s="33" t="str">
        <f t="shared" si="379"/>
        <v/>
      </c>
      <c r="R3059" s="36" t="str">
        <f t="shared" si="380"/>
        <v/>
      </c>
      <c r="S3059" s="36" t="str">
        <f t="shared" si="381"/>
        <v/>
      </c>
    </row>
    <row r="3060" spans="6:19" x14ac:dyDescent="0.3">
      <c r="K3060" s="33" t="str">
        <f t="shared" si="375"/>
        <v/>
      </c>
      <c r="M3060" s="33" t="str">
        <f t="shared" si="376"/>
        <v/>
      </c>
      <c r="N3060" s="33" t="str">
        <f t="shared" si="377"/>
        <v/>
      </c>
      <c r="O3060" s="33" t="str">
        <f t="shared" si="378"/>
        <v/>
      </c>
      <c r="P3060" s="33" t="str">
        <f t="shared" si="379"/>
        <v/>
      </c>
      <c r="R3060" s="36" t="str">
        <f t="shared" si="380"/>
        <v/>
      </c>
      <c r="S3060" s="36" t="str">
        <f t="shared" si="381"/>
        <v/>
      </c>
    </row>
    <row r="3061" spans="6:19" x14ac:dyDescent="0.3">
      <c r="K3061" s="33" t="str">
        <f t="shared" si="375"/>
        <v/>
      </c>
      <c r="M3061" s="33" t="str">
        <f t="shared" si="376"/>
        <v/>
      </c>
      <c r="N3061" s="33" t="str">
        <f t="shared" si="377"/>
        <v/>
      </c>
      <c r="O3061" s="33" t="str">
        <f t="shared" si="378"/>
        <v/>
      </c>
      <c r="P3061" s="33" t="str">
        <f t="shared" si="379"/>
        <v/>
      </c>
      <c r="R3061" s="36" t="str">
        <f t="shared" si="380"/>
        <v/>
      </c>
      <c r="S3061" s="36" t="str">
        <f t="shared" si="381"/>
        <v/>
      </c>
    </row>
    <row r="3062" spans="6:19" x14ac:dyDescent="0.3">
      <c r="K3062" s="33" t="str">
        <f t="shared" si="375"/>
        <v/>
      </c>
      <c r="M3062" s="33" t="str">
        <f t="shared" si="376"/>
        <v/>
      </c>
      <c r="N3062" s="33" t="str">
        <f t="shared" si="377"/>
        <v/>
      </c>
      <c r="O3062" s="33" t="str">
        <f t="shared" si="378"/>
        <v/>
      </c>
      <c r="P3062" s="33" t="str">
        <f t="shared" si="379"/>
        <v/>
      </c>
      <c r="R3062" s="36" t="str">
        <f t="shared" si="380"/>
        <v/>
      </c>
      <c r="S3062" s="36" t="str">
        <f t="shared" si="381"/>
        <v/>
      </c>
    </row>
    <row r="3063" spans="6:19" x14ac:dyDescent="0.3">
      <c r="F3063" s="136"/>
      <c r="K3063" s="33" t="str">
        <f t="shared" si="375"/>
        <v/>
      </c>
      <c r="M3063" s="33" t="str">
        <f t="shared" si="376"/>
        <v/>
      </c>
      <c r="N3063" s="33" t="str">
        <f t="shared" si="377"/>
        <v/>
      </c>
      <c r="O3063" s="33" t="str">
        <f t="shared" si="378"/>
        <v/>
      </c>
      <c r="P3063" s="33" t="str">
        <f t="shared" si="379"/>
        <v/>
      </c>
      <c r="R3063" s="36" t="str">
        <f t="shared" si="380"/>
        <v/>
      </c>
      <c r="S3063" s="36" t="str">
        <f t="shared" si="381"/>
        <v/>
      </c>
    </row>
    <row r="3064" spans="6:19" x14ac:dyDescent="0.3">
      <c r="K3064" s="33" t="str">
        <f t="shared" si="375"/>
        <v/>
      </c>
      <c r="M3064" s="33" t="str">
        <f t="shared" si="376"/>
        <v/>
      </c>
      <c r="N3064" s="33" t="str">
        <f t="shared" si="377"/>
        <v/>
      </c>
      <c r="O3064" s="33" t="str">
        <f t="shared" si="378"/>
        <v/>
      </c>
      <c r="P3064" s="33" t="str">
        <f t="shared" si="379"/>
        <v/>
      </c>
      <c r="R3064" s="36" t="str">
        <f t="shared" si="380"/>
        <v/>
      </c>
      <c r="S3064" s="36" t="str">
        <f t="shared" si="381"/>
        <v/>
      </c>
    </row>
    <row r="3065" spans="6:19" x14ac:dyDescent="0.3">
      <c r="K3065" s="33" t="str">
        <f t="shared" si="375"/>
        <v/>
      </c>
      <c r="M3065" s="33" t="str">
        <f t="shared" si="376"/>
        <v/>
      </c>
      <c r="N3065" s="33" t="str">
        <f t="shared" si="377"/>
        <v/>
      </c>
      <c r="O3065" s="33" t="str">
        <f t="shared" si="378"/>
        <v/>
      </c>
      <c r="P3065" s="33" t="str">
        <f t="shared" si="379"/>
        <v/>
      </c>
      <c r="R3065" s="36" t="str">
        <f t="shared" si="380"/>
        <v/>
      </c>
      <c r="S3065" s="36" t="str">
        <f t="shared" si="381"/>
        <v/>
      </c>
    </row>
    <row r="3066" spans="6:19" x14ac:dyDescent="0.3">
      <c r="F3066" s="136"/>
      <c r="K3066" s="33" t="str">
        <f t="shared" si="375"/>
        <v/>
      </c>
      <c r="M3066" s="33" t="str">
        <f t="shared" si="376"/>
        <v/>
      </c>
      <c r="N3066" s="33" t="str">
        <f t="shared" si="377"/>
        <v/>
      </c>
      <c r="O3066" s="33" t="str">
        <f t="shared" si="378"/>
        <v/>
      </c>
      <c r="P3066" s="33" t="str">
        <f t="shared" si="379"/>
        <v/>
      </c>
      <c r="R3066" s="36" t="str">
        <f t="shared" si="380"/>
        <v/>
      </c>
      <c r="S3066" s="36" t="str">
        <f t="shared" si="381"/>
        <v/>
      </c>
    </row>
    <row r="3067" spans="6:19" x14ac:dyDescent="0.3">
      <c r="K3067" s="33" t="str">
        <f t="shared" si="375"/>
        <v/>
      </c>
      <c r="M3067" s="33" t="str">
        <f t="shared" si="376"/>
        <v/>
      </c>
      <c r="N3067" s="33" t="str">
        <f t="shared" si="377"/>
        <v/>
      </c>
      <c r="O3067" s="33" t="str">
        <f t="shared" si="378"/>
        <v/>
      </c>
      <c r="P3067" s="33" t="str">
        <f t="shared" si="379"/>
        <v/>
      </c>
      <c r="R3067" s="36" t="str">
        <f t="shared" si="380"/>
        <v/>
      </c>
      <c r="S3067" s="36" t="str">
        <f t="shared" si="381"/>
        <v/>
      </c>
    </row>
    <row r="3068" spans="6:19" x14ac:dyDescent="0.3">
      <c r="K3068" s="33" t="str">
        <f t="shared" si="375"/>
        <v/>
      </c>
      <c r="M3068" s="33" t="str">
        <f t="shared" si="376"/>
        <v/>
      </c>
      <c r="N3068" s="33" t="str">
        <f t="shared" si="377"/>
        <v/>
      </c>
      <c r="O3068" s="33" t="str">
        <f t="shared" si="378"/>
        <v/>
      </c>
      <c r="P3068" s="33" t="str">
        <f t="shared" si="379"/>
        <v/>
      </c>
      <c r="R3068" s="36" t="str">
        <f t="shared" si="380"/>
        <v/>
      </c>
      <c r="S3068" s="36" t="str">
        <f t="shared" si="381"/>
        <v/>
      </c>
    </row>
    <row r="3069" spans="6:19" x14ac:dyDescent="0.3">
      <c r="K3069" s="33" t="str">
        <f t="shared" si="375"/>
        <v/>
      </c>
      <c r="M3069" s="33" t="str">
        <f t="shared" si="376"/>
        <v/>
      </c>
      <c r="N3069" s="33" t="str">
        <f t="shared" si="377"/>
        <v/>
      </c>
      <c r="O3069" s="33" t="str">
        <f t="shared" si="378"/>
        <v/>
      </c>
      <c r="P3069" s="33" t="str">
        <f t="shared" si="379"/>
        <v/>
      </c>
      <c r="R3069" s="36" t="str">
        <f t="shared" si="380"/>
        <v/>
      </c>
      <c r="S3069" s="36" t="str">
        <f t="shared" si="381"/>
        <v/>
      </c>
    </row>
    <row r="3070" spans="6:19" x14ac:dyDescent="0.3">
      <c r="K3070" s="33" t="str">
        <f t="shared" si="375"/>
        <v/>
      </c>
      <c r="M3070" s="33" t="str">
        <f t="shared" si="376"/>
        <v/>
      </c>
      <c r="N3070" s="33" t="str">
        <f t="shared" si="377"/>
        <v/>
      </c>
      <c r="O3070" s="33" t="str">
        <f t="shared" si="378"/>
        <v/>
      </c>
      <c r="P3070" s="33" t="str">
        <f t="shared" si="379"/>
        <v/>
      </c>
      <c r="R3070" s="36" t="str">
        <f t="shared" si="380"/>
        <v/>
      </c>
      <c r="S3070" s="36" t="str">
        <f t="shared" si="381"/>
        <v/>
      </c>
    </row>
    <row r="3071" spans="6:19" x14ac:dyDescent="0.3">
      <c r="F3071" s="136"/>
      <c r="K3071" s="33" t="str">
        <f t="shared" si="375"/>
        <v/>
      </c>
      <c r="M3071" s="33" t="str">
        <f t="shared" si="376"/>
        <v/>
      </c>
      <c r="N3071" s="33" t="str">
        <f t="shared" si="377"/>
        <v/>
      </c>
      <c r="O3071" s="33" t="str">
        <f t="shared" si="378"/>
        <v/>
      </c>
      <c r="P3071" s="33" t="str">
        <f t="shared" si="379"/>
        <v/>
      </c>
      <c r="R3071" s="36" t="str">
        <f t="shared" si="380"/>
        <v/>
      </c>
      <c r="S3071" s="36" t="str">
        <f t="shared" si="381"/>
        <v/>
      </c>
    </row>
    <row r="3072" spans="6:19" x14ac:dyDescent="0.3">
      <c r="K3072" s="33" t="str">
        <f t="shared" si="375"/>
        <v/>
      </c>
      <c r="M3072" s="33" t="str">
        <f t="shared" si="376"/>
        <v/>
      </c>
      <c r="N3072" s="33" t="str">
        <f t="shared" si="377"/>
        <v/>
      </c>
      <c r="O3072" s="33" t="str">
        <f t="shared" si="378"/>
        <v/>
      </c>
      <c r="P3072" s="33" t="str">
        <f t="shared" si="379"/>
        <v/>
      </c>
      <c r="R3072" s="36" t="str">
        <f t="shared" si="380"/>
        <v/>
      </c>
      <c r="S3072" s="36" t="str">
        <f t="shared" si="381"/>
        <v/>
      </c>
    </row>
    <row r="3073" spans="6:19" x14ac:dyDescent="0.3">
      <c r="F3073" s="136"/>
      <c r="K3073" s="33" t="str">
        <f t="shared" si="375"/>
        <v/>
      </c>
      <c r="M3073" s="33" t="str">
        <f t="shared" si="376"/>
        <v/>
      </c>
      <c r="N3073" s="33" t="str">
        <f t="shared" si="377"/>
        <v/>
      </c>
      <c r="O3073" s="33" t="str">
        <f t="shared" si="378"/>
        <v/>
      </c>
      <c r="P3073" s="33" t="str">
        <f t="shared" si="379"/>
        <v/>
      </c>
      <c r="R3073" s="36" t="str">
        <f t="shared" si="380"/>
        <v/>
      </c>
      <c r="S3073" s="36" t="str">
        <f t="shared" si="381"/>
        <v/>
      </c>
    </row>
    <row r="3074" spans="6:19" x14ac:dyDescent="0.3">
      <c r="K3074" s="33" t="str">
        <f t="shared" si="375"/>
        <v/>
      </c>
      <c r="M3074" s="33" t="str">
        <f t="shared" si="376"/>
        <v/>
      </c>
      <c r="N3074" s="33" t="str">
        <f t="shared" si="377"/>
        <v/>
      </c>
      <c r="O3074" s="33" t="str">
        <f t="shared" si="378"/>
        <v/>
      </c>
      <c r="P3074" s="33" t="str">
        <f t="shared" si="379"/>
        <v/>
      </c>
      <c r="R3074" s="36" t="str">
        <f t="shared" si="380"/>
        <v/>
      </c>
      <c r="S3074" s="36" t="str">
        <f t="shared" si="381"/>
        <v/>
      </c>
    </row>
    <row r="3075" spans="6:19" x14ac:dyDescent="0.3">
      <c r="K3075" s="33" t="str">
        <f t="shared" si="375"/>
        <v/>
      </c>
      <c r="M3075" s="33" t="str">
        <f t="shared" si="376"/>
        <v/>
      </c>
      <c r="N3075" s="33" t="str">
        <f t="shared" si="377"/>
        <v/>
      </c>
      <c r="O3075" s="33" t="str">
        <f t="shared" si="378"/>
        <v/>
      </c>
      <c r="P3075" s="33" t="str">
        <f t="shared" si="379"/>
        <v/>
      </c>
      <c r="R3075" s="36" t="str">
        <f t="shared" si="380"/>
        <v/>
      </c>
      <c r="S3075" s="36" t="str">
        <f t="shared" si="381"/>
        <v/>
      </c>
    </row>
    <row r="3076" spans="6:19" x14ac:dyDescent="0.3">
      <c r="K3076" s="33" t="str">
        <f t="shared" si="375"/>
        <v/>
      </c>
      <c r="M3076" s="33" t="str">
        <f t="shared" si="376"/>
        <v/>
      </c>
      <c r="N3076" s="33" t="str">
        <f t="shared" si="377"/>
        <v/>
      </c>
      <c r="O3076" s="33" t="str">
        <f t="shared" si="378"/>
        <v/>
      </c>
      <c r="P3076" s="33" t="str">
        <f t="shared" si="379"/>
        <v/>
      </c>
      <c r="R3076" s="36" t="str">
        <f t="shared" si="380"/>
        <v/>
      </c>
      <c r="S3076" s="36" t="str">
        <f t="shared" si="381"/>
        <v/>
      </c>
    </row>
    <row r="3077" spans="6:19" x14ac:dyDescent="0.3">
      <c r="K3077" s="33" t="str">
        <f t="shared" ref="K3077:K3140" si="382">IF($D3077="ht",$E3077,"")</f>
        <v/>
      </c>
      <c r="M3077" s="33" t="str">
        <f t="shared" ref="M3077:M3140" si="383">IF($D3077="esp",$E3077,"")</f>
        <v/>
      </c>
      <c r="N3077" s="33" t="str">
        <f t="shared" ref="N3077:N3140" si="384">IF($D3077="Ges",$F3077,"")</f>
        <v/>
      </c>
      <c r="O3077" s="33" t="str">
        <f t="shared" ref="O3077:O3140" si="385">IF($D3077="tag",$E3077,"")</f>
        <v/>
      </c>
      <c r="P3077" s="33" t="str">
        <f t="shared" ref="P3077:P3140" si="386">IF($D3077="vhs",$E3077,"")</f>
        <v/>
      </c>
      <c r="R3077" s="36" t="str">
        <f t="shared" ref="R3077:R3140" si="387">IF(D3077="v06",E3077,"")</f>
        <v/>
      </c>
      <c r="S3077" s="36" t="str">
        <f t="shared" ref="S3077:S3140" si="388">IF(D3077="v22",E3077,"")</f>
        <v/>
      </c>
    </row>
    <row r="3078" spans="6:19" x14ac:dyDescent="0.3">
      <c r="K3078" s="33" t="str">
        <f t="shared" si="382"/>
        <v/>
      </c>
      <c r="M3078" s="33" t="str">
        <f t="shared" si="383"/>
        <v/>
      </c>
      <c r="N3078" s="33" t="str">
        <f t="shared" si="384"/>
        <v/>
      </c>
      <c r="O3078" s="33" t="str">
        <f t="shared" si="385"/>
        <v/>
      </c>
      <c r="P3078" s="33" t="str">
        <f t="shared" si="386"/>
        <v/>
      </c>
      <c r="R3078" s="36" t="str">
        <f t="shared" si="387"/>
        <v/>
      </c>
      <c r="S3078" s="36" t="str">
        <f t="shared" si="388"/>
        <v/>
      </c>
    </row>
    <row r="3079" spans="6:19" x14ac:dyDescent="0.3">
      <c r="K3079" s="33" t="str">
        <f t="shared" si="382"/>
        <v/>
      </c>
      <c r="M3079" s="33" t="str">
        <f t="shared" si="383"/>
        <v/>
      </c>
      <c r="N3079" s="33" t="str">
        <f t="shared" si="384"/>
        <v/>
      </c>
      <c r="O3079" s="33" t="str">
        <f t="shared" si="385"/>
        <v/>
      </c>
      <c r="P3079" s="33" t="str">
        <f t="shared" si="386"/>
        <v/>
      </c>
      <c r="R3079" s="36" t="str">
        <f t="shared" si="387"/>
        <v/>
      </c>
      <c r="S3079" s="36" t="str">
        <f t="shared" si="388"/>
        <v/>
      </c>
    </row>
    <row r="3080" spans="6:19" x14ac:dyDescent="0.3">
      <c r="K3080" s="33" t="str">
        <f t="shared" si="382"/>
        <v/>
      </c>
      <c r="M3080" s="33" t="str">
        <f t="shared" si="383"/>
        <v/>
      </c>
      <c r="N3080" s="33" t="str">
        <f t="shared" si="384"/>
        <v/>
      </c>
      <c r="O3080" s="33" t="str">
        <f t="shared" si="385"/>
        <v/>
      </c>
      <c r="P3080" s="33" t="str">
        <f t="shared" si="386"/>
        <v/>
      </c>
      <c r="R3080" s="36" t="str">
        <f t="shared" si="387"/>
        <v/>
      </c>
      <c r="S3080" s="36" t="str">
        <f t="shared" si="388"/>
        <v/>
      </c>
    </row>
    <row r="3081" spans="6:19" x14ac:dyDescent="0.3">
      <c r="F3081" s="136"/>
      <c r="K3081" s="33" t="str">
        <f t="shared" si="382"/>
        <v/>
      </c>
      <c r="M3081" s="33" t="str">
        <f t="shared" si="383"/>
        <v/>
      </c>
      <c r="N3081" s="33" t="str">
        <f t="shared" si="384"/>
        <v/>
      </c>
      <c r="O3081" s="33" t="str">
        <f t="shared" si="385"/>
        <v/>
      </c>
      <c r="P3081" s="33" t="str">
        <f t="shared" si="386"/>
        <v/>
      </c>
      <c r="R3081" s="36" t="str">
        <f t="shared" si="387"/>
        <v/>
      </c>
      <c r="S3081" s="36" t="str">
        <f t="shared" si="388"/>
        <v/>
      </c>
    </row>
    <row r="3082" spans="6:19" x14ac:dyDescent="0.3">
      <c r="K3082" s="33" t="str">
        <f t="shared" si="382"/>
        <v/>
      </c>
      <c r="M3082" s="33" t="str">
        <f t="shared" si="383"/>
        <v/>
      </c>
      <c r="N3082" s="33" t="str">
        <f t="shared" si="384"/>
        <v/>
      </c>
      <c r="O3082" s="33" t="str">
        <f t="shared" si="385"/>
        <v/>
      </c>
      <c r="P3082" s="33" t="str">
        <f t="shared" si="386"/>
        <v/>
      </c>
      <c r="R3082" s="36" t="str">
        <f t="shared" si="387"/>
        <v/>
      </c>
      <c r="S3082" s="36" t="str">
        <f t="shared" si="388"/>
        <v/>
      </c>
    </row>
    <row r="3083" spans="6:19" x14ac:dyDescent="0.3">
      <c r="K3083" s="33" t="str">
        <f t="shared" si="382"/>
        <v/>
      </c>
      <c r="M3083" s="33" t="str">
        <f t="shared" si="383"/>
        <v/>
      </c>
      <c r="N3083" s="33" t="str">
        <f t="shared" si="384"/>
        <v/>
      </c>
      <c r="O3083" s="33" t="str">
        <f t="shared" si="385"/>
        <v/>
      </c>
      <c r="P3083" s="33" t="str">
        <f t="shared" si="386"/>
        <v/>
      </c>
      <c r="R3083" s="36" t="str">
        <f t="shared" si="387"/>
        <v/>
      </c>
      <c r="S3083" s="36" t="str">
        <f t="shared" si="388"/>
        <v/>
      </c>
    </row>
    <row r="3084" spans="6:19" x14ac:dyDescent="0.3">
      <c r="K3084" s="33" t="str">
        <f t="shared" si="382"/>
        <v/>
      </c>
      <c r="M3084" s="33" t="str">
        <f t="shared" si="383"/>
        <v/>
      </c>
      <c r="N3084" s="33" t="str">
        <f t="shared" si="384"/>
        <v/>
      </c>
      <c r="O3084" s="33" t="str">
        <f t="shared" si="385"/>
        <v/>
      </c>
      <c r="P3084" s="33" t="str">
        <f t="shared" si="386"/>
        <v/>
      </c>
      <c r="R3084" s="36" t="str">
        <f t="shared" si="387"/>
        <v/>
      </c>
      <c r="S3084" s="36" t="str">
        <f t="shared" si="388"/>
        <v/>
      </c>
    </row>
    <row r="3085" spans="6:19" x14ac:dyDescent="0.3">
      <c r="K3085" s="33" t="str">
        <f t="shared" si="382"/>
        <v/>
      </c>
      <c r="M3085" s="33" t="str">
        <f t="shared" si="383"/>
        <v/>
      </c>
      <c r="N3085" s="33" t="str">
        <f t="shared" si="384"/>
        <v/>
      </c>
      <c r="O3085" s="33" t="str">
        <f t="shared" si="385"/>
        <v/>
      </c>
      <c r="P3085" s="33" t="str">
        <f t="shared" si="386"/>
        <v/>
      </c>
      <c r="R3085" s="36" t="str">
        <f t="shared" si="387"/>
        <v/>
      </c>
      <c r="S3085" s="36" t="str">
        <f t="shared" si="388"/>
        <v/>
      </c>
    </row>
    <row r="3086" spans="6:19" x14ac:dyDescent="0.3">
      <c r="F3086" s="136"/>
      <c r="K3086" s="33" t="str">
        <f t="shared" si="382"/>
        <v/>
      </c>
      <c r="M3086" s="33" t="str">
        <f t="shared" si="383"/>
        <v/>
      </c>
      <c r="N3086" s="33" t="str">
        <f t="shared" si="384"/>
        <v/>
      </c>
      <c r="O3086" s="33" t="str">
        <f t="shared" si="385"/>
        <v/>
      </c>
      <c r="P3086" s="33" t="str">
        <f t="shared" si="386"/>
        <v/>
      </c>
      <c r="R3086" s="36" t="str">
        <f t="shared" si="387"/>
        <v/>
      </c>
      <c r="S3086" s="36" t="str">
        <f t="shared" si="388"/>
        <v/>
      </c>
    </row>
    <row r="3087" spans="6:19" x14ac:dyDescent="0.3">
      <c r="F3087" s="136"/>
      <c r="K3087" s="33" t="str">
        <f t="shared" si="382"/>
        <v/>
      </c>
      <c r="M3087" s="33" t="str">
        <f t="shared" si="383"/>
        <v/>
      </c>
      <c r="N3087" s="33" t="str">
        <f t="shared" si="384"/>
        <v/>
      </c>
      <c r="O3087" s="33" t="str">
        <f t="shared" si="385"/>
        <v/>
      </c>
      <c r="P3087" s="33" t="str">
        <f t="shared" si="386"/>
        <v/>
      </c>
      <c r="R3087" s="36" t="str">
        <f t="shared" si="387"/>
        <v/>
      </c>
      <c r="S3087" s="36" t="str">
        <f t="shared" si="388"/>
        <v/>
      </c>
    </row>
    <row r="3088" spans="6:19" x14ac:dyDescent="0.3">
      <c r="F3088" s="136"/>
      <c r="K3088" s="33" t="str">
        <f t="shared" si="382"/>
        <v/>
      </c>
      <c r="M3088" s="33" t="str">
        <f t="shared" si="383"/>
        <v/>
      </c>
      <c r="N3088" s="33" t="str">
        <f t="shared" si="384"/>
        <v/>
      </c>
      <c r="O3088" s="33" t="str">
        <f t="shared" si="385"/>
        <v/>
      </c>
      <c r="P3088" s="33" t="str">
        <f t="shared" si="386"/>
        <v/>
      </c>
      <c r="R3088" s="36" t="str">
        <f t="shared" si="387"/>
        <v/>
      </c>
      <c r="S3088" s="36" t="str">
        <f t="shared" si="388"/>
        <v/>
      </c>
    </row>
    <row r="3089" spans="6:19" x14ac:dyDescent="0.3">
      <c r="K3089" s="33" t="str">
        <f t="shared" si="382"/>
        <v/>
      </c>
      <c r="M3089" s="33" t="str">
        <f t="shared" si="383"/>
        <v/>
      </c>
      <c r="N3089" s="33" t="str">
        <f t="shared" si="384"/>
        <v/>
      </c>
      <c r="O3089" s="33" t="str">
        <f t="shared" si="385"/>
        <v/>
      </c>
      <c r="P3089" s="33" t="str">
        <f t="shared" si="386"/>
        <v/>
      </c>
      <c r="R3089" s="36" t="str">
        <f t="shared" si="387"/>
        <v/>
      </c>
      <c r="S3089" s="36" t="str">
        <f t="shared" si="388"/>
        <v/>
      </c>
    </row>
    <row r="3090" spans="6:19" x14ac:dyDescent="0.3">
      <c r="K3090" s="33" t="str">
        <f t="shared" si="382"/>
        <v/>
      </c>
      <c r="M3090" s="33" t="str">
        <f t="shared" si="383"/>
        <v/>
      </c>
      <c r="N3090" s="33" t="str">
        <f t="shared" si="384"/>
        <v/>
      </c>
      <c r="O3090" s="33" t="str">
        <f t="shared" si="385"/>
        <v/>
      </c>
      <c r="P3090" s="33" t="str">
        <f t="shared" si="386"/>
        <v/>
      </c>
      <c r="R3090" s="36" t="str">
        <f t="shared" si="387"/>
        <v/>
      </c>
      <c r="S3090" s="36" t="str">
        <f t="shared" si="388"/>
        <v/>
      </c>
    </row>
    <row r="3091" spans="6:19" x14ac:dyDescent="0.3">
      <c r="K3091" s="33" t="str">
        <f t="shared" si="382"/>
        <v/>
      </c>
      <c r="M3091" s="33" t="str">
        <f t="shared" si="383"/>
        <v/>
      </c>
      <c r="N3091" s="33" t="str">
        <f t="shared" si="384"/>
        <v/>
      </c>
      <c r="O3091" s="33" t="str">
        <f t="shared" si="385"/>
        <v/>
      </c>
      <c r="P3091" s="33" t="str">
        <f t="shared" si="386"/>
        <v/>
      </c>
      <c r="R3091" s="36" t="str">
        <f t="shared" si="387"/>
        <v/>
      </c>
      <c r="S3091" s="36" t="str">
        <f t="shared" si="388"/>
        <v/>
      </c>
    </row>
    <row r="3092" spans="6:19" x14ac:dyDescent="0.3">
      <c r="F3092" s="136"/>
      <c r="K3092" s="33" t="str">
        <f t="shared" si="382"/>
        <v/>
      </c>
      <c r="M3092" s="33" t="str">
        <f t="shared" si="383"/>
        <v/>
      </c>
      <c r="N3092" s="33" t="str">
        <f t="shared" si="384"/>
        <v/>
      </c>
      <c r="O3092" s="33" t="str">
        <f t="shared" si="385"/>
        <v/>
      </c>
      <c r="P3092" s="33" t="str">
        <f t="shared" si="386"/>
        <v/>
      </c>
      <c r="R3092" s="36" t="str">
        <f t="shared" si="387"/>
        <v/>
      </c>
      <c r="S3092" s="36" t="str">
        <f t="shared" si="388"/>
        <v/>
      </c>
    </row>
    <row r="3093" spans="6:19" x14ac:dyDescent="0.3">
      <c r="K3093" s="33" t="str">
        <f t="shared" si="382"/>
        <v/>
      </c>
      <c r="M3093" s="33" t="str">
        <f t="shared" si="383"/>
        <v/>
      </c>
      <c r="N3093" s="33" t="str">
        <f t="shared" si="384"/>
        <v/>
      </c>
      <c r="O3093" s="33" t="str">
        <f t="shared" si="385"/>
        <v/>
      </c>
      <c r="P3093" s="33" t="str">
        <f t="shared" si="386"/>
        <v/>
      </c>
      <c r="R3093" s="36" t="str">
        <f t="shared" si="387"/>
        <v/>
      </c>
      <c r="S3093" s="36" t="str">
        <f t="shared" si="388"/>
        <v/>
      </c>
    </row>
    <row r="3094" spans="6:19" x14ac:dyDescent="0.3">
      <c r="K3094" s="33" t="str">
        <f t="shared" si="382"/>
        <v/>
      </c>
      <c r="M3094" s="33" t="str">
        <f t="shared" si="383"/>
        <v/>
      </c>
      <c r="N3094" s="33" t="str">
        <f t="shared" si="384"/>
        <v/>
      </c>
      <c r="O3094" s="33" t="str">
        <f t="shared" si="385"/>
        <v/>
      </c>
      <c r="P3094" s="33" t="str">
        <f t="shared" si="386"/>
        <v/>
      </c>
      <c r="R3094" s="36" t="str">
        <f t="shared" si="387"/>
        <v/>
      </c>
      <c r="S3094" s="36" t="str">
        <f t="shared" si="388"/>
        <v/>
      </c>
    </row>
    <row r="3095" spans="6:19" x14ac:dyDescent="0.3">
      <c r="F3095" s="136"/>
      <c r="K3095" s="33" t="str">
        <f t="shared" si="382"/>
        <v/>
      </c>
      <c r="M3095" s="33" t="str">
        <f t="shared" si="383"/>
        <v/>
      </c>
      <c r="N3095" s="33" t="str">
        <f t="shared" si="384"/>
        <v/>
      </c>
      <c r="O3095" s="33" t="str">
        <f t="shared" si="385"/>
        <v/>
      </c>
      <c r="P3095" s="33" t="str">
        <f t="shared" si="386"/>
        <v/>
      </c>
      <c r="R3095" s="36" t="str">
        <f t="shared" si="387"/>
        <v/>
      </c>
      <c r="S3095" s="36" t="str">
        <f t="shared" si="388"/>
        <v/>
      </c>
    </row>
    <row r="3096" spans="6:19" x14ac:dyDescent="0.3">
      <c r="K3096" s="33" t="str">
        <f t="shared" si="382"/>
        <v/>
      </c>
      <c r="M3096" s="33" t="str">
        <f t="shared" si="383"/>
        <v/>
      </c>
      <c r="N3096" s="33" t="str">
        <f t="shared" si="384"/>
        <v/>
      </c>
      <c r="O3096" s="33" t="str">
        <f t="shared" si="385"/>
        <v/>
      </c>
      <c r="P3096" s="33" t="str">
        <f t="shared" si="386"/>
        <v/>
      </c>
      <c r="R3096" s="36" t="str">
        <f t="shared" si="387"/>
        <v/>
      </c>
      <c r="S3096" s="36" t="str">
        <f t="shared" si="388"/>
        <v/>
      </c>
    </row>
    <row r="3097" spans="6:19" x14ac:dyDescent="0.3">
      <c r="K3097" s="33" t="str">
        <f t="shared" si="382"/>
        <v/>
      </c>
      <c r="M3097" s="33" t="str">
        <f t="shared" si="383"/>
        <v/>
      </c>
      <c r="N3097" s="33" t="str">
        <f t="shared" si="384"/>
        <v/>
      </c>
      <c r="O3097" s="33" t="str">
        <f t="shared" si="385"/>
        <v/>
      </c>
      <c r="P3097" s="33" t="str">
        <f t="shared" si="386"/>
        <v/>
      </c>
      <c r="R3097" s="36" t="str">
        <f t="shared" si="387"/>
        <v/>
      </c>
      <c r="S3097" s="36" t="str">
        <f t="shared" si="388"/>
        <v/>
      </c>
    </row>
    <row r="3098" spans="6:19" x14ac:dyDescent="0.3">
      <c r="K3098" s="33" t="str">
        <f t="shared" si="382"/>
        <v/>
      </c>
      <c r="M3098" s="33" t="str">
        <f t="shared" si="383"/>
        <v/>
      </c>
      <c r="N3098" s="33" t="str">
        <f t="shared" si="384"/>
        <v/>
      </c>
      <c r="O3098" s="33" t="str">
        <f t="shared" si="385"/>
        <v/>
      </c>
      <c r="P3098" s="33" t="str">
        <f t="shared" si="386"/>
        <v/>
      </c>
      <c r="R3098" s="36" t="str">
        <f t="shared" si="387"/>
        <v/>
      </c>
      <c r="S3098" s="36" t="str">
        <f t="shared" si="388"/>
        <v/>
      </c>
    </row>
    <row r="3099" spans="6:19" x14ac:dyDescent="0.3">
      <c r="K3099" s="33" t="str">
        <f t="shared" si="382"/>
        <v/>
      </c>
      <c r="M3099" s="33" t="str">
        <f t="shared" si="383"/>
        <v/>
      </c>
      <c r="N3099" s="33" t="str">
        <f t="shared" si="384"/>
        <v/>
      </c>
      <c r="O3099" s="33" t="str">
        <f t="shared" si="385"/>
        <v/>
      </c>
      <c r="P3099" s="33" t="str">
        <f t="shared" si="386"/>
        <v/>
      </c>
      <c r="R3099" s="36" t="str">
        <f t="shared" si="387"/>
        <v/>
      </c>
      <c r="S3099" s="36" t="str">
        <f t="shared" si="388"/>
        <v/>
      </c>
    </row>
    <row r="3100" spans="6:19" x14ac:dyDescent="0.3">
      <c r="K3100" s="33" t="str">
        <f t="shared" si="382"/>
        <v/>
      </c>
      <c r="M3100" s="33" t="str">
        <f t="shared" si="383"/>
        <v/>
      </c>
      <c r="N3100" s="33" t="str">
        <f t="shared" si="384"/>
        <v/>
      </c>
      <c r="O3100" s="33" t="str">
        <f t="shared" si="385"/>
        <v/>
      </c>
      <c r="P3100" s="33" t="str">
        <f t="shared" si="386"/>
        <v/>
      </c>
      <c r="R3100" s="36" t="str">
        <f t="shared" si="387"/>
        <v/>
      </c>
      <c r="S3100" s="36" t="str">
        <f t="shared" si="388"/>
        <v/>
      </c>
    </row>
    <row r="3101" spans="6:19" x14ac:dyDescent="0.3">
      <c r="K3101" s="33" t="str">
        <f t="shared" si="382"/>
        <v/>
      </c>
      <c r="M3101" s="33" t="str">
        <f t="shared" si="383"/>
        <v/>
      </c>
      <c r="N3101" s="33" t="str">
        <f t="shared" si="384"/>
        <v/>
      </c>
      <c r="O3101" s="33" t="str">
        <f t="shared" si="385"/>
        <v/>
      </c>
      <c r="P3101" s="33" t="str">
        <f t="shared" si="386"/>
        <v/>
      </c>
      <c r="R3101" s="36" t="str">
        <f t="shared" si="387"/>
        <v/>
      </c>
      <c r="S3101" s="36" t="str">
        <f t="shared" si="388"/>
        <v/>
      </c>
    </row>
    <row r="3102" spans="6:19" x14ac:dyDescent="0.3">
      <c r="F3102" s="136"/>
      <c r="K3102" s="33" t="str">
        <f t="shared" si="382"/>
        <v/>
      </c>
      <c r="M3102" s="33" t="str">
        <f t="shared" si="383"/>
        <v/>
      </c>
      <c r="N3102" s="33" t="str">
        <f t="shared" si="384"/>
        <v/>
      </c>
      <c r="O3102" s="33" t="str">
        <f t="shared" si="385"/>
        <v/>
      </c>
      <c r="P3102" s="33" t="str">
        <f t="shared" si="386"/>
        <v/>
      </c>
      <c r="R3102" s="36" t="str">
        <f t="shared" si="387"/>
        <v/>
      </c>
      <c r="S3102" s="36" t="str">
        <f t="shared" si="388"/>
        <v/>
      </c>
    </row>
    <row r="3103" spans="6:19" x14ac:dyDescent="0.3">
      <c r="K3103" s="33" t="str">
        <f t="shared" si="382"/>
        <v/>
      </c>
      <c r="M3103" s="33" t="str">
        <f t="shared" si="383"/>
        <v/>
      </c>
      <c r="N3103" s="33" t="str">
        <f t="shared" si="384"/>
        <v/>
      </c>
      <c r="O3103" s="33" t="str">
        <f t="shared" si="385"/>
        <v/>
      </c>
      <c r="P3103" s="33" t="str">
        <f t="shared" si="386"/>
        <v/>
      </c>
      <c r="R3103" s="36" t="str">
        <f t="shared" si="387"/>
        <v/>
      </c>
      <c r="S3103" s="36" t="str">
        <f t="shared" si="388"/>
        <v/>
      </c>
    </row>
    <row r="3104" spans="6:19" x14ac:dyDescent="0.3">
      <c r="K3104" s="33" t="str">
        <f t="shared" si="382"/>
        <v/>
      </c>
      <c r="M3104" s="33" t="str">
        <f t="shared" si="383"/>
        <v/>
      </c>
      <c r="N3104" s="33" t="str">
        <f t="shared" si="384"/>
        <v/>
      </c>
      <c r="O3104" s="33" t="str">
        <f t="shared" si="385"/>
        <v/>
      </c>
      <c r="P3104" s="33" t="str">
        <f t="shared" si="386"/>
        <v/>
      </c>
      <c r="R3104" s="36" t="str">
        <f t="shared" si="387"/>
        <v/>
      </c>
      <c r="S3104" s="36" t="str">
        <f t="shared" si="388"/>
        <v/>
      </c>
    </row>
    <row r="3105" spans="6:19" x14ac:dyDescent="0.3">
      <c r="K3105" s="33" t="str">
        <f t="shared" si="382"/>
        <v/>
      </c>
      <c r="M3105" s="33" t="str">
        <f t="shared" si="383"/>
        <v/>
      </c>
      <c r="N3105" s="33" t="str">
        <f t="shared" si="384"/>
        <v/>
      </c>
      <c r="O3105" s="33" t="str">
        <f t="shared" si="385"/>
        <v/>
      </c>
      <c r="P3105" s="33" t="str">
        <f t="shared" si="386"/>
        <v/>
      </c>
      <c r="R3105" s="36" t="str">
        <f t="shared" si="387"/>
        <v/>
      </c>
      <c r="S3105" s="36" t="str">
        <f t="shared" si="388"/>
        <v/>
      </c>
    </row>
    <row r="3106" spans="6:19" x14ac:dyDescent="0.3">
      <c r="K3106" s="33" t="str">
        <f t="shared" si="382"/>
        <v/>
      </c>
      <c r="M3106" s="33" t="str">
        <f t="shared" si="383"/>
        <v/>
      </c>
      <c r="N3106" s="33" t="str">
        <f t="shared" si="384"/>
        <v/>
      </c>
      <c r="O3106" s="33" t="str">
        <f t="shared" si="385"/>
        <v/>
      </c>
      <c r="P3106" s="33" t="str">
        <f t="shared" si="386"/>
        <v/>
      </c>
      <c r="R3106" s="36" t="str">
        <f t="shared" si="387"/>
        <v/>
      </c>
      <c r="S3106" s="36" t="str">
        <f t="shared" si="388"/>
        <v/>
      </c>
    </row>
    <row r="3107" spans="6:19" x14ac:dyDescent="0.3">
      <c r="F3107" s="136"/>
      <c r="K3107" s="33" t="str">
        <f t="shared" si="382"/>
        <v/>
      </c>
      <c r="M3107" s="33" t="str">
        <f t="shared" si="383"/>
        <v/>
      </c>
      <c r="N3107" s="33" t="str">
        <f t="shared" si="384"/>
        <v/>
      </c>
      <c r="O3107" s="33" t="str">
        <f t="shared" si="385"/>
        <v/>
      </c>
      <c r="P3107" s="33" t="str">
        <f t="shared" si="386"/>
        <v/>
      </c>
      <c r="R3107" s="36" t="str">
        <f t="shared" si="387"/>
        <v/>
      </c>
      <c r="S3107" s="36" t="str">
        <f t="shared" si="388"/>
        <v/>
      </c>
    </row>
    <row r="3108" spans="6:19" x14ac:dyDescent="0.3">
      <c r="K3108" s="33" t="str">
        <f t="shared" si="382"/>
        <v/>
      </c>
      <c r="M3108" s="33" t="str">
        <f t="shared" si="383"/>
        <v/>
      </c>
      <c r="N3108" s="33" t="str">
        <f t="shared" si="384"/>
        <v/>
      </c>
      <c r="O3108" s="33" t="str">
        <f t="shared" si="385"/>
        <v/>
      </c>
      <c r="P3108" s="33" t="str">
        <f t="shared" si="386"/>
        <v/>
      </c>
      <c r="R3108" s="36" t="str">
        <f t="shared" si="387"/>
        <v/>
      </c>
      <c r="S3108" s="36" t="str">
        <f t="shared" si="388"/>
        <v/>
      </c>
    </row>
    <row r="3109" spans="6:19" x14ac:dyDescent="0.3">
      <c r="F3109" s="136"/>
      <c r="K3109" s="33" t="str">
        <f t="shared" si="382"/>
        <v/>
      </c>
      <c r="M3109" s="33" t="str">
        <f t="shared" si="383"/>
        <v/>
      </c>
      <c r="N3109" s="33" t="str">
        <f t="shared" si="384"/>
        <v/>
      </c>
      <c r="O3109" s="33" t="str">
        <f t="shared" si="385"/>
        <v/>
      </c>
      <c r="P3109" s="33" t="str">
        <f t="shared" si="386"/>
        <v/>
      </c>
      <c r="R3109" s="36" t="str">
        <f t="shared" si="387"/>
        <v/>
      </c>
      <c r="S3109" s="36" t="str">
        <f t="shared" si="388"/>
        <v/>
      </c>
    </row>
    <row r="3110" spans="6:19" x14ac:dyDescent="0.3">
      <c r="K3110" s="33" t="str">
        <f t="shared" si="382"/>
        <v/>
      </c>
      <c r="M3110" s="33" t="str">
        <f t="shared" si="383"/>
        <v/>
      </c>
      <c r="N3110" s="33" t="str">
        <f t="shared" si="384"/>
        <v/>
      </c>
      <c r="O3110" s="33" t="str">
        <f t="shared" si="385"/>
        <v/>
      </c>
      <c r="P3110" s="33" t="str">
        <f t="shared" si="386"/>
        <v/>
      </c>
      <c r="R3110" s="36" t="str">
        <f t="shared" si="387"/>
        <v/>
      </c>
      <c r="S3110" s="36" t="str">
        <f t="shared" si="388"/>
        <v/>
      </c>
    </row>
    <row r="3111" spans="6:19" x14ac:dyDescent="0.3">
      <c r="K3111" s="33" t="str">
        <f t="shared" si="382"/>
        <v/>
      </c>
      <c r="M3111" s="33" t="str">
        <f t="shared" si="383"/>
        <v/>
      </c>
      <c r="N3111" s="33" t="str">
        <f t="shared" si="384"/>
        <v/>
      </c>
      <c r="O3111" s="33" t="str">
        <f t="shared" si="385"/>
        <v/>
      </c>
      <c r="P3111" s="33" t="str">
        <f t="shared" si="386"/>
        <v/>
      </c>
      <c r="R3111" s="36" t="str">
        <f t="shared" si="387"/>
        <v/>
      </c>
      <c r="S3111" s="36" t="str">
        <f t="shared" si="388"/>
        <v/>
      </c>
    </row>
    <row r="3112" spans="6:19" x14ac:dyDescent="0.3">
      <c r="K3112" s="33" t="str">
        <f t="shared" si="382"/>
        <v/>
      </c>
      <c r="M3112" s="33" t="str">
        <f t="shared" si="383"/>
        <v/>
      </c>
      <c r="N3112" s="33" t="str">
        <f t="shared" si="384"/>
        <v/>
      </c>
      <c r="O3112" s="33" t="str">
        <f t="shared" si="385"/>
        <v/>
      </c>
      <c r="P3112" s="33" t="str">
        <f t="shared" si="386"/>
        <v/>
      </c>
      <c r="R3112" s="36" t="str">
        <f t="shared" si="387"/>
        <v/>
      </c>
      <c r="S3112" s="36" t="str">
        <f t="shared" si="388"/>
        <v/>
      </c>
    </row>
    <row r="3113" spans="6:19" x14ac:dyDescent="0.3">
      <c r="K3113" s="33" t="str">
        <f t="shared" si="382"/>
        <v/>
      </c>
      <c r="M3113" s="33" t="str">
        <f t="shared" si="383"/>
        <v/>
      </c>
      <c r="N3113" s="33" t="str">
        <f t="shared" si="384"/>
        <v/>
      </c>
      <c r="O3113" s="33" t="str">
        <f t="shared" si="385"/>
        <v/>
      </c>
      <c r="P3113" s="33" t="str">
        <f t="shared" si="386"/>
        <v/>
      </c>
      <c r="R3113" s="36" t="str">
        <f t="shared" si="387"/>
        <v/>
      </c>
      <c r="S3113" s="36" t="str">
        <f t="shared" si="388"/>
        <v/>
      </c>
    </row>
    <row r="3114" spans="6:19" x14ac:dyDescent="0.3">
      <c r="K3114" s="33" t="str">
        <f t="shared" si="382"/>
        <v/>
      </c>
      <c r="M3114" s="33" t="str">
        <f t="shared" si="383"/>
        <v/>
      </c>
      <c r="N3114" s="33" t="str">
        <f t="shared" si="384"/>
        <v/>
      </c>
      <c r="O3114" s="33" t="str">
        <f t="shared" si="385"/>
        <v/>
      </c>
      <c r="P3114" s="33" t="str">
        <f t="shared" si="386"/>
        <v/>
      </c>
      <c r="R3114" s="36" t="str">
        <f t="shared" si="387"/>
        <v/>
      </c>
      <c r="S3114" s="36" t="str">
        <f t="shared" si="388"/>
        <v/>
      </c>
    </row>
    <row r="3115" spans="6:19" x14ac:dyDescent="0.3">
      <c r="K3115" s="33" t="str">
        <f t="shared" si="382"/>
        <v/>
      </c>
      <c r="M3115" s="33" t="str">
        <f t="shared" si="383"/>
        <v/>
      </c>
      <c r="N3115" s="33" t="str">
        <f t="shared" si="384"/>
        <v/>
      </c>
      <c r="O3115" s="33" t="str">
        <f t="shared" si="385"/>
        <v/>
      </c>
      <c r="P3115" s="33" t="str">
        <f t="shared" si="386"/>
        <v/>
      </c>
      <c r="R3115" s="36" t="str">
        <f t="shared" si="387"/>
        <v/>
      </c>
      <c r="S3115" s="36" t="str">
        <f t="shared" si="388"/>
        <v/>
      </c>
    </row>
    <row r="3116" spans="6:19" x14ac:dyDescent="0.3">
      <c r="F3116" s="136"/>
      <c r="K3116" s="33" t="str">
        <f t="shared" si="382"/>
        <v/>
      </c>
      <c r="M3116" s="33" t="str">
        <f t="shared" si="383"/>
        <v/>
      </c>
      <c r="N3116" s="33" t="str">
        <f t="shared" si="384"/>
        <v/>
      </c>
      <c r="O3116" s="33" t="str">
        <f t="shared" si="385"/>
        <v/>
      </c>
      <c r="P3116" s="33" t="str">
        <f t="shared" si="386"/>
        <v/>
      </c>
      <c r="R3116" s="36" t="str">
        <f t="shared" si="387"/>
        <v/>
      </c>
      <c r="S3116" s="36" t="str">
        <f t="shared" si="388"/>
        <v/>
      </c>
    </row>
    <row r="3117" spans="6:19" x14ac:dyDescent="0.3">
      <c r="F3117" s="136"/>
      <c r="K3117" s="33" t="str">
        <f t="shared" si="382"/>
        <v/>
      </c>
      <c r="M3117" s="33" t="str">
        <f t="shared" si="383"/>
        <v/>
      </c>
      <c r="N3117" s="33" t="str">
        <f t="shared" si="384"/>
        <v/>
      </c>
      <c r="O3117" s="33" t="str">
        <f t="shared" si="385"/>
        <v/>
      </c>
      <c r="P3117" s="33" t="str">
        <f t="shared" si="386"/>
        <v/>
      </c>
      <c r="R3117" s="36" t="str">
        <f t="shared" si="387"/>
        <v/>
      </c>
      <c r="S3117" s="36" t="str">
        <f t="shared" si="388"/>
        <v/>
      </c>
    </row>
    <row r="3118" spans="6:19" x14ac:dyDescent="0.3">
      <c r="K3118" s="33" t="str">
        <f t="shared" si="382"/>
        <v/>
      </c>
      <c r="M3118" s="33" t="str">
        <f t="shared" si="383"/>
        <v/>
      </c>
      <c r="N3118" s="33" t="str">
        <f t="shared" si="384"/>
        <v/>
      </c>
      <c r="O3118" s="33" t="str">
        <f t="shared" si="385"/>
        <v/>
      </c>
      <c r="P3118" s="33" t="str">
        <f t="shared" si="386"/>
        <v/>
      </c>
      <c r="R3118" s="36" t="str">
        <f t="shared" si="387"/>
        <v/>
      </c>
      <c r="S3118" s="36" t="str">
        <f t="shared" si="388"/>
        <v/>
      </c>
    </row>
    <row r="3119" spans="6:19" x14ac:dyDescent="0.3">
      <c r="K3119" s="33" t="str">
        <f t="shared" si="382"/>
        <v/>
      </c>
      <c r="M3119" s="33" t="str">
        <f t="shared" si="383"/>
        <v/>
      </c>
      <c r="N3119" s="33" t="str">
        <f t="shared" si="384"/>
        <v/>
      </c>
      <c r="O3119" s="33" t="str">
        <f t="shared" si="385"/>
        <v/>
      </c>
      <c r="P3119" s="33" t="str">
        <f t="shared" si="386"/>
        <v/>
      </c>
      <c r="R3119" s="36" t="str">
        <f t="shared" si="387"/>
        <v/>
      </c>
      <c r="S3119" s="36" t="str">
        <f t="shared" si="388"/>
        <v/>
      </c>
    </row>
    <row r="3120" spans="6:19" x14ac:dyDescent="0.3">
      <c r="K3120" s="33" t="str">
        <f t="shared" si="382"/>
        <v/>
      </c>
      <c r="M3120" s="33" t="str">
        <f t="shared" si="383"/>
        <v/>
      </c>
      <c r="N3120" s="33" t="str">
        <f t="shared" si="384"/>
        <v/>
      </c>
      <c r="O3120" s="33" t="str">
        <f t="shared" si="385"/>
        <v/>
      </c>
      <c r="P3120" s="33" t="str">
        <f t="shared" si="386"/>
        <v/>
      </c>
      <c r="R3120" s="36" t="str">
        <f t="shared" si="387"/>
        <v/>
      </c>
      <c r="S3120" s="36" t="str">
        <f t="shared" si="388"/>
        <v/>
      </c>
    </row>
    <row r="3121" spans="6:19" x14ac:dyDescent="0.3">
      <c r="K3121" s="33" t="str">
        <f t="shared" si="382"/>
        <v/>
      </c>
      <c r="M3121" s="33" t="str">
        <f t="shared" si="383"/>
        <v/>
      </c>
      <c r="N3121" s="33" t="str">
        <f t="shared" si="384"/>
        <v/>
      </c>
      <c r="O3121" s="33" t="str">
        <f t="shared" si="385"/>
        <v/>
      </c>
      <c r="P3121" s="33" t="str">
        <f t="shared" si="386"/>
        <v/>
      </c>
      <c r="R3121" s="36" t="str">
        <f t="shared" si="387"/>
        <v/>
      </c>
      <c r="S3121" s="36" t="str">
        <f t="shared" si="388"/>
        <v/>
      </c>
    </row>
    <row r="3122" spans="6:19" x14ac:dyDescent="0.3">
      <c r="F3122" s="136"/>
      <c r="K3122" s="33" t="str">
        <f t="shared" si="382"/>
        <v/>
      </c>
      <c r="M3122" s="33" t="str">
        <f t="shared" si="383"/>
        <v/>
      </c>
      <c r="N3122" s="33" t="str">
        <f t="shared" si="384"/>
        <v/>
      </c>
      <c r="O3122" s="33" t="str">
        <f t="shared" si="385"/>
        <v/>
      </c>
      <c r="P3122" s="33" t="str">
        <f t="shared" si="386"/>
        <v/>
      </c>
      <c r="R3122" s="36" t="str">
        <f t="shared" si="387"/>
        <v/>
      </c>
      <c r="S3122" s="36" t="str">
        <f t="shared" si="388"/>
        <v/>
      </c>
    </row>
    <row r="3123" spans="6:19" x14ac:dyDescent="0.3">
      <c r="F3123" s="136"/>
      <c r="K3123" s="33" t="str">
        <f t="shared" si="382"/>
        <v/>
      </c>
      <c r="M3123" s="33" t="str">
        <f t="shared" si="383"/>
        <v/>
      </c>
      <c r="N3123" s="33" t="str">
        <f t="shared" si="384"/>
        <v/>
      </c>
      <c r="O3123" s="33" t="str">
        <f t="shared" si="385"/>
        <v/>
      </c>
      <c r="P3123" s="33" t="str">
        <f t="shared" si="386"/>
        <v/>
      </c>
      <c r="R3123" s="36" t="str">
        <f t="shared" si="387"/>
        <v/>
      </c>
      <c r="S3123" s="36" t="str">
        <f t="shared" si="388"/>
        <v/>
      </c>
    </row>
    <row r="3124" spans="6:19" x14ac:dyDescent="0.3">
      <c r="F3124" s="136"/>
      <c r="K3124" s="33" t="str">
        <f t="shared" si="382"/>
        <v/>
      </c>
      <c r="M3124" s="33" t="str">
        <f t="shared" si="383"/>
        <v/>
      </c>
      <c r="N3124" s="33" t="str">
        <f t="shared" si="384"/>
        <v/>
      </c>
      <c r="O3124" s="33" t="str">
        <f t="shared" si="385"/>
        <v/>
      </c>
      <c r="P3124" s="33" t="str">
        <f t="shared" si="386"/>
        <v/>
      </c>
      <c r="R3124" s="36" t="str">
        <f t="shared" si="387"/>
        <v/>
      </c>
      <c r="S3124" s="36" t="str">
        <f t="shared" si="388"/>
        <v/>
      </c>
    </row>
    <row r="3125" spans="6:19" x14ac:dyDescent="0.3">
      <c r="K3125" s="33" t="str">
        <f t="shared" si="382"/>
        <v/>
      </c>
      <c r="M3125" s="33" t="str">
        <f t="shared" si="383"/>
        <v/>
      </c>
      <c r="N3125" s="33" t="str">
        <f t="shared" si="384"/>
        <v/>
      </c>
      <c r="O3125" s="33" t="str">
        <f t="shared" si="385"/>
        <v/>
      </c>
      <c r="P3125" s="33" t="str">
        <f t="shared" si="386"/>
        <v/>
      </c>
      <c r="R3125" s="36" t="str">
        <f t="shared" si="387"/>
        <v/>
      </c>
      <c r="S3125" s="36" t="str">
        <f t="shared" si="388"/>
        <v/>
      </c>
    </row>
    <row r="3126" spans="6:19" x14ac:dyDescent="0.3">
      <c r="K3126" s="33" t="str">
        <f t="shared" si="382"/>
        <v/>
      </c>
      <c r="M3126" s="33" t="str">
        <f t="shared" si="383"/>
        <v/>
      </c>
      <c r="N3126" s="33" t="str">
        <f t="shared" si="384"/>
        <v/>
      </c>
      <c r="O3126" s="33" t="str">
        <f t="shared" si="385"/>
        <v/>
      </c>
      <c r="P3126" s="33" t="str">
        <f t="shared" si="386"/>
        <v/>
      </c>
      <c r="R3126" s="36" t="str">
        <f t="shared" si="387"/>
        <v/>
      </c>
      <c r="S3126" s="36" t="str">
        <f t="shared" si="388"/>
        <v/>
      </c>
    </row>
    <row r="3127" spans="6:19" x14ac:dyDescent="0.3">
      <c r="K3127" s="33" t="str">
        <f t="shared" si="382"/>
        <v/>
      </c>
      <c r="M3127" s="33" t="str">
        <f t="shared" si="383"/>
        <v/>
      </c>
      <c r="N3127" s="33" t="str">
        <f t="shared" si="384"/>
        <v/>
      </c>
      <c r="O3127" s="33" t="str">
        <f t="shared" si="385"/>
        <v/>
      </c>
      <c r="P3127" s="33" t="str">
        <f t="shared" si="386"/>
        <v/>
      </c>
      <c r="R3127" s="36" t="str">
        <f t="shared" si="387"/>
        <v/>
      </c>
      <c r="S3127" s="36" t="str">
        <f t="shared" si="388"/>
        <v/>
      </c>
    </row>
    <row r="3128" spans="6:19" x14ac:dyDescent="0.3">
      <c r="F3128" s="136"/>
      <c r="K3128" s="33" t="str">
        <f t="shared" si="382"/>
        <v/>
      </c>
      <c r="M3128" s="33" t="str">
        <f t="shared" si="383"/>
        <v/>
      </c>
      <c r="N3128" s="33" t="str">
        <f t="shared" si="384"/>
        <v/>
      </c>
      <c r="O3128" s="33" t="str">
        <f t="shared" si="385"/>
        <v/>
      </c>
      <c r="P3128" s="33" t="str">
        <f t="shared" si="386"/>
        <v/>
      </c>
      <c r="R3128" s="36" t="str">
        <f t="shared" si="387"/>
        <v/>
      </c>
      <c r="S3128" s="36" t="str">
        <f t="shared" si="388"/>
        <v/>
      </c>
    </row>
    <row r="3129" spans="6:19" x14ac:dyDescent="0.3">
      <c r="K3129" s="33" t="str">
        <f t="shared" si="382"/>
        <v/>
      </c>
      <c r="M3129" s="33" t="str">
        <f t="shared" si="383"/>
        <v/>
      </c>
      <c r="N3129" s="33" t="str">
        <f t="shared" si="384"/>
        <v/>
      </c>
      <c r="O3129" s="33" t="str">
        <f t="shared" si="385"/>
        <v/>
      </c>
      <c r="P3129" s="33" t="str">
        <f t="shared" si="386"/>
        <v/>
      </c>
      <c r="R3129" s="36" t="str">
        <f t="shared" si="387"/>
        <v/>
      </c>
      <c r="S3129" s="36" t="str">
        <f t="shared" si="388"/>
        <v/>
      </c>
    </row>
    <row r="3130" spans="6:19" x14ac:dyDescent="0.3">
      <c r="K3130" s="33" t="str">
        <f t="shared" si="382"/>
        <v/>
      </c>
      <c r="M3130" s="33" t="str">
        <f t="shared" si="383"/>
        <v/>
      </c>
      <c r="N3130" s="33" t="str">
        <f t="shared" si="384"/>
        <v/>
      </c>
      <c r="O3130" s="33" t="str">
        <f t="shared" si="385"/>
        <v/>
      </c>
      <c r="P3130" s="33" t="str">
        <f t="shared" si="386"/>
        <v/>
      </c>
      <c r="R3130" s="36" t="str">
        <f t="shared" si="387"/>
        <v/>
      </c>
      <c r="S3130" s="36" t="str">
        <f t="shared" si="388"/>
        <v/>
      </c>
    </row>
    <row r="3131" spans="6:19" x14ac:dyDescent="0.3">
      <c r="F3131" s="136"/>
      <c r="K3131" s="33" t="str">
        <f t="shared" si="382"/>
        <v/>
      </c>
      <c r="M3131" s="33" t="str">
        <f t="shared" si="383"/>
        <v/>
      </c>
      <c r="N3131" s="33" t="str">
        <f t="shared" si="384"/>
        <v/>
      </c>
      <c r="O3131" s="33" t="str">
        <f t="shared" si="385"/>
        <v/>
      </c>
      <c r="P3131" s="33" t="str">
        <f t="shared" si="386"/>
        <v/>
      </c>
      <c r="R3131" s="36" t="str">
        <f t="shared" si="387"/>
        <v/>
      </c>
      <c r="S3131" s="36" t="str">
        <f t="shared" si="388"/>
        <v/>
      </c>
    </row>
    <row r="3132" spans="6:19" x14ac:dyDescent="0.3">
      <c r="K3132" s="33" t="str">
        <f t="shared" si="382"/>
        <v/>
      </c>
      <c r="M3132" s="33" t="str">
        <f t="shared" si="383"/>
        <v/>
      </c>
      <c r="N3132" s="33" t="str">
        <f t="shared" si="384"/>
        <v/>
      </c>
      <c r="O3132" s="33" t="str">
        <f t="shared" si="385"/>
        <v/>
      </c>
      <c r="P3132" s="33" t="str">
        <f t="shared" si="386"/>
        <v/>
      </c>
      <c r="R3132" s="36" t="str">
        <f t="shared" si="387"/>
        <v/>
      </c>
      <c r="S3132" s="36" t="str">
        <f t="shared" si="388"/>
        <v/>
      </c>
    </row>
    <row r="3133" spans="6:19" x14ac:dyDescent="0.3">
      <c r="K3133" s="33" t="str">
        <f t="shared" si="382"/>
        <v/>
      </c>
      <c r="M3133" s="33" t="str">
        <f t="shared" si="383"/>
        <v/>
      </c>
      <c r="N3133" s="33" t="str">
        <f t="shared" si="384"/>
        <v/>
      </c>
      <c r="O3133" s="33" t="str">
        <f t="shared" si="385"/>
        <v/>
      </c>
      <c r="P3133" s="33" t="str">
        <f t="shared" si="386"/>
        <v/>
      </c>
      <c r="R3133" s="36" t="str">
        <f t="shared" si="387"/>
        <v/>
      </c>
      <c r="S3133" s="36" t="str">
        <f t="shared" si="388"/>
        <v/>
      </c>
    </row>
    <row r="3134" spans="6:19" x14ac:dyDescent="0.3">
      <c r="K3134" s="33" t="str">
        <f t="shared" si="382"/>
        <v/>
      </c>
      <c r="M3134" s="33" t="str">
        <f t="shared" si="383"/>
        <v/>
      </c>
      <c r="N3134" s="33" t="str">
        <f t="shared" si="384"/>
        <v/>
      </c>
      <c r="O3134" s="33" t="str">
        <f t="shared" si="385"/>
        <v/>
      </c>
      <c r="P3134" s="33" t="str">
        <f t="shared" si="386"/>
        <v/>
      </c>
      <c r="R3134" s="36" t="str">
        <f t="shared" si="387"/>
        <v/>
      </c>
      <c r="S3134" s="36" t="str">
        <f t="shared" si="388"/>
        <v/>
      </c>
    </row>
    <row r="3135" spans="6:19" x14ac:dyDescent="0.3">
      <c r="K3135" s="33" t="str">
        <f t="shared" si="382"/>
        <v/>
      </c>
      <c r="M3135" s="33" t="str">
        <f t="shared" si="383"/>
        <v/>
      </c>
      <c r="N3135" s="33" t="str">
        <f t="shared" si="384"/>
        <v/>
      </c>
      <c r="O3135" s="33" t="str">
        <f t="shared" si="385"/>
        <v/>
      </c>
      <c r="P3135" s="33" t="str">
        <f t="shared" si="386"/>
        <v/>
      </c>
      <c r="R3135" s="36" t="str">
        <f t="shared" si="387"/>
        <v/>
      </c>
      <c r="S3135" s="36" t="str">
        <f t="shared" si="388"/>
        <v/>
      </c>
    </row>
    <row r="3136" spans="6:19" x14ac:dyDescent="0.3">
      <c r="K3136" s="33" t="str">
        <f t="shared" si="382"/>
        <v/>
      </c>
      <c r="M3136" s="33" t="str">
        <f t="shared" si="383"/>
        <v/>
      </c>
      <c r="N3136" s="33" t="str">
        <f t="shared" si="384"/>
        <v/>
      </c>
      <c r="O3136" s="33" t="str">
        <f t="shared" si="385"/>
        <v/>
      </c>
      <c r="P3136" s="33" t="str">
        <f t="shared" si="386"/>
        <v/>
      </c>
      <c r="R3136" s="36" t="str">
        <f t="shared" si="387"/>
        <v/>
      </c>
      <c r="S3136" s="36" t="str">
        <f t="shared" si="388"/>
        <v/>
      </c>
    </row>
    <row r="3137" spans="6:19" x14ac:dyDescent="0.3">
      <c r="F3137" s="136"/>
      <c r="K3137" s="33" t="str">
        <f t="shared" si="382"/>
        <v/>
      </c>
      <c r="M3137" s="33" t="str">
        <f t="shared" si="383"/>
        <v/>
      </c>
      <c r="N3137" s="33" t="str">
        <f t="shared" si="384"/>
        <v/>
      </c>
      <c r="O3137" s="33" t="str">
        <f t="shared" si="385"/>
        <v/>
      </c>
      <c r="P3137" s="33" t="str">
        <f t="shared" si="386"/>
        <v/>
      </c>
      <c r="R3137" s="36" t="str">
        <f t="shared" si="387"/>
        <v/>
      </c>
      <c r="S3137" s="36" t="str">
        <f t="shared" si="388"/>
        <v/>
      </c>
    </row>
    <row r="3138" spans="6:19" x14ac:dyDescent="0.3">
      <c r="F3138" s="136"/>
      <c r="K3138" s="33" t="str">
        <f t="shared" si="382"/>
        <v/>
      </c>
      <c r="M3138" s="33" t="str">
        <f t="shared" si="383"/>
        <v/>
      </c>
      <c r="N3138" s="33" t="str">
        <f t="shared" si="384"/>
        <v/>
      </c>
      <c r="O3138" s="33" t="str">
        <f t="shared" si="385"/>
        <v/>
      </c>
      <c r="P3138" s="33" t="str">
        <f t="shared" si="386"/>
        <v/>
      </c>
      <c r="R3138" s="36" t="str">
        <f t="shared" si="387"/>
        <v/>
      </c>
      <c r="S3138" s="36" t="str">
        <f t="shared" si="388"/>
        <v/>
      </c>
    </row>
    <row r="3139" spans="6:19" x14ac:dyDescent="0.3">
      <c r="K3139" s="33" t="str">
        <f t="shared" si="382"/>
        <v/>
      </c>
      <c r="M3139" s="33" t="str">
        <f t="shared" si="383"/>
        <v/>
      </c>
      <c r="N3139" s="33" t="str">
        <f t="shared" si="384"/>
        <v/>
      </c>
      <c r="O3139" s="33" t="str">
        <f t="shared" si="385"/>
        <v/>
      </c>
      <c r="P3139" s="33" t="str">
        <f t="shared" si="386"/>
        <v/>
      </c>
      <c r="R3139" s="36" t="str">
        <f t="shared" si="387"/>
        <v/>
      </c>
      <c r="S3139" s="36" t="str">
        <f t="shared" si="388"/>
        <v/>
      </c>
    </row>
    <row r="3140" spans="6:19" x14ac:dyDescent="0.3">
      <c r="K3140" s="33" t="str">
        <f t="shared" si="382"/>
        <v/>
      </c>
      <c r="M3140" s="33" t="str">
        <f t="shared" si="383"/>
        <v/>
      </c>
      <c r="N3140" s="33" t="str">
        <f t="shared" si="384"/>
        <v/>
      </c>
      <c r="O3140" s="33" t="str">
        <f t="shared" si="385"/>
        <v/>
      </c>
      <c r="P3140" s="33" t="str">
        <f t="shared" si="386"/>
        <v/>
      </c>
      <c r="R3140" s="36" t="str">
        <f t="shared" si="387"/>
        <v/>
      </c>
      <c r="S3140" s="36" t="str">
        <f t="shared" si="388"/>
        <v/>
      </c>
    </row>
    <row r="3141" spans="6:19" x14ac:dyDescent="0.3">
      <c r="K3141" s="33" t="str">
        <f t="shared" ref="K3141:K3204" si="389">IF($D3141="ht",$E3141,"")</f>
        <v/>
      </c>
      <c r="M3141" s="33" t="str">
        <f t="shared" ref="M3141:M3204" si="390">IF($D3141="esp",$E3141,"")</f>
        <v/>
      </c>
      <c r="N3141" s="33" t="str">
        <f t="shared" ref="N3141:N3204" si="391">IF($D3141="Ges",$F3141,"")</f>
        <v/>
      </c>
      <c r="O3141" s="33" t="str">
        <f t="shared" ref="O3141:O3204" si="392">IF($D3141="tag",$E3141,"")</f>
        <v/>
      </c>
      <c r="P3141" s="33" t="str">
        <f t="shared" ref="P3141:P3204" si="393">IF($D3141="vhs",$E3141,"")</f>
        <v/>
      </c>
      <c r="R3141" s="36" t="str">
        <f t="shared" ref="R3141:R3204" si="394">IF(D3141="v06",E3141,"")</f>
        <v/>
      </c>
      <c r="S3141" s="36" t="str">
        <f t="shared" ref="S3141:S3204" si="395">IF(D3141="v22",E3141,"")</f>
        <v/>
      </c>
    </row>
    <row r="3142" spans="6:19" x14ac:dyDescent="0.3">
      <c r="K3142" s="33" t="str">
        <f t="shared" si="389"/>
        <v/>
      </c>
      <c r="M3142" s="33" t="str">
        <f t="shared" si="390"/>
        <v/>
      </c>
      <c r="N3142" s="33" t="str">
        <f t="shared" si="391"/>
        <v/>
      </c>
      <c r="O3142" s="33" t="str">
        <f t="shared" si="392"/>
        <v/>
      </c>
      <c r="P3142" s="33" t="str">
        <f t="shared" si="393"/>
        <v/>
      </c>
      <c r="R3142" s="36" t="str">
        <f t="shared" si="394"/>
        <v/>
      </c>
      <c r="S3142" s="36" t="str">
        <f t="shared" si="395"/>
        <v/>
      </c>
    </row>
    <row r="3143" spans="6:19" x14ac:dyDescent="0.3">
      <c r="F3143" s="136"/>
      <c r="K3143" s="33" t="str">
        <f t="shared" si="389"/>
        <v/>
      </c>
      <c r="M3143" s="33" t="str">
        <f t="shared" si="390"/>
        <v/>
      </c>
      <c r="N3143" s="33" t="str">
        <f t="shared" si="391"/>
        <v/>
      </c>
      <c r="O3143" s="33" t="str">
        <f t="shared" si="392"/>
        <v/>
      </c>
      <c r="P3143" s="33" t="str">
        <f t="shared" si="393"/>
        <v/>
      </c>
      <c r="R3143" s="36" t="str">
        <f t="shared" si="394"/>
        <v/>
      </c>
      <c r="S3143" s="36" t="str">
        <f t="shared" si="395"/>
        <v/>
      </c>
    </row>
    <row r="3144" spans="6:19" x14ac:dyDescent="0.3">
      <c r="K3144" s="33" t="str">
        <f t="shared" si="389"/>
        <v/>
      </c>
      <c r="M3144" s="33" t="str">
        <f t="shared" si="390"/>
        <v/>
      </c>
      <c r="N3144" s="33" t="str">
        <f t="shared" si="391"/>
        <v/>
      </c>
      <c r="O3144" s="33" t="str">
        <f t="shared" si="392"/>
        <v/>
      </c>
      <c r="P3144" s="33" t="str">
        <f t="shared" si="393"/>
        <v/>
      </c>
      <c r="R3144" s="36" t="str">
        <f t="shared" si="394"/>
        <v/>
      </c>
      <c r="S3144" s="36" t="str">
        <f t="shared" si="395"/>
        <v/>
      </c>
    </row>
    <row r="3145" spans="6:19" x14ac:dyDescent="0.3">
      <c r="F3145" s="136"/>
      <c r="K3145" s="33" t="str">
        <f t="shared" si="389"/>
        <v/>
      </c>
      <c r="M3145" s="33" t="str">
        <f t="shared" si="390"/>
        <v/>
      </c>
      <c r="N3145" s="33" t="str">
        <f t="shared" si="391"/>
        <v/>
      </c>
      <c r="O3145" s="33" t="str">
        <f t="shared" si="392"/>
        <v/>
      </c>
      <c r="P3145" s="33" t="str">
        <f t="shared" si="393"/>
        <v/>
      </c>
      <c r="R3145" s="36" t="str">
        <f t="shared" si="394"/>
        <v/>
      </c>
      <c r="S3145" s="36" t="str">
        <f t="shared" si="395"/>
        <v/>
      </c>
    </row>
    <row r="3146" spans="6:19" x14ac:dyDescent="0.3">
      <c r="K3146" s="33" t="str">
        <f t="shared" si="389"/>
        <v/>
      </c>
      <c r="M3146" s="33" t="str">
        <f t="shared" si="390"/>
        <v/>
      </c>
      <c r="N3146" s="33" t="str">
        <f t="shared" si="391"/>
        <v/>
      </c>
      <c r="O3146" s="33" t="str">
        <f t="shared" si="392"/>
        <v/>
      </c>
      <c r="P3146" s="33" t="str">
        <f t="shared" si="393"/>
        <v/>
      </c>
      <c r="R3146" s="36" t="str">
        <f t="shared" si="394"/>
        <v/>
      </c>
      <c r="S3146" s="36" t="str">
        <f t="shared" si="395"/>
        <v/>
      </c>
    </row>
    <row r="3147" spans="6:19" x14ac:dyDescent="0.3">
      <c r="K3147" s="33" t="str">
        <f t="shared" si="389"/>
        <v/>
      </c>
      <c r="M3147" s="33" t="str">
        <f t="shared" si="390"/>
        <v/>
      </c>
      <c r="N3147" s="33" t="str">
        <f t="shared" si="391"/>
        <v/>
      </c>
      <c r="O3147" s="33" t="str">
        <f t="shared" si="392"/>
        <v/>
      </c>
      <c r="P3147" s="33" t="str">
        <f t="shared" si="393"/>
        <v/>
      </c>
      <c r="R3147" s="36" t="str">
        <f t="shared" si="394"/>
        <v/>
      </c>
      <c r="S3147" s="36" t="str">
        <f t="shared" si="395"/>
        <v/>
      </c>
    </row>
    <row r="3148" spans="6:19" x14ac:dyDescent="0.3">
      <c r="K3148" s="33" t="str">
        <f t="shared" si="389"/>
        <v/>
      </c>
      <c r="M3148" s="33" t="str">
        <f t="shared" si="390"/>
        <v/>
      </c>
      <c r="N3148" s="33" t="str">
        <f t="shared" si="391"/>
        <v/>
      </c>
      <c r="O3148" s="33" t="str">
        <f t="shared" si="392"/>
        <v/>
      </c>
      <c r="P3148" s="33" t="str">
        <f t="shared" si="393"/>
        <v/>
      </c>
      <c r="R3148" s="36" t="str">
        <f t="shared" si="394"/>
        <v/>
      </c>
      <c r="S3148" s="36" t="str">
        <f t="shared" si="395"/>
        <v/>
      </c>
    </row>
    <row r="3149" spans="6:19" x14ac:dyDescent="0.3">
      <c r="K3149" s="33" t="str">
        <f t="shared" si="389"/>
        <v/>
      </c>
      <c r="M3149" s="33" t="str">
        <f t="shared" si="390"/>
        <v/>
      </c>
      <c r="N3149" s="33" t="str">
        <f t="shared" si="391"/>
        <v/>
      </c>
      <c r="O3149" s="33" t="str">
        <f t="shared" si="392"/>
        <v/>
      </c>
      <c r="P3149" s="33" t="str">
        <f t="shared" si="393"/>
        <v/>
      </c>
      <c r="R3149" s="36" t="str">
        <f t="shared" si="394"/>
        <v/>
      </c>
      <c r="S3149" s="36" t="str">
        <f t="shared" si="395"/>
        <v/>
      </c>
    </row>
    <row r="3150" spans="6:19" x14ac:dyDescent="0.3">
      <c r="K3150" s="33" t="str">
        <f t="shared" si="389"/>
        <v/>
      </c>
      <c r="M3150" s="33" t="str">
        <f t="shared" si="390"/>
        <v/>
      </c>
      <c r="N3150" s="33" t="str">
        <f t="shared" si="391"/>
        <v/>
      </c>
      <c r="O3150" s="33" t="str">
        <f t="shared" si="392"/>
        <v/>
      </c>
      <c r="P3150" s="33" t="str">
        <f t="shared" si="393"/>
        <v/>
      </c>
      <c r="R3150" s="36" t="str">
        <f t="shared" si="394"/>
        <v/>
      </c>
      <c r="S3150" s="36" t="str">
        <f t="shared" si="395"/>
        <v/>
      </c>
    </row>
    <row r="3151" spans="6:19" x14ac:dyDescent="0.3">
      <c r="K3151" s="33" t="str">
        <f t="shared" si="389"/>
        <v/>
      </c>
      <c r="M3151" s="33" t="str">
        <f t="shared" si="390"/>
        <v/>
      </c>
      <c r="N3151" s="33" t="str">
        <f t="shared" si="391"/>
        <v/>
      </c>
      <c r="O3151" s="33" t="str">
        <f t="shared" si="392"/>
        <v/>
      </c>
      <c r="P3151" s="33" t="str">
        <f t="shared" si="393"/>
        <v/>
      </c>
      <c r="R3151" s="36" t="str">
        <f t="shared" si="394"/>
        <v/>
      </c>
      <c r="S3151" s="36" t="str">
        <f t="shared" si="395"/>
        <v/>
      </c>
    </row>
    <row r="3152" spans="6:19" x14ac:dyDescent="0.3">
      <c r="F3152" s="136"/>
      <c r="K3152" s="33" t="str">
        <f t="shared" si="389"/>
        <v/>
      </c>
      <c r="M3152" s="33" t="str">
        <f t="shared" si="390"/>
        <v/>
      </c>
      <c r="N3152" s="33" t="str">
        <f t="shared" si="391"/>
        <v/>
      </c>
      <c r="O3152" s="33" t="str">
        <f t="shared" si="392"/>
        <v/>
      </c>
      <c r="P3152" s="33" t="str">
        <f t="shared" si="393"/>
        <v/>
      </c>
      <c r="R3152" s="36" t="str">
        <f t="shared" si="394"/>
        <v/>
      </c>
      <c r="S3152" s="36" t="str">
        <f t="shared" si="395"/>
        <v/>
      </c>
    </row>
    <row r="3153" spans="6:19" x14ac:dyDescent="0.3">
      <c r="F3153" s="136"/>
      <c r="K3153" s="33" t="str">
        <f t="shared" si="389"/>
        <v/>
      </c>
      <c r="M3153" s="33" t="str">
        <f t="shared" si="390"/>
        <v/>
      </c>
      <c r="N3153" s="33" t="str">
        <f t="shared" si="391"/>
        <v/>
      </c>
      <c r="O3153" s="33" t="str">
        <f t="shared" si="392"/>
        <v/>
      </c>
      <c r="P3153" s="33" t="str">
        <f t="shared" si="393"/>
        <v/>
      </c>
      <c r="R3153" s="36" t="str">
        <f t="shared" si="394"/>
        <v/>
      </c>
      <c r="S3153" s="36" t="str">
        <f t="shared" si="395"/>
        <v/>
      </c>
    </row>
    <row r="3154" spans="6:19" x14ac:dyDescent="0.3">
      <c r="K3154" s="33" t="str">
        <f t="shared" si="389"/>
        <v/>
      </c>
      <c r="M3154" s="33" t="str">
        <f t="shared" si="390"/>
        <v/>
      </c>
      <c r="N3154" s="33" t="str">
        <f t="shared" si="391"/>
        <v/>
      </c>
      <c r="O3154" s="33" t="str">
        <f t="shared" si="392"/>
        <v/>
      </c>
      <c r="P3154" s="33" t="str">
        <f t="shared" si="393"/>
        <v/>
      </c>
      <c r="R3154" s="36" t="str">
        <f t="shared" si="394"/>
        <v/>
      </c>
      <c r="S3154" s="36" t="str">
        <f t="shared" si="395"/>
        <v/>
      </c>
    </row>
    <row r="3155" spans="6:19" x14ac:dyDescent="0.3">
      <c r="K3155" s="33" t="str">
        <f t="shared" si="389"/>
        <v/>
      </c>
      <c r="M3155" s="33" t="str">
        <f t="shared" si="390"/>
        <v/>
      </c>
      <c r="N3155" s="33" t="str">
        <f t="shared" si="391"/>
        <v/>
      </c>
      <c r="O3155" s="33" t="str">
        <f t="shared" si="392"/>
        <v/>
      </c>
      <c r="P3155" s="33" t="str">
        <f t="shared" si="393"/>
        <v/>
      </c>
      <c r="R3155" s="36" t="str">
        <f t="shared" si="394"/>
        <v/>
      </c>
      <c r="S3155" s="36" t="str">
        <f t="shared" si="395"/>
        <v/>
      </c>
    </row>
    <row r="3156" spans="6:19" x14ac:dyDescent="0.3">
      <c r="K3156" s="33" t="str">
        <f t="shared" si="389"/>
        <v/>
      </c>
      <c r="M3156" s="33" t="str">
        <f t="shared" si="390"/>
        <v/>
      </c>
      <c r="N3156" s="33" t="str">
        <f t="shared" si="391"/>
        <v/>
      </c>
      <c r="O3156" s="33" t="str">
        <f t="shared" si="392"/>
        <v/>
      </c>
      <c r="P3156" s="33" t="str">
        <f t="shared" si="393"/>
        <v/>
      </c>
      <c r="R3156" s="36" t="str">
        <f t="shared" si="394"/>
        <v/>
      </c>
      <c r="S3156" s="36" t="str">
        <f t="shared" si="395"/>
        <v/>
      </c>
    </row>
    <row r="3157" spans="6:19" x14ac:dyDescent="0.3">
      <c r="K3157" s="33" t="str">
        <f t="shared" si="389"/>
        <v/>
      </c>
      <c r="M3157" s="33" t="str">
        <f t="shared" si="390"/>
        <v/>
      </c>
      <c r="N3157" s="33" t="str">
        <f t="shared" si="391"/>
        <v/>
      </c>
      <c r="O3157" s="33" t="str">
        <f t="shared" si="392"/>
        <v/>
      </c>
      <c r="P3157" s="33" t="str">
        <f t="shared" si="393"/>
        <v/>
      </c>
      <c r="R3157" s="36" t="str">
        <f t="shared" si="394"/>
        <v/>
      </c>
      <c r="S3157" s="36" t="str">
        <f t="shared" si="395"/>
        <v/>
      </c>
    </row>
    <row r="3158" spans="6:19" x14ac:dyDescent="0.3">
      <c r="F3158" s="136"/>
      <c r="K3158" s="33" t="str">
        <f t="shared" si="389"/>
        <v/>
      </c>
      <c r="M3158" s="33" t="str">
        <f t="shared" si="390"/>
        <v/>
      </c>
      <c r="N3158" s="33" t="str">
        <f t="shared" si="391"/>
        <v/>
      </c>
      <c r="O3158" s="33" t="str">
        <f t="shared" si="392"/>
        <v/>
      </c>
      <c r="P3158" s="33" t="str">
        <f t="shared" si="393"/>
        <v/>
      </c>
      <c r="R3158" s="36" t="str">
        <f t="shared" si="394"/>
        <v/>
      </c>
      <c r="S3158" s="36" t="str">
        <f t="shared" si="395"/>
        <v/>
      </c>
    </row>
    <row r="3159" spans="6:19" x14ac:dyDescent="0.3">
      <c r="K3159" s="33" t="str">
        <f t="shared" si="389"/>
        <v/>
      </c>
      <c r="M3159" s="33" t="str">
        <f t="shared" si="390"/>
        <v/>
      </c>
      <c r="N3159" s="33" t="str">
        <f t="shared" si="391"/>
        <v/>
      </c>
      <c r="O3159" s="33" t="str">
        <f t="shared" si="392"/>
        <v/>
      </c>
      <c r="P3159" s="33" t="str">
        <f t="shared" si="393"/>
        <v/>
      </c>
      <c r="R3159" s="36" t="str">
        <f t="shared" si="394"/>
        <v/>
      </c>
      <c r="S3159" s="36" t="str">
        <f t="shared" si="395"/>
        <v/>
      </c>
    </row>
    <row r="3160" spans="6:19" x14ac:dyDescent="0.3">
      <c r="F3160" s="136"/>
      <c r="K3160" s="33" t="str">
        <f t="shared" si="389"/>
        <v/>
      </c>
      <c r="M3160" s="33" t="str">
        <f t="shared" si="390"/>
        <v/>
      </c>
      <c r="N3160" s="33" t="str">
        <f t="shared" si="391"/>
        <v/>
      </c>
      <c r="O3160" s="33" t="str">
        <f t="shared" si="392"/>
        <v/>
      </c>
      <c r="P3160" s="33" t="str">
        <f t="shared" si="393"/>
        <v/>
      </c>
      <c r="R3160" s="36" t="str">
        <f t="shared" si="394"/>
        <v/>
      </c>
      <c r="S3160" s="36" t="str">
        <f t="shared" si="395"/>
        <v/>
      </c>
    </row>
    <row r="3161" spans="6:19" x14ac:dyDescent="0.3">
      <c r="K3161" s="33" t="str">
        <f t="shared" si="389"/>
        <v/>
      </c>
      <c r="M3161" s="33" t="str">
        <f t="shared" si="390"/>
        <v/>
      </c>
      <c r="N3161" s="33" t="str">
        <f t="shared" si="391"/>
        <v/>
      </c>
      <c r="O3161" s="33" t="str">
        <f t="shared" si="392"/>
        <v/>
      </c>
      <c r="P3161" s="33" t="str">
        <f t="shared" si="393"/>
        <v/>
      </c>
      <c r="R3161" s="36" t="str">
        <f t="shared" si="394"/>
        <v/>
      </c>
      <c r="S3161" s="36" t="str">
        <f t="shared" si="395"/>
        <v/>
      </c>
    </row>
    <row r="3162" spans="6:19" x14ac:dyDescent="0.3">
      <c r="K3162" s="33" t="str">
        <f t="shared" si="389"/>
        <v/>
      </c>
      <c r="M3162" s="33" t="str">
        <f t="shared" si="390"/>
        <v/>
      </c>
      <c r="N3162" s="33" t="str">
        <f t="shared" si="391"/>
        <v/>
      </c>
      <c r="O3162" s="33" t="str">
        <f t="shared" si="392"/>
        <v/>
      </c>
      <c r="P3162" s="33" t="str">
        <f t="shared" si="393"/>
        <v/>
      </c>
      <c r="R3162" s="36" t="str">
        <f t="shared" si="394"/>
        <v/>
      </c>
      <c r="S3162" s="36" t="str">
        <f t="shared" si="395"/>
        <v/>
      </c>
    </row>
    <row r="3163" spans="6:19" x14ac:dyDescent="0.3">
      <c r="K3163" s="33" t="str">
        <f t="shared" si="389"/>
        <v/>
      </c>
      <c r="M3163" s="33" t="str">
        <f t="shared" si="390"/>
        <v/>
      </c>
      <c r="N3163" s="33" t="str">
        <f t="shared" si="391"/>
        <v/>
      </c>
      <c r="O3163" s="33" t="str">
        <f t="shared" si="392"/>
        <v/>
      </c>
      <c r="P3163" s="33" t="str">
        <f t="shared" si="393"/>
        <v/>
      </c>
      <c r="R3163" s="36" t="str">
        <f t="shared" si="394"/>
        <v/>
      </c>
      <c r="S3163" s="36" t="str">
        <f t="shared" si="395"/>
        <v/>
      </c>
    </row>
    <row r="3164" spans="6:19" x14ac:dyDescent="0.3">
      <c r="F3164" s="136"/>
      <c r="K3164" s="33" t="str">
        <f t="shared" si="389"/>
        <v/>
      </c>
      <c r="M3164" s="33" t="str">
        <f t="shared" si="390"/>
        <v/>
      </c>
      <c r="N3164" s="33" t="str">
        <f t="shared" si="391"/>
        <v/>
      </c>
      <c r="O3164" s="33" t="str">
        <f t="shared" si="392"/>
        <v/>
      </c>
      <c r="P3164" s="33" t="str">
        <f t="shared" si="393"/>
        <v/>
      </c>
      <c r="R3164" s="36" t="str">
        <f t="shared" si="394"/>
        <v/>
      </c>
      <c r="S3164" s="36" t="str">
        <f t="shared" si="395"/>
        <v/>
      </c>
    </row>
    <row r="3165" spans="6:19" x14ac:dyDescent="0.3">
      <c r="K3165" s="33" t="str">
        <f t="shared" si="389"/>
        <v/>
      </c>
      <c r="M3165" s="33" t="str">
        <f t="shared" si="390"/>
        <v/>
      </c>
      <c r="N3165" s="33" t="str">
        <f t="shared" si="391"/>
        <v/>
      </c>
      <c r="O3165" s="33" t="str">
        <f t="shared" si="392"/>
        <v/>
      </c>
      <c r="P3165" s="33" t="str">
        <f t="shared" si="393"/>
        <v/>
      </c>
      <c r="R3165" s="36" t="str">
        <f t="shared" si="394"/>
        <v/>
      </c>
      <c r="S3165" s="36" t="str">
        <f t="shared" si="395"/>
        <v/>
      </c>
    </row>
    <row r="3166" spans="6:19" x14ac:dyDescent="0.3">
      <c r="K3166" s="33" t="str">
        <f t="shared" si="389"/>
        <v/>
      </c>
      <c r="M3166" s="33" t="str">
        <f t="shared" si="390"/>
        <v/>
      </c>
      <c r="N3166" s="33" t="str">
        <f t="shared" si="391"/>
        <v/>
      </c>
      <c r="O3166" s="33" t="str">
        <f t="shared" si="392"/>
        <v/>
      </c>
      <c r="P3166" s="33" t="str">
        <f t="shared" si="393"/>
        <v/>
      </c>
      <c r="R3166" s="36" t="str">
        <f t="shared" si="394"/>
        <v/>
      </c>
      <c r="S3166" s="36" t="str">
        <f t="shared" si="395"/>
        <v/>
      </c>
    </row>
    <row r="3167" spans="6:19" x14ac:dyDescent="0.3">
      <c r="F3167" s="136"/>
      <c r="K3167" s="33" t="str">
        <f t="shared" si="389"/>
        <v/>
      </c>
      <c r="M3167" s="33" t="str">
        <f t="shared" si="390"/>
        <v/>
      </c>
      <c r="N3167" s="33" t="str">
        <f t="shared" si="391"/>
        <v/>
      </c>
      <c r="O3167" s="33" t="str">
        <f t="shared" si="392"/>
        <v/>
      </c>
      <c r="P3167" s="33" t="str">
        <f t="shared" si="393"/>
        <v/>
      </c>
      <c r="R3167" s="36" t="str">
        <f t="shared" si="394"/>
        <v/>
      </c>
      <c r="S3167" s="36" t="str">
        <f t="shared" si="395"/>
        <v/>
      </c>
    </row>
    <row r="3168" spans="6:19" x14ac:dyDescent="0.3">
      <c r="K3168" s="33" t="str">
        <f t="shared" si="389"/>
        <v/>
      </c>
      <c r="M3168" s="33" t="str">
        <f t="shared" si="390"/>
        <v/>
      </c>
      <c r="N3168" s="33" t="str">
        <f t="shared" si="391"/>
        <v/>
      </c>
      <c r="O3168" s="33" t="str">
        <f t="shared" si="392"/>
        <v/>
      </c>
      <c r="P3168" s="33" t="str">
        <f t="shared" si="393"/>
        <v/>
      </c>
      <c r="R3168" s="36" t="str">
        <f t="shared" si="394"/>
        <v/>
      </c>
      <c r="S3168" s="36" t="str">
        <f t="shared" si="395"/>
        <v/>
      </c>
    </row>
    <row r="3169" spans="6:19" x14ac:dyDescent="0.3">
      <c r="K3169" s="33" t="str">
        <f t="shared" si="389"/>
        <v/>
      </c>
      <c r="M3169" s="33" t="str">
        <f t="shared" si="390"/>
        <v/>
      </c>
      <c r="N3169" s="33" t="str">
        <f t="shared" si="391"/>
        <v/>
      </c>
      <c r="O3169" s="33" t="str">
        <f t="shared" si="392"/>
        <v/>
      </c>
      <c r="P3169" s="33" t="str">
        <f t="shared" si="393"/>
        <v/>
      </c>
      <c r="R3169" s="36" t="str">
        <f t="shared" si="394"/>
        <v/>
      </c>
      <c r="S3169" s="36" t="str">
        <f t="shared" si="395"/>
        <v/>
      </c>
    </row>
    <row r="3170" spans="6:19" x14ac:dyDescent="0.3">
      <c r="K3170" s="33" t="str">
        <f t="shared" si="389"/>
        <v/>
      </c>
      <c r="M3170" s="33" t="str">
        <f t="shared" si="390"/>
        <v/>
      </c>
      <c r="N3170" s="33" t="str">
        <f t="shared" si="391"/>
        <v/>
      </c>
      <c r="O3170" s="33" t="str">
        <f t="shared" si="392"/>
        <v/>
      </c>
      <c r="P3170" s="33" t="str">
        <f t="shared" si="393"/>
        <v/>
      </c>
      <c r="R3170" s="36" t="str">
        <f t="shared" si="394"/>
        <v/>
      </c>
      <c r="S3170" s="36" t="str">
        <f t="shared" si="395"/>
        <v/>
      </c>
    </row>
    <row r="3171" spans="6:19" x14ac:dyDescent="0.3">
      <c r="K3171" s="33" t="str">
        <f t="shared" si="389"/>
        <v/>
      </c>
      <c r="M3171" s="33" t="str">
        <f t="shared" si="390"/>
        <v/>
      </c>
      <c r="N3171" s="33" t="str">
        <f t="shared" si="391"/>
        <v/>
      </c>
      <c r="O3171" s="33" t="str">
        <f t="shared" si="392"/>
        <v/>
      </c>
      <c r="P3171" s="33" t="str">
        <f t="shared" si="393"/>
        <v/>
      </c>
      <c r="R3171" s="36" t="str">
        <f t="shared" si="394"/>
        <v/>
      </c>
      <c r="S3171" s="36" t="str">
        <f t="shared" si="395"/>
        <v/>
      </c>
    </row>
    <row r="3172" spans="6:19" x14ac:dyDescent="0.3">
      <c r="K3172" s="33" t="str">
        <f t="shared" si="389"/>
        <v/>
      </c>
      <c r="M3172" s="33" t="str">
        <f t="shared" si="390"/>
        <v/>
      </c>
      <c r="N3172" s="33" t="str">
        <f t="shared" si="391"/>
        <v/>
      </c>
      <c r="O3172" s="33" t="str">
        <f t="shared" si="392"/>
        <v/>
      </c>
      <c r="P3172" s="33" t="str">
        <f t="shared" si="393"/>
        <v/>
      </c>
      <c r="R3172" s="36" t="str">
        <f t="shared" si="394"/>
        <v/>
      </c>
      <c r="S3172" s="36" t="str">
        <f t="shared" si="395"/>
        <v/>
      </c>
    </row>
    <row r="3173" spans="6:19" x14ac:dyDescent="0.3">
      <c r="F3173" s="136"/>
      <c r="K3173" s="33" t="str">
        <f t="shared" si="389"/>
        <v/>
      </c>
      <c r="M3173" s="33" t="str">
        <f t="shared" si="390"/>
        <v/>
      </c>
      <c r="N3173" s="33" t="str">
        <f t="shared" si="391"/>
        <v/>
      </c>
      <c r="O3173" s="33" t="str">
        <f t="shared" si="392"/>
        <v/>
      </c>
      <c r="P3173" s="33" t="str">
        <f t="shared" si="393"/>
        <v/>
      </c>
      <c r="R3173" s="36" t="str">
        <f t="shared" si="394"/>
        <v/>
      </c>
      <c r="S3173" s="36" t="str">
        <f t="shared" si="395"/>
        <v/>
      </c>
    </row>
    <row r="3174" spans="6:19" x14ac:dyDescent="0.3">
      <c r="F3174" s="136"/>
      <c r="K3174" s="33" t="str">
        <f t="shared" si="389"/>
        <v/>
      </c>
      <c r="M3174" s="33" t="str">
        <f t="shared" si="390"/>
        <v/>
      </c>
      <c r="N3174" s="33" t="str">
        <f t="shared" si="391"/>
        <v/>
      </c>
      <c r="O3174" s="33" t="str">
        <f t="shared" si="392"/>
        <v/>
      </c>
      <c r="P3174" s="33" t="str">
        <f t="shared" si="393"/>
        <v/>
      </c>
      <c r="R3174" s="36" t="str">
        <f t="shared" si="394"/>
        <v/>
      </c>
      <c r="S3174" s="36" t="str">
        <f t="shared" si="395"/>
        <v/>
      </c>
    </row>
    <row r="3175" spans="6:19" x14ac:dyDescent="0.3">
      <c r="K3175" s="33" t="str">
        <f t="shared" si="389"/>
        <v/>
      </c>
      <c r="M3175" s="33" t="str">
        <f t="shared" si="390"/>
        <v/>
      </c>
      <c r="N3175" s="33" t="str">
        <f t="shared" si="391"/>
        <v/>
      </c>
      <c r="O3175" s="33" t="str">
        <f t="shared" si="392"/>
        <v/>
      </c>
      <c r="P3175" s="33" t="str">
        <f t="shared" si="393"/>
        <v/>
      </c>
      <c r="R3175" s="36" t="str">
        <f t="shared" si="394"/>
        <v/>
      </c>
      <c r="S3175" s="36" t="str">
        <f t="shared" si="395"/>
        <v/>
      </c>
    </row>
    <row r="3176" spans="6:19" x14ac:dyDescent="0.3">
      <c r="K3176" s="33" t="str">
        <f t="shared" si="389"/>
        <v/>
      </c>
      <c r="M3176" s="33" t="str">
        <f t="shared" si="390"/>
        <v/>
      </c>
      <c r="N3176" s="33" t="str">
        <f t="shared" si="391"/>
        <v/>
      </c>
      <c r="O3176" s="33" t="str">
        <f t="shared" si="392"/>
        <v/>
      </c>
      <c r="P3176" s="33" t="str">
        <f t="shared" si="393"/>
        <v/>
      </c>
      <c r="R3176" s="36" t="str">
        <f t="shared" si="394"/>
        <v/>
      </c>
      <c r="S3176" s="36" t="str">
        <f t="shared" si="395"/>
        <v/>
      </c>
    </row>
    <row r="3177" spans="6:19" x14ac:dyDescent="0.3">
      <c r="K3177" s="33" t="str">
        <f t="shared" si="389"/>
        <v/>
      </c>
      <c r="M3177" s="33" t="str">
        <f t="shared" si="390"/>
        <v/>
      </c>
      <c r="N3177" s="33" t="str">
        <f t="shared" si="391"/>
        <v/>
      </c>
      <c r="O3177" s="33" t="str">
        <f t="shared" si="392"/>
        <v/>
      </c>
      <c r="P3177" s="33" t="str">
        <f t="shared" si="393"/>
        <v/>
      </c>
      <c r="R3177" s="36" t="str">
        <f t="shared" si="394"/>
        <v/>
      </c>
      <c r="S3177" s="36" t="str">
        <f t="shared" si="395"/>
        <v/>
      </c>
    </row>
    <row r="3178" spans="6:19" x14ac:dyDescent="0.3">
      <c r="K3178" s="33" t="str">
        <f t="shared" si="389"/>
        <v/>
      </c>
      <c r="M3178" s="33" t="str">
        <f t="shared" si="390"/>
        <v/>
      </c>
      <c r="N3178" s="33" t="str">
        <f t="shared" si="391"/>
        <v/>
      </c>
      <c r="O3178" s="33" t="str">
        <f t="shared" si="392"/>
        <v/>
      </c>
      <c r="P3178" s="33" t="str">
        <f t="shared" si="393"/>
        <v/>
      </c>
      <c r="R3178" s="36" t="str">
        <f t="shared" si="394"/>
        <v/>
      </c>
      <c r="S3178" s="36" t="str">
        <f t="shared" si="395"/>
        <v/>
      </c>
    </row>
    <row r="3179" spans="6:19" x14ac:dyDescent="0.3">
      <c r="F3179" s="136"/>
      <c r="K3179" s="33" t="str">
        <f t="shared" si="389"/>
        <v/>
      </c>
      <c r="M3179" s="33" t="str">
        <f t="shared" si="390"/>
        <v/>
      </c>
      <c r="N3179" s="33" t="str">
        <f t="shared" si="391"/>
        <v/>
      </c>
      <c r="O3179" s="33" t="str">
        <f t="shared" si="392"/>
        <v/>
      </c>
      <c r="P3179" s="33" t="str">
        <f t="shared" si="393"/>
        <v/>
      </c>
      <c r="R3179" s="36" t="str">
        <f t="shared" si="394"/>
        <v/>
      </c>
      <c r="S3179" s="36" t="str">
        <f t="shared" si="395"/>
        <v/>
      </c>
    </row>
    <row r="3180" spans="6:19" x14ac:dyDescent="0.3">
      <c r="K3180" s="33" t="str">
        <f t="shared" si="389"/>
        <v/>
      </c>
      <c r="M3180" s="33" t="str">
        <f t="shared" si="390"/>
        <v/>
      </c>
      <c r="N3180" s="33" t="str">
        <f t="shared" si="391"/>
        <v/>
      </c>
      <c r="O3180" s="33" t="str">
        <f t="shared" si="392"/>
        <v/>
      </c>
      <c r="P3180" s="33" t="str">
        <f t="shared" si="393"/>
        <v/>
      </c>
      <c r="R3180" s="36" t="str">
        <f t="shared" si="394"/>
        <v/>
      </c>
      <c r="S3180" s="36" t="str">
        <f t="shared" si="395"/>
        <v/>
      </c>
    </row>
    <row r="3181" spans="6:19" x14ac:dyDescent="0.3">
      <c r="F3181" s="136"/>
      <c r="K3181" s="33" t="str">
        <f t="shared" si="389"/>
        <v/>
      </c>
      <c r="M3181" s="33" t="str">
        <f t="shared" si="390"/>
        <v/>
      </c>
      <c r="N3181" s="33" t="str">
        <f t="shared" si="391"/>
        <v/>
      </c>
      <c r="O3181" s="33" t="str">
        <f t="shared" si="392"/>
        <v/>
      </c>
      <c r="P3181" s="33" t="str">
        <f t="shared" si="393"/>
        <v/>
      </c>
      <c r="R3181" s="36" t="str">
        <f t="shared" si="394"/>
        <v/>
      </c>
      <c r="S3181" s="36" t="str">
        <f t="shared" si="395"/>
        <v/>
      </c>
    </row>
    <row r="3182" spans="6:19" x14ac:dyDescent="0.3">
      <c r="K3182" s="33" t="str">
        <f t="shared" si="389"/>
        <v/>
      </c>
      <c r="M3182" s="33" t="str">
        <f t="shared" si="390"/>
        <v/>
      </c>
      <c r="N3182" s="33" t="str">
        <f t="shared" si="391"/>
        <v/>
      </c>
      <c r="O3182" s="33" t="str">
        <f t="shared" si="392"/>
        <v/>
      </c>
      <c r="P3182" s="33" t="str">
        <f t="shared" si="393"/>
        <v/>
      </c>
      <c r="R3182" s="36" t="str">
        <f t="shared" si="394"/>
        <v/>
      </c>
      <c r="S3182" s="36" t="str">
        <f t="shared" si="395"/>
        <v/>
      </c>
    </row>
    <row r="3183" spans="6:19" x14ac:dyDescent="0.3">
      <c r="K3183" s="33" t="str">
        <f t="shared" si="389"/>
        <v/>
      </c>
      <c r="M3183" s="33" t="str">
        <f t="shared" si="390"/>
        <v/>
      </c>
      <c r="N3183" s="33" t="str">
        <f t="shared" si="391"/>
        <v/>
      </c>
      <c r="O3183" s="33" t="str">
        <f t="shared" si="392"/>
        <v/>
      </c>
      <c r="P3183" s="33" t="str">
        <f t="shared" si="393"/>
        <v/>
      </c>
      <c r="R3183" s="36" t="str">
        <f t="shared" si="394"/>
        <v/>
      </c>
      <c r="S3183" s="36" t="str">
        <f t="shared" si="395"/>
        <v/>
      </c>
    </row>
    <row r="3184" spans="6:19" x14ac:dyDescent="0.3">
      <c r="K3184" s="33" t="str">
        <f t="shared" si="389"/>
        <v/>
      </c>
      <c r="M3184" s="33" t="str">
        <f t="shared" si="390"/>
        <v/>
      </c>
      <c r="N3184" s="33" t="str">
        <f t="shared" si="391"/>
        <v/>
      </c>
      <c r="O3184" s="33" t="str">
        <f t="shared" si="392"/>
        <v/>
      </c>
      <c r="P3184" s="33" t="str">
        <f t="shared" si="393"/>
        <v/>
      </c>
      <c r="R3184" s="36" t="str">
        <f t="shared" si="394"/>
        <v/>
      </c>
      <c r="S3184" s="36" t="str">
        <f t="shared" si="395"/>
        <v/>
      </c>
    </row>
    <row r="3185" spans="6:19" x14ac:dyDescent="0.3">
      <c r="K3185" s="33" t="str">
        <f t="shared" si="389"/>
        <v/>
      </c>
      <c r="M3185" s="33" t="str">
        <f t="shared" si="390"/>
        <v/>
      </c>
      <c r="N3185" s="33" t="str">
        <f t="shared" si="391"/>
        <v/>
      </c>
      <c r="O3185" s="33" t="str">
        <f t="shared" si="392"/>
        <v/>
      </c>
      <c r="P3185" s="33" t="str">
        <f t="shared" si="393"/>
        <v/>
      </c>
      <c r="R3185" s="36" t="str">
        <f t="shared" si="394"/>
        <v/>
      </c>
      <c r="S3185" s="36" t="str">
        <f t="shared" si="395"/>
        <v/>
      </c>
    </row>
    <row r="3186" spans="6:19" x14ac:dyDescent="0.3">
      <c r="K3186" s="33" t="str">
        <f t="shared" si="389"/>
        <v/>
      </c>
      <c r="M3186" s="33" t="str">
        <f t="shared" si="390"/>
        <v/>
      </c>
      <c r="N3186" s="33" t="str">
        <f t="shared" si="391"/>
        <v/>
      </c>
      <c r="O3186" s="33" t="str">
        <f t="shared" si="392"/>
        <v/>
      </c>
      <c r="P3186" s="33" t="str">
        <f t="shared" si="393"/>
        <v/>
      </c>
      <c r="R3186" s="36" t="str">
        <f t="shared" si="394"/>
        <v/>
      </c>
      <c r="S3186" s="36" t="str">
        <f t="shared" si="395"/>
        <v/>
      </c>
    </row>
    <row r="3187" spans="6:19" x14ac:dyDescent="0.3">
      <c r="K3187" s="33" t="str">
        <f t="shared" si="389"/>
        <v/>
      </c>
      <c r="M3187" s="33" t="str">
        <f t="shared" si="390"/>
        <v/>
      </c>
      <c r="N3187" s="33" t="str">
        <f t="shared" si="391"/>
        <v/>
      </c>
      <c r="O3187" s="33" t="str">
        <f t="shared" si="392"/>
        <v/>
      </c>
      <c r="P3187" s="33" t="str">
        <f t="shared" si="393"/>
        <v/>
      </c>
      <c r="R3187" s="36" t="str">
        <f t="shared" si="394"/>
        <v/>
      </c>
      <c r="S3187" s="36" t="str">
        <f t="shared" si="395"/>
        <v/>
      </c>
    </row>
    <row r="3188" spans="6:19" x14ac:dyDescent="0.3">
      <c r="F3188" s="136"/>
      <c r="K3188" s="33" t="str">
        <f t="shared" si="389"/>
        <v/>
      </c>
      <c r="M3188" s="33" t="str">
        <f t="shared" si="390"/>
        <v/>
      </c>
      <c r="N3188" s="33" t="str">
        <f t="shared" si="391"/>
        <v/>
      </c>
      <c r="O3188" s="33" t="str">
        <f t="shared" si="392"/>
        <v/>
      </c>
      <c r="P3188" s="33" t="str">
        <f t="shared" si="393"/>
        <v/>
      </c>
      <c r="R3188" s="36" t="str">
        <f t="shared" si="394"/>
        <v/>
      </c>
      <c r="S3188" s="36" t="str">
        <f t="shared" si="395"/>
        <v/>
      </c>
    </row>
    <row r="3189" spans="6:19" x14ac:dyDescent="0.3">
      <c r="F3189" s="136"/>
      <c r="K3189" s="33" t="str">
        <f t="shared" si="389"/>
        <v/>
      </c>
      <c r="M3189" s="33" t="str">
        <f t="shared" si="390"/>
        <v/>
      </c>
      <c r="N3189" s="33" t="str">
        <f t="shared" si="391"/>
        <v/>
      </c>
      <c r="O3189" s="33" t="str">
        <f t="shared" si="392"/>
        <v/>
      </c>
      <c r="P3189" s="33" t="str">
        <f t="shared" si="393"/>
        <v/>
      </c>
      <c r="R3189" s="36" t="str">
        <f t="shared" si="394"/>
        <v/>
      </c>
      <c r="S3189" s="36" t="str">
        <f t="shared" si="395"/>
        <v/>
      </c>
    </row>
    <row r="3190" spans="6:19" x14ac:dyDescent="0.3">
      <c r="K3190" s="33" t="str">
        <f t="shared" si="389"/>
        <v/>
      </c>
      <c r="M3190" s="33" t="str">
        <f t="shared" si="390"/>
        <v/>
      </c>
      <c r="N3190" s="33" t="str">
        <f t="shared" si="391"/>
        <v/>
      </c>
      <c r="O3190" s="33" t="str">
        <f t="shared" si="392"/>
        <v/>
      </c>
      <c r="P3190" s="33" t="str">
        <f t="shared" si="393"/>
        <v/>
      </c>
      <c r="R3190" s="36" t="str">
        <f t="shared" si="394"/>
        <v/>
      </c>
      <c r="S3190" s="36" t="str">
        <f t="shared" si="395"/>
        <v/>
      </c>
    </row>
    <row r="3191" spans="6:19" x14ac:dyDescent="0.3">
      <c r="K3191" s="33" t="str">
        <f t="shared" si="389"/>
        <v/>
      </c>
      <c r="M3191" s="33" t="str">
        <f t="shared" si="390"/>
        <v/>
      </c>
      <c r="N3191" s="33" t="str">
        <f t="shared" si="391"/>
        <v/>
      </c>
      <c r="O3191" s="33" t="str">
        <f t="shared" si="392"/>
        <v/>
      </c>
      <c r="P3191" s="33" t="str">
        <f t="shared" si="393"/>
        <v/>
      </c>
      <c r="R3191" s="36" t="str">
        <f t="shared" si="394"/>
        <v/>
      </c>
      <c r="S3191" s="36" t="str">
        <f t="shared" si="395"/>
        <v/>
      </c>
    </row>
    <row r="3192" spans="6:19" x14ac:dyDescent="0.3">
      <c r="K3192" s="33" t="str">
        <f t="shared" si="389"/>
        <v/>
      </c>
      <c r="M3192" s="33" t="str">
        <f t="shared" si="390"/>
        <v/>
      </c>
      <c r="N3192" s="33" t="str">
        <f t="shared" si="391"/>
        <v/>
      </c>
      <c r="O3192" s="33" t="str">
        <f t="shared" si="392"/>
        <v/>
      </c>
      <c r="P3192" s="33" t="str">
        <f t="shared" si="393"/>
        <v/>
      </c>
      <c r="R3192" s="36" t="str">
        <f t="shared" si="394"/>
        <v/>
      </c>
      <c r="S3192" s="36" t="str">
        <f t="shared" si="395"/>
        <v/>
      </c>
    </row>
    <row r="3193" spans="6:19" x14ac:dyDescent="0.3">
      <c r="K3193" s="33" t="str">
        <f t="shared" si="389"/>
        <v/>
      </c>
      <c r="M3193" s="33" t="str">
        <f t="shared" si="390"/>
        <v/>
      </c>
      <c r="N3193" s="33" t="str">
        <f t="shared" si="391"/>
        <v/>
      </c>
      <c r="O3193" s="33" t="str">
        <f t="shared" si="392"/>
        <v/>
      </c>
      <c r="P3193" s="33" t="str">
        <f t="shared" si="393"/>
        <v/>
      </c>
      <c r="R3193" s="36" t="str">
        <f t="shared" si="394"/>
        <v/>
      </c>
      <c r="S3193" s="36" t="str">
        <f t="shared" si="395"/>
        <v/>
      </c>
    </row>
    <row r="3194" spans="6:19" x14ac:dyDescent="0.3">
      <c r="F3194" s="136"/>
      <c r="K3194" s="33" t="str">
        <f t="shared" si="389"/>
        <v/>
      </c>
      <c r="M3194" s="33" t="str">
        <f t="shared" si="390"/>
        <v/>
      </c>
      <c r="N3194" s="33" t="str">
        <f t="shared" si="391"/>
        <v/>
      </c>
      <c r="O3194" s="33" t="str">
        <f t="shared" si="392"/>
        <v/>
      </c>
      <c r="P3194" s="33" t="str">
        <f t="shared" si="393"/>
        <v/>
      </c>
      <c r="R3194" s="36" t="str">
        <f t="shared" si="394"/>
        <v/>
      </c>
      <c r="S3194" s="36" t="str">
        <f t="shared" si="395"/>
        <v/>
      </c>
    </row>
    <row r="3195" spans="6:19" x14ac:dyDescent="0.3">
      <c r="K3195" s="33" t="str">
        <f t="shared" si="389"/>
        <v/>
      </c>
      <c r="M3195" s="33" t="str">
        <f t="shared" si="390"/>
        <v/>
      </c>
      <c r="N3195" s="33" t="str">
        <f t="shared" si="391"/>
        <v/>
      </c>
      <c r="O3195" s="33" t="str">
        <f t="shared" si="392"/>
        <v/>
      </c>
      <c r="P3195" s="33" t="str">
        <f t="shared" si="393"/>
        <v/>
      </c>
      <c r="R3195" s="36" t="str">
        <f t="shared" si="394"/>
        <v/>
      </c>
      <c r="S3195" s="36" t="str">
        <f t="shared" si="395"/>
        <v/>
      </c>
    </row>
    <row r="3196" spans="6:19" x14ac:dyDescent="0.3">
      <c r="F3196" s="136"/>
      <c r="K3196" s="33" t="str">
        <f t="shared" si="389"/>
        <v/>
      </c>
      <c r="M3196" s="33" t="str">
        <f t="shared" si="390"/>
        <v/>
      </c>
      <c r="N3196" s="33" t="str">
        <f t="shared" si="391"/>
        <v/>
      </c>
      <c r="O3196" s="33" t="str">
        <f t="shared" si="392"/>
        <v/>
      </c>
      <c r="P3196" s="33" t="str">
        <f t="shared" si="393"/>
        <v/>
      </c>
      <c r="R3196" s="36" t="str">
        <f t="shared" si="394"/>
        <v/>
      </c>
      <c r="S3196" s="36" t="str">
        <f t="shared" si="395"/>
        <v/>
      </c>
    </row>
    <row r="3197" spans="6:19" x14ac:dyDescent="0.3">
      <c r="K3197" s="33" t="str">
        <f t="shared" si="389"/>
        <v/>
      </c>
      <c r="M3197" s="33" t="str">
        <f t="shared" si="390"/>
        <v/>
      </c>
      <c r="N3197" s="33" t="str">
        <f t="shared" si="391"/>
        <v/>
      </c>
      <c r="O3197" s="33" t="str">
        <f t="shared" si="392"/>
        <v/>
      </c>
      <c r="P3197" s="33" t="str">
        <f t="shared" si="393"/>
        <v/>
      </c>
      <c r="R3197" s="36" t="str">
        <f t="shared" si="394"/>
        <v/>
      </c>
      <c r="S3197" s="36" t="str">
        <f t="shared" si="395"/>
        <v/>
      </c>
    </row>
    <row r="3198" spans="6:19" x14ac:dyDescent="0.3">
      <c r="K3198" s="33" t="str">
        <f t="shared" si="389"/>
        <v/>
      </c>
      <c r="M3198" s="33" t="str">
        <f t="shared" si="390"/>
        <v/>
      </c>
      <c r="N3198" s="33" t="str">
        <f t="shared" si="391"/>
        <v/>
      </c>
      <c r="O3198" s="33" t="str">
        <f t="shared" si="392"/>
        <v/>
      </c>
      <c r="P3198" s="33" t="str">
        <f t="shared" si="393"/>
        <v/>
      </c>
      <c r="R3198" s="36" t="str">
        <f t="shared" si="394"/>
        <v/>
      </c>
      <c r="S3198" s="36" t="str">
        <f t="shared" si="395"/>
        <v/>
      </c>
    </row>
    <row r="3199" spans="6:19" x14ac:dyDescent="0.3">
      <c r="K3199" s="33" t="str">
        <f t="shared" si="389"/>
        <v/>
      </c>
      <c r="M3199" s="33" t="str">
        <f t="shared" si="390"/>
        <v/>
      </c>
      <c r="N3199" s="33" t="str">
        <f t="shared" si="391"/>
        <v/>
      </c>
      <c r="O3199" s="33" t="str">
        <f t="shared" si="392"/>
        <v/>
      </c>
      <c r="P3199" s="33" t="str">
        <f t="shared" si="393"/>
        <v/>
      </c>
      <c r="R3199" s="36" t="str">
        <f t="shared" si="394"/>
        <v/>
      </c>
      <c r="S3199" s="36" t="str">
        <f t="shared" si="395"/>
        <v/>
      </c>
    </row>
    <row r="3200" spans="6:19" x14ac:dyDescent="0.3">
      <c r="F3200" s="136"/>
      <c r="K3200" s="33" t="str">
        <f t="shared" si="389"/>
        <v/>
      </c>
      <c r="M3200" s="33" t="str">
        <f t="shared" si="390"/>
        <v/>
      </c>
      <c r="N3200" s="33" t="str">
        <f t="shared" si="391"/>
        <v/>
      </c>
      <c r="O3200" s="33" t="str">
        <f t="shared" si="392"/>
        <v/>
      </c>
      <c r="P3200" s="33" t="str">
        <f t="shared" si="393"/>
        <v/>
      </c>
      <c r="R3200" s="36" t="str">
        <f t="shared" si="394"/>
        <v/>
      </c>
      <c r="S3200" s="36" t="str">
        <f t="shared" si="395"/>
        <v/>
      </c>
    </row>
    <row r="3201" spans="6:19" x14ac:dyDescent="0.3">
      <c r="K3201" s="33" t="str">
        <f t="shared" si="389"/>
        <v/>
      </c>
      <c r="M3201" s="33" t="str">
        <f t="shared" si="390"/>
        <v/>
      </c>
      <c r="N3201" s="33" t="str">
        <f t="shared" si="391"/>
        <v/>
      </c>
      <c r="O3201" s="33" t="str">
        <f t="shared" si="392"/>
        <v/>
      </c>
      <c r="P3201" s="33" t="str">
        <f t="shared" si="393"/>
        <v/>
      </c>
      <c r="R3201" s="36" t="str">
        <f t="shared" si="394"/>
        <v/>
      </c>
      <c r="S3201" s="36" t="str">
        <f t="shared" si="395"/>
        <v/>
      </c>
    </row>
    <row r="3202" spans="6:19" x14ac:dyDescent="0.3">
      <c r="K3202" s="33" t="str">
        <f t="shared" si="389"/>
        <v/>
      </c>
      <c r="M3202" s="33" t="str">
        <f t="shared" si="390"/>
        <v/>
      </c>
      <c r="N3202" s="33" t="str">
        <f t="shared" si="391"/>
        <v/>
      </c>
      <c r="O3202" s="33" t="str">
        <f t="shared" si="392"/>
        <v/>
      </c>
      <c r="P3202" s="33" t="str">
        <f t="shared" si="393"/>
        <v/>
      </c>
      <c r="R3202" s="36" t="str">
        <f t="shared" si="394"/>
        <v/>
      </c>
      <c r="S3202" s="36" t="str">
        <f t="shared" si="395"/>
        <v/>
      </c>
    </row>
    <row r="3203" spans="6:19" x14ac:dyDescent="0.3">
      <c r="F3203" s="136"/>
      <c r="K3203" s="33" t="str">
        <f t="shared" si="389"/>
        <v/>
      </c>
      <c r="M3203" s="33" t="str">
        <f t="shared" si="390"/>
        <v/>
      </c>
      <c r="N3203" s="33" t="str">
        <f t="shared" si="391"/>
        <v/>
      </c>
      <c r="O3203" s="33" t="str">
        <f t="shared" si="392"/>
        <v/>
      </c>
      <c r="P3203" s="33" t="str">
        <f t="shared" si="393"/>
        <v/>
      </c>
      <c r="R3203" s="36" t="str">
        <f t="shared" si="394"/>
        <v/>
      </c>
      <c r="S3203" s="36" t="str">
        <f t="shared" si="395"/>
        <v/>
      </c>
    </row>
    <row r="3204" spans="6:19" x14ac:dyDescent="0.3">
      <c r="K3204" s="33" t="str">
        <f t="shared" si="389"/>
        <v/>
      </c>
      <c r="M3204" s="33" t="str">
        <f t="shared" si="390"/>
        <v/>
      </c>
      <c r="N3204" s="33" t="str">
        <f t="shared" si="391"/>
        <v/>
      </c>
      <c r="O3204" s="33" t="str">
        <f t="shared" si="392"/>
        <v/>
      </c>
      <c r="P3204" s="33" t="str">
        <f t="shared" si="393"/>
        <v/>
      </c>
      <c r="R3204" s="36" t="str">
        <f t="shared" si="394"/>
        <v/>
      </c>
      <c r="S3204" s="36" t="str">
        <f t="shared" si="395"/>
        <v/>
      </c>
    </row>
    <row r="3205" spans="6:19" x14ac:dyDescent="0.3">
      <c r="K3205" s="33" t="str">
        <f t="shared" ref="K3205:K3268" si="396">IF($D3205="ht",$E3205,"")</f>
        <v/>
      </c>
      <c r="M3205" s="33" t="str">
        <f t="shared" ref="M3205:M3268" si="397">IF($D3205="esp",$E3205,"")</f>
        <v/>
      </c>
      <c r="N3205" s="33" t="str">
        <f t="shared" ref="N3205:N3268" si="398">IF($D3205="Ges",$F3205,"")</f>
        <v/>
      </c>
      <c r="O3205" s="33" t="str">
        <f t="shared" ref="O3205:O3268" si="399">IF($D3205="tag",$E3205,"")</f>
        <v/>
      </c>
      <c r="P3205" s="33" t="str">
        <f t="shared" ref="P3205:P3268" si="400">IF($D3205="vhs",$E3205,"")</f>
        <v/>
      </c>
      <c r="R3205" s="36" t="str">
        <f t="shared" ref="R3205:R3268" si="401">IF(D3205="v06",E3205,"")</f>
        <v/>
      </c>
      <c r="S3205" s="36" t="str">
        <f t="shared" ref="S3205:S3268" si="402">IF(D3205="v22",E3205,"")</f>
        <v/>
      </c>
    </row>
    <row r="3206" spans="6:19" x14ac:dyDescent="0.3">
      <c r="K3206" s="33" t="str">
        <f t="shared" si="396"/>
        <v/>
      </c>
      <c r="M3206" s="33" t="str">
        <f t="shared" si="397"/>
        <v/>
      </c>
      <c r="N3206" s="33" t="str">
        <f t="shared" si="398"/>
        <v/>
      </c>
      <c r="O3206" s="33" t="str">
        <f t="shared" si="399"/>
        <v/>
      </c>
      <c r="P3206" s="33" t="str">
        <f t="shared" si="400"/>
        <v/>
      </c>
      <c r="R3206" s="36" t="str">
        <f t="shared" si="401"/>
        <v/>
      </c>
      <c r="S3206" s="36" t="str">
        <f t="shared" si="402"/>
        <v/>
      </c>
    </row>
    <row r="3207" spans="6:19" x14ac:dyDescent="0.3">
      <c r="K3207" s="33" t="str">
        <f t="shared" si="396"/>
        <v/>
      </c>
      <c r="M3207" s="33" t="str">
        <f t="shared" si="397"/>
        <v/>
      </c>
      <c r="N3207" s="33" t="str">
        <f t="shared" si="398"/>
        <v/>
      </c>
      <c r="O3207" s="33" t="str">
        <f t="shared" si="399"/>
        <v/>
      </c>
      <c r="P3207" s="33" t="str">
        <f t="shared" si="400"/>
        <v/>
      </c>
      <c r="R3207" s="36" t="str">
        <f t="shared" si="401"/>
        <v/>
      </c>
      <c r="S3207" s="36" t="str">
        <f t="shared" si="402"/>
        <v/>
      </c>
    </row>
    <row r="3208" spans="6:19" x14ac:dyDescent="0.3">
      <c r="K3208" s="33" t="str">
        <f t="shared" si="396"/>
        <v/>
      </c>
      <c r="M3208" s="33" t="str">
        <f t="shared" si="397"/>
        <v/>
      </c>
      <c r="N3208" s="33" t="str">
        <f t="shared" si="398"/>
        <v/>
      </c>
      <c r="O3208" s="33" t="str">
        <f t="shared" si="399"/>
        <v/>
      </c>
      <c r="P3208" s="33" t="str">
        <f t="shared" si="400"/>
        <v/>
      </c>
      <c r="R3208" s="36" t="str">
        <f t="shared" si="401"/>
        <v/>
      </c>
      <c r="S3208" s="36" t="str">
        <f t="shared" si="402"/>
        <v/>
      </c>
    </row>
    <row r="3209" spans="6:19" x14ac:dyDescent="0.3">
      <c r="F3209" s="136"/>
      <c r="K3209" s="33" t="str">
        <f t="shared" si="396"/>
        <v/>
      </c>
      <c r="M3209" s="33" t="str">
        <f t="shared" si="397"/>
        <v/>
      </c>
      <c r="N3209" s="33" t="str">
        <f t="shared" si="398"/>
        <v/>
      </c>
      <c r="O3209" s="33" t="str">
        <f t="shared" si="399"/>
        <v/>
      </c>
      <c r="P3209" s="33" t="str">
        <f t="shared" si="400"/>
        <v/>
      </c>
      <c r="R3209" s="36" t="str">
        <f t="shared" si="401"/>
        <v/>
      </c>
      <c r="S3209" s="36" t="str">
        <f t="shared" si="402"/>
        <v/>
      </c>
    </row>
    <row r="3210" spans="6:19" x14ac:dyDescent="0.3">
      <c r="F3210" s="136"/>
      <c r="K3210" s="33" t="str">
        <f t="shared" si="396"/>
        <v/>
      </c>
      <c r="M3210" s="33" t="str">
        <f t="shared" si="397"/>
        <v/>
      </c>
      <c r="N3210" s="33" t="str">
        <f t="shared" si="398"/>
        <v/>
      </c>
      <c r="O3210" s="33" t="str">
        <f t="shared" si="399"/>
        <v/>
      </c>
      <c r="P3210" s="33" t="str">
        <f t="shared" si="400"/>
        <v/>
      </c>
      <c r="R3210" s="36" t="str">
        <f t="shared" si="401"/>
        <v/>
      </c>
      <c r="S3210" s="36" t="str">
        <f t="shared" si="402"/>
        <v/>
      </c>
    </row>
    <row r="3211" spans="6:19" x14ac:dyDescent="0.3">
      <c r="K3211" s="33" t="str">
        <f t="shared" si="396"/>
        <v/>
      </c>
      <c r="M3211" s="33" t="str">
        <f t="shared" si="397"/>
        <v/>
      </c>
      <c r="N3211" s="33" t="str">
        <f t="shared" si="398"/>
        <v/>
      </c>
      <c r="O3211" s="33" t="str">
        <f t="shared" si="399"/>
        <v/>
      </c>
      <c r="P3211" s="33" t="str">
        <f t="shared" si="400"/>
        <v/>
      </c>
      <c r="R3211" s="36" t="str">
        <f t="shared" si="401"/>
        <v/>
      </c>
      <c r="S3211" s="36" t="str">
        <f t="shared" si="402"/>
        <v/>
      </c>
    </row>
    <row r="3212" spans="6:19" x14ac:dyDescent="0.3">
      <c r="K3212" s="33" t="str">
        <f t="shared" si="396"/>
        <v/>
      </c>
      <c r="M3212" s="33" t="str">
        <f t="shared" si="397"/>
        <v/>
      </c>
      <c r="N3212" s="33" t="str">
        <f t="shared" si="398"/>
        <v/>
      </c>
      <c r="O3212" s="33" t="str">
        <f t="shared" si="399"/>
        <v/>
      </c>
      <c r="P3212" s="33" t="str">
        <f t="shared" si="400"/>
        <v/>
      </c>
      <c r="R3212" s="36" t="str">
        <f t="shared" si="401"/>
        <v/>
      </c>
      <c r="S3212" s="36" t="str">
        <f t="shared" si="402"/>
        <v/>
      </c>
    </row>
    <row r="3213" spans="6:19" x14ac:dyDescent="0.3">
      <c r="K3213" s="33" t="str">
        <f t="shared" si="396"/>
        <v/>
      </c>
      <c r="M3213" s="33" t="str">
        <f t="shared" si="397"/>
        <v/>
      </c>
      <c r="N3213" s="33" t="str">
        <f t="shared" si="398"/>
        <v/>
      </c>
      <c r="O3213" s="33" t="str">
        <f t="shared" si="399"/>
        <v/>
      </c>
      <c r="P3213" s="33" t="str">
        <f t="shared" si="400"/>
        <v/>
      </c>
      <c r="R3213" s="36" t="str">
        <f t="shared" si="401"/>
        <v/>
      </c>
      <c r="S3213" s="36" t="str">
        <f t="shared" si="402"/>
        <v/>
      </c>
    </row>
    <row r="3214" spans="6:19" x14ac:dyDescent="0.3">
      <c r="K3214" s="33" t="str">
        <f t="shared" si="396"/>
        <v/>
      </c>
      <c r="M3214" s="33" t="str">
        <f t="shared" si="397"/>
        <v/>
      </c>
      <c r="N3214" s="33" t="str">
        <f t="shared" si="398"/>
        <v/>
      </c>
      <c r="O3214" s="33" t="str">
        <f t="shared" si="399"/>
        <v/>
      </c>
      <c r="P3214" s="33" t="str">
        <f t="shared" si="400"/>
        <v/>
      </c>
      <c r="R3214" s="36" t="str">
        <f t="shared" si="401"/>
        <v/>
      </c>
      <c r="S3214" s="36" t="str">
        <f t="shared" si="402"/>
        <v/>
      </c>
    </row>
    <row r="3215" spans="6:19" x14ac:dyDescent="0.3">
      <c r="F3215" s="136"/>
      <c r="K3215" s="33" t="str">
        <f t="shared" si="396"/>
        <v/>
      </c>
      <c r="M3215" s="33" t="str">
        <f t="shared" si="397"/>
        <v/>
      </c>
      <c r="N3215" s="33" t="str">
        <f t="shared" si="398"/>
        <v/>
      </c>
      <c r="O3215" s="33" t="str">
        <f t="shared" si="399"/>
        <v/>
      </c>
      <c r="P3215" s="33" t="str">
        <f t="shared" si="400"/>
        <v/>
      </c>
      <c r="R3215" s="36" t="str">
        <f t="shared" si="401"/>
        <v/>
      </c>
      <c r="S3215" s="36" t="str">
        <f t="shared" si="402"/>
        <v/>
      </c>
    </row>
    <row r="3216" spans="6:19" x14ac:dyDescent="0.3">
      <c r="K3216" s="33" t="str">
        <f t="shared" si="396"/>
        <v/>
      </c>
      <c r="M3216" s="33" t="str">
        <f t="shared" si="397"/>
        <v/>
      </c>
      <c r="N3216" s="33" t="str">
        <f t="shared" si="398"/>
        <v/>
      </c>
      <c r="O3216" s="33" t="str">
        <f t="shared" si="399"/>
        <v/>
      </c>
      <c r="P3216" s="33" t="str">
        <f t="shared" si="400"/>
        <v/>
      </c>
      <c r="R3216" s="36" t="str">
        <f t="shared" si="401"/>
        <v/>
      </c>
      <c r="S3216" s="36" t="str">
        <f t="shared" si="402"/>
        <v/>
      </c>
    </row>
    <row r="3217" spans="6:19" x14ac:dyDescent="0.3">
      <c r="F3217" s="136"/>
      <c r="K3217" s="33" t="str">
        <f t="shared" si="396"/>
        <v/>
      </c>
      <c r="M3217" s="33" t="str">
        <f t="shared" si="397"/>
        <v/>
      </c>
      <c r="N3217" s="33" t="str">
        <f t="shared" si="398"/>
        <v/>
      </c>
      <c r="O3217" s="33" t="str">
        <f t="shared" si="399"/>
        <v/>
      </c>
      <c r="P3217" s="33" t="str">
        <f t="shared" si="400"/>
        <v/>
      </c>
      <c r="R3217" s="36" t="str">
        <f t="shared" si="401"/>
        <v/>
      </c>
      <c r="S3217" s="36" t="str">
        <f t="shared" si="402"/>
        <v/>
      </c>
    </row>
    <row r="3218" spans="6:19" x14ac:dyDescent="0.3">
      <c r="K3218" s="33" t="str">
        <f t="shared" si="396"/>
        <v/>
      </c>
      <c r="M3218" s="33" t="str">
        <f t="shared" si="397"/>
        <v/>
      </c>
      <c r="N3218" s="33" t="str">
        <f t="shared" si="398"/>
        <v/>
      </c>
      <c r="O3218" s="33" t="str">
        <f t="shared" si="399"/>
        <v/>
      </c>
      <c r="P3218" s="33" t="str">
        <f t="shared" si="400"/>
        <v/>
      </c>
      <c r="R3218" s="36" t="str">
        <f t="shared" si="401"/>
        <v/>
      </c>
      <c r="S3218" s="36" t="str">
        <f t="shared" si="402"/>
        <v/>
      </c>
    </row>
    <row r="3219" spans="6:19" x14ac:dyDescent="0.3">
      <c r="K3219" s="33" t="str">
        <f t="shared" si="396"/>
        <v/>
      </c>
      <c r="M3219" s="33" t="str">
        <f t="shared" si="397"/>
        <v/>
      </c>
      <c r="N3219" s="33" t="str">
        <f t="shared" si="398"/>
        <v/>
      </c>
      <c r="O3219" s="33" t="str">
        <f t="shared" si="399"/>
        <v/>
      </c>
      <c r="P3219" s="33" t="str">
        <f t="shared" si="400"/>
        <v/>
      </c>
      <c r="R3219" s="36" t="str">
        <f t="shared" si="401"/>
        <v/>
      </c>
      <c r="S3219" s="36" t="str">
        <f t="shared" si="402"/>
        <v/>
      </c>
    </row>
    <row r="3220" spans="6:19" x14ac:dyDescent="0.3">
      <c r="K3220" s="33" t="str">
        <f t="shared" si="396"/>
        <v/>
      </c>
      <c r="M3220" s="33" t="str">
        <f t="shared" si="397"/>
        <v/>
      </c>
      <c r="N3220" s="33" t="str">
        <f t="shared" si="398"/>
        <v/>
      </c>
      <c r="O3220" s="33" t="str">
        <f t="shared" si="399"/>
        <v/>
      </c>
      <c r="P3220" s="33" t="str">
        <f t="shared" si="400"/>
        <v/>
      </c>
      <c r="R3220" s="36" t="str">
        <f t="shared" si="401"/>
        <v/>
      </c>
      <c r="S3220" s="36" t="str">
        <f t="shared" si="402"/>
        <v/>
      </c>
    </row>
    <row r="3221" spans="6:19" x14ac:dyDescent="0.3">
      <c r="K3221" s="33" t="str">
        <f t="shared" si="396"/>
        <v/>
      </c>
      <c r="M3221" s="33" t="str">
        <f t="shared" si="397"/>
        <v/>
      </c>
      <c r="N3221" s="33" t="str">
        <f t="shared" si="398"/>
        <v/>
      </c>
      <c r="O3221" s="33" t="str">
        <f t="shared" si="399"/>
        <v/>
      </c>
      <c r="P3221" s="33" t="str">
        <f t="shared" si="400"/>
        <v/>
      </c>
      <c r="R3221" s="36" t="str">
        <f t="shared" si="401"/>
        <v/>
      </c>
      <c r="S3221" s="36" t="str">
        <f t="shared" si="402"/>
        <v/>
      </c>
    </row>
    <row r="3222" spans="6:19" x14ac:dyDescent="0.3">
      <c r="K3222" s="33" t="str">
        <f t="shared" si="396"/>
        <v/>
      </c>
      <c r="M3222" s="33" t="str">
        <f t="shared" si="397"/>
        <v/>
      </c>
      <c r="N3222" s="33" t="str">
        <f t="shared" si="398"/>
        <v/>
      </c>
      <c r="O3222" s="33" t="str">
        <f t="shared" si="399"/>
        <v/>
      </c>
      <c r="P3222" s="33" t="str">
        <f t="shared" si="400"/>
        <v/>
      </c>
      <c r="R3222" s="36" t="str">
        <f t="shared" si="401"/>
        <v/>
      </c>
      <c r="S3222" s="36" t="str">
        <f t="shared" si="402"/>
        <v/>
      </c>
    </row>
    <row r="3223" spans="6:19" x14ac:dyDescent="0.3">
      <c r="K3223" s="33" t="str">
        <f t="shared" si="396"/>
        <v/>
      </c>
      <c r="M3223" s="33" t="str">
        <f t="shared" si="397"/>
        <v/>
      </c>
      <c r="N3223" s="33" t="str">
        <f t="shared" si="398"/>
        <v/>
      </c>
      <c r="O3223" s="33" t="str">
        <f t="shared" si="399"/>
        <v/>
      </c>
      <c r="P3223" s="33" t="str">
        <f t="shared" si="400"/>
        <v/>
      </c>
      <c r="R3223" s="36" t="str">
        <f t="shared" si="401"/>
        <v/>
      </c>
      <c r="S3223" s="36" t="str">
        <f t="shared" si="402"/>
        <v/>
      </c>
    </row>
    <row r="3224" spans="6:19" x14ac:dyDescent="0.3">
      <c r="F3224" s="136"/>
      <c r="K3224" s="33" t="str">
        <f t="shared" si="396"/>
        <v/>
      </c>
      <c r="M3224" s="33" t="str">
        <f t="shared" si="397"/>
        <v/>
      </c>
      <c r="N3224" s="33" t="str">
        <f t="shared" si="398"/>
        <v/>
      </c>
      <c r="O3224" s="33" t="str">
        <f t="shared" si="399"/>
        <v/>
      </c>
      <c r="P3224" s="33" t="str">
        <f t="shared" si="400"/>
        <v/>
      </c>
      <c r="R3224" s="36" t="str">
        <f t="shared" si="401"/>
        <v/>
      </c>
      <c r="S3224" s="36" t="str">
        <f t="shared" si="402"/>
        <v/>
      </c>
    </row>
    <row r="3225" spans="6:19" x14ac:dyDescent="0.3">
      <c r="F3225" s="136"/>
      <c r="K3225" s="33" t="str">
        <f t="shared" si="396"/>
        <v/>
      </c>
      <c r="M3225" s="33" t="str">
        <f t="shared" si="397"/>
        <v/>
      </c>
      <c r="N3225" s="33" t="str">
        <f t="shared" si="398"/>
        <v/>
      </c>
      <c r="O3225" s="33" t="str">
        <f t="shared" si="399"/>
        <v/>
      </c>
      <c r="P3225" s="33" t="str">
        <f t="shared" si="400"/>
        <v/>
      </c>
      <c r="R3225" s="36" t="str">
        <f t="shared" si="401"/>
        <v/>
      </c>
      <c r="S3225" s="36" t="str">
        <f t="shared" si="402"/>
        <v/>
      </c>
    </row>
    <row r="3226" spans="6:19" x14ac:dyDescent="0.3">
      <c r="K3226" s="33" t="str">
        <f t="shared" si="396"/>
        <v/>
      </c>
      <c r="M3226" s="33" t="str">
        <f t="shared" si="397"/>
        <v/>
      </c>
      <c r="N3226" s="33" t="str">
        <f t="shared" si="398"/>
        <v/>
      </c>
      <c r="O3226" s="33" t="str">
        <f t="shared" si="399"/>
        <v/>
      </c>
      <c r="P3226" s="33" t="str">
        <f t="shared" si="400"/>
        <v/>
      </c>
      <c r="R3226" s="36" t="str">
        <f t="shared" si="401"/>
        <v/>
      </c>
      <c r="S3226" s="36" t="str">
        <f t="shared" si="402"/>
        <v/>
      </c>
    </row>
    <row r="3227" spans="6:19" x14ac:dyDescent="0.3">
      <c r="K3227" s="33" t="str">
        <f t="shared" si="396"/>
        <v/>
      </c>
      <c r="M3227" s="33" t="str">
        <f t="shared" si="397"/>
        <v/>
      </c>
      <c r="N3227" s="33" t="str">
        <f t="shared" si="398"/>
        <v/>
      </c>
      <c r="O3227" s="33" t="str">
        <f t="shared" si="399"/>
        <v/>
      </c>
      <c r="P3227" s="33" t="str">
        <f t="shared" si="400"/>
        <v/>
      </c>
      <c r="R3227" s="36" t="str">
        <f t="shared" si="401"/>
        <v/>
      </c>
      <c r="S3227" s="36" t="str">
        <f t="shared" si="402"/>
        <v/>
      </c>
    </row>
    <row r="3228" spans="6:19" x14ac:dyDescent="0.3">
      <c r="K3228" s="33" t="str">
        <f t="shared" si="396"/>
        <v/>
      </c>
      <c r="M3228" s="33" t="str">
        <f t="shared" si="397"/>
        <v/>
      </c>
      <c r="N3228" s="33" t="str">
        <f t="shared" si="398"/>
        <v/>
      </c>
      <c r="O3228" s="33" t="str">
        <f t="shared" si="399"/>
        <v/>
      </c>
      <c r="P3228" s="33" t="str">
        <f t="shared" si="400"/>
        <v/>
      </c>
      <c r="R3228" s="36" t="str">
        <f t="shared" si="401"/>
        <v/>
      </c>
      <c r="S3228" s="36" t="str">
        <f t="shared" si="402"/>
        <v/>
      </c>
    </row>
    <row r="3229" spans="6:19" x14ac:dyDescent="0.3">
      <c r="K3229" s="33" t="str">
        <f t="shared" si="396"/>
        <v/>
      </c>
      <c r="M3229" s="33" t="str">
        <f t="shared" si="397"/>
        <v/>
      </c>
      <c r="N3229" s="33" t="str">
        <f t="shared" si="398"/>
        <v/>
      </c>
      <c r="O3229" s="33" t="str">
        <f t="shared" si="399"/>
        <v/>
      </c>
      <c r="P3229" s="33" t="str">
        <f t="shared" si="400"/>
        <v/>
      </c>
      <c r="R3229" s="36" t="str">
        <f t="shared" si="401"/>
        <v/>
      </c>
      <c r="S3229" s="36" t="str">
        <f t="shared" si="402"/>
        <v/>
      </c>
    </row>
    <row r="3230" spans="6:19" x14ac:dyDescent="0.3">
      <c r="F3230" s="136"/>
      <c r="K3230" s="33" t="str">
        <f t="shared" si="396"/>
        <v/>
      </c>
      <c r="M3230" s="33" t="str">
        <f t="shared" si="397"/>
        <v/>
      </c>
      <c r="N3230" s="33" t="str">
        <f t="shared" si="398"/>
        <v/>
      </c>
      <c r="O3230" s="33" t="str">
        <f t="shared" si="399"/>
        <v/>
      </c>
      <c r="P3230" s="33" t="str">
        <f t="shared" si="400"/>
        <v/>
      </c>
      <c r="R3230" s="36" t="str">
        <f t="shared" si="401"/>
        <v/>
      </c>
      <c r="S3230" s="36" t="str">
        <f t="shared" si="402"/>
        <v/>
      </c>
    </row>
    <row r="3231" spans="6:19" x14ac:dyDescent="0.3">
      <c r="K3231" s="33" t="str">
        <f t="shared" si="396"/>
        <v/>
      </c>
      <c r="M3231" s="33" t="str">
        <f t="shared" si="397"/>
        <v/>
      </c>
      <c r="N3231" s="33" t="str">
        <f t="shared" si="398"/>
        <v/>
      </c>
      <c r="O3231" s="33" t="str">
        <f t="shared" si="399"/>
        <v/>
      </c>
      <c r="P3231" s="33" t="str">
        <f t="shared" si="400"/>
        <v/>
      </c>
      <c r="R3231" s="36" t="str">
        <f t="shared" si="401"/>
        <v/>
      </c>
      <c r="S3231" s="36" t="str">
        <f t="shared" si="402"/>
        <v/>
      </c>
    </row>
    <row r="3232" spans="6:19" x14ac:dyDescent="0.3">
      <c r="F3232" s="136"/>
      <c r="K3232" s="33" t="str">
        <f t="shared" si="396"/>
        <v/>
      </c>
      <c r="M3232" s="33" t="str">
        <f t="shared" si="397"/>
        <v/>
      </c>
      <c r="N3232" s="33" t="str">
        <f t="shared" si="398"/>
        <v/>
      </c>
      <c r="O3232" s="33" t="str">
        <f t="shared" si="399"/>
        <v/>
      </c>
      <c r="P3232" s="33" t="str">
        <f t="shared" si="400"/>
        <v/>
      </c>
      <c r="R3232" s="36" t="str">
        <f t="shared" si="401"/>
        <v/>
      </c>
      <c r="S3232" s="36" t="str">
        <f t="shared" si="402"/>
        <v/>
      </c>
    </row>
    <row r="3233" spans="6:19" x14ac:dyDescent="0.3">
      <c r="K3233" s="33" t="str">
        <f t="shared" si="396"/>
        <v/>
      </c>
      <c r="M3233" s="33" t="str">
        <f t="shared" si="397"/>
        <v/>
      </c>
      <c r="N3233" s="33" t="str">
        <f t="shared" si="398"/>
        <v/>
      </c>
      <c r="O3233" s="33" t="str">
        <f t="shared" si="399"/>
        <v/>
      </c>
      <c r="P3233" s="33" t="str">
        <f t="shared" si="400"/>
        <v/>
      </c>
      <c r="R3233" s="36" t="str">
        <f t="shared" si="401"/>
        <v/>
      </c>
      <c r="S3233" s="36" t="str">
        <f t="shared" si="402"/>
        <v/>
      </c>
    </row>
    <row r="3234" spans="6:19" x14ac:dyDescent="0.3">
      <c r="K3234" s="33" t="str">
        <f t="shared" si="396"/>
        <v/>
      </c>
      <c r="M3234" s="33" t="str">
        <f t="shared" si="397"/>
        <v/>
      </c>
      <c r="N3234" s="33" t="str">
        <f t="shared" si="398"/>
        <v/>
      </c>
      <c r="O3234" s="33" t="str">
        <f t="shared" si="399"/>
        <v/>
      </c>
      <c r="P3234" s="33" t="str">
        <f t="shared" si="400"/>
        <v/>
      </c>
      <c r="R3234" s="36" t="str">
        <f t="shared" si="401"/>
        <v/>
      </c>
      <c r="S3234" s="36" t="str">
        <f t="shared" si="402"/>
        <v/>
      </c>
    </row>
    <row r="3235" spans="6:19" x14ac:dyDescent="0.3">
      <c r="K3235" s="33" t="str">
        <f t="shared" si="396"/>
        <v/>
      </c>
      <c r="M3235" s="33" t="str">
        <f t="shared" si="397"/>
        <v/>
      </c>
      <c r="N3235" s="33" t="str">
        <f t="shared" si="398"/>
        <v/>
      </c>
      <c r="O3235" s="33" t="str">
        <f t="shared" si="399"/>
        <v/>
      </c>
      <c r="P3235" s="33" t="str">
        <f t="shared" si="400"/>
        <v/>
      </c>
      <c r="R3235" s="36" t="str">
        <f t="shared" si="401"/>
        <v/>
      </c>
      <c r="S3235" s="36" t="str">
        <f t="shared" si="402"/>
        <v/>
      </c>
    </row>
    <row r="3236" spans="6:19" x14ac:dyDescent="0.3">
      <c r="F3236" s="136"/>
      <c r="K3236" s="33" t="str">
        <f t="shared" si="396"/>
        <v/>
      </c>
      <c r="M3236" s="33" t="str">
        <f t="shared" si="397"/>
        <v/>
      </c>
      <c r="N3236" s="33" t="str">
        <f t="shared" si="398"/>
        <v/>
      </c>
      <c r="O3236" s="33" t="str">
        <f t="shared" si="399"/>
        <v/>
      </c>
      <c r="P3236" s="33" t="str">
        <f t="shared" si="400"/>
        <v/>
      </c>
      <c r="R3236" s="36" t="str">
        <f t="shared" si="401"/>
        <v/>
      </c>
      <c r="S3236" s="36" t="str">
        <f t="shared" si="402"/>
        <v/>
      </c>
    </row>
    <row r="3237" spans="6:19" x14ac:dyDescent="0.3">
      <c r="K3237" s="33" t="str">
        <f t="shared" si="396"/>
        <v/>
      </c>
      <c r="M3237" s="33" t="str">
        <f t="shared" si="397"/>
        <v/>
      </c>
      <c r="N3237" s="33" t="str">
        <f t="shared" si="398"/>
        <v/>
      </c>
      <c r="O3237" s="33" t="str">
        <f t="shared" si="399"/>
        <v/>
      </c>
      <c r="P3237" s="33" t="str">
        <f t="shared" si="400"/>
        <v/>
      </c>
      <c r="R3237" s="36" t="str">
        <f t="shared" si="401"/>
        <v/>
      </c>
      <c r="S3237" s="36" t="str">
        <f t="shared" si="402"/>
        <v/>
      </c>
    </row>
    <row r="3238" spans="6:19" x14ac:dyDescent="0.3">
      <c r="K3238" s="33" t="str">
        <f t="shared" si="396"/>
        <v/>
      </c>
      <c r="M3238" s="33" t="str">
        <f t="shared" si="397"/>
        <v/>
      </c>
      <c r="N3238" s="33" t="str">
        <f t="shared" si="398"/>
        <v/>
      </c>
      <c r="O3238" s="33" t="str">
        <f t="shared" si="399"/>
        <v/>
      </c>
      <c r="P3238" s="33" t="str">
        <f t="shared" si="400"/>
        <v/>
      </c>
      <c r="R3238" s="36" t="str">
        <f t="shared" si="401"/>
        <v/>
      </c>
      <c r="S3238" s="36" t="str">
        <f t="shared" si="402"/>
        <v/>
      </c>
    </row>
    <row r="3239" spans="6:19" x14ac:dyDescent="0.3">
      <c r="F3239" s="136"/>
      <c r="K3239" s="33" t="str">
        <f t="shared" si="396"/>
        <v/>
      </c>
      <c r="M3239" s="33" t="str">
        <f t="shared" si="397"/>
        <v/>
      </c>
      <c r="N3239" s="33" t="str">
        <f t="shared" si="398"/>
        <v/>
      </c>
      <c r="O3239" s="33" t="str">
        <f t="shared" si="399"/>
        <v/>
      </c>
      <c r="P3239" s="33" t="str">
        <f t="shared" si="400"/>
        <v/>
      </c>
      <c r="R3239" s="36" t="str">
        <f t="shared" si="401"/>
        <v/>
      </c>
      <c r="S3239" s="36" t="str">
        <f t="shared" si="402"/>
        <v/>
      </c>
    </row>
    <row r="3240" spans="6:19" x14ac:dyDescent="0.3">
      <c r="K3240" s="33" t="str">
        <f t="shared" si="396"/>
        <v/>
      </c>
      <c r="M3240" s="33" t="str">
        <f t="shared" si="397"/>
        <v/>
      </c>
      <c r="N3240" s="33" t="str">
        <f t="shared" si="398"/>
        <v/>
      </c>
      <c r="O3240" s="33" t="str">
        <f t="shared" si="399"/>
        <v/>
      </c>
      <c r="P3240" s="33" t="str">
        <f t="shared" si="400"/>
        <v/>
      </c>
      <c r="R3240" s="36" t="str">
        <f t="shared" si="401"/>
        <v/>
      </c>
      <c r="S3240" s="36" t="str">
        <f t="shared" si="402"/>
        <v/>
      </c>
    </row>
    <row r="3241" spans="6:19" x14ac:dyDescent="0.3">
      <c r="K3241" s="33" t="str">
        <f t="shared" si="396"/>
        <v/>
      </c>
      <c r="M3241" s="33" t="str">
        <f t="shared" si="397"/>
        <v/>
      </c>
      <c r="N3241" s="33" t="str">
        <f t="shared" si="398"/>
        <v/>
      </c>
      <c r="O3241" s="33" t="str">
        <f t="shared" si="399"/>
        <v/>
      </c>
      <c r="P3241" s="33" t="str">
        <f t="shared" si="400"/>
        <v/>
      </c>
      <c r="R3241" s="36" t="str">
        <f t="shared" si="401"/>
        <v/>
      </c>
      <c r="S3241" s="36" t="str">
        <f t="shared" si="402"/>
        <v/>
      </c>
    </row>
    <row r="3242" spans="6:19" x14ac:dyDescent="0.3">
      <c r="K3242" s="33" t="str">
        <f t="shared" si="396"/>
        <v/>
      </c>
      <c r="M3242" s="33" t="str">
        <f t="shared" si="397"/>
        <v/>
      </c>
      <c r="N3242" s="33" t="str">
        <f t="shared" si="398"/>
        <v/>
      </c>
      <c r="O3242" s="33" t="str">
        <f t="shared" si="399"/>
        <v/>
      </c>
      <c r="P3242" s="33" t="str">
        <f t="shared" si="400"/>
        <v/>
      </c>
      <c r="R3242" s="36" t="str">
        <f t="shared" si="401"/>
        <v/>
      </c>
      <c r="S3242" s="36" t="str">
        <f t="shared" si="402"/>
        <v/>
      </c>
    </row>
    <row r="3243" spans="6:19" x14ac:dyDescent="0.3">
      <c r="K3243" s="33" t="str">
        <f t="shared" si="396"/>
        <v/>
      </c>
      <c r="M3243" s="33" t="str">
        <f t="shared" si="397"/>
        <v/>
      </c>
      <c r="N3243" s="33" t="str">
        <f t="shared" si="398"/>
        <v/>
      </c>
      <c r="O3243" s="33" t="str">
        <f t="shared" si="399"/>
        <v/>
      </c>
      <c r="P3243" s="33" t="str">
        <f t="shared" si="400"/>
        <v/>
      </c>
      <c r="R3243" s="36" t="str">
        <f t="shared" si="401"/>
        <v/>
      </c>
      <c r="S3243" s="36" t="str">
        <f t="shared" si="402"/>
        <v/>
      </c>
    </row>
    <row r="3244" spans="6:19" x14ac:dyDescent="0.3">
      <c r="K3244" s="33" t="str">
        <f t="shared" si="396"/>
        <v/>
      </c>
      <c r="M3244" s="33" t="str">
        <f t="shared" si="397"/>
        <v/>
      </c>
      <c r="N3244" s="33" t="str">
        <f t="shared" si="398"/>
        <v/>
      </c>
      <c r="O3244" s="33" t="str">
        <f t="shared" si="399"/>
        <v/>
      </c>
      <c r="P3244" s="33" t="str">
        <f t="shared" si="400"/>
        <v/>
      </c>
      <c r="R3244" s="36" t="str">
        <f t="shared" si="401"/>
        <v/>
      </c>
      <c r="S3244" s="36" t="str">
        <f t="shared" si="402"/>
        <v/>
      </c>
    </row>
    <row r="3245" spans="6:19" x14ac:dyDescent="0.3">
      <c r="F3245" s="136"/>
      <c r="K3245" s="33" t="str">
        <f t="shared" si="396"/>
        <v/>
      </c>
      <c r="M3245" s="33" t="str">
        <f t="shared" si="397"/>
        <v/>
      </c>
      <c r="N3245" s="33" t="str">
        <f t="shared" si="398"/>
        <v/>
      </c>
      <c r="O3245" s="33" t="str">
        <f t="shared" si="399"/>
        <v/>
      </c>
      <c r="P3245" s="33" t="str">
        <f t="shared" si="400"/>
        <v/>
      </c>
      <c r="R3245" s="36" t="str">
        <f t="shared" si="401"/>
        <v/>
      </c>
      <c r="S3245" s="36" t="str">
        <f t="shared" si="402"/>
        <v/>
      </c>
    </row>
    <row r="3246" spans="6:19" x14ac:dyDescent="0.3">
      <c r="F3246" s="136"/>
      <c r="K3246" s="33" t="str">
        <f t="shared" si="396"/>
        <v/>
      </c>
      <c r="M3246" s="33" t="str">
        <f t="shared" si="397"/>
        <v/>
      </c>
      <c r="N3246" s="33" t="str">
        <f t="shared" si="398"/>
        <v/>
      </c>
      <c r="O3246" s="33" t="str">
        <f t="shared" si="399"/>
        <v/>
      </c>
      <c r="P3246" s="33" t="str">
        <f t="shared" si="400"/>
        <v/>
      </c>
      <c r="R3246" s="36" t="str">
        <f t="shared" si="401"/>
        <v/>
      </c>
      <c r="S3246" s="36" t="str">
        <f t="shared" si="402"/>
        <v/>
      </c>
    </row>
    <row r="3247" spans="6:19" x14ac:dyDescent="0.3">
      <c r="K3247" s="33" t="str">
        <f t="shared" si="396"/>
        <v/>
      </c>
      <c r="M3247" s="33" t="str">
        <f t="shared" si="397"/>
        <v/>
      </c>
      <c r="N3247" s="33" t="str">
        <f t="shared" si="398"/>
        <v/>
      </c>
      <c r="O3247" s="33" t="str">
        <f t="shared" si="399"/>
        <v/>
      </c>
      <c r="P3247" s="33" t="str">
        <f t="shared" si="400"/>
        <v/>
      </c>
      <c r="R3247" s="36" t="str">
        <f t="shared" si="401"/>
        <v/>
      </c>
      <c r="S3247" s="36" t="str">
        <f t="shared" si="402"/>
        <v/>
      </c>
    </row>
    <row r="3248" spans="6:19" x14ac:dyDescent="0.3">
      <c r="K3248" s="33" t="str">
        <f t="shared" si="396"/>
        <v/>
      </c>
      <c r="M3248" s="33" t="str">
        <f t="shared" si="397"/>
        <v/>
      </c>
      <c r="N3248" s="33" t="str">
        <f t="shared" si="398"/>
        <v/>
      </c>
      <c r="O3248" s="33" t="str">
        <f t="shared" si="399"/>
        <v/>
      </c>
      <c r="P3248" s="33" t="str">
        <f t="shared" si="400"/>
        <v/>
      </c>
      <c r="R3248" s="36" t="str">
        <f t="shared" si="401"/>
        <v/>
      </c>
      <c r="S3248" s="36" t="str">
        <f t="shared" si="402"/>
        <v/>
      </c>
    </row>
    <row r="3249" spans="6:19" x14ac:dyDescent="0.3">
      <c r="K3249" s="33" t="str">
        <f t="shared" si="396"/>
        <v/>
      </c>
      <c r="M3249" s="33" t="str">
        <f t="shared" si="397"/>
        <v/>
      </c>
      <c r="N3249" s="33" t="str">
        <f t="shared" si="398"/>
        <v/>
      </c>
      <c r="O3249" s="33" t="str">
        <f t="shared" si="399"/>
        <v/>
      </c>
      <c r="P3249" s="33" t="str">
        <f t="shared" si="400"/>
        <v/>
      </c>
      <c r="R3249" s="36" t="str">
        <f t="shared" si="401"/>
        <v/>
      </c>
      <c r="S3249" s="36" t="str">
        <f t="shared" si="402"/>
        <v/>
      </c>
    </row>
    <row r="3250" spans="6:19" x14ac:dyDescent="0.3">
      <c r="K3250" s="33" t="str">
        <f t="shared" si="396"/>
        <v/>
      </c>
      <c r="M3250" s="33" t="str">
        <f t="shared" si="397"/>
        <v/>
      </c>
      <c r="N3250" s="33" t="str">
        <f t="shared" si="398"/>
        <v/>
      </c>
      <c r="O3250" s="33" t="str">
        <f t="shared" si="399"/>
        <v/>
      </c>
      <c r="P3250" s="33" t="str">
        <f t="shared" si="400"/>
        <v/>
      </c>
      <c r="R3250" s="36" t="str">
        <f t="shared" si="401"/>
        <v/>
      </c>
      <c r="S3250" s="36" t="str">
        <f t="shared" si="402"/>
        <v/>
      </c>
    </row>
    <row r="3251" spans="6:19" x14ac:dyDescent="0.3">
      <c r="F3251" s="136"/>
      <c r="K3251" s="33" t="str">
        <f t="shared" si="396"/>
        <v/>
      </c>
      <c r="M3251" s="33" t="str">
        <f t="shared" si="397"/>
        <v/>
      </c>
      <c r="N3251" s="33" t="str">
        <f t="shared" si="398"/>
        <v/>
      </c>
      <c r="O3251" s="33" t="str">
        <f t="shared" si="399"/>
        <v/>
      </c>
      <c r="P3251" s="33" t="str">
        <f t="shared" si="400"/>
        <v/>
      </c>
      <c r="R3251" s="36" t="str">
        <f t="shared" si="401"/>
        <v/>
      </c>
      <c r="S3251" s="36" t="str">
        <f t="shared" si="402"/>
        <v/>
      </c>
    </row>
    <row r="3252" spans="6:19" x14ac:dyDescent="0.3">
      <c r="K3252" s="33" t="str">
        <f t="shared" si="396"/>
        <v/>
      </c>
      <c r="M3252" s="33" t="str">
        <f t="shared" si="397"/>
        <v/>
      </c>
      <c r="N3252" s="33" t="str">
        <f t="shared" si="398"/>
        <v/>
      </c>
      <c r="O3252" s="33" t="str">
        <f t="shared" si="399"/>
        <v/>
      </c>
      <c r="P3252" s="33" t="str">
        <f t="shared" si="400"/>
        <v/>
      </c>
      <c r="R3252" s="36" t="str">
        <f t="shared" si="401"/>
        <v/>
      </c>
      <c r="S3252" s="36" t="str">
        <f t="shared" si="402"/>
        <v/>
      </c>
    </row>
    <row r="3253" spans="6:19" x14ac:dyDescent="0.3">
      <c r="F3253" s="136"/>
      <c r="K3253" s="33" t="str">
        <f t="shared" si="396"/>
        <v/>
      </c>
      <c r="M3253" s="33" t="str">
        <f t="shared" si="397"/>
        <v/>
      </c>
      <c r="N3253" s="33" t="str">
        <f t="shared" si="398"/>
        <v/>
      </c>
      <c r="O3253" s="33" t="str">
        <f t="shared" si="399"/>
        <v/>
      </c>
      <c r="P3253" s="33" t="str">
        <f t="shared" si="400"/>
        <v/>
      </c>
      <c r="R3253" s="36" t="str">
        <f t="shared" si="401"/>
        <v/>
      </c>
      <c r="S3253" s="36" t="str">
        <f t="shared" si="402"/>
        <v/>
      </c>
    </row>
    <row r="3254" spans="6:19" x14ac:dyDescent="0.3">
      <c r="K3254" s="33" t="str">
        <f t="shared" si="396"/>
        <v/>
      </c>
      <c r="M3254" s="33" t="str">
        <f t="shared" si="397"/>
        <v/>
      </c>
      <c r="N3254" s="33" t="str">
        <f t="shared" si="398"/>
        <v/>
      </c>
      <c r="O3254" s="33" t="str">
        <f t="shared" si="399"/>
        <v/>
      </c>
      <c r="P3254" s="33" t="str">
        <f t="shared" si="400"/>
        <v/>
      </c>
      <c r="R3254" s="36" t="str">
        <f t="shared" si="401"/>
        <v/>
      </c>
      <c r="S3254" s="36" t="str">
        <f t="shared" si="402"/>
        <v/>
      </c>
    </row>
    <row r="3255" spans="6:19" x14ac:dyDescent="0.3">
      <c r="K3255" s="33" t="str">
        <f t="shared" si="396"/>
        <v/>
      </c>
      <c r="M3255" s="33" t="str">
        <f t="shared" si="397"/>
        <v/>
      </c>
      <c r="N3255" s="33" t="str">
        <f t="shared" si="398"/>
        <v/>
      </c>
      <c r="O3255" s="33" t="str">
        <f t="shared" si="399"/>
        <v/>
      </c>
      <c r="P3255" s="33" t="str">
        <f t="shared" si="400"/>
        <v/>
      </c>
      <c r="R3255" s="36" t="str">
        <f t="shared" si="401"/>
        <v/>
      </c>
      <c r="S3255" s="36" t="str">
        <f t="shared" si="402"/>
        <v/>
      </c>
    </row>
    <row r="3256" spans="6:19" x14ac:dyDescent="0.3">
      <c r="K3256" s="33" t="str">
        <f t="shared" si="396"/>
        <v/>
      </c>
      <c r="M3256" s="33" t="str">
        <f t="shared" si="397"/>
        <v/>
      </c>
      <c r="N3256" s="33" t="str">
        <f t="shared" si="398"/>
        <v/>
      </c>
      <c r="O3256" s="33" t="str">
        <f t="shared" si="399"/>
        <v/>
      </c>
      <c r="P3256" s="33" t="str">
        <f t="shared" si="400"/>
        <v/>
      </c>
      <c r="R3256" s="36" t="str">
        <f t="shared" si="401"/>
        <v/>
      </c>
      <c r="S3256" s="36" t="str">
        <f t="shared" si="402"/>
        <v/>
      </c>
    </row>
    <row r="3257" spans="6:19" x14ac:dyDescent="0.3">
      <c r="K3257" s="33" t="str">
        <f t="shared" si="396"/>
        <v/>
      </c>
      <c r="M3257" s="33" t="str">
        <f t="shared" si="397"/>
        <v/>
      </c>
      <c r="N3257" s="33" t="str">
        <f t="shared" si="398"/>
        <v/>
      </c>
      <c r="O3257" s="33" t="str">
        <f t="shared" si="399"/>
        <v/>
      </c>
      <c r="P3257" s="33" t="str">
        <f t="shared" si="400"/>
        <v/>
      </c>
      <c r="R3257" s="36" t="str">
        <f t="shared" si="401"/>
        <v/>
      </c>
      <c r="S3257" s="36" t="str">
        <f t="shared" si="402"/>
        <v/>
      </c>
    </row>
    <row r="3258" spans="6:19" x14ac:dyDescent="0.3">
      <c r="K3258" s="33" t="str">
        <f t="shared" si="396"/>
        <v/>
      </c>
      <c r="M3258" s="33" t="str">
        <f t="shared" si="397"/>
        <v/>
      </c>
      <c r="N3258" s="33" t="str">
        <f t="shared" si="398"/>
        <v/>
      </c>
      <c r="O3258" s="33" t="str">
        <f t="shared" si="399"/>
        <v/>
      </c>
      <c r="P3258" s="33" t="str">
        <f t="shared" si="400"/>
        <v/>
      </c>
      <c r="R3258" s="36" t="str">
        <f t="shared" si="401"/>
        <v/>
      </c>
      <c r="S3258" s="36" t="str">
        <f t="shared" si="402"/>
        <v/>
      </c>
    </row>
    <row r="3259" spans="6:19" x14ac:dyDescent="0.3">
      <c r="K3259" s="33" t="str">
        <f t="shared" si="396"/>
        <v/>
      </c>
      <c r="M3259" s="33" t="str">
        <f t="shared" si="397"/>
        <v/>
      </c>
      <c r="N3259" s="33" t="str">
        <f t="shared" si="398"/>
        <v/>
      </c>
      <c r="O3259" s="33" t="str">
        <f t="shared" si="399"/>
        <v/>
      </c>
      <c r="P3259" s="33" t="str">
        <f t="shared" si="400"/>
        <v/>
      </c>
      <c r="R3259" s="36" t="str">
        <f t="shared" si="401"/>
        <v/>
      </c>
      <c r="S3259" s="36" t="str">
        <f t="shared" si="402"/>
        <v/>
      </c>
    </row>
    <row r="3260" spans="6:19" x14ac:dyDescent="0.3">
      <c r="F3260" s="136"/>
      <c r="K3260" s="33" t="str">
        <f t="shared" si="396"/>
        <v/>
      </c>
      <c r="M3260" s="33" t="str">
        <f t="shared" si="397"/>
        <v/>
      </c>
      <c r="N3260" s="33" t="str">
        <f t="shared" si="398"/>
        <v/>
      </c>
      <c r="O3260" s="33" t="str">
        <f t="shared" si="399"/>
        <v/>
      </c>
      <c r="P3260" s="33" t="str">
        <f t="shared" si="400"/>
        <v/>
      </c>
      <c r="R3260" s="36" t="str">
        <f t="shared" si="401"/>
        <v/>
      </c>
      <c r="S3260" s="36" t="str">
        <f t="shared" si="402"/>
        <v/>
      </c>
    </row>
    <row r="3261" spans="6:19" x14ac:dyDescent="0.3">
      <c r="F3261" s="136"/>
      <c r="K3261" s="33" t="str">
        <f t="shared" si="396"/>
        <v/>
      </c>
      <c r="M3261" s="33" t="str">
        <f t="shared" si="397"/>
        <v/>
      </c>
      <c r="N3261" s="33" t="str">
        <f t="shared" si="398"/>
        <v/>
      </c>
      <c r="O3261" s="33" t="str">
        <f t="shared" si="399"/>
        <v/>
      </c>
      <c r="P3261" s="33" t="str">
        <f t="shared" si="400"/>
        <v/>
      </c>
      <c r="R3261" s="36" t="str">
        <f t="shared" si="401"/>
        <v/>
      </c>
      <c r="S3261" s="36" t="str">
        <f t="shared" si="402"/>
        <v/>
      </c>
    </row>
    <row r="3262" spans="6:19" x14ac:dyDescent="0.3">
      <c r="K3262" s="33" t="str">
        <f t="shared" si="396"/>
        <v/>
      </c>
      <c r="M3262" s="33" t="str">
        <f t="shared" si="397"/>
        <v/>
      </c>
      <c r="N3262" s="33" t="str">
        <f t="shared" si="398"/>
        <v/>
      </c>
      <c r="O3262" s="33" t="str">
        <f t="shared" si="399"/>
        <v/>
      </c>
      <c r="P3262" s="33" t="str">
        <f t="shared" si="400"/>
        <v/>
      </c>
      <c r="R3262" s="36" t="str">
        <f t="shared" si="401"/>
        <v/>
      </c>
      <c r="S3262" s="36" t="str">
        <f t="shared" si="402"/>
        <v/>
      </c>
    </row>
    <row r="3263" spans="6:19" x14ac:dyDescent="0.3">
      <c r="K3263" s="33" t="str">
        <f t="shared" si="396"/>
        <v/>
      </c>
      <c r="M3263" s="33" t="str">
        <f t="shared" si="397"/>
        <v/>
      </c>
      <c r="N3263" s="33" t="str">
        <f t="shared" si="398"/>
        <v/>
      </c>
      <c r="O3263" s="33" t="str">
        <f t="shared" si="399"/>
        <v/>
      </c>
      <c r="P3263" s="33" t="str">
        <f t="shared" si="400"/>
        <v/>
      </c>
      <c r="R3263" s="36" t="str">
        <f t="shared" si="401"/>
        <v/>
      </c>
      <c r="S3263" s="36" t="str">
        <f t="shared" si="402"/>
        <v/>
      </c>
    </row>
    <row r="3264" spans="6:19" x14ac:dyDescent="0.3">
      <c r="K3264" s="33" t="str">
        <f t="shared" si="396"/>
        <v/>
      </c>
      <c r="M3264" s="33" t="str">
        <f t="shared" si="397"/>
        <v/>
      </c>
      <c r="N3264" s="33" t="str">
        <f t="shared" si="398"/>
        <v/>
      </c>
      <c r="O3264" s="33" t="str">
        <f t="shared" si="399"/>
        <v/>
      </c>
      <c r="P3264" s="33" t="str">
        <f t="shared" si="400"/>
        <v/>
      </c>
      <c r="R3264" s="36" t="str">
        <f t="shared" si="401"/>
        <v/>
      </c>
      <c r="S3264" s="36" t="str">
        <f t="shared" si="402"/>
        <v/>
      </c>
    </row>
    <row r="3265" spans="6:19" x14ac:dyDescent="0.3">
      <c r="K3265" s="33" t="str">
        <f t="shared" si="396"/>
        <v/>
      </c>
      <c r="M3265" s="33" t="str">
        <f t="shared" si="397"/>
        <v/>
      </c>
      <c r="N3265" s="33" t="str">
        <f t="shared" si="398"/>
        <v/>
      </c>
      <c r="O3265" s="33" t="str">
        <f t="shared" si="399"/>
        <v/>
      </c>
      <c r="P3265" s="33" t="str">
        <f t="shared" si="400"/>
        <v/>
      </c>
      <c r="R3265" s="36" t="str">
        <f t="shared" si="401"/>
        <v/>
      </c>
      <c r="S3265" s="36" t="str">
        <f t="shared" si="402"/>
        <v/>
      </c>
    </row>
    <row r="3266" spans="6:19" x14ac:dyDescent="0.3">
      <c r="F3266" s="136"/>
      <c r="K3266" s="33" t="str">
        <f t="shared" si="396"/>
        <v/>
      </c>
      <c r="M3266" s="33" t="str">
        <f t="shared" si="397"/>
        <v/>
      </c>
      <c r="N3266" s="33" t="str">
        <f t="shared" si="398"/>
        <v/>
      </c>
      <c r="O3266" s="33" t="str">
        <f t="shared" si="399"/>
        <v/>
      </c>
      <c r="P3266" s="33" t="str">
        <f t="shared" si="400"/>
        <v/>
      </c>
      <c r="R3266" s="36" t="str">
        <f t="shared" si="401"/>
        <v/>
      </c>
      <c r="S3266" s="36" t="str">
        <f t="shared" si="402"/>
        <v/>
      </c>
    </row>
    <row r="3267" spans="6:19" x14ac:dyDescent="0.3">
      <c r="K3267" s="33" t="str">
        <f t="shared" si="396"/>
        <v/>
      </c>
      <c r="M3267" s="33" t="str">
        <f t="shared" si="397"/>
        <v/>
      </c>
      <c r="N3267" s="33" t="str">
        <f t="shared" si="398"/>
        <v/>
      </c>
      <c r="O3267" s="33" t="str">
        <f t="shared" si="399"/>
        <v/>
      </c>
      <c r="P3267" s="33" t="str">
        <f t="shared" si="400"/>
        <v/>
      </c>
      <c r="R3267" s="36" t="str">
        <f t="shared" si="401"/>
        <v/>
      </c>
      <c r="S3267" s="36" t="str">
        <f t="shared" si="402"/>
        <v/>
      </c>
    </row>
    <row r="3268" spans="6:19" x14ac:dyDescent="0.3">
      <c r="F3268" s="136"/>
      <c r="K3268" s="33" t="str">
        <f t="shared" si="396"/>
        <v/>
      </c>
      <c r="M3268" s="33" t="str">
        <f t="shared" si="397"/>
        <v/>
      </c>
      <c r="N3268" s="33" t="str">
        <f t="shared" si="398"/>
        <v/>
      </c>
      <c r="O3268" s="33" t="str">
        <f t="shared" si="399"/>
        <v/>
      </c>
      <c r="P3268" s="33" t="str">
        <f t="shared" si="400"/>
        <v/>
      </c>
      <c r="R3268" s="36" t="str">
        <f t="shared" si="401"/>
        <v/>
      </c>
      <c r="S3268" s="36" t="str">
        <f t="shared" si="402"/>
        <v/>
      </c>
    </row>
    <row r="3269" spans="6:19" x14ac:dyDescent="0.3">
      <c r="K3269" s="33" t="str">
        <f t="shared" ref="K3269:K3332" si="403">IF($D3269="ht",$E3269,"")</f>
        <v/>
      </c>
      <c r="M3269" s="33" t="str">
        <f t="shared" ref="M3269:M3332" si="404">IF($D3269="esp",$E3269,"")</f>
        <v/>
      </c>
      <c r="N3269" s="33" t="str">
        <f t="shared" ref="N3269:N3332" si="405">IF($D3269="Ges",$F3269,"")</f>
        <v/>
      </c>
      <c r="O3269" s="33" t="str">
        <f t="shared" ref="O3269:O3332" si="406">IF($D3269="tag",$E3269,"")</f>
        <v/>
      </c>
      <c r="P3269" s="33" t="str">
        <f t="shared" ref="P3269:P3332" si="407">IF($D3269="vhs",$E3269,"")</f>
        <v/>
      </c>
      <c r="R3269" s="36" t="str">
        <f t="shared" ref="R3269:R3332" si="408">IF(D3269="v06",E3269,"")</f>
        <v/>
      </c>
      <c r="S3269" s="36" t="str">
        <f t="shared" ref="S3269:S3332" si="409">IF(D3269="v22",E3269,"")</f>
        <v/>
      </c>
    </row>
    <row r="3270" spans="6:19" x14ac:dyDescent="0.3">
      <c r="K3270" s="33" t="str">
        <f t="shared" si="403"/>
        <v/>
      </c>
      <c r="M3270" s="33" t="str">
        <f t="shared" si="404"/>
        <v/>
      </c>
      <c r="N3270" s="33" t="str">
        <f t="shared" si="405"/>
        <v/>
      </c>
      <c r="O3270" s="33" t="str">
        <f t="shared" si="406"/>
        <v/>
      </c>
      <c r="P3270" s="33" t="str">
        <f t="shared" si="407"/>
        <v/>
      </c>
      <c r="R3270" s="36" t="str">
        <f t="shared" si="408"/>
        <v/>
      </c>
      <c r="S3270" s="36" t="str">
        <f t="shared" si="409"/>
        <v/>
      </c>
    </row>
    <row r="3271" spans="6:19" x14ac:dyDescent="0.3">
      <c r="K3271" s="33" t="str">
        <f t="shared" si="403"/>
        <v/>
      </c>
      <c r="M3271" s="33" t="str">
        <f t="shared" si="404"/>
        <v/>
      </c>
      <c r="N3271" s="33" t="str">
        <f t="shared" si="405"/>
        <v/>
      </c>
      <c r="O3271" s="33" t="str">
        <f t="shared" si="406"/>
        <v/>
      </c>
      <c r="P3271" s="33" t="str">
        <f t="shared" si="407"/>
        <v/>
      </c>
      <c r="R3271" s="36" t="str">
        <f t="shared" si="408"/>
        <v/>
      </c>
      <c r="S3271" s="36" t="str">
        <f t="shared" si="409"/>
        <v/>
      </c>
    </row>
    <row r="3272" spans="6:19" x14ac:dyDescent="0.3">
      <c r="F3272" s="136"/>
      <c r="K3272" s="33" t="str">
        <f t="shared" si="403"/>
        <v/>
      </c>
      <c r="M3272" s="33" t="str">
        <f t="shared" si="404"/>
        <v/>
      </c>
      <c r="N3272" s="33" t="str">
        <f t="shared" si="405"/>
        <v/>
      </c>
      <c r="O3272" s="33" t="str">
        <f t="shared" si="406"/>
        <v/>
      </c>
      <c r="P3272" s="33" t="str">
        <f t="shared" si="407"/>
        <v/>
      </c>
      <c r="R3272" s="36" t="str">
        <f t="shared" si="408"/>
        <v/>
      </c>
      <c r="S3272" s="36" t="str">
        <f t="shared" si="409"/>
        <v/>
      </c>
    </row>
    <row r="3273" spans="6:19" x14ac:dyDescent="0.3">
      <c r="K3273" s="33" t="str">
        <f t="shared" si="403"/>
        <v/>
      </c>
      <c r="M3273" s="33" t="str">
        <f t="shared" si="404"/>
        <v/>
      </c>
      <c r="N3273" s="33" t="str">
        <f t="shared" si="405"/>
        <v/>
      </c>
      <c r="O3273" s="33" t="str">
        <f t="shared" si="406"/>
        <v/>
      </c>
      <c r="P3273" s="33" t="str">
        <f t="shared" si="407"/>
        <v/>
      </c>
      <c r="R3273" s="36" t="str">
        <f t="shared" si="408"/>
        <v/>
      </c>
      <c r="S3273" s="36" t="str">
        <f t="shared" si="409"/>
        <v/>
      </c>
    </row>
    <row r="3274" spans="6:19" x14ac:dyDescent="0.3">
      <c r="K3274" s="33" t="str">
        <f t="shared" si="403"/>
        <v/>
      </c>
      <c r="M3274" s="33" t="str">
        <f t="shared" si="404"/>
        <v/>
      </c>
      <c r="N3274" s="33" t="str">
        <f t="shared" si="405"/>
        <v/>
      </c>
      <c r="O3274" s="33" t="str">
        <f t="shared" si="406"/>
        <v/>
      </c>
      <c r="P3274" s="33" t="str">
        <f t="shared" si="407"/>
        <v/>
      </c>
      <c r="R3274" s="36" t="str">
        <f t="shared" si="408"/>
        <v/>
      </c>
      <c r="S3274" s="36" t="str">
        <f t="shared" si="409"/>
        <v/>
      </c>
    </row>
    <row r="3275" spans="6:19" x14ac:dyDescent="0.3">
      <c r="F3275" s="136"/>
      <c r="K3275" s="33" t="str">
        <f t="shared" si="403"/>
        <v/>
      </c>
      <c r="M3275" s="33" t="str">
        <f t="shared" si="404"/>
        <v/>
      </c>
      <c r="N3275" s="33" t="str">
        <f t="shared" si="405"/>
        <v/>
      </c>
      <c r="O3275" s="33" t="str">
        <f t="shared" si="406"/>
        <v/>
      </c>
      <c r="P3275" s="33" t="str">
        <f t="shared" si="407"/>
        <v/>
      </c>
      <c r="R3275" s="36" t="str">
        <f t="shared" si="408"/>
        <v/>
      </c>
      <c r="S3275" s="36" t="str">
        <f t="shared" si="409"/>
        <v/>
      </c>
    </row>
    <row r="3276" spans="6:19" x14ac:dyDescent="0.3">
      <c r="K3276" s="33" t="str">
        <f t="shared" si="403"/>
        <v/>
      </c>
      <c r="M3276" s="33" t="str">
        <f t="shared" si="404"/>
        <v/>
      </c>
      <c r="N3276" s="33" t="str">
        <f t="shared" si="405"/>
        <v/>
      </c>
      <c r="O3276" s="33" t="str">
        <f t="shared" si="406"/>
        <v/>
      </c>
      <c r="P3276" s="33" t="str">
        <f t="shared" si="407"/>
        <v/>
      </c>
      <c r="R3276" s="36" t="str">
        <f t="shared" si="408"/>
        <v/>
      </c>
      <c r="S3276" s="36" t="str">
        <f t="shared" si="409"/>
        <v/>
      </c>
    </row>
    <row r="3277" spans="6:19" x14ac:dyDescent="0.3">
      <c r="K3277" s="33" t="str">
        <f t="shared" si="403"/>
        <v/>
      </c>
      <c r="M3277" s="33" t="str">
        <f t="shared" si="404"/>
        <v/>
      </c>
      <c r="N3277" s="33" t="str">
        <f t="shared" si="405"/>
        <v/>
      </c>
      <c r="O3277" s="33" t="str">
        <f t="shared" si="406"/>
        <v/>
      </c>
      <c r="P3277" s="33" t="str">
        <f t="shared" si="407"/>
        <v/>
      </c>
      <c r="R3277" s="36" t="str">
        <f t="shared" si="408"/>
        <v/>
      </c>
      <c r="S3277" s="36" t="str">
        <f t="shared" si="409"/>
        <v/>
      </c>
    </row>
    <row r="3278" spans="6:19" x14ac:dyDescent="0.3">
      <c r="K3278" s="33" t="str">
        <f t="shared" si="403"/>
        <v/>
      </c>
      <c r="M3278" s="33" t="str">
        <f t="shared" si="404"/>
        <v/>
      </c>
      <c r="N3278" s="33" t="str">
        <f t="shared" si="405"/>
        <v/>
      </c>
      <c r="O3278" s="33" t="str">
        <f t="shared" si="406"/>
        <v/>
      </c>
      <c r="P3278" s="33" t="str">
        <f t="shared" si="407"/>
        <v/>
      </c>
      <c r="R3278" s="36" t="str">
        <f t="shared" si="408"/>
        <v/>
      </c>
      <c r="S3278" s="36" t="str">
        <f t="shared" si="409"/>
        <v/>
      </c>
    </row>
    <row r="3279" spans="6:19" x14ac:dyDescent="0.3">
      <c r="K3279" s="33" t="str">
        <f t="shared" si="403"/>
        <v/>
      </c>
      <c r="M3279" s="33" t="str">
        <f t="shared" si="404"/>
        <v/>
      </c>
      <c r="N3279" s="33" t="str">
        <f t="shared" si="405"/>
        <v/>
      </c>
      <c r="O3279" s="33" t="str">
        <f t="shared" si="406"/>
        <v/>
      </c>
      <c r="P3279" s="33" t="str">
        <f t="shared" si="407"/>
        <v/>
      </c>
      <c r="R3279" s="36" t="str">
        <f t="shared" si="408"/>
        <v/>
      </c>
      <c r="S3279" s="36" t="str">
        <f t="shared" si="409"/>
        <v/>
      </c>
    </row>
    <row r="3280" spans="6:19" x14ac:dyDescent="0.3">
      <c r="K3280" s="33" t="str">
        <f t="shared" si="403"/>
        <v/>
      </c>
      <c r="M3280" s="33" t="str">
        <f t="shared" si="404"/>
        <v/>
      </c>
      <c r="N3280" s="33" t="str">
        <f t="shared" si="405"/>
        <v/>
      </c>
      <c r="O3280" s="33" t="str">
        <f t="shared" si="406"/>
        <v/>
      </c>
      <c r="P3280" s="33" t="str">
        <f t="shared" si="407"/>
        <v/>
      </c>
      <c r="R3280" s="36" t="str">
        <f t="shared" si="408"/>
        <v/>
      </c>
      <c r="S3280" s="36" t="str">
        <f t="shared" si="409"/>
        <v/>
      </c>
    </row>
    <row r="3281" spans="6:19" x14ac:dyDescent="0.3">
      <c r="F3281" s="136"/>
      <c r="K3281" s="33" t="str">
        <f t="shared" si="403"/>
        <v/>
      </c>
      <c r="M3281" s="33" t="str">
        <f t="shared" si="404"/>
        <v/>
      </c>
      <c r="N3281" s="33" t="str">
        <f t="shared" si="405"/>
        <v/>
      </c>
      <c r="O3281" s="33" t="str">
        <f t="shared" si="406"/>
        <v/>
      </c>
      <c r="P3281" s="33" t="str">
        <f t="shared" si="407"/>
        <v/>
      </c>
      <c r="R3281" s="36" t="str">
        <f t="shared" si="408"/>
        <v/>
      </c>
      <c r="S3281" s="36" t="str">
        <f t="shared" si="409"/>
        <v/>
      </c>
    </row>
    <row r="3282" spans="6:19" x14ac:dyDescent="0.3">
      <c r="F3282" s="136"/>
      <c r="K3282" s="33" t="str">
        <f t="shared" si="403"/>
        <v/>
      </c>
      <c r="M3282" s="33" t="str">
        <f t="shared" si="404"/>
        <v/>
      </c>
      <c r="N3282" s="33" t="str">
        <f t="shared" si="405"/>
        <v/>
      </c>
      <c r="O3282" s="33" t="str">
        <f t="shared" si="406"/>
        <v/>
      </c>
      <c r="P3282" s="33" t="str">
        <f t="shared" si="407"/>
        <v/>
      </c>
      <c r="R3282" s="36" t="str">
        <f t="shared" si="408"/>
        <v/>
      </c>
      <c r="S3282" s="36" t="str">
        <f t="shared" si="409"/>
        <v/>
      </c>
    </row>
    <row r="3283" spans="6:19" x14ac:dyDescent="0.3">
      <c r="K3283" s="33" t="str">
        <f t="shared" si="403"/>
        <v/>
      </c>
      <c r="M3283" s="33" t="str">
        <f t="shared" si="404"/>
        <v/>
      </c>
      <c r="N3283" s="33" t="str">
        <f t="shared" si="405"/>
        <v/>
      </c>
      <c r="O3283" s="33" t="str">
        <f t="shared" si="406"/>
        <v/>
      </c>
      <c r="P3283" s="33" t="str">
        <f t="shared" si="407"/>
        <v/>
      </c>
      <c r="R3283" s="36" t="str">
        <f t="shared" si="408"/>
        <v/>
      </c>
      <c r="S3283" s="36" t="str">
        <f t="shared" si="409"/>
        <v/>
      </c>
    </row>
    <row r="3284" spans="6:19" x14ac:dyDescent="0.3">
      <c r="K3284" s="33" t="str">
        <f t="shared" si="403"/>
        <v/>
      </c>
      <c r="M3284" s="33" t="str">
        <f t="shared" si="404"/>
        <v/>
      </c>
      <c r="N3284" s="33" t="str">
        <f t="shared" si="405"/>
        <v/>
      </c>
      <c r="O3284" s="33" t="str">
        <f t="shared" si="406"/>
        <v/>
      </c>
      <c r="P3284" s="33" t="str">
        <f t="shared" si="407"/>
        <v/>
      </c>
      <c r="R3284" s="36" t="str">
        <f t="shared" si="408"/>
        <v/>
      </c>
      <c r="S3284" s="36" t="str">
        <f t="shared" si="409"/>
        <v/>
      </c>
    </row>
    <row r="3285" spans="6:19" x14ac:dyDescent="0.3">
      <c r="K3285" s="33" t="str">
        <f t="shared" si="403"/>
        <v/>
      </c>
      <c r="M3285" s="33" t="str">
        <f t="shared" si="404"/>
        <v/>
      </c>
      <c r="N3285" s="33" t="str">
        <f t="shared" si="405"/>
        <v/>
      </c>
      <c r="O3285" s="33" t="str">
        <f t="shared" si="406"/>
        <v/>
      </c>
      <c r="P3285" s="33" t="str">
        <f t="shared" si="407"/>
        <v/>
      </c>
      <c r="R3285" s="36" t="str">
        <f t="shared" si="408"/>
        <v/>
      </c>
      <c r="S3285" s="36" t="str">
        <f t="shared" si="409"/>
        <v/>
      </c>
    </row>
    <row r="3286" spans="6:19" x14ac:dyDescent="0.3">
      <c r="K3286" s="33" t="str">
        <f t="shared" si="403"/>
        <v/>
      </c>
      <c r="M3286" s="33" t="str">
        <f t="shared" si="404"/>
        <v/>
      </c>
      <c r="N3286" s="33" t="str">
        <f t="shared" si="405"/>
        <v/>
      </c>
      <c r="O3286" s="33" t="str">
        <f t="shared" si="406"/>
        <v/>
      </c>
      <c r="P3286" s="33" t="str">
        <f t="shared" si="407"/>
        <v/>
      </c>
      <c r="R3286" s="36" t="str">
        <f t="shared" si="408"/>
        <v/>
      </c>
      <c r="S3286" s="36" t="str">
        <f t="shared" si="409"/>
        <v/>
      </c>
    </row>
    <row r="3287" spans="6:19" x14ac:dyDescent="0.3">
      <c r="F3287" s="136"/>
      <c r="K3287" s="33" t="str">
        <f t="shared" si="403"/>
        <v/>
      </c>
      <c r="M3287" s="33" t="str">
        <f t="shared" si="404"/>
        <v/>
      </c>
      <c r="N3287" s="33" t="str">
        <f t="shared" si="405"/>
        <v/>
      </c>
      <c r="O3287" s="33" t="str">
        <f t="shared" si="406"/>
        <v/>
      </c>
      <c r="P3287" s="33" t="str">
        <f t="shared" si="407"/>
        <v/>
      </c>
      <c r="R3287" s="36" t="str">
        <f t="shared" si="408"/>
        <v/>
      </c>
      <c r="S3287" s="36" t="str">
        <f t="shared" si="409"/>
        <v/>
      </c>
    </row>
    <row r="3288" spans="6:19" x14ac:dyDescent="0.3">
      <c r="K3288" s="33" t="str">
        <f t="shared" si="403"/>
        <v/>
      </c>
      <c r="M3288" s="33" t="str">
        <f t="shared" si="404"/>
        <v/>
      </c>
      <c r="N3288" s="33" t="str">
        <f t="shared" si="405"/>
        <v/>
      </c>
      <c r="O3288" s="33" t="str">
        <f t="shared" si="406"/>
        <v/>
      </c>
      <c r="P3288" s="33" t="str">
        <f t="shared" si="407"/>
        <v/>
      </c>
      <c r="R3288" s="36" t="str">
        <f t="shared" si="408"/>
        <v/>
      </c>
      <c r="S3288" s="36" t="str">
        <f t="shared" si="409"/>
        <v/>
      </c>
    </row>
    <row r="3289" spans="6:19" x14ac:dyDescent="0.3">
      <c r="F3289" s="136"/>
      <c r="K3289" s="33" t="str">
        <f t="shared" si="403"/>
        <v/>
      </c>
      <c r="M3289" s="33" t="str">
        <f t="shared" si="404"/>
        <v/>
      </c>
      <c r="N3289" s="33" t="str">
        <f t="shared" si="405"/>
        <v/>
      </c>
      <c r="O3289" s="33" t="str">
        <f t="shared" si="406"/>
        <v/>
      </c>
      <c r="P3289" s="33" t="str">
        <f t="shared" si="407"/>
        <v/>
      </c>
      <c r="R3289" s="36" t="str">
        <f t="shared" si="408"/>
        <v/>
      </c>
      <c r="S3289" s="36" t="str">
        <f t="shared" si="409"/>
        <v/>
      </c>
    </row>
    <row r="3290" spans="6:19" x14ac:dyDescent="0.3">
      <c r="K3290" s="33" t="str">
        <f t="shared" si="403"/>
        <v/>
      </c>
      <c r="M3290" s="33" t="str">
        <f t="shared" si="404"/>
        <v/>
      </c>
      <c r="N3290" s="33" t="str">
        <f t="shared" si="405"/>
        <v/>
      </c>
      <c r="O3290" s="33" t="str">
        <f t="shared" si="406"/>
        <v/>
      </c>
      <c r="P3290" s="33" t="str">
        <f t="shared" si="407"/>
        <v/>
      </c>
      <c r="R3290" s="36" t="str">
        <f t="shared" si="408"/>
        <v/>
      </c>
      <c r="S3290" s="36" t="str">
        <f t="shared" si="409"/>
        <v/>
      </c>
    </row>
    <row r="3291" spans="6:19" x14ac:dyDescent="0.3">
      <c r="K3291" s="33" t="str">
        <f t="shared" si="403"/>
        <v/>
      </c>
      <c r="M3291" s="33" t="str">
        <f t="shared" si="404"/>
        <v/>
      </c>
      <c r="N3291" s="33" t="str">
        <f t="shared" si="405"/>
        <v/>
      </c>
      <c r="O3291" s="33" t="str">
        <f t="shared" si="406"/>
        <v/>
      </c>
      <c r="P3291" s="33" t="str">
        <f t="shared" si="407"/>
        <v/>
      </c>
      <c r="R3291" s="36" t="str">
        <f t="shared" si="408"/>
        <v/>
      </c>
      <c r="S3291" s="36" t="str">
        <f t="shared" si="409"/>
        <v/>
      </c>
    </row>
    <row r="3292" spans="6:19" x14ac:dyDescent="0.3">
      <c r="K3292" s="33" t="str">
        <f t="shared" si="403"/>
        <v/>
      </c>
      <c r="M3292" s="33" t="str">
        <f t="shared" si="404"/>
        <v/>
      </c>
      <c r="N3292" s="33" t="str">
        <f t="shared" si="405"/>
        <v/>
      </c>
      <c r="O3292" s="33" t="str">
        <f t="shared" si="406"/>
        <v/>
      </c>
      <c r="P3292" s="33" t="str">
        <f t="shared" si="407"/>
        <v/>
      </c>
      <c r="R3292" s="36" t="str">
        <f t="shared" si="408"/>
        <v/>
      </c>
      <c r="S3292" s="36" t="str">
        <f t="shared" si="409"/>
        <v/>
      </c>
    </row>
    <row r="3293" spans="6:19" x14ac:dyDescent="0.3">
      <c r="K3293" s="33" t="str">
        <f t="shared" si="403"/>
        <v/>
      </c>
      <c r="M3293" s="33" t="str">
        <f t="shared" si="404"/>
        <v/>
      </c>
      <c r="N3293" s="33" t="str">
        <f t="shared" si="405"/>
        <v/>
      </c>
      <c r="O3293" s="33" t="str">
        <f t="shared" si="406"/>
        <v/>
      </c>
      <c r="P3293" s="33" t="str">
        <f t="shared" si="407"/>
        <v/>
      </c>
      <c r="R3293" s="36" t="str">
        <f t="shared" si="408"/>
        <v/>
      </c>
      <c r="S3293" s="36" t="str">
        <f t="shared" si="409"/>
        <v/>
      </c>
    </row>
    <row r="3294" spans="6:19" x14ac:dyDescent="0.3">
      <c r="K3294" s="33" t="str">
        <f t="shared" si="403"/>
        <v/>
      </c>
      <c r="M3294" s="33" t="str">
        <f t="shared" si="404"/>
        <v/>
      </c>
      <c r="N3294" s="33" t="str">
        <f t="shared" si="405"/>
        <v/>
      </c>
      <c r="O3294" s="33" t="str">
        <f t="shared" si="406"/>
        <v/>
      </c>
      <c r="P3294" s="33" t="str">
        <f t="shared" si="407"/>
        <v/>
      </c>
      <c r="R3294" s="36" t="str">
        <f t="shared" si="408"/>
        <v/>
      </c>
      <c r="S3294" s="36" t="str">
        <f t="shared" si="409"/>
        <v/>
      </c>
    </row>
    <row r="3295" spans="6:19" x14ac:dyDescent="0.3">
      <c r="K3295" s="33" t="str">
        <f t="shared" si="403"/>
        <v/>
      </c>
      <c r="M3295" s="33" t="str">
        <f t="shared" si="404"/>
        <v/>
      </c>
      <c r="N3295" s="33" t="str">
        <f t="shared" si="405"/>
        <v/>
      </c>
      <c r="O3295" s="33" t="str">
        <f t="shared" si="406"/>
        <v/>
      </c>
      <c r="P3295" s="33" t="str">
        <f t="shared" si="407"/>
        <v/>
      </c>
      <c r="R3295" s="36" t="str">
        <f t="shared" si="408"/>
        <v/>
      </c>
      <c r="S3295" s="36" t="str">
        <f t="shared" si="409"/>
        <v/>
      </c>
    </row>
    <row r="3296" spans="6:19" x14ac:dyDescent="0.3">
      <c r="F3296" s="136"/>
      <c r="K3296" s="33" t="str">
        <f t="shared" si="403"/>
        <v/>
      </c>
      <c r="M3296" s="33" t="str">
        <f t="shared" si="404"/>
        <v/>
      </c>
      <c r="N3296" s="33" t="str">
        <f t="shared" si="405"/>
        <v/>
      </c>
      <c r="O3296" s="33" t="str">
        <f t="shared" si="406"/>
        <v/>
      </c>
      <c r="P3296" s="33" t="str">
        <f t="shared" si="407"/>
        <v/>
      </c>
      <c r="R3296" s="36" t="str">
        <f t="shared" si="408"/>
        <v/>
      </c>
      <c r="S3296" s="36" t="str">
        <f t="shared" si="409"/>
        <v/>
      </c>
    </row>
    <row r="3297" spans="6:19" x14ac:dyDescent="0.3">
      <c r="F3297" s="136"/>
      <c r="K3297" s="33" t="str">
        <f t="shared" si="403"/>
        <v/>
      </c>
      <c r="M3297" s="33" t="str">
        <f t="shared" si="404"/>
        <v/>
      </c>
      <c r="N3297" s="33" t="str">
        <f t="shared" si="405"/>
        <v/>
      </c>
      <c r="O3297" s="33" t="str">
        <f t="shared" si="406"/>
        <v/>
      </c>
      <c r="P3297" s="33" t="str">
        <f t="shared" si="407"/>
        <v/>
      </c>
      <c r="R3297" s="36" t="str">
        <f t="shared" si="408"/>
        <v/>
      </c>
      <c r="S3297" s="36" t="str">
        <f t="shared" si="409"/>
        <v/>
      </c>
    </row>
    <row r="3298" spans="6:19" x14ac:dyDescent="0.3">
      <c r="K3298" s="33" t="str">
        <f t="shared" si="403"/>
        <v/>
      </c>
      <c r="M3298" s="33" t="str">
        <f t="shared" si="404"/>
        <v/>
      </c>
      <c r="N3298" s="33" t="str">
        <f t="shared" si="405"/>
        <v/>
      </c>
      <c r="O3298" s="33" t="str">
        <f t="shared" si="406"/>
        <v/>
      </c>
      <c r="P3298" s="33" t="str">
        <f t="shared" si="407"/>
        <v/>
      </c>
      <c r="R3298" s="36" t="str">
        <f t="shared" si="408"/>
        <v/>
      </c>
      <c r="S3298" s="36" t="str">
        <f t="shared" si="409"/>
        <v/>
      </c>
    </row>
    <row r="3299" spans="6:19" x14ac:dyDescent="0.3">
      <c r="K3299" s="33" t="str">
        <f t="shared" si="403"/>
        <v/>
      </c>
      <c r="M3299" s="33" t="str">
        <f t="shared" si="404"/>
        <v/>
      </c>
      <c r="N3299" s="33" t="str">
        <f t="shared" si="405"/>
        <v/>
      </c>
      <c r="O3299" s="33" t="str">
        <f t="shared" si="406"/>
        <v/>
      </c>
      <c r="P3299" s="33" t="str">
        <f t="shared" si="407"/>
        <v/>
      </c>
      <c r="R3299" s="36" t="str">
        <f t="shared" si="408"/>
        <v/>
      </c>
      <c r="S3299" s="36" t="str">
        <f t="shared" si="409"/>
        <v/>
      </c>
    </row>
    <row r="3300" spans="6:19" x14ac:dyDescent="0.3">
      <c r="K3300" s="33" t="str">
        <f t="shared" si="403"/>
        <v/>
      </c>
      <c r="M3300" s="33" t="str">
        <f t="shared" si="404"/>
        <v/>
      </c>
      <c r="N3300" s="33" t="str">
        <f t="shared" si="405"/>
        <v/>
      </c>
      <c r="O3300" s="33" t="str">
        <f t="shared" si="406"/>
        <v/>
      </c>
      <c r="P3300" s="33" t="str">
        <f t="shared" si="407"/>
        <v/>
      </c>
      <c r="R3300" s="36" t="str">
        <f t="shared" si="408"/>
        <v/>
      </c>
      <c r="S3300" s="36" t="str">
        <f t="shared" si="409"/>
        <v/>
      </c>
    </row>
    <row r="3301" spans="6:19" x14ac:dyDescent="0.3">
      <c r="K3301" s="33" t="str">
        <f t="shared" si="403"/>
        <v/>
      </c>
      <c r="M3301" s="33" t="str">
        <f t="shared" si="404"/>
        <v/>
      </c>
      <c r="N3301" s="33" t="str">
        <f t="shared" si="405"/>
        <v/>
      </c>
      <c r="O3301" s="33" t="str">
        <f t="shared" si="406"/>
        <v/>
      </c>
      <c r="P3301" s="33" t="str">
        <f t="shared" si="407"/>
        <v/>
      </c>
      <c r="R3301" s="36" t="str">
        <f t="shared" si="408"/>
        <v/>
      </c>
      <c r="S3301" s="36" t="str">
        <f t="shared" si="409"/>
        <v/>
      </c>
    </row>
    <row r="3302" spans="6:19" x14ac:dyDescent="0.3">
      <c r="F3302" s="136"/>
      <c r="K3302" s="33" t="str">
        <f t="shared" si="403"/>
        <v/>
      </c>
      <c r="M3302" s="33" t="str">
        <f t="shared" si="404"/>
        <v/>
      </c>
      <c r="N3302" s="33" t="str">
        <f t="shared" si="405"/>
        <v/>
      </c>
      <c r="O3302" s="33" t="str">
        <f t="shared" si="406"/>
        <v/>
      </c>
      <c r="P3302" s="33" t="str">
        <f t="shared" si="407"/>
        <v/>
      </c>
      <c r="R3302" s="36" t="str">
        <f t="shared" si="408"/>
        <v/>
      </c>
      <c r="S3302" s="36" t="str">
        <f t="shared" si="409"/>
        <v/>
      </c>
    </row>
    <row r="3303" spans="6:19" x14ac:dyDescent="0.3">
      <c r="K3303" s="33" t="str">
        <f t="shared" si="403"/>
        <v/>
      </c>
      <c r="M3303" s="33" t="str">
        <f t="shared" si="404"/>
        <v/>
      </c>
      <c r="N3303" s="33" t="str">
        <f t="shared" si="405"/>
        <v/>
      </c>
      <c r="O3303" s="33" t="str">
        <f t="shared" si="406"/>
        <v/>
      </c>
      <c r="P3303" s="33" t="str">
        <f t="shared" si="407"/>
        <v/>
      </c>
      <c r="R3303" s="36" t="str">
        <f t="shared" si="408"/>
        <v/>
      </c>
      <c r="S3303" s="36" t="str">
        <f t="shared" si="409"/>
        <v/>
      </c>
    </row>
    <row r="3304" spans="6:19" x14ac:dyDescent="0.3">
      <c r="F3304" s="136"/>
      <c r="K3304" s="33" t="str">
        <f t="shared" si="403"/>
        <v/>
      </c>
      <c r="M3304" s="33" t="str">
        <f t="shared" si="404"/>
        <v/>
      </c>
      <c r="N3304" s="33" t="str">
        <f t="shared" si="405"/>
        <v/>
      </c>
      <c r="O3304" s="33" t="str">
        <f t="shared" si="406"/>
        <v/>
      </c>
      <c r="P3304" s="33" t="str">
        <f t="shared" si="407"/>
        <v/>
      </c>
      <c r="R3304" s="36" t="str">
        <f t="shared" si="408"/>
        <v/>
      </c>
      <c r="S3304" s="36" t="str">
        <f t="shared" si="409"/>
        <v/>
      </c>
    </row>
    <row r="3305" spans="6:19" x14ac:dyDescent="0.3">
      <c r="K3305" s="33" t="str">
        <f t="shared" si="403"/>
        <v/>
      </c>
      <c r="M3305" s="33" t="str">
        <f t="shared" si="404"/>
        <v/>
      </c>
      <c r="N3305" s="33" t="str">
        <f t="shared" si="405"/>
        <v/>
      </c>
      <c r="O3305" s="33" t="str">
        <f t="shared" si="406"/>
        <v/>
      </c>
      <c r="P3305" s="33" t="str">
        <f t="shared" si="407"/>
        <v/>
      </c>
      <c r="R3305" s="36" t="str">
        <f t="shared" si="408"/>
        <v/>
      </c>
      <c r="S3305" s="36" t="str">
        <f t="shared" si="409"/>
        <v/>
      </c>
    </row>
    <row r="3306" spans="6:19" x14ac:dyDescent="0.3">
      <c r="K3306" s="33" t="str">
        <f t="shared" si="403"/>
        <v/>
      </c>
      <c r="M3306" s="33" t="str">
        <f t="shared" si="404"/>
        <v/>
      </c>
      <c r="N3306" s="33" t="str">
        <f t="shared" si="405"/>
        <v/>
      </c>
      <c r="O3306" s="33" t="str">
        <f t="shared" si="406"/>
        <v/>
      </c>
      <c r="P3306" s="33" t="str">
        <f t="shared" si="407"/>
        <v/>
      </c>
      <c r="R3306" s="36" t="str">
        <f t="shared" si="408"/>
        <v/>
      </c>
      <c r="S3306" s="36" t="str">
        <f t="shared" si="409"/>
        <v/>
      </c>
    </row>
    <row r="3307" spans="6:19" x14ac:dyDescent="0.3">
      <c r="K3307" s="33" t="str">
        <f t="shared" si="403"/>
        <v/>
      </c>
      <c r="M3307" s="33" t="str">
        <f t="shared" si="404"/>
        <v/>
      </c>
      <c r="N3307" s="33" t="str">
        <f t="shared" si="405"/>
        <v/>
      </c>
      <c r="O3307" s="33" t="str">
        <f t="shared" si="406"/>
        <v/>
      </c>
      <c r="P3307" s="33" t="str">
        <f t="shared" si="407"/>
        <v/>
      </c>
      <c r="R3307" s="36" t="str">
        <f t="shared" si="408"/>
        <v/>
      </c>
      <c r="S3307" s="36" t="str">
        <f t="shared" si="409"/>
        <v/>
      </c>
    </row>
    <row r="3308" spans="6:19" x14ac:dyDescent="0.3">
      <c r="F3308" s="136"/>
      <c r="K3308" s="33" t="str">
        <f t="shared" si="403"/>
        <v/>
      </c>
      <c r="M3308" s="33" t="str">
        <f t="shared" si="404"/>
        <v/>
      </c>
      <c r="N3308" s="33" t="str">
        <f t="shared" si="405"/>
        <v/>
      </c>
      <c r="O3308" s="33" t="str">
        <f t="shared" si="406"/>
        <v/>
      </c>
      <c r="P3308" s="33" t="str">
        <f t="shared" si="407"/>
        <v/>
      </c>
      <c r="R3308" s="36" t="str">
        <f t="shared" si="408"/>
        <v/>
      </c>
      <c r="S3308" s="36" t="str">
        <f t="shared" si="409"/>
        <v/>
      </c>
    </row>
    <row r="3309" spans="6:19" x14ac:dyDescent="0.3">
      <c r="K3309" s="33" t="str">
        <f t="shared" si="403"/>
        <v/>
      </c>
      <c r="M3309" s="33" t="str">
        <f t="shared" si="404"/>
        <v/>
      </c>
      <c r="N3309" s="33" t="str">
        <f t="shared" si="405"/>
        <v/>
      </c>
      <c r="O3309" s="33" t="str">
        <f t="shared" si="406"/>
        <v/>
      </c>
      <c r="P3309" s="33" t="str">
        <f t="shared" si="407"/>
        <v/>
      </c>
      <c r="R3309" s="36" t="str">
        <f t="shared" si="408"/>
        <v/>
      </c>
      <c r="S3309" s="36" t="str">
        <f t="shared" si="409"/>
        <v/>
      </c>
    </row>
    <row r="3310" spans="6:19" x14ac:dyDescent="0.3">
      <c r="K3310" s="33" t="str">
        <f t="shared" si="403"/>
        <v/>
      </c>
      <c r="M3310" s="33" t="str">
        <f t="shared" si="404"/>
        <v/>
      </c>
      <c r="N3310" s="33" t="str">
        <f t="shared" si="405"/>
        <v/>
      </c>
      <c r="O3310" s="33" t="str">
        <f t="shared" si="406"/>
        <v/>
      </c>
      <c r="P3310" s="33" t="str">
        <f t="shared" si="407"/>
        <v/>
      </c>
      <c r="R3310" s="36" t="str">
        <f t="shared" si="408"/>
        <v/>
      </c>
      <c r="S3310" s="36" t="str">
        <f t="shared" si="409"/>
        <v/>
      </c>
    </row>
    <row r="3311" spans="6:19" x14ac:dyDescent="0.3">
      <c r="F3311" s="136"/>
      <c r="K3311" s="33" t="str">
        <f t="shared" si="403"/>
        <v/>
      </c>
      <c r="M3311" s="33" t="str">
        <f t="shared" si="404"/>
        <v/>
      </c>
      <c r="N3311" s="33" t="str">
        <f t="shared" si="405"/>
        <v/>
      </c>
      <c r="O3311" s="33" t="str">
        <f t="shared" si="406"/>
        <v/>
      </c>
      <c r="P3311" s="33" t="str">
        <f t="shared" si="407"/>
        <v/>
      </c>
      <c r="R3311" s="36" t="str">
        <f t="shared" si="408"/>
        <v/>
      </c>
      <c r="S3311" s="36" t="str">
        <f t="shared" si="409"/>
        <v/>
      </c>
    </row>
    <row r="3312" spans="6:19" x14ac:dyDescent="0.3">
      <c r="K3312" s="33" t="str">
        <f t="shared" si="403"/>
        <v/>
      </c>
      <c r="M3312" s="33" t="str">
        <f t="shared" si="404"/>
        <v/>
      </c>
      <c r="N3312" s="33" t="str">
        <f t="shared" si="405"/>
        <v/>
      </c>
      <c r="O3312" s="33" t="str">
        <f t="shared" si="406"/>
        <v/>
      </c>
      <c r="P3312" s="33" t="str">
        <f t="shared" si="407"/>
        <v/>
      </c>
      <c r="R3312" s="36" t="str">
        <f t="shared" si="408"/>
        <v/>
      </c>
      <c r="S3312" s="36" t="str">
        <f t="shared" si="409"/>
        <v/>
      </c>
    </row>
    <row r="3313" spans="6:19" x14ac:dyDescent="0.3">
      <c r="K3313" s="33" t="str">
        <f t="shared" si="403"/>
        <v/>
      </c>
      <c r="M3313" s="33" t="str">
        <f t="shared" si="404"/>
        <v/>
      </c>
      <c r="N3313" s="33" t="str">
        <f t="shared" si="405"/>
        <v/>
      </c>
      <c r="O3313" s="33" t="str">
        <f t="shared" si="406"/>
        <v/>
      </c>
      <c r="P3313" s="33" t="str">
        <f t="shared" si="407"/>
        <v/>
      </c>
      <c r="R3313" s="36" t="str">
        <f t="shared" si="408"/>
        <v/>
      </c>
      <c r="S3313" s="36" t="str">
        <f t="shared" si="409"/>
        <v/>
      </c>
    </row>
    <row r="3314" spans="6:19" x14ac:dyDescent="0.3">
      <c r="K3314" s="33" t="str">
        <f t="shared" si="403"/>
        <v/>
      </c>
      <c r="M3314" s="33" t="str">
        <f t="shared" si="404"/>
        <v/>
      </c>
      <c r="N3314" s="33" t="str">
        <f t="shared" si="405"/>
        <v/>
      </c>
      <c r="O3314" s="33" t="str">
        <f t="shared" si="406"/>
        <v/>
      </c>
      <c r="P3314" s="33" t="str">
        <f t="shared" si="407"/>
        <v/>
      </c>
      <c r="R3314" s="36" t="str">
        <f t="shared" si="408"/>
        <v/>
      </c>
      <c r="S3314" s="36" t="str">
        <f t="shared" si="409"/>
        <v/>
      </c>
    </row>
    <row r="3315" spans="6:19" x14ac:dyDescent="0.3">
      <c r="K3315" s="33" t="str">
        <f t="shared" si="403"/>
        <v/>
      </c>
      <c r="M3315" s="33" t="str">
        <f t="shared" si="404"/>
        <v/>
      </c>
      <c r="N3315" s="33" t="str">
        <f t="shared" si="405"/>
        <v/>
      </c>
      <c r="O3315" s="33" t="str">
        <f t="shared" si="406"/>
        <v/>
      </c>
      <c r="P3315" s="33" t="str">
        <f t="shared" si="407"/>
        <v/>
      </c>
      <c r="R3315" s="36" t="str">
        <f t="shared" si="408"/>
        <v/>
      </c>
      <c r="S3315" s="36" t="str">
        <f t="shared" si="409"/>
        <v/>
      </c>
    </row>
    <row r="3316" spans="6:19" x14ac:dyDescent="0.3">
      <c r="K3316" s="33" t="str">
        <f t="shared" si="403"/>
        <v/>
      </c>
      <c r="M3316" s="33" t="str">
        <f t="shared" si="404"/>
        <v/>
      </c>
      <c r="N3316" s="33" t="str">
        <f t="shared" si="405"/>
        <v/>
      </c>
      <c r="O3316" s="33" t="str">
        <f t="shared" si="406"/>
        <v/>
      </c>
      <c r="P3316" s="33" t="str">
        <f t="shared" si="407"/>
        <v/>
      </c>
      <c r="R3316" s="36" t="str">
        <f t="shared" si="408"/>
        <v/>
      </c>
      <c r="S3316" s="36" t="str">
        <f t="shared" si="409"/>
        <v/>
      </c>
    </row>
    <row r="3317" spans="6:19" x14ac:dyDescent="0.3">
      <c r="F3317" s="136"/>
      <c r="K3317" s="33" t="str">
        <f t="shared" si="403"/>
        <v/>
      </c>
      <c r="M3317" s="33" t="str">
        <f t="shared" si="404"/>
        <v/>
      </c>
      <c r="N3317" s="33" t="str">
        <f t="shared" si="405"/>
        <v/>
      </c>
      <c r="O3317" s="33" t="str">
        <f t="shared" si="406"/>
        <v/>
      </c>
      <c r="P3317" s="33" t="str">
        <f t="shared" si="407"/>
        <v/>
      </c>
      <c r="R3317" s="36" t="str">
        <f t="shared" si="408"/>
        <v/>
      </c>
      <c r="S3317" s="36" t="str">
        <f t="shared" si="409"/>
        <v/>
      </c>
    </row>
    <row r="3318" spans="6:19" x14ac:dyDescent="0.3">
      <c r="F3318" s="136"/>
      <c r="K3318" s="33" t="str">
        <f t="shared" si="403"/>
        <v/>
      </c>
      <c r="M3318" s="33" t="str">
        <f t="shared" si="404"/>
        <v/>
      </c>
      <c r="N3318" s="33" t="str">
        <f t="shared" si="405"/>
        <v/>
      </c>
      <c r="O3318" s="33" t="str">
        <f t="shared" si="406"/>
        <v/>
      </c>
      <c r="P3318" s="33" t="str">
        <f t="shared" si="407"/>
        <v/>
      </c>
      <c r="R3318" s="36" t="str">
        <f t="shared" si="408"/>
        <v/>
      </c>
      <c r="S3318" s="36" t="str">
        <f t="shared" si="409"/>
        <v/>
      </c>
    </row>
    <row r="3319" spans="6:19" x14ac:dyDescent="0.3">
      <c r="K3319" s="33" t="str">
        <f t="shared" si="403"/>
        <v/>
      </c>
      <c r="M3319" s="33" t="str">
        <f t="shared" si="404"/>
        <v/>
      </c>
      <c r="N3319" s="33" t="str">
        <f t="shared" si="405"/>
        <v/>
      </c>
      <c r="O3319" s="33" t="str">
        <f t="shared" si="406"/>
        <v/>
      </c>
      <c r="P3319" s="33" t="str">
        <f t="shared" si="407"/>
        <v/>
      </c>
      <c r="R3319" s="36" t="str">
        <f t="shared" si="408"/>
        <v/>
      </c>
      <c r="S3319" s="36" t="str">
        <f t="shared" si="409"/>
        <v/>
      </c>
    </row>
    <row r="3320" spans="6:19" x14ac:dyDescent="0.3">
      <c r="K3320" s="33" t="str">
        <f t="shared" si="403"/>
        <v/>
      </c>
      <c r="M3320" s="33" t="str">
        <f t="shared" si="404"/>
        <v/>
      </c>
      <c r="N3320" s="33" t="str">
        <f t="shared" si="405"/>
        <v/>
      </c>
      <c r="O3320" s="33" t="str">
        <f t="shared" si="406"/>
        <v/>
      </c>
      <c r="P3320" s="33" t="str">
        <f t="shared" si="407"/>
        <v/>
      </c>
      <c r="R3320" s="36" t="str">
        <f t="shared" si="408"/>
        <v/>
      </c>
      <c r="S3320" s="36" t="str">
        <f t="shared" si="409"/>
        <v/>
      </c>
    </row>
    <row r="3321" spans="6:19" x14ac:dyDescent="0.3">
      <c r="K3321" s="33" t="str">
        <f t="shared" si="403"/>
        <v/>
      </c>
      <c r="M3321" s="33" t="str">
        <f t="shared" si="404"/>
        <v/>
      </c>
      <c r="N3321" s="33" t="str">
        <f t="shared" si="405"/>
        <v/>
      </c>
      <c r="O3321" s="33" t="str">
        <f t="shared" si="406"/>
        <v/>
      </c>
      <c r="P3321" s="33" t="str">
        <f t="shared" si="407"/>
        <v/>
      </c>
      <c r="R3321" s="36" t="str">
        <f t="shared" si="408"/>
        <v/>
      </c>
      <c r="S3321" s="36" t="str">
        <f t="shared" si="409"/>
        <v/>
      </c>
    </row>
    <row r="3322" spans="6:19" x14ac:dyDescent="0.3">
      <c r="K3322" s="33" t="str">
        <f t="shared" si="403"/>
        <v/>
      </c>
      <c r="M3322" s="33" t="str">
        <f t="shared" si="404"/>
        <v/>
      </c>
      <c r="N3322" s="33" t="str">
        <f t="shared" si="405"/>
        <v/>
      </c>
      <c r="O3322" s="33" t="str">
        <f t="shared" si="406"/>
        <v/>
      </c>
      <c r="P3322" s="33" t="str">
        <f t="shared" si="407"/>
        <v/>
      </c>
      <c r="R3322" s="36" t="str">
        <f t="shared" si="408"/>
        <v/>
      </c>
      <c r="S3322" s="36" t="str">
        <f t="shared" si="409"/>
        <v/>
      </c>
    </row>
    <row r="3323" spans="6:19" x14ac:dyDescent="0.3">
      <c r="F3323" s="136"/>
      <c r="K3323" s="33" t="str">
        <f t="shared" si="403"/>
        <v/>
      </c>
      <c r="M3323" s="33" t="str">
        <f t="shared" si="404"/>
        <v/>
      </c>
      <c r="N3323" s="33" t="str">
        <f t="shared" si="405"/>
        <v/>
      </c>
      <c r="O3323" s="33" t="str">
        <f t="shared" si="406"/>
        <v/>
      </c>
      <c r="P3323" s="33" t="str">
        <f t="shared" si="407"/>
        <v/>
      </c>
      <c r="R3323" s="36" t="str">
        <f t="shared" si="408"/>
        <v/>
      </c>
      <c r="S3323" s="36" t="str">
        <f t="shared" si="409"/>
        <v/>
      </c>
    </row>
    <row r="3324" spans="6:19" x14ac:dyDescent="0.3">
      <c r="F3324" s="136"/>
      <c r="K3324" s="33" t="str">
        <f t="shared" si="403"/>
        <v/>
      </c>
      <c r="M3324" s="33" t="str">
        <f t="shared" si="404"/>
        <v/>
      </c>
      <c r="N3324" s="33" t="str">
        <f t="shared" si="405"/>
        <v/>
      </c>
      <c r="O3324" s="33" t="str">
        <f t="shared" si="406"/>
        <v/>
      </c>
      <c r="P3324" s="33" t="str">
        <f t="shared" si="407"/>
        <v/>
      </c>
      <c r="R3324" s="36" t="str">
        <f t="shared" si="408"/>
        <v/>
      </c>
      <c r="S3324" s="36" t="str">
        <f t="shared" si="409"/>
        <v/>
      </c>
    </row>
    <row r="3325" spans="6:19" x14ac:dyDescent="0.3">
      <c r="K3325" s="33" t="str">
        <f t="shared" si="403"/>
        <v/>
      </c>
      <c r="M3325" s="33" t="str">
        <f t="shared" si="404"/>
        <v/>
      </c>
      <c r="N3325" s="33" t="str">
        <f t="shared" si="405"/>
        <v/>
      </c>
      <c r="O3325" s="33" t="str">
        <f t="shared" si="406"/>
        <v/>
      </c>
      <c r="P3325" s="33" t="str">
        <f t="shared" si="407"/>
        <v/>
      </c>
      <c r="R3325" s="36" t="str">
        <f t="shared" si="408"/>
        <v/>
      </c>
      <c r="S3325" s="36" t="str">
        <f t="shared" si="409"/>
        <v/>
      </c>
    </row>
    <row r="3326" spans="6:19" x14ac:dyDescent="0.3">
      <c r="K3326" s="33" t="str">
        <f t="shared" si="403"/>
        <v/>
      </c>
      <c r="M3326" s="33" t="str">
        <f t="shared" si="404"/>
        <v/>
      </c>
      <c r="N3326" s="33" t="str">
        <f t="shared" si="405"/>
        <v/>
      </c>
      <c r="O3326" s="33" t="str">
        <f t="shared" si="406"/>
        <v/>
      </c>
      <c r="P3326" s="33" t="str">
        <f t="shared" si="407"/>
        <v/>
      </c>
      <c r="R3326" s="36" t="str">
        <f t="shared" si="408"/>
        <v/>
      </c>
      <c r="S3326" s="36" t="str">
        <f t="shared" si="409"/>
        <v/>
      </c>
    </row>
    <row r="3327" spans="6:19" x14ac:dyDescent="0.3">
      <c r="K3327" s="33" t="str">
        <f t="shared" si="403"/>
        <v/>
      </c>
      <c r="M3327" s="33" t="str">
        <f t="shared" si="404"/>
        <v/>
      </c>
      <c r="N3327" s="33" t="str">
        <f t="shared" si="405"/>
        <v/>
      </c>
      <c r="O3327" s="33" t="str">
        <f t="shared" si="406"/>
        <v/>
      </c>
      <c r="P3327" s="33" t="str">
        <f t="shared" si="407"/>
        <v/>
      </c>
      <c r="R3327" s="36" t="str">
        <f t="shared" si="408"/>
        <v/>
      </c>
      <c r="S3327" s="36" t="str">
        <f t="shared" si="409"/>
        <v/>
      </c>
    </row>
    <row r="3328" spans="6:19" x14ac:dyDescent="0.3">
      <c r="K3328" s="33" t="str">
        <f t="shared" si="403"/>
        <v/>
      </c>
      <c r="M3328" s="33" t="str">
        <f t="shared" si="404"/>
        <v/>
      </c>
      <c r="N3328" s="33" t="str">
        <f t="shared" si="405"/>
        <v/>
      </c>
      <c r="O3328" s="33" t="str">
        <f t="shared" si="406"/>
        <v/>
      </c>
      <c r="P3328" s="33" t="str">
        <f t="shared" si="407"/>
        <v/>
      </c>
      <c r="R3328" s="36" t="str">
        <f t="shared" si="408"/>
        <v/>
      </c>
      <c r="S3328" s="36" t="str">
        <f t="shared" si="409"/>
        <v/>
      </c>
    </row>
    <row r="3329" spans="6:19" x14ac:dyDescent="0.3">
      <c r="K3329" s="33" t="str">
        <f t="shared" si="403"/>
        <v/>
      </c>
      <c r="M3329" s="33" t="str">
        <f t="shared" si="404"/>
        <v/>
      </c>
      <c r="N3329" s="33" t="str">
        <f t="shared" si="405"/>
        <v/>
      </c>
      <c r="O3329" s="33" t="str">
        <f t="shared" si="406"/>
        <v/>
      </c>
      <c r="P3329" s="33" t="str">
        <f t="shared" si="407"/>
        <v/>
      </c>
      <c r="R3329" s="36" t="str">
        <f t="shared" si="408"/>
        <v/>
      </c>
      <c r="S3329" s="36" t="str">
        <f t="shared" si="409"/>
        <v/>
      </c>
    </row>
    <row r="3330" spans="6:19" x14ac:dyDescent="0.3">
      <c r="K3330" s="33" t="str">
        <f t="shared" si="403"/>
        <v/>
      </c>
      <c r="M3330" s="33" t="str">
        <f t="shared" si="404"/>
        <v/>
      </c>
      <c r="N3330" s="33" t="str">
        <f t="shared" si="405"/>
        <v/>
      </c>
      <c r="O3330" s="33" t="str">
        <f t="shared" si="406"/>
        <v/>
      </c>
      <c r="P3330" s="33" t="str">
        <f t="shared" si="407"/>
        <v/>
      </c>
      <c r="R3330" s="36" t="str">
        <f t="shared" si="408"/>
        <v/>
      </c>
      <c r="S3330" s="36" t="str">
        <f t="shared" si="409"/>
        <v/>
      </c>
    </row>
    <row r="3331" spans="6:19" x14ac:dyDescent="0.3">
      <c r="K3331" s="33" t="str">
        <f t="shared" si="403"/>
        <v/>
      </c>
      <c r="M3331" s="33" t="str">
        <f t="shared" si="404"/>
        <v/>
      </c>
      <c r="N3331" s="33" t="str">
        <f t="shared" si="405"/>
        <v/>
      </c>
      <c r="O3331" s="33" t="str">
        <f t="shared" si="406"/>
        <v/>
      </c>
      <c r="P3331" s="33" t="str">
        <f t="shared" si="407"/>
        <v/>
      </c>
      <c r="R3331" s="36" t="str">
        <f t="shared" si="408"/>
        <v/>
      </c>
      <c r="S3331" s="36" t="str">
        <f t="shared" si="409"/>
        <v/>
      </c>
    </row>
    <row r="3332" spans="6:19" x14ac:dyDescent="0.3">
      <c r="F3332" s="136"/>
      <c r="K3332" s="33" t="str">
        <f t="shared" si="403"/>
        <v/>
      </c>
      <c r="M3332" s="33" t="str">
        <f t="shared" si="404"/>
        <v/>
      </c>
      <c r="N3332" s="33" t="str">
        <f t="shared" si="405"/>
        <v/>
      </c>
      <c r="O3332" s="33" t="str">
        <f t="shared" si="406"/>
        <v/>
      </c>
      <c r="P3332" s="33" t="str">
        <f t="shared" si="407"/>
        <v/>
      </c>
      <c r="R3332" s="36" t="str">
        <f t="shared" si="408"/>
        <v/>
      </c>
      <c r="S3332" s="36" t="str">
        <f t="shared" si="409"/>
        <v/>
      </c>
    </row>
    <row r="3333" spans="6:19" x14ac:dyDescent="0.3">
      <c r="F3333" s="136"/>
      <c r="K3333" s="33" t="str">
        <f t="shared" ref="K3333:K3396" si="410">IF($D3333="ht",$E3333,"")</f>
        <v/>
      </c>
      <c r="M3333" s="33" t="str">
        <f t="shared" ref="M3333:M3389" si="411">IF($D3333="esp",$E3333,"")</f>
        <v/>
      </c>
      <c r="N3333" s="33" t="str">
        <f t="shared" ref="N3333:N3396" si="412">IF($D3333="Ges",$F3333,"")</f>
        <v/>
      </c>
      <c r="O3333" s="33" t="str">
        <f t="shared" ref="O3333:O3396" si="413">IF($D3333="tag",$E3333,"")</f>
        <v/>
      </c>
      <c r="P3333" s="33" t="str">
        <f t="shared" ref="P3333:P3396" si="414">IF($D3333="vhs",$E3333,"")</f>
        <v/>
      </c>
      <c r="R3333" s="36" t="str">
        <f t="shared" ref="R3333:R3396" si="415">IF(D3333="v06",E3333,"")</f>
        <v/>
      </c>
      <c r="S3333" s="36" t="str">
        <f t="shared" ref="S3333:S3396" si="416">IF(D3333="v22",E3333,"")</f>
        <v/>
      </c>
    </row>
    <row r="3334" spans="6:19" x14ac:dyDescent="0.3">
      <c r="K3334" s="33" t="str">
        <f t="shared" si="410"/>
        <v/>
      </c>
      <c r="M3334" s="33" t="str">
        <f t="shared" si="411"/>
        <v/>
      </c>
      <c r="N3334" s="33" t="str">
        <f t="shared" si="412"/>
        <v/>
      </c>
      <c r="O3334" s="33" t="str">
        <f t="shared" si="413"/>
        <v/>
      </c>
      <c r="P3334" s="33" t="str">
        <f t="shared" si="414"/>
        <v/>
      </c>
      <c r="R3334" s="36" t="str">
        <f t="shared" si="415"/>
        <v/>
      </c>
      <c r="S3334" s="36" t="str">
        <f t="shared" si="416"/>
        <v/>
      </c>
    </row>
    <row r="3335" spans="6:19" x14ac:dyDescent="0.3">
      <c r="K3335" s="33" t="str">
        <f t="shared" si="410"/>
        <v/>
      </c>
      <c r="M3335" s="33" t="str">
        <f t="shared" si="411"/>
        <v/>
      </c>
      <c r="N3335" s="33" t="str">
        <f t="shared" si="412"/>
        <v/>
      </c>
      <c r="O3335" s="33" t="str">
        <f t="shared" si="413"/>
        <v/>
      </c>
      <c r="P3335" s="33" t="str">
        <f t="shared" si="414"/>
        <v/>
      </c>
      <c r="R3335" s="36" t="str">
        <f t="shared" si="415"/>
        <v/>
      </c>
      <c r="S3335" s="36" t="str">
        <f t="shared" si="416"/>
        <v/>
      </c>
    </row>
    <row r="3336" spans="6:19" x14ac:dyDescent="0.3">
      <c r="K3336" s="33" t="str">
        <f t="shared" si="410"/>
        <v/>
      </c>
      <c r="M3336" s="33" t="str">
        <f t="shared" si="411"/>
        <v/>
      </c>
      <c r="N3336" s="33" t="str">
        <f t="shared" si="412"/>
        <v/>
      </c>
      <c r="O3336" s="33" t="str">
        <f t="shared" si="413"/>
        <v/>
      </c>
      <c r="P3336" s="33" t="str">
        <f t="shared" si="414"/>
        <v/>
      </c>
      <c r="R3336" s="36" t="str">
        <f t="shared" si="415"/>
        <v/>
      </c>
      <c r="S3336" s="36" t="str">
        <f t="shared" si="416"/>
        <v/>
      </c>
    </row>
    <row r="3337" spans="6:19" x14ac:dyDescent="0.3">
      <c r="F3337" s="136"/>
      <c r="K3337" s="33" t="str">
        <f t="shared" si="410"/>
        <v/>
      </c>
      <c r="M3337" s="33" t="str">
        <f t="shared" si="411"/>
        <v/>
      </c>
      <c r="N3337" s="33" t="str">
        <f t="shared" si="412"/>
        <v/>
      </c>
      <c r="O3337" s="33" t="str">
        <f t="shared" si="413"/>
        <v/>
      </c>
      <c r="P3337" s="33" t="str">
        <f t="shared" si="414"/>
        <v/>
      </c>
      <c r="R3337" s="36" t="str">
        <f t="shared" si="415"/>
        <v/>
      </c>
      <c r="S3337" s="36" t="str">
        <f t="shared" si="416"/>
        <v/>
      </c>
    </row>
    <row r="3338" spans="6:19" x14ac:dyDescent="0.3">
      <c r="F3338" s="136"/>
      <c r="K3338" s="33" t="str">
        <f t="shared" si="410"/>
        <v/>
      </c>
      <c r="M3338" s="33" t="str">
        <f t="shared" si="411"/>
        <v/>
      </c>
      <c r="N3338" s="33" t="str">
        <f t="shared" si="412"/>
        <v/>
      </c>
      <c r="O3338" s="33" t="str">
        <f t="shared" si="413"/>
        <v/>
      </c>
      <c r="P3338" s="33" t="str">
        <f t="shared" si="414"/>
        <v/>
      </c>
      <c r="R3338" s="36" t="str">
        <f t="shared" si="415"/>
        <v/>
      </c>
      <c r="S3338" s="36" t="str">
        <f t="shared" si="416"/>
        <v/>
      </c>
    </row>
    <row r="3339" spans="6:19" x14ac:dyDescent="0.3">
      <c r="K3339" s="33" t="str">
        <f t="shared" si="410"/>
        <v/>
      </c>
      <c r="M3339" s="33" t="str">
        <f t="shared" si="411"/>
        <v/>
      </c>
      <c r="N3339" s="33" t="str">
        <f t="shared" si="412"/>
        <v/>
      </c>
      <c r="O3339" s="33" t="str">
        <f t="shared" si="413"/>
        <v/>
      </c>
      <c r="P3339" s="33" t="str">
        <f t="shared" si="414"/>
        <v/>
      </c>
      <c r="R3339" s="36" t="str">
        <f t="shared" si="415"/>
        <v/>
      </c>
      <c r="S3339" s="36" t="str">
        <f t="shared" si="416"/>
        <v/>
      </c>
    </row>
    <row r="3340" spans="6:19" x14ac:dyDescent="0.3">
      <c r="K3340" s="33" t="str">
        <f t="shared" si="410"/>
        <v/>
      </c>
      <c r="M3340" s="33" t="str">
        <f t="shared" si="411"/>
        <v/>
      </c>
      <c r="N3340" s="33" t="str">
        <f t="shared" si="412"/>
        <v/>
      </c>
      <c r="O3340" s="33" t="str">
        <f t="shared" si="413"/>
        <v/>
      </c>
      <c r="P3340" s="33" t="str">
        <f t="shared" si="414"/>
        <v/>
      </c>
      <c r="R3340" s="36" t="str">
        <f t="shared" si="415"/>
        <v/>
      </c>
      <c r="S3340" s="36" t="str">
        <f t="shared" si="416"/>
        <v/>
      </c>
    </row>
    <row r="3341" spans="6:19" x14ac:dyDescent="0.3">
      <c r="K3341" s="33" t="str">
        <f t="shared" si="410"/>
        <v/>
      </c>
      <c r="M3341" s="33" t="str">
        <f t="shared" si="411"/>
        <v/>
      </c>
      <c r="N3341" s="33" t="str">
        <f t="shared" si="412"/>
        <v/>
      </c>
      <c r="O3341" s="33" t="str">
        <f t="shared" si="413"/>
        <v/>
      </c>
      <c r="P3341" s="33" t="str">
        <f t="shared" si="414"/>
        <v/>
      </c>
      <c r="R3341" s="36" t="str">
        <f t="shared" si="415"/>
        <v/>
      </c>
      <c r="S3341" s="36" t="str">
        <f t="shared" si="416"/>
        <v/>
      </c>
    </row>
    <row r="3342" spans="6:19" x14ac:dyDescent="0.3">
      <c r="K3342" s="33" t="str">
        <f t="shared" si="410"/>
        <v/>
      </c>
      <c r="M3342" s="33" t="str">
        <f t="shared" si="411"/>
        <v/>
      </c>
      <c r="N3342" s="33" t="str">
        <f t="shared" si="412"/>
        <v/>
      </c>
      <c r="O3342" s="33" t="str">
        <f t="shared" si="413"/>
        <v/>
      </c>
      <c r="P3342" s="33" t="str">
        <f t="shared" si="414"/>
        <v/>
      </c>
      <c r="R3342" s="36" t="str">
        <f t="shared" si="415"/>
        <v/>
      </c>
      <c r="S3342" s="36" t="str">
        <f t="shared" si="416"/>
        <v/>
      </c>
    </row>
    <row r="3343" spans="6:19" x14ac:dyDescent="0.3">
      <c r="K3343" s="33" t="str">
        <f t="shared" si="410"/>
        <v/>
      </c>
      <c r="M3343" s="33" t="str">
        <f t="shared" si="411"/>
        <v/>
      </c>
      <c r="N3343" s="33" t="str">
        <f t="shared" si="412"/>
        <v/>
      </c>
      <c r="O3343" s="33" t="str">
        <f t="shared" si="413"/>
        <v/>
      </c>
      <c r="P3343" s="33" t="str">
        <f t="shared" si="414"/>
        <v/>
      </c>
      <c r="R3343" s="36" t="str">
        <f t="shared" si="415"/>
        <v/>
      </c>
      <c r="S3343" s="36" t="str">
        <f t="shared" si="416"/>
        <v/>
      </c>
    </row>
    <row r="3344" spans="6:19" x14ac:dyDescent="0.3">
      <c r="F3344" s="136"/>
      <c r="K3344" s="33" t="str">
        <f t="shared" si="410"/>
        <v/>
      </c>
      <c r="M3344" s="33" t="str">
        <f t="shared" si="411"/>
        <v/>
      </c>
      <c r="N3344" s="33" t="str">
        <f t="shared" si="412"/>
        <v/>
      </c>
      <c r="O3344" s="33" t="str">
        <f t="shared" si="413"/>
        <v/>
      </c>
      <c r="P3344" s="33" t="str">
        <f t="shared" si="414"/>
        <v/>
      </c>
      <c r="R3344" s="36" t="str">
        <f t="shared" si="415"/>
        <v/>
      </c>
      <c r="S3344" s="36" t="str">
        <f t="shared" si="416"/>
        <v/>
      </c>
    </row>
    <row r="3345" spans="6:19" x14ac:dyDescent="0.3">
      <c r="K3345" s="33" t="str">
        <f t="shared" si="410"/>
        <v/>
      </c>
      <c r="M3345" s="33" t="str">
        <f t="shared" si="411"/>
        <v/>
      </c>
      <c r="N3345" s="33" t="str">
        <f t="shared" si="412"/>
        <v/>
      </c>
      <c r="O3345" s="33" t="str">
        <f t="shared" si="413"/>
        <v/>
      </c>
      <c r="P3345" s="33" t="str">
        <f t="shared" si="414"/>
        <v/>
      </c>
      <c r="R3345" s="36" t="str">
        <f t="shared" si="415"/>
        <v/>
      </c>
      <c r="S3345" s="36" t="str">
        <f t="shared" si="416"/>
        <v/>
      </c>
    </row>
    <row r="3346" spans="6:19" x14ac:dyDescent="0.3">
      <c r="K3346" s="33" t="str">
        <f t="shared" si="410"/>
        <v/>
      </c>
      <c r="M3346" s="33" t="str">
        <f t="shared" si="411"/>
        <v/>
      </c>
      <c r="N3346" s="33" t="str">
        <f t="shared" si="412"/>
        <v/>
      </c>
      <c r="O3346" s="33" t="str">
        <f t="shared" si="413"/>
        <v/>
      </c>
      <c r="P3346" s="33" t="str">
        <f t="shared" si="414"/>
        <v/>
      </c>
      <c r="R3346" s="36" t="str">
        <f t="shared" si="415"/>
        <v/>
      </c>
      <c r="S3346" s="36" t="str">
        <f t="shared" si="416"/>
        <v/>
      </c>
    </row>
    <row r="3347" spans="6:19" x14ac:dyDescent="0.3">
      <c r="F3347" s="136"/>
      <c r="K3347" s="33" t="str">
        <f t="shared" si="410"/>
        <v/>
      </c>
      <c r="M3347" s="33" t="str">
        <f t="shared" si="411"/>
        <v/>
      </c>
      <c r="N3347" s="33" t="str">
        <f t="shared" si="412"/>
        <v/>
      </c>
      <c r="O3347" s="33" t="str">
        <f t="shared" si="413"/>
        <v/>
      </c>
      <c r="P3347" s="33" t="str">
        <f t="shared" si="414"/>
        <v/>
      </c>
      <c r="R3347" s="36" t="str">
        <f t="shared" si="415"/>
        <v/>
      </c>
      <c r="S3347" s="36" t="str">
        <f t="shared" si="416"/>
        <v/>
      </c>
    </row>
    <row r="3348" spans="6:19" x14ac:dyDescent="0.3">
      <c r="K3348" s="33" t="str">
        <f t="shared" si="410"/>
        <v/>
      </c>
      <c r="M3348" s="33" t="str">
        <f t="shared" si="411"/>
        <v/>
      </c>
      <c r="N3348" s="33" t="str">
        <f t="shared" si="412"/>
        <v/>
      </c>
      <c r="O3348" s="33" t="str">
        <f t="shared" si="413"/>
        <v/>
      </c>
      <c r="P3348" s="33" t="str">
        <f t="shared" si="414"/>
        <v/>
      </c>
      <c r="R3348" s="36" t="str">
        <f t="shared" si="415"/>
        <v/>
      </c>
      <c r="S3348" s="36" t="str">
        <f t="shared" si="416"/>
        <v/>
      </c>
    </row>
    <row r="3349" spans="6:19" x14ac:dyDescent="0.3">
      <c r="K3349" s="33" t="str">
        <f t="shared" si="410"/>
        <v/>
      </c>
      <c r="M3349" s="33" t="str">
        <f t="shared" si="411"/>
        <v/>
      </c>
      <c r="N3349" s="33" t="str">
        <f t="shared" si="412"/>
        <v/>
      </c>
      <c r="O3349" s="33" t="str">
        <f t="shared" si="413"/>
        <v/>
      </c>
      <c r="P3349" s="33" t="str">
        <f t="shared" si="414"/>
        <v/>
      </c>
      <c r="R3349" s="36" t="str">
        <f t="shared" si="415"/>
        <v/>
      </c>
      <c r="S3349" s="36" t="str">
        <f t="shared" si="416"/>
        <v/>
      </c>
    </row>
    <row r="3350" spans="6:19" x14ac:dyDescent="0.3">
      <c r="K3350" s="33" t="str">
        <f t="shared" si="410"/>
        <v/>
      </c>
      <c r="M3350" s="33" t="str">
        <f t="shared" si="411"/>
        <v/>
      </c>
      <c r="N3350" s="33" t="str">
        <f t="shared" si="412"/>
        <v/>
      </c>
      <c r="O3350" s="33" t="str">
        <f t="shared" si="413"/>
        <v/>
      </c>
      <c r="P3350" s="33" t="str">
        <f t="shared" si="414"/>
        <v/>
      </c>
      <c r="R3350" s="36" t="str">
        <f t="shared" si="415"/>
        <v/>
      </c>
      <c r="S3350" s="36" t="str">
        <f t="shared" si="416"/>
        <v/>
      </c>
    </row>
    <row r="3351" spans="6:19" x14ac:dyDescent="0.3">
      <c r="K3351" s="33" t="str">
        <f t="shared" si="410"/>
        <v/>
      </c>
      <c r="M3351" s="33" t="str">
        <f t="shared" si="411"/>
        <v/>
      </c>
      <c r="N3351" s="33" t="str">
        <f t="shared" si="412"/>
        <v/>
      </c>
      <c r="O3351" s="33" t="str">
        <f t="shared" si="413"/>
        <v/>
      </c>
      <c r="P3351" s="33" t="str">
        <f t="shared" si="414"/>
        <v/>
      </c>
      <c r="R3351" s="36" t="str">
        <f t="shared" si="415"/>
        <v/>
      </c>
      <c r="S3351" s="36" t="str">
        <f t="shared" si="416"/>
        <v/>
      </c>
    </row>
    <row r="3352" spans="6:19" x14ac:dyDescent="0.3">
      <c r="K3352" s="33" t="str">
        <f t="shared" si="410"/>
        <v/>
      </c>
      <c r="M3352" s="33" t="str">
        <f t="shared" si="411"/>
        <v/>
      </c>
      <c r="N3352" s="33" t="str">
        <f t="shared" si="412"/>
        <v/>
      </c>
      <c r="O3352" s="33" t="str">
        <f t="shared" si="413"/>
        <v/>
      </c>
      <c r="P3352" s="33" t="str">
        <f t="shared" si="414"/>
        <v/>
      </c>
      <c r="R3352" s="36" t="str">
        <f t="shared" si="415"/>
        <v/>
      </c>
      <c r="S3352" s="36" t="str">
        <f t="shared" si="416"/>
        <v/>
      </c>
    </row>
    <row r="3353" spans="6:19" x14ac:dyDescent="0.3">
      <c r="F3353" s="136"/>
      <c r="K3353" s="33" t="str">
        <f t="shared" si="410"/>
        <v/>
      </c>
      <c r="M3353" s="33" t="str">
        <f t="shared" si="411"/>
        <v/>
      </c>
      <c r="N3353" s="33" t="str">
        <f t="shared" si="412"/>
        <v/>
      </c>
      <c r="O3353" s="33" t="str">
        <f t="shared" si="413"/>
        <v/>
      </c>
      <c r="P3353" s="33" t="str">
        <f t="shared" si="414"/>
        <v/>
      </c>
      <c r="R3353" s="36" t="str">
        <f t="shared" si="415"/>
        <v/>
      </c>
      <c r="S3353" s="36" t="str">
        <f t="shared" si="416"/>
        <v/>
      </c>
    </row>
    <row r="3354" spans="6:19" x14ac:dyDescent="0.3">
      <c r="F3354" s="136"/>
      <c r="K3354" s="33" t="str">
        <f t="shared" si="410"/>
        <v/>
      </c>
      <c r="M3354" s="33" t="str">
        <f t="shared" si="411"/>
        <v/>
      </c>
      <c r="N3354" s="33" t="str">
        <f t="shared" si="412"/>
        <v/>
      </c>
      <c r="O3354" s="33" t="str">
        <f t="shared" si="413"/>
        <v/>
      </c>
      <c r="P3354" s="33" t="str">
        <f t="shared" si="414"/>
        <v/>
      </c>
      <c r="R3354" s="36" t="str">
        <f t="shared" si="415"/>
        <v/>
      </c>
      <c r="S3354" s="36" t="str">
        <f t="shared" si="416"/>
        <v/>
      </c>
    </row>
    <row r="3355" spans="6:19" x14ac:dyDescent="0.3">
      <c r="K3355" s="33" t="str">
        <f t="shared" si="410"/>
        <v/>
      </c>
      <c r="M3355" s="33" t="str">
        <f t="shared" si="411"/>
        <v/>
      </c>
      <c r="N3355" s="33" t="str">
        <f t="shared" si="412"/>
        <v/>
      </c>
      <c r="O3355" s="33" t="str">
        <f t="shared" si="413"/>
        <v/>
      </c>
      <c r="P3355" s="33" t="str">
        <f t="shared" si="414"/>
        <v/>
      </c>
      <c r="R3355" s="36" t="str">
        <f t="shared" si="415"/>
        <v/>
      </c>
      <c r="S3355" s="36" t="str">
        <f t="shared" si="416"/>
        <v/>
      </c>
    </row>
    <row r="3356" spans="6:19" x14ac:dyDescent="0.3">
      <c r="K3356" s="33" t="str">
        <f t="shared" si="410"/>
        <v/>
      </c>
      <c r="M3356" s="33" t="str">
        <f t="shared" si="411"/>
        <v/>
      </c>
      <c r="N3356" s="33" t="str">
        <f t="shared" si="412"/>
        <v/>
      </c>
      <c r="O3356" s="33" t="str">
        <f t="shared" si="413"/>
        <v/>
      </c>
      <c r="P3356" s="33" t="str">
        <f t="shared" si="414"/>
        <v/>
      </c>
      <c r="R3356" s="36" t="str">
        <f t="shared" si="415"/>
        <v/>
      </c>
      <c r="S3356" s="36" t="str">
        <f t="shared" si="416"/>
        <v/>
      </c>
    </row>
    <row r="3357" spans="6:19" x14ac:dyDescent="0.3">
      <c r="F3357" s="136"/>
      <c r="K3357" s="33" t="str">
        <f t="shared" si="410"/>
        <v/>
      </c>
      <c r="M3357" s="33" t="str">
        <f t="shared" si="411"/>
        <v/>
      </c>
      <c r="N3357" s="33" t="str">
        <f t="shared" si="412"/>
        <v/>
      </c>
      <c r="O3357" s="33" t="str">
        <f t="shared" si="413"/>
        <v/>
      </c>
      <c r="P3357" s="33" t="str">
        <f t="shared" si="414"/>
        <v/>
      </c>
      <c r="R3357" s="36" t="str">
        <f t="shared" si="415"/>
        <v/>
      </c>
      <c r="S3357" s="36" t="str">
        <f t="shared" si="416"/>
        <v/>
      </c>
    </row>
    <row r="3358" spans="6:19" x14ac:dyDescent="0.3">
      <c r="K3358" s="33" t="str">
        <f t="shared" si="410"/>
        <v/>
      </c>
      <c r="M3358" s="33" t="str">
        <f t="shared" si="411"/>
        <v/>
      </c>
      <c r="N3358" s="33" t="str">
        <f t="shared" si="412"/>
        <v/>
      </c>
      <c r="O3358" s="33" t="str">
        <f t="shared" si="413"/>
        <v/>
      </c>
      <c r="P3358" s="33" t="str">
        <f t="shared" si="414"/>
        <v/>
      </c>
      <c r="R3358" s="36" t="str">
        <f t="shared" si="415"/>
        <v/>
      </c>
      <c r="S3358" s="36" t="str">
        <f t="shared" si="416"/>
        <v/>
      </c>
    </row>
    <row r="3359" spans="6:19" x14ac:dyDescent="0.3">
      <c r="F3359" s="136"/>
      <c r="K3359" s="33" t="str">
        <f t="shared" si="410"/>
        <v/>
      </c>
      <c r="M3359" s="33" t="str">
        <f t="shared" si="411"/>
        <v/>
      </c>
      <c r="N3359" s="33" t="str">
        <f t="shared" si="412"/>
        <v/>
      </c>
      <c r="O3359" s="33" t="str">
        <f t="shared" si="413"/>
        <v/>
      </c>
      <c r="P3359" s="33" t="str">
        <f t="shared" si="414"/>
        <v/>
      </c>
      <c r="R3359" s="36" t="str">
        <f t="shared" si="415"/>
        <v/>
      </c>
      <c r="S3359" s="36" t="str">
        <f t="shared" si="416"/>
        <v/>
      </c>
    </row>
    <row r="3360" spans="6:19" x14ac:dyDescent="0.3">
      <c r="K3360" s="33" t="str">
        <f t="shared" si="410"/>
        <v/>
      </c>
      <c r="M3360" s="33" t="str">
        <f t="shared" si="411"/>
        <v/>
      </c>
      <c r="N3360" s="33" t="str">
        <f t="shared" si="412"/>
        <v/>
      </c>
      <c r="O3360" s="33" t="str">
        <f t="shared" si="413"/>
        <v/>
      </c>
      <c r="P3360" s="33" t="str">
        <f t="shared" si="414"/>
        <v/>
      </c>
      <c r="R3360" s="36" t="str">
        <f t="shared" si="415"/>
        <v/>
      </c>
      <c r="S3360" s="36" t="str">
        <f t="shared" si="416"/>
        <v/>
      </c>
    </row>
    <row r="3361" spans="6:19" x14ac:dyDescent="0.3">
      <c r="K3361" s="33" t="str">
        <f t="shared" si="410"/>
        <v/>
      </c>
      <c r="M3361" s="33" t="str">
        <f t="shared" si="411"/>
        <v/>
      </c>
      <c r="N3361" s="33" t="str">
        <f t="shared" si="412"/>
        <v/>
      </c>
      <c r="O3361" s="33" t="str">
        <f t="shared" si="413"/>
        <v/>
      </c>
      <c r="P3361" s="33" t="str">
        <f t="shared" si="414"/>
        <v/>
      </c>
      <c r="R3361" s="36" t="str">
        <f t="shared" si="415"/>
        <v/>
      </c>
      <c r="S3361" s="36" t="str">
        <f t="shared" si="416"/>
        <v/>
      </c>
    </row>
    <row r="3362" spans="6:19" x14ac:dyDescent="0.3">
      <c r="K3362" s="33" t="str">
        <f t="shared" si="410"/>
        <v/>
      </c>
      <c r="M3362" s="33" t="str">
        <f t="shared" si="411"/>
        <v/>
      </c>
      <c r="N3362" s="33" t="str">
        <f t="shared" si="412"/>
        <v/>
      </c>
      <c r="O3362" s="33" t="str">
        <f t="shared" si="413"/>
        <v/>
      </c>
      <c r="P3362" s="33" t="str">
        <f t="shared" si="414"/>
        <v/>
      </c>
      <c r="R3362" s="36" t="str">
        <f t="shared" si="415"/>
        <v/>
      </c>
      <c r="S3362" s="36" t="str">
        <f t="shared" si="416"/>
        <v/>
      </c>
    </row>
    <row r="3363" spans="6:19" x14ac:dyDescent="0.3">
      <c r="K3363" s="33" t="str">
        <f t="shared" si="410"/>
        <v/>
      </c>
      <c r="M3363" s="33" t="str">
        <f t="shared" si="411"/>
        <v/>
      </c>
      <c r="N3363" s="33" t="str">
        <f t="shared" si="412"/>
        <v/>
      </c>
      <c r="O3363" s="33" t="str">
        <f t="shared" si="413"/>
        <v/>
      </c>
      <c r="P3363" s="33" t="str">
        <f t="shared" si="414"/>
        <v/>
      </c>
      <c r="R3363" s="36" t="str">
        <f t="shared" si="415"/>
        <v/>
      </c>
      <c r="S3363" s="36" t="str">
        <f t="shared" si="416"/>
        <v/>
      </c>
    </row>
    <row r="3364" spans="6:19" x14ac:dyDescent="0.3">
      <c r="K3364" s="33" t="str">
        <f t="shared" si="410"/>
        <v/>
      </c>
      <c r="M3364" s="33" t="str">
        <f t="shared" si="411"/>
        <v/>
      </c>
      <c r="N3364" s="33" t="str">
        <f t="shared" si="412"/>
        <v/>
      </c>
      <c r="O3364" s="33" t="str">
        <f t="shared" si="413"/>
        <v/>
      </c>
      <c r="P3364" s="33" t="str">
        <f t="shared" si="414"/>
        <v/>
      </c>
      <c r="R3364" s="36" t="str">
        <f t="shared" si="415"/>
        <v/>
      </c>
      <c r="S3364" s="36" t="str">
        <f t="shared" si="416"/>
        <v/>
      </c>
    </row>
    <row r="3365" spans="6:19" x14ac:dyDescent="0.3">
      <c r="K3365" s="33" t="str">
        <f t="shared" si="410"/>
        <v/>
      </c>
      <c r="M3365" s="33" t="str">
        <f t="shared" si="411"/>
        <v/>
      </c>
      <c r="N3365" s="33" t="str">
        <f t="shared" si="412"/>
        <v/>
      </c>
      <c r="O3365" s="33" t="str">
        <f t="shared" si="413"/>
        <v/>
      </c>
      <c r="P3365" s="33" t="str">
        <f t="shared" si="414"/>
        <v/>
      </c>
      <c r="R3365" s="36" t="str">
        <f t="shared" si="415"/>
        <v/>
      </c>
      <c r="S3365" s="36" t="str">
        <f t="shared" si="416"/>
        <v/>
      </c>
    </row>
    <row r="3366" spans="6:19" x14ac:dyDescent="0.3">
      <c r="K3366" s="33" t="str">
        <f t="shared" si="410"/>
        <v/>
      </c>
      <c r="M3366" s="33" t="str">
        <f t="shared" si="411"/>
        <v/>
      </c>
      <c r="N3366" s="33" t="str">
        <f t="shared" si="412"/>
        <v/>
      </c>
      <c r="O3366" s="33" t="str">
        <f t="shared" si="413"/>
        <v/>
      </c>
      <c r="P3366" s="33" t="str">
        <f t="shared" si="414"/>
        <v/>
      </c>
      <c r="R3366" s="36" t="str">
        <f t="shared" si="415"/>
        <v/>
      </c>
      <c r="S3366" s="36" t="str">
        <f t="shared" si="416"/>
        <v/>
      </c>
    </row>
    <row r="3367" spans="6:19" x14ac:dyDescent="0.3">
      <c r="K3367" s="33" t="str">
        <f t="shared" si="410"/>
        <v/>
      </c>
      <c r="M3367" s="33" t="str">
        <f t="shared" si="411"/>
        <v/>
      </c>
      <c r="N3367" s="33" t="str">
        <f t="shared" si="412"/>
        <v/>
      </c>
      <c r="O3367" s="33" t="str">
        <f t="shared" si="413"/>
        <v/>
      </c>
      <c r="P3367" s="33" t="str">
        <f t="shared" si="414"/>
        <v/>
      </c>
      <c r="R3367" s="36" t="str">
        <f t="shared" si="415"/>
        <v/>
      </c>
      <c r="S3367" s="36" t="str">
        <f t="shared" si="416"/>
        <v/>
      </c>
    </row>
    <row r="3368" spans="6:19" x14ac:dyDescent="0.3">
      <c r="F3368" s="136"/>
      <c r="K3368" s="33" t="str">
        <f t="shared" si="410"/>
        <v/>
      </c>
      <c r="M3368" s="33" t="str">
        <f t="shared" si="411"/>
        <v/>
      </c>
      <c r="N3368" s="33" t="str">
        <f t="shared" si="412"/>
        <v/>
      </c>
      <c r="O3368" s="33" t="str">
        <f t="shared" si="413"/>
        <v/>
      </c>
      <c r="P3368" s="33" t="str">
        <f t="shared" si="414"/>
        <v/>
      </c>
      <c r="R3368" s="36" t="str">
        <f t="shared" si="415"/>
        <v/>
      </c>
      <c r="S3368" s="36" t="str">
        <f t="shared" si="416"/>
        <v/>
      </c>
    </row>
    <row r="3369" spans="6:19" x14ac:dyDescent="0.3">
      <c r="F3369" s="136"/>
      <c r="K3369" s="33" t="str">
        <f t="shared" si="410"/>
        <v/>
      </c>
      <c r="M3369" s="33" t="str">
        <f t="shared" si="411"/>
        <v/>
      </c>
      <c r="N3369" s="33" t="str">
        <f t="shared" si="412"/>
        <v/>
      </c>
      <c r="O3369" s="33" t="str">
        <f t="shared" si="413"/>
        <v/>
      </c>
      <c r="P3369" s="33" t="str">
        <f t="shared" si="414"/>
        <v/>
      </c>
      <c r="R3369" s="36" t="str">
        <f t="shared" si="415"/>
        <v/>
      </c>
      <c r="S3369" s="36" t="str">
        <f t="shared" si="416"/>
        <v/>
      </c>
    </row>
    <row r="3370" spans="6:19" x14ac:dyDescent="0.3">
      <c r="K3370" s="33" t="str">
        <f t="shared" si="410"/>
        <v/>
      </c>
      <c r="M3370" s="33" t="str">
        <f t="shared" si="411"/>
        <v/>
      </c>
      <c r="N3370" s="33" t="str">
        <f t="shared" si="412"/>
        <v/>
      </c>
      <c r="O3370" s="33" t="str">
        <f t="shared" si="413"/>
        <v/>
      </c>
      <c r="P3370" s="33" t="str">
        <f t="shared" si="414"/>
        <v/>
      </c>
      <c r="R3370" s="36" t="str">
        <f t="shared" si="415"/>
        <v/>
      </c>
      <c r="S3370" s="36" t="str">
        <f t="shared" si="416"/>
        <v/>
      </c>
    </row>
    <row r="3371" spans="6:19" x14ac:dyDescent="0.3">
      <c r="K3371" s="33" t="str">
        <f t="shared" si="410"/>
        <v/>
      </c>
      <c r="M3371" s="33" t="str">
        <f t="shared" si="411"/>
        <v/>
      </c>
      <c r="N3371" s="33" t="str">
        <f t="shared" si="412"/>
        <v/>
      </c>
      <c r="O3371" s="33" t="str">
        <f t="shared" si="413"/>
        <v/>
      </c>
      <c r="P3371" s="33" t="str">
        <f t="shared" si="414"/>
        <v/>
      </c>
      <c r="R3371" s="36" t="str">
        <f t="shared" si="415"/>
        <v/>
      </c>
      <c r="S3371" s="36" t="str">
        <f t="shared" si="416"/>
        <v/>
      </c>
    </row>
    <row r="3372" spans="6:19" x14ac:dyDescent="0.3">
      <c r="F3372" s="136"/>
      <c r="K3372" s="33" t="str">
        <f t="shared" si="410"/>
        <v/>
      </c>
      <c r="M3372" s="33" t="str">
        <f t="shared" si="411"/>
        <v/>
      </c>
      <c r="N3372" s="33" t="str">
        <f t="shared" si="412"/>
        <v/>
      </c>
      <c r="O3372" s="33" t="str">
        <f t="shared" si="413"/>
        <v/>
      </c>
      <c r="P3372" s="33" t="str">
        <f t="shared" si="414"/>
        <v/>
      </c>
      <c r="R3372" s="36" t="str">
        <f t="shared" si="415"/>
        <v/>
      </c>
      <c r="S3372" s="36" t="str">
        <f t="shared" si="416"/>
        <v/>
      </c>
    </row>
    <row r="3373" spans="6:19" x14ac:dyDescent="0.3">
      <c r="K3373" s="33" t="str">
        <f t="shared" si="410"/>
        <v/>
      </c>
      <c r="M3373" s="33" t="str">
        <f t="shared" si="411"/>
        <v/>
      </c>
      <c r="N3373" s="33" t="str">
        <f t="shared" si="412"/>
        <v/>
      </c>
      <c r="O3373" s="33" t="str">
        <f t="shared" si="413"/>
        <v/>
      </c>
      <c r="P3373" s="33" t="str">
        <f t="shared" si="414"/>
        <v/>
      </c>
      <c r="R3373" s="36" t="str">
        <f t="shared" si="415"/>
        <v/>
      </c>
      <c r="S3373" s="36" t="str">
        <f t="shared" si="416"/>
        <v/>
      </c>
    </row>
    <row r="3374" spans="6:19" x14ac:dyDescent="0.3">
      <c r="F3374" s="136"/>
      <c r="K3374" s="33" t="str">
        <f t="shared" si="410"/>
        <v/>
      </c>
      <c r="M3374" s="33" t="str">
        <f t="shared" si="411"/>
        <v/>
      </c>
      <c r="N3374" s="33" t="str">
        <f t="shared" si="412"/>
        <v/>
      </c>
      <c r="O3374" s="33" t="str">
        <f t="shared" si="413"/>
        <v/>
      </c>
      <c r="P3374" s="33" t="str">
        <f t="shared" si="414"/>
        <v/>
      </c>
      <c r="R3374" s="36" t="str">
        <f t="shared" si="415"/>
        <v/>
      </c>
      <c r="S3374" s="36" t="str">
        <f t="shared" si="416"/>
        <v/>
      </c>
    </row>
    <row r="3375" spans="6:19" x14ac:dyDescent="0.3">
      <c r="K3375" s="33" t="str">
        <f t="shared" si="410"/>
        <v/>
      </c>
      <c r="M3375" s="33" t="str">
        <f t="shared" si="411"/>
        <v/>
      </c>
      <c r="N3375" s="33" t="str">
        <f t="shared" si="412"/>
        <v/>
      </c>
      <c r="O3375" s="33" t="str">
        <f t="shared" si="413"/>
        <v/>
      </c>
      <c r="P3375" s="33" t="str">
        <f t="shared" si="414"/>
        <v/>
      </c>
      <c r="R3375" s="36" t="str">
        <f t="shared" si="415"/>
        <v/>
      </c>
      <c r="S3375" s="36" t="str">
        <f t="shared" si="416"/>
        <v/>
      </c>
    </row>
    <row r="3376" spans="6:19" x14ac:dyDescent="0.3">
      <c r="K3376" s="33" t="str">
        <f t="shared" si="410"/>
        <v/>
      </c>
      <c r="M3376" s="33" t="str">
        <f t="shared" si="411"/>
        <v/>
      </c>
      <c r="N3376" s="33" t="str">
        <f t="shared" si="412"/>
        <v/>
      </c>
      <c r="O3376" s="33" t="str">
        <f t="shared" si="413"/>
        <v/>
      </c>
      <c r="P3376" s="33" t="str">
        <f t="shared" si="414"/>
        <v/>
      </c>
      <c r="R3376" s="36" t="str">
        <f t="shared" si="415"/>
        <v/>
      </c>
      <c r="S3376" s="36" t="str">
        <f t="shared" si="416"/>
        <v/>
      </c>
    </row>
    <row r="3377" spans="6:19" x14ac:dyDescent="0.3">
      <c r="K3377" s="33" t="str">
        <f t="shared" si="410"/>
        <v/>
      </c>
      <c r="M3377" s="33" t="str">
        <f t="shared" si="411"/>
        <v/>
      </c>
      <c r="N3377" s="33" t="str">
        <f t="shared" si="412"/>
        <v/>
      </c>
      <c r="O3377" s="33" t="str">
        <f t="shared" si="413"/>
        <v/>
      </c>
      <c r="P3377" s="33" t="str">
        <f t="shared" si="414"/>
        <v/>
      </c>
      <c r="R3377" s="36" t="str">
        <f t="shared" si="415"/>
        <v/>
      </c>
      <c r="S3377" s="36" t="str">
        <f t="shared" si="416"/>
        <v/>
      </c>
    </row>
    <row r="3378" spans="6:19" x14ac:dyDescent="0.3">
      <c r="K3378" s="33" t="str">
        <f t="shared" si="410"/>
        <v/>
      </c>
      <c r="M3378" s="33" t="str">
        <f t="shared" si="411"/>
        <v/>
      </c>
      <c r="N3378" s="33" t="str">
        <f t="shared" si="412"/>
        <v/>
      </c>
      <c r="O3378" s="33" t="str">
        <f t="shared" si="413"/>
        <v/>
      </c>
      <c r="P3378" s="33" t="str">
        <f t="shared" si="414"/>
        <v/>
      </c>
      <c r="R3378" s="36" t="str">
        <f t="shared" si="415"/>
        <v/>
      </c>
      <c r="S3378" s="36" t="str">
        <f t="shared" si="416"/>
        <v/>
      </c>
    </row>
    <row r="3379" spans="6:19" x14ac:dyDescent="0.3">
      <c r="K3379" s="33" t="str">
        <f t="shared" si="410"/>
        <v/>
      </c>
      <c r="M3379" s="33" t="str">
        <f t="shared" si="411"/>
        <v/>
      </c>
      <c r="N3379" s="33" t="str">
        <f t="shared" si="412"/>
        <v/>
      </c>
      <c r="O3379" s="33" t="str">
        <f t="shared" si="413"/>
        <v/>
      </c>
      <c r="P3379" s="33" t="str">
        <f t="shared" si="414"/>
        <v/>
      </c>
      <c r="R3379" s="36" t="str">
        <f t="shared" si="415"/>
        <v/>
      </c>
      <c r="S3379" s="36" t="str">
        <f t="shared" si="416"/>
        <v/>
      </c>
    </row>
    <row r="3380" spans="6:19" x14ac:dyDescent="0.3">
      <c r="F3380" s="136"/>
      <c r="K3380" s="33" t="str">
        <f t="shared" si="410"/>
        <v/>
      </c>
      <c r="M3380" s="33" t="str">
        <f t="shared" si="411"/>
        <v/>
      </c>
      <c r="N3380" s="33" t="str">
        <f t="shared" si="412"/>
        <v/>
      </c>
      <c r="O3380" s="33" t="str">
        <f t="shared" si="413"/>
        <v/>
      </c>
      <c r="P3380" s="33" t="str">
        <f t="shared" si="414"/>
        <v/>
      </c>
      <c r="R3380" s="36" t="str">
        <f t="shared" si="415"/>
        <v/>
      </c>
      <c r="S3380" s="36" t="str">
        <f t="shared" si="416"/>
        <v/>
      </c>
    </row>
    <row r="3381" spans="6:19" x14ac:dyDescent="0.3">
      <c r="K3381" s="33" t="str">
        <f t="shared" si="410"/>
        <v/>
      </c>
      <c r="M3381" s="33" t="str">
        <f t="shared" si="411"/>
        <v/>
      </c>
      <c r="N3381" s="33" t="str">
        <f t="shared" si="412"/>
        <v/>
      </c>
      <c r="O3381" s="33" t="str">
        <f t="shared" si="413"/>
        <v/>
      </c>
      <c r="P3381" s="33" t="str">
        <f t="shared" si="414"/>
        <v/>
      </c>
      <c r="R3381" s="36" t="str">
        <f t="shared" si="415"/>
        <v/>
      </c>
      <c r="S3381" s="36" t="str">
        <f t="shared" si="416"/>
        <v/>
      </c>
    </row>
    <row r="3382" spans="6:19" x14ac:dyDescent="0.3">
      <c r="K3382" s="33" t="str">
        <f t="shared" si="410"/>
        <v/>
      </c>
      <c r="M3382" s="33" t="str">
        <f t="shared" si="411"/>
        <v/>
      </c>
      <c r="N3382" s="33" t="str">
        <f t="shared" si="412"/>
        <v/>
      </c>
      <c r="O3382" s="33" t="str">
        <f t="shared" si="413"/>
        <v/>
      </c>
      <c r="P3382" s="33" t="str">
        <f t="shared" si="414"/>
        <v/>
      </c>
      <c r="R3382" s="36" t="str">
        <f t="shared" si="415"/>
        <v/>
      </c>
      <c r="S3382" s="36" t="str">
        <f t="shared" si="416"/>
        <v/>
      </c>
    </row>
    <row r="3383" spans="6:19" x14ac:dyDescent="0.3">
      <c r="F3383" s="136"/>
      <c r="K3383" s="33" t="str">
        <f t="shared" si="410"/>
        <v/>
      </c>
      <c r="M3383" s="33" t="str">
        <f t="shared" si="411"/>
        <v/>
      </c>
      <c r="N3383" s="33" t="str">
        <f t="shared" si="412"/>
        <v/>
      </c>
      <c r="O3383" s="33" t="str">
        <f t="shared" si="413"/>
        <v/>
      </c>
      <c r="P3383" s="33" t="str">
        <f t="shared" si="414"/>
        <v/>
      </c>
      <c r="R3383" s="36" t="str">
        <f t="shared" si="415"/>
        <v/>
      </c>
      <c r="S3383" s="36" t="str">
        <f t="shared" si="416"/>
        <v/>
      </c>
    </row>
    <row r="3384" spans="6:19" x14ac:dyDescent="0.3">
      <c r="K3384" s="33" t="str">
        <f t="shared" si="410"/>
        <v/>
      </c>
      <c r="M3384" s="33" t="str">
        <f t="shared" si="411"/>
        <v/>
      </c>
      <c r="N3384" s="33" t="str">
        <f t="shared" si="412"/>
        <v/>
      </c>
      <c r="O3384" s="33" t="str">
        <f t="shared" si="413"/>
        <v/>
      </c>
      <c r="P3384" s="33" t="str">
        <f t="shared" si="414"/>
        <v/>
      </c>
      <c r="R3384" s="36" t="str">
        <f t="shared" si="415"/>
        <v/>
      </c>
      <c r="S3384" s="36" t="str">
        <f t="shared" si="416"/>
        <v/>
      </c>
    </row>
    <row r="3385" spans="6:19" x14ac:dyDescent="0.3">
      <c r="K3385" s="33" t="str">
        <f t="shared" si="410"/>
        <v/>
      </c>
      <c r="M3385" s="33" t="str">
        <f t="shared" si="411"/>
        <v/>
      </c>
      <c r="N3385" s="33" t="str">
        <f t="shared" si="412"/>
        <v/>
      </c>
      <c r="O3385" s="33" t="str">
        <f t="shared" si="413"/>
        <v/>
      </c>
      <c r="P3385" s="33" t="str">
        <f t="shared" si="414"/>
        <v/>
      </c>
      <c r="R3385" s="36" t="str">
        <f t="shared" si="415"/>
        <v/>
      </c>
      <c r="S3385" s="36" t="str">
        <f t="shared" si="416"/>
        <v/>
      </c>
    </row>
    <row r="3386" spans="6:19" x14ac:dyDescent="0.3">
      <c r="K3386" s="33" t="str">
        <f t="shared" si="410"/>
        <v/>
      </c>
      <c r="M3386" s="33" t="str">
        <f t="shared" si="411"/>
        <v/>
      </c>
      <c r="N3386" s="33" t="str">
        <f t="shared" si="412"/>
        <v/>
      </c>
      <c r="O3386" s="33" t="str">
        <f t="shared" si="413"/>
        <v/>
      </c>
      <c r="P3386" s="33" t="str">
        <f t="shared" si="414"/>
        <v/>
      </c>
      <c r="R3386" s="36" t="str">
        <f t="shared" si="415"/>
        <v/>
      </c>
      <c r="S3386" s="36" t="str">
        <f t="shared" si="416"/>
        <v/>
      </c>
    </row>
    <row r="3387" spans="6:19" x14ac:dyDescent="0.3">
      <c r="K3387" s="33" t="str">
        <f t="shared" si="410"/>
        <v/>
      </c>
      <c r="M3387" s="33" t="str">
        <f t="shared" si="411"/>
        <v/>
      </c>
      <c r="N3387" s="33" t="str">
        <f t="shared" si="412"/>
        <v/>
      </c>
      <c r="O3387" s="33" t="str">
        <f t="shared" si="413"/>
        <v/>
      </c>
      <c r="P3387" s="33" t="str">
        <f t="shared" si="414"/>
        <v/>
      </c>
      <c r="R3387" s="36" t="str">
        <f t="shared" si="415"/>
        <v/>
      </c>
      <c r="S3387" s="36" t="str">
        <f t="shared" si="416"/>
        <v/>
      </c>
    </row>
    <row r="3388" spans="6:19" x14ac:dyDescent="0.3">
      <c r="K3388" s="33" t="str">
        <f t="shared" si="410"/>
        <v/>
      </c>
      <c r="M3388" s="33" t="str">
        <f t="shared" si="411"/>
        <v/>
      </c>
      <c r="N3388" s="33" t="str">
        <f t="shared" si="412"/>
        <v/>
      </c>
      <c r="O3388" s="33" t="str">
        <f t="shared" si="413"/>
        <v/>
      </c>
      <c r="P3388" s="33" t="str">
        <f t="shared" si="414"/>
        <v/>
      </c>
      <c r="R3388" s="36" t="str">
        <f t="shared" si="415"/>
        <v/>
      </c>
      <c r="S3388" s="36" t="str">
        <f t="shared" si="416"/>
        <v/>
      </c>
    </row>
    <row r="3389" spans="6:19" x14ac:dyDescent="0.3">
      <c r="F3389" s="136"/>
      <c r="K3389" s="33" t="str">
        <f t="shared" si="410"/>
        <v/>
      </c>
      <c r="M3389" s="33" t="str">
        <f t="shared" si="411"/>
        <v/>
      </c>
      <c r="N3389" s="33" t="str">
        <f t="shared" si="412"/>
        <v/>
      </c>
      <c r="O3389" s="33" t="str">
        <f t="shared" si="413"/>
        <v/>
      </c>
      <c r="P3389" s="33" t="str">
        <f t="shared" si="414"/>
        <v/>
      </c>
      <c r="R3389" s="36" t="str">
        <f t="shared" si="415"/>
        <v/>
      </c>
      <c r="S3389" s="36" t="str">
        <f t="shared" si="416"/>
        <v/>
      </c>
    </row>
    <row r="3390" spans="6:19" x14ac:dyDescent="0.3">
      <c r="F3390" s="136"/>
      <c r="K3390" s="33" t="str">
        <f t="shared" si="410"/>
        <v/>
      </c>
      <c r="N3390" s="33" t="str">
        <f t="shared" si="412"/>
        <v/>
      </c>
      <c r="O3390" s="33" t="str">
        <f t="shared" si="413"/>
        <v/>
      </c>
      <c r="P3390" s="33" t="str">
        <f t="shared" si="414"/>
        <v/>
      </c>
      <c r="R3390" s="36" t="str">
        <f t="shared" si="415"/>
        <v/>
      </c>
      <c r="S3390" s="36" t="str">
        <f t="shared" si="416"/>
        <v/>
      </c>
    </row>
    <row r="3391" spans="6:19" x14ac:dyDescent="0.3">
      <c r="K3391" s="33" t="str">
        <f t="shared" si="410"/>
        <v/>
      </c>
      <c r="N3391" s="33" t="str">
        <f t="shared" si="412"/>
        <v/>
      </c>
      <c r="O3391" s="33" t="str">
        <f t="shared" si="413"/>
        <v/>
      </c>
      <c r="P3391" s="33" t="str">
        <f t="shared" si="414"/>
        <v/>
      </c>
      <c r="R3391" s="36" t="str">
        <f t="shared" si="415"/>
        <v/>
      </c>
      <c r="S3391" s="36" t="str">
        <f t="shared" si="416"/>
        <v/>
      </c>
    </row>
    <row r="3392" spans="6:19" x14ac:dyDescent="0.3">
      <c r="K3392" s="33" t="str">
        <f t="shared" si="410"/>
        <v/>
      </c>
      <c r="N3392" s="33" t="str">
        <f t="shared" si="412"/>
        <v/>
      </c>
      <c r="O3392" s="33" t="str">
        <f t="shared" si="413"/>
        <v/>
      </c>
      <c r="P3392" s="33" t="str">
        <f t="shared" si="414"/>
        <v/>
      </c>
      <c r="R3392" s="36" t="str">
        <f t="shared" si="415"/>
        <v/>
      </c>
      <c r="S3392" s="36" t="str">
        <f t="shared" si="416"/>
        <v/>
      </c>
    </row>
    <row r="3393" spans="6:19" x14ac:dyDescent="0.3">
      <c r="F3393" s="136"/>
      <c r="K3393" s="33" t="str">
        <f t="shared" si="410"/>
        <v/>
      </c>
      <c r="N3393" s="33" t="str">
        <f t="shared" si="412"/>
        <v/>
      </c>
      <c r="O3393" s="33" t="str">
        <f t="shared" si="413"/>
        <v/>
      </c>
      <c r="P3393" s="33" t="str">
        <f t="shared" si="414"/>
        <v/>
      </c>
      <c r="R3393" s="36" t="str">
        <f t="shared" si="415"/>
        <v/>
      </c>
      <c r="S3393" s="36" t="str">
        <f t="shared" si="416"/>
        <v/>
      </c>
    </row>
    <row r="3394" spans="6:19" x14ac:dyDescent="0.3">
      <c r="K3394" s="33" t="str">
        <f t="shared" si="410"/>
        <v/>
      </c>
      <c r="N3394" s="33" t="str">
        <f t="shared" si="412"/>
        <v/>
      </c>
      <c r="O3394" s="33" t="str">
        <f t="shared" si="413"/>
        <v/>
      </c>
      <c r="P3394" s="33" t="str">
        <f t="shared" si="414"/>
        <v/>
      </c>
      <c r="R3394" s="36" t="str">
        <f t="shared" si="415"/>
        <v/>
      </c>
      <c r="S3394" s="36" t="str">
        <f t="shared" si="416"/>
        <v/>
      </c>
    </row>
    <row r="3395" spans="6:19" x14ac:dyDescent="0.3">
      <c r="F3395" s="136"/>
      <c r="K3395" s="33" t="str">
        <f t="shared" si="410"/>
        <v/>
      </c>
      <c r="N3395" s="33" t="str">
        <f t="shared" si="412"/>
        <v/>
      </c>
      <c r="O3395" s="33" t="str">
        <f t="shared" si="413"/>
        <v/>
      </c>
      <c r="P3395" s="33" t="str">
        <f t="shared" si="414"/>
        <v/>
      </c>
      <c r="R3395" s="36" t="str">
        <f t="shared" si="415"/>
        <v/>
      </c>
      <c r="S3395" s="36" t="str">
        <f t="shared" si="416"/>
        <v/>
      </c>
    </row>
    <row r="3396" spans="6:19" x14ac:dyDescent="0.3">
      <c r="K3396" s="33" t="str">
        <f t="shared" si="410"/>
        <v/>
      </c>
      <c r="N3396" s="33" t="str">
        <f t="shared" si="412"/>
        <v/>
      </c>
      <c r="O3396" s="33" t="str">
        <f t="shared" si="413"/>
        <v/>
      </c>
      <c r="P3396" s="33" t="str">
        <f t="shared" si="414"/>
        <v/>
      </c>
      <c r="R3396" s="36" t="str">
        <f t="shared" si="415"/>
        <v/>
      </c>
      <c r="S3396" s="36" t="str">
        <f t="shared" si="416"/>
        <v/>
      </c>
    </row>
    <row r="3397" spans="6:19" x14ac:dyDescent="0.3">
      <c r="K3397" s="33" t="str">
        <f t="shared" ref="K3397:K3460" si="417">IF($D3397="ht",$E3397,"")</f>
        <v/>
      </c>
      <c r="N3397" s="33" t="str">
        <f t="shared" ref="N3397:N3460" si="418">IF($D3397="Ges",$F3397,"")</f>
        <v/>
      </c>
      <c r="O3397" s="33" t="str">
        <f t="shared" ref="O3397:O3460" si="419">IF($D3397="tag",$E3397,"")</f>
        <v/>
      </c>
      <c r="P3397" s="33" t="str">
        <f t="shared" ref="P3397:P3460" si="420">IF($D3397="vhs",$E3397,"")</f>
        <v/>
      </c>
      <c r="R3397" s="36" t="str">
        <f t="shared" ref="R3397:R3460" si="421">IF(D3397="v06",E3397,"")</f>
        <v/>
      </c>
      <c r="S3397" s="36" t="str">
        <f t="shared" ref="S3397:S3460" si="422">IF(D3397="v22",E3397,"")</f>
        <v/>
      </c>
    </row>
    <row r="3398" spans="6:19" x14ac:dyDescent="0.3">
      <c r="K3398" s="33" t="str">
        <f t="shared" si="417"/>
        <v/>
      </c>
      <c r="N3398" s="33" t="str">
        <f t="shared" si="418"/>
        <v/>
      </c>
      <c r="O3398" s="33" t="str">
        <f t="shared" si="419"/>
        <v/>
      </c>
      <c r="P3398" s="33" t="str">
        <f t="shared" si="420"/>
        <v/>
      </c>
      <c r="R3398" s="36" t="str">
        <f t="shared" si="421"/>
        <v/>
      </c>
      <c r="S3398" s="36" t="str">
        <f t="shared" si="422"/>
        <v/>
      </c>
    </row>
    <row r="3399" spans="6:19" x14ac:dyDescent="0.3">
      <c r="K3399" s="33" t="str">
        <f t="shared" si="417"/>
        <v/>
      </c>
      <c r="N3399" s="33" t="str">
        <f t="shared" si="418"/>
        <v/>
      </c>
      <c r="O3399" s="33" t="str">
        <f t="shared" si="419"/>
        <v/>
      </c>
      <c r="P3399" s="33" t="str">
        <f t="shared" si="420"/>
        <v/>
      </c>
      <c r="R3399" s="36" t="str">
        <f t="shared" si="421"/>
        <v/>
      </c>
      <c r="S3399" s="36" t="str">
        <f t="shared" si="422"/>
        <v/>
      </c>
    </row>
    <row r="3400" spans="6:19" x14ac:dyDescent="0.3">
      <c r="K3400" s="33" t="str">
        <f t="shared" si="417"/>
        <v/>
      </c>
      <c r="N3400" s="33" t="str">
        <f t="shared" si="418"/>
        <v/>
      </c>
      <c r="O3400" s="33" t="str">
        <f t="shared" si="419"/>
        <v/>
      </c>
      <c r="P3400" s="33" t="str">
        <f t="shared" si="420"/>
        <v/>
      </c>
      <c r="R3400" s="36" t="str">
        <f t="shared" si="421"/>
        <v/>
      </c>
      <c r="S3400" s="36" t="str">
        <f t="shared" si="422"/>
        <v/>
      </c>
    </row>
    <row r="3401" spans="6:19" x14ac:dyDescent="0.3">
      <c r="K3401" s="33" t="str">
        <f t="shared" si="417"/>
        <v/>
      </c>
      <c r="N3401" s="33" t="str">
        <f t="shared" si="418"/>
        <v/>
      </c>
      <c r="O3401" s="33" t="str">
        <f t="shared" si="419"/>
        <v/>
      </c>
      <c r="P3401" s="33" t="str">
        <f t="shared" si="420"/>
        <v/>
      </c>
      <c r="R3401" s="36" t="str">
        <f t="shared" si="421"/>
        <v/>
      </c>
      <c r="S3401" s="36" t="str">
        <f t="shared" si="422"/>
        <v/>
      </c>
    </row>
    <row r="3402" spans="6:19" x14ac:dyDescent="0.3">
      <c r="K3402" s="33" t="str">
        <f t="shared" si="417"/>
        <v/>
      </c>
      <c r="N3402" s="33" t="str">
        <f t="shared" si="418"/>
        <v/>
      </c>
      <c r="O3402" s="33" t="str">
        <f t="shared" si="419"/>
        <v/>
      </c>
      <c r="P3402" s="33" t="str">
        <f t="shared" si="420"/>
        <v/>
      </c>
      <c r="R3402" s="36" t="str">
        <f t="shared" si="421"/>
        <v/>
      </c>
      <c r="S3402" s="36" t="str">
        <f t="shared" si="422"/>
        <v/>
      </c>
    </row>
    <row r="3403" spans="6:19" x14ac:dyDescent="0.3">
      <c r="F3403" s="136"/>
      <c r="K3403" s="33" t="str">
        <f t="shared" si="417"/>
        <v/>
      </c>
      <c r="N3403" s="33" t="str">
        <f t="shared" si="418"/>
        <v/>
      </c>
      <c r="O3403" s="33" t="str">
        <f t="shared" si="419"/>
        <v/>
      </c>
      <c r="P3403" s="33" t="str">
        <f t="shared" si="420"/>
        <v/>
      </c>
      <c r="R3403" s="36" t="str">
        <f t="shared" si="421"/>
        <v/>
      </c>
      <c r="S3403" s="36" t="str">
        <f t="shared" si="422"/>
        <v/>
      </c>
    </row>
    <row r="3404" spans="6:19" x14ac:dyDescent="0.3">
      <c r="F3404" s="136"/>
      <c r="K3404" s="33" t="str">
        <f t="shared" si="417"/>
        <v/>
      </c>
      <c r="N3404" s="33" t="str">
        <f t="shared" si="418"/>
        <v/>
      </c>
      <c r="O3404" s="33" t="str">
        <f t="shared" si="419"/>
        <v/>
      </c>
      <c r="P3404" s="33" t="str">
        <f t="shared" si="420"/>
        <v/>
      </c>
      <c r="R3404" s="36" t="str">
        <f t="shared" si="421"/>
        <v/>
      </c>
      <c r="S3404" s="36" t="str">
        <f t="shared" si="422"/>
        <v/>
      </c>
    </row>
    <row r="3405" spans="6:19" x14ac:dyDescent="0.3">
      <c r="F3405" s="136"/>
      <c r="K3405" s="33" t="str">
        <f t="shared" si="417"/>
        <v/>
      </c>
      <c r="N3405" s="33" t="str">
        <f t="shared" si="418"/>
        <v/>
      </c>
      <c r="O3405" s="33" t="str">
        <f t="shared" si="419"/>
        <v/>
      </c>
      <c r="P3405" s="33" t="str">
        <f t="shared" si="420"/>
        <v/>
      </c>
      <c r="R3405" s="36" t="str">
        <f t="shared" si="421"/>
        <v/>
      </c>
      <c r="S3405" s="36" t="str">
        <f t="shared" si="422"/>
        <v/>
      </c>
    </row>
    <row r="3406" spans="6:19" x14ac:dyDescent="0.3">
      <c r="K3406" s="33" t="str">
        <f t="shared" si="417"/>
        <v/>
      </c>
      <c r="N3406" s="33" t="str">
        <f t="shared" si="418"/>
        <v/>
      </c>
      <c r="O3406" s="33" t="str">
        <f t="shared" si="419"/>
        <v/>
      </c>
      <c r="P3406" s="33" t="str">
        <f t="shared" si="420"/>
        <v/>
      </c>
      <c r="R3406" s="36" t="str">
        <f t="shared" si="421"/>
        <v/>
      </c>
      <c r="S3406" s="36" t="str">
        <f t="shared" si="422"/>
        <v/>
      </c>
    </row>
    <row r="3407" spans="6:19" x14ac:dyDescent="0.3">
      <c r="K3407" s="33" t="str">
        <f t="shared" si="417"/>
        <v/>
      </c>
      <c r="N3407" s="33" t="str">
        <f t="shared" si="418"/>
        <v/>
      </c>
      <c r="O3407" s="33" t="str">
        <f t="shared" si="419"/>
        <v/>
      </c>
      <c r="P3407" s="33" t="str">
        <f t="shared" si="420"/>
        <v/>
      </c>
      <c r="R3407" s="36" t="str">
        <f t="shared" si="421"/>
        <v/>
      </c>
      <c r="S3407" s="36" t="str">
        <f t="shared" si="422"/>
        <v/>
      </c>
    </row>
    <row r="3408" spans="6:19" x14ac:dyDescent="0.3">
      <c r="F3408" s="136"/>
      <c r="K3408" s="33" t="str">
        <f t="shared" si="417"/>
        <v/>
      </c>
      <c r="N3408" s="33" t="str">
        <f t="shared" si="418"/>
        <v/>
      </c>
      <c r="O3408" s="33" t="str">
        <f t="shared" si="419"/>
        <v/>
      </c>
      <c r="P3408" s="33" t="str">
        <f t="shared" si="420"/>
        <v/>
      </c>
      <c r="R3408" s="36" t="str">
        <f t="shared" si="421"/>
        <v/>
      </c>
      <c r="S3408" s="36" t="str">
        <f t="shared" si="422"/>
        <v/>
      </c>
    </row>
    <row r="3409" spans="6:19" x14ac:dyDescent="0.3">
      <c r="K3409" s="33" t="str">
        <f t="shared" si="417"/>
        <v/>
      </c>
      <c r="N3409" s="33" t="str">
        <f t="shared" si="418"/>
        <v/>
      </c>
      <c r="O3409" s="33" t="str">
        <f t="shared" si="419"/>
        <v/>
      </c>
      <c r="P3409" s="33" t="str">
        <f t="shared" si="420"/>
        <v/>
      </c>
      <c r="R3409" s="36" t="str">
        <f t="shared" si="421"/>
        <v/>
      </c>
      <c r="S3409" s="36" t="str">
        <f t="shared" si="422"/>
        <v/>
      </c>
    </row>
    <row r="3410" spans="6:19" x14ac:dyDescent="0.3">
      <c r="F3410" s="136"/>
      <c r="K3410" s="33" t="str">
        <f t="shared" si="417"/>
        <v/>
      </c>
      <c r="N3410" s="33" t="str">
        <f t="shared" si="418"/>
        <v/>
      </c>
      <c r="O3410" s="33" t="str">
        <f t="shared" si="419"/>
        <v/>
      </c>
      <c r="P3410" s="33" t="str">
        <f t="shared" si="420"/>
        <v/>
      </c>
      <c r="R3410" s="36" t="str">
        <f t="shared" si="421"/>
        <v/>
      </c>
      <c r="S3410" s="36" t="str">
        <f t="shared" si="422"/>
        <v/>
      </c>
    </row>
    <row r="3411" spans="6:19" x14ac:dyDescent="0.3">
      <c r="K3411" s="33" t="str">
        <f t="shared" si="417"/>
        <v/>
      </c>
      <c r="N3411" s="33" t="str">
        <f t="shared" si="418"/>
        <v/>
      </c>
      <c r="O3411" s="33" t="str">
        <f t="shared" si="419"/>
        <v/>
      </c>
      <c r="P3411" s="33" t="str">
        <f t="shared" si="420"/>
        <v/>
      </c>
      <c r="R3411" s="36" t="str">
        <f t="shared" si="421"/>
        <v/>
      </c>
      <c r="S3411" s="36" t="str">
        <f t="shared" si="422"/>
        <v/>
      </c>
    </row>
    <row r="3412" spans="6:19" x14ac:dyDescent="0.3">
      <c r="K3412" s="33" t="str">
        <f t="shared" si="417"/>
        <v/>
      </c>
      <c r="N3412" s="33" t="str">
        <f t="shared" si="418"/>
        <v/>
      </c>
      <c r="O3412" s="33" t="str">
        <f t="shared" si="419"/>
        <v/>
      </c>
      <c r="P3412" s="33" t="str">
        <f t="shared" si="420"/>
        <v/>
      </c>
      <c r="R3412" s="36" t="str">
        <f t="shared" si="421"/>
        <v/>
      </c>
      <c r="S3412" s="36" t="str">
        <f t="shared" si="422"/>
        <v/>
      </c>
    </row>
    <row r="3413" spans="6:19" x14ac:dyDescent="0.3">
      <c r="K3413" s="33" t="str">
        <f t="shared" si="417"/>
        <v/>
      </c>
      <c r="N3413" s="33" t="str">
        <f t="shared" si="418"/>
        <v/>
      </c>
      <c r="O3413" s="33" t="str">
        <f t="shared" si="419"/>
        <v/>
      </c>
      <c r="P3413" s="33" t="str">
        <f t="shared" si="420"/>
        <v/>
      </c>
      <c r="R3413" s="36" t="str">
        <f t="shared" si="421"/>
        <v/>
      </c>
      <c r="S3413" s="36" t="str">
        <f t="shared" si="422"/>
        <v/>
      </c>
    </row>
    <row r="3414" spans="6:19" x14ac:dyDescent="0.3">
      <c r="K3414" s="33" t="str">
        <f t="shared" si="417"/>
        <v/>
      </c>
      <c r="N3414" s="33" t="str">
        <f t="shared" si="418"/>
        <v/>
      </c>
      <c r="O3414" s="33" t="str">
        <f t="shared" si="419"/>
        <v/>
      </c>
      <c r="P3414" s="33" t="str">
        <f t="shared" si="420"/>
        <v/>
      </c>
      <c r="R3414" s="36" t="str">
        <f t="shared" si="421"/>
        <v/>
      </c>
      <c r="S3414" s="36" t="str">
        <f t="shared" si="422"/>
        <v/>
      </c>
    </row>
    <row r="3415" spans="6:19" x14ac:dyDescent="0.3">
      <c r="K3415" s="33" t="str">
        <f t="shared" si="417"/>
        <v/>
      </c>
      <c r="N3415" s="33" t="str">
        <f t="shared" si="418"/>
        <v/>
      </c>
      <c r="O3415" s="33" t="str">
        <f t="shared" si="419"/>
        <v/>
      </c>
      <c r="P3415" s="33" t="str">
        <f t="shared" si="420"/>
        <v/>
      </c>
      <c r="R3415" s="36" t="str">
        <f t="shared" si="421"/>
        <v/>
      </c>
      <c r="S3415" s="36" t="str">
        <f t="shared" si="422"/>
        <v/>
      </c>
    </row>
    <row r="3416" spans="6:19" x14ac:dyDescent="0.3">
      <c r="F3416" s="136"/>
      <c r="K3416" s="33" t="str">
        <f t="shared" si="417"/>
        <v/>
      </c>
      <c r="N3416" s="33" t="str">
        <f t="shared" si="418"/>
        <v/>
      </c>
      <c r="O3416" s="33" t="str">
        <f t="shared" si="419"/>
        <v/>
      </c>
      <c r="P3416" s="33" t="str">
        <f t="shared" si="420"/>
        <v/>
      </c>
      <c r="R3416" s="36" t="str">
        <f t="shared" si="421"/>
        <v/>
      </c>
      <c r="S3416" s="36" t="str">
        <f t="shared" si="422"/>
        <v/>
      </c>
    </row>
    <row r="3417" spans="6:19" x14ac:dyDescent="0.3">
      <c r="K3417" s="33" t="str">
        <f t="shared" si="417"/>
        <v/>
      </c>
      <c r="N3417" s="33" t="str">
        <f t="shared" si="418"/>
        <v/>
      </c>
      <c r="O3417" s="33" t="str">
        <f t="shared" si="419"/>
        <v/>
      </c>
      <c r="P3417" s="33" t="str">
        <f t="shared" si="420"/>
        <v/>
      </c>
      <c r="R3417" s="36" t="str">
        <f t="shared" si="421"/>
        <v/>
      </c>
      <c r="S3417" s="36" t="str">
        <f t="shared" si="422"/>
        <v/>
      </c>
    </row>
    <row r="3418" spans="6:19" x14ac:dyDescent="0.3">
      <c r="K3418" s="33" t="str">
        <f t="shared" si="417"/>
        <v/>
      </c>
      <c r="N3418" s="33" t="str">
        <f t="shared" si="418"/>
        <v/>
      </c>
      <c r="O3418" s="33" t="str">
        <f t="shared" si="419"/>
        <v/>
      </c>
      <c r="P3418" s="33" t="str">
        <f t="shared" si="420"/>
        <v/>
      </c>
      <c r="R3418" s="36" t="str">
        <f t="shared" si="421"/>
        <v/>
      </c>
      <c r="S3418" s="36" t="str">
        <f t="shared" si="422"/>
        <v/>
      </c>
    </row>
    <row r="3419" spans="6:19" x14ac:dyDescent="0.3">
      <c r="F3419" s="136"/>
      <c r="K3419" s="33" t="str">
        <f t="shared" si="417"/>
        <v/>
      </c>
      <c r="N3419" s="33" t="str">
        <f t="shared" si="418"/>
        <v/>
      </c>
      <c r="O3419" s="33" t="str">
        <f t="shared" si="419"/>
        <v/>
      </c>
      <c r="P3419" s="33" t="str">
        <f t="shared" si="420"/>
        <v/>
      </c>
      <c r="R3419" s="36" t="str">
        <f t="shared" si="421"/>
        <v/>
      </c>
      <c r="S3419" s="36" t="str">
        <f t="shared" si="422"/>
        <v/>
      </c>
    </row>
    <row r="3420" spans="6:19" x14ac:dyDescent="0.3">
      <c r="K3420" s="33" t="str">
        <f t="shared" si="417"/>
        <v/>
      </c>
      <c r="N3420" s="33" t="str">
        <f t="shared" si="418"/>
        <v/>
      </c>
      <c r="O3420" s="33" t="str">
        <f t="shared" si="419"/>
        <v/>
      </c>
      <c r="P3420" s="33" t="str">
        <f t="shared" si="420"/>
        <v/>
      </c>
      <c r="R3420" s="36" t="str">
        <f t="shared" si="421"/>
        <v/>
      </c>
      <c r="S3420" s="36" t="str">
        <f t="shared" si="422"/>
        <v/>
      </c>
    </row>
    <row r="3421" spans="6:19" x14ac:dyDescent="0.3">
      <c r="K3421" s="33" t="str">
        <f t="shared" si="417"/>
        <v/>
      </c>
      <c r="N3421" s="33" t="str">
        <f t="shared" si="418"/>
        <v/>
      </c>
      <c r="O3421" s="33" t="str">
        <f t="shared" si="419"/>
        <v/>
      </c>
      <c r="P3421" s="33" t="str">
        <f t="shared" si="420"/>
        <v/>
      </c>
      <c r="R3421" s="36" t="str">
        <f t="shared" si="421"/>
        <v/>
      </c>
      <c r="S3421" s="36" t="str">
        <f t="shared" si="422"/>
        <v/>
      </c>
    </row>
    <row r="3422" spans="6:19" x14ac:dyDescent="0.3">
      <c r="F3422" s="136"/>
      <c r="K3422" s="33" t="str">
        <f t="shared" si="417"/>
        <v/>
      </c>
      <c r="N3422" s="33" t="str">
        <f t="shared" si="418"/>
        <v/>
      </c>
      <c r="O3422" s="33" t="str">
        <f t="shared" si="419"/>
        <v/>
      </c>
      <c r="P3422" s="33" t="str">
        <f t="shared" si="420"/>
        <v/>
      </c>
      <c r="R3422" s="36" t="str">
        <f t="shared" si="421"/>
        <v/>
      </c>
      <c r="S3422" s="36" t="str">
        <f t="shared" si="422"/>
        <v/>
      </c>
    </row>
    <row r="3423" spans="6:19" x14ac:dyDescent="0.3">
      <c r="K3423" s="33" t="str">
        <f t="shared" si="417"/>
        <v/>
      </c>
      <c r="N3423" s="33" t="str">
        <f t="shared" si="418"/>
        <v/>
      </c>
      <c r="O3423" s="33" t="str">
        <f t="shared" si="419"/>
        <v/>
      </c>
      <c r="P3423" s="33" t="str">
        <f t="shared" si="420"/>
        <v/>
      </c>
      <c r="R3423" s="36" t="str">
        <f t="shared" si="421"/>
        <v/>
      </c>
      <c r="S3423" s="36" t="str">
        <f t="shared" si="422"/>
        <v/>
      </c>
    </row>
    <row r="3424" spans="6:19" x14ac:dyDescent="0.3">
      <c r="K3424" s="33" t="str">
        <f t="shared" si="417"/>
        <v/>
      </c>
      <c r="N3424" s="33" t="str">
        <f t="shared" si="418"/>
        <v/>
      </c>
      <c r="O3424" s="33" t="str">
        <f t="shared" si="419"/>
        <v/>
      </c>
      <c r="P3424" s="33" t="str">
        <f t="shared" si="420"/>
        <v/>
      </c>
      <c r="R3424" s="36" t="str">
        <f t="shared" si="421"/>
        <v/>
      </c>
      <c r="S3424" s="36" t="str">
        <f t="shared" si="422"/>
        <v/>
      </c>
    </row>
    <row r="3425" spans="6:19" x14ac:dyDescent="0.3">
      <c r="F3425" s="136"/>
      <c r="K3425" s="33" t="str">
        <f t="shared" si="417"/>
        <v/>
      </c>
      <c r="N3425" s="33" t="str">
        <f t="shared" si="418"/>
        <v/>
      </c>
      <c r="O3425" s="33" t="str">
        <f t="shared" si="419"/>
        <v/>
      </c>
      <c r="P3425" s="33" t="str">
        <f t="shared" si="420"/>
        <v/>
      </c>
      <c r="R3425" s="36" t="str">
        <f t="shared" si="421"/>
        <v/>
      </c>
      <c r="S3425" s="36" t="str">
        <f t="shared" si="422"/>
        <v/>
      </c>
    </row>
    <row r="3426" spans="6:19" x14ac:dyDescent="0.3">
      <c r="F3426" s="136"/>
      <c r="K3426" s="33" t="str">
        <f t="shared" si="417"/>
        <v/>
      </c>
      <c r="N3426" s="33" t="str">
        <f t="shared" si="418"/>
        <v/>
      </c>
      <c r="O3426" s="33" t="str">
        <f t="shared" si="419"/>
        <v/>
      </c>
      <c r="P3426" s="33" t="str">
        <f t="shared" si="420"/>
        <v/>
      </c>
      <c r="R3426" s="36" t="str">
        <f t="shared" si="421"/>
        <v/>
      </c>
      <c r="S3426" s="36" t="str">
        <f t="shared" si="422"/>
        <v/>
      </c>
    </row>
    <row r="3427" spans="6:19" x14ac:dyDescent="0.3">
      <c r="K3427" s="33" t="str">
        <f t="shared" si="417"/>
        <v/>
      </c>
      <c r="N3427" s="33" t="str">
        <f t="shared" si="418"/>
        <v/>
      </c>
      <c r="O3427" s="33" t="str">
        <f t="shared" si="419"/>
        <v/>
      </c>
      <c r="P3427" s="33" t="str">
        <f t="shared" si="420"/>
        <v/>
      </c>
      <c r="R3427" s="36" t="str">
        <f t="shared" si="421"/>
        <v/>
      </c>
      <c r="S3427" s="36" t="str">
        <f t="shared" si="422"/>
        <v/>
      </c>
    </row>
    <row r="3428" spans="6:19" x14ac:dyDescent="0.3">
      <c r="F3428" s="136"/>
      <c r="K3428" s="33" t="str">
        <f t="shared" si="417"/>
        <v/>
      </c>
      <c r="N3428" s="33" t="str">
        <f t="shared" si="418"/>
        <v/>
      </c>
      <c r="O3428" s="33" t="str">
        <f t="shared" si="419"/>
        <v/>
      </c>
      <c r="P3428" s="33" t="str">
        <f t="shared" si="420"/>
        <v/>
      </c>
      <c r="R3428" s="36" t="str">
        <f t="shared" si="421"/>
        <v/>
      </c>
      <c r="S3428" s="36" t="str">
        <f t="shared" si="422"/>
        <v/>
      </c>
    </row>
    <row r="3429" spans="6:19" x14ac:dyDescent="0.3">
      <c r="K3429" s="33" t="str">
        <f t="shared" si="417"/>
        <v/>
      </c>
      <c r="N3429" s="33" t="str">
        <f t="shared" si="418"/>
        <v/>
      </c>
      <c r="O3429" s="33" t="str">
        <f t="shared" si="419"/>
        <v/>
      </c>
      <c r="P3429" s="33" t="str">
        <f t="shared" si="420"/>
        <v/>
      </c>
      <c r="R3429" s="36" t="str">
        <f t="shared" si="421"/>
        <v/>
      </c>
      <c r="S3429" s="36" t="str">
        <f t="shared" si="422"/>
        <v/>
      </c>
    </row>
    <row r="3430" spans="6:19" x14ac:dyDescent="0.3">
      <c r="K3430" s="33" t="str">
        <f t="shared" si="417"/>
        <v/>
      </c>
      <c r="N3430" s="33" t="str">
        <f t="shared" si="418"/>
        <v/>
      </c>
      <c r="O3430" s="33" t="str">
        <f t="shared" si="419"/>
        <v/>
      </c>
      <c r="P3430" s="33" t="str">
        <f t="shared" si="420"/>
        <v/>
      </c>
      <c r="R3430" s="36" t="str">
        <f t="shared" si="421"/>
        <v/>
      </c>
      <c r="S3430" s="36" t="str">
        <f t="shared" si="422"/>
        <v/>
      </c>
    </row>
    <row r="3431" spans="6:19" x14ac:dyDescent="0.3">
      <c r="F3431" s="136"/>
      <c r="K3431" s="33" t="str">
        <f t="shared" si="417"/>
        <v/>
      </c>
      <c r="N3431" s="33" t="str">
        <f t="shared" si="418"/>
        <v/>
      </c>
      <c r="O3431" s="33" t="str">
        <f t="shared" si="419"/>
        <v/>
      </c>
      <c r="P3431" s="33" t="str">
        <f t="shared" si="420"/>
        <v/>
      </c>
      <c r="R3431" s="36" t="str">
        <f t="shared" si="421"/>
        <v/>
      </c>
      <c r="S3431" s="36" t="str">
        <f t="shared" si="422"/>
        <v/>
      </c>
    </row>
    <row r="3432" spans="6:19" x14ac:dyDescent="0.3">
      <c r="K3432" s="33" t="str">
        <f t="shared" si="417"/>
        <v/>
      </c>
      <c r="N3432" s="33" t="str">
        <f t="shared" si="418"/>
        <v/>
      </c>
      <c r="O3432" s="33" t="str">
        <f t="shared" si="419"/>
        <v/>
      </c>
      <c r="P3432" s="33" t="str">
        <f t="shared" si="420"/>
        <v/>
      </c>
      <c r="R3432" s="36" t="str">
        <f t="shared" si="421"/>
        <v/>
      </c>
      <c r="S3432" s="36" t="str">
        <f t="shared" si="422"/>
        <v/>
      </c>
    </row>
    <row r="3433" spans="6:19" x14ac:dyDescent="0.3">
      <c r="K3433" s="33" t="str">
        <f t="shared" si="417"/>
        <v/>
      </c>
      <c r="N3433" s="33" t="str">
        <f t="shared" si="418"/>
        <v/>
      </c>
      <c r="O3433" s="33" t="str">
        <f t="shared" si="419"/>
        <v/>
      </c>
      <c r="P3433" s="33" t="str">
        <f t="shared" si="420"/>
        <v/>
      </c>
      <c r="R3433" s="36" t="str">
        <f t="shared" si="421"/>
        <v/>
      </c>
      <c r="S3433" s="36" t="str">
        <f t="shared" si="422"/>
        <v/>
      </c>
    </row>
    <row r="3434" spans="6:19" x14ac:dyDescent="0.3">
      <c r="K3434" s="33" t="str">
        <f t="shared" si="417"/>
        <v/>
      </c>
      <c r="N3434" s="33" t="str">
        <f t="shared" si="418"/>
        <v/>
      </c>
      <c r="O3434" s="33" t="str">
        <f t="shared" si="419"/>
        <v/>
      </c>
      <c r="P3434" s="33" t="str">
        <f t="shared" si="420"/>
        <v/>
      </c>
      <c r="R3434" s="36" t="str">
        <f t="shared" si="421"/>
        <v/>
      </c>
      <c r="S3434" s="36" t="str">
        <f t="shared" si="422"/>
        <v/>
      </c>
    </row>
    <row r="3435" spans="6:19" x14ac:dyDescent="0.3">
      <c r="K3435" s="33" t="str">
        <f t="shared" si="417"/>
        <v/>
      </c>
      <c r="N3435" s="33" t="str">
        <f t="shared" si="418"/>
        <v/>
      </c>
      <c r="O3435" s="33" t="str">
        <f t="shared" si="419"/>
        <v/>
      </c>
      <c r="P3435" s="33" t="str">
        <f t="shared" si="420"/>
        <v/>
      </c>
      <c r="R3435" s="36" t="str">
        <f t="shared" si="421"/>
        <v/>
      </c>
      <c r="S3435" s="36" t="str">
        <f t="shared" si="422"/>
        <v/>
      </c>
    </row>
    <row r="3436" spans="6:19" x14ac:dyDescent="0.3">
      <c r="K3436" s="33" t="str">
        <f t="shared" si="417"/>
        <v/>
      </c>
      <c r="N3436" s="33" t="str">
        <f t="shared" si="418"/>
        <v/>
      </c>
      <c r="O3436" s="33" t="str">
        <f t="shared" si="419"/>
        <v/>
      </c>
      <c r="P3436" s="33" t="str">
        <f t="shared" si="420"/>
        <v/>
      </c>
      <c r="R3436" s="36" t="str">
        <f t="shared" si="421"/>
        <v/>
      </c>
      <c r="S3436" s="36" t="str">
        <f t="shared" si="422"/>
        <v/>
      </c>
    </row>
    <row r="3437" spans="6:19" x14ac:dyDescent="0.3">
      <c r="F3437" s="136"/>
      <c r="K3437" s="33" t="str">
        <f t="shared" si="417"/>
        <v/>
      </c>
      <c r="N3437" s="33" t="str">
        <f t="shared" si="418"/>
        <v/>
      </c>
      <c r="O3437" s="33" t="str">
        <f t="shared" si="419"/>
        <v/>
      </c>
      <c r="P3437" s="33" t="str">
        <f t="shared" si="420"/>
        <v/>
      </c>
      <c r="R3437" s="36" t="str">
        <f t="shared" si="421"/>
        <v/>
      </c>
      <c r="S3437" s="36" t="str">
        <f t="shared" si="422"/>
        <v/>
      </c>
    </row>
    <row r="3438" spans="6:19" x14ac:dyDescent="0.3">
      <c r="K3438" s="33" t="str">
        <f t="shared" si="417"/>
        <v/>
      </c>
      <c r="N3438" s="33" t="str">
        <f t="shared" si="418"/>
        <v/>
      </c>
      <c r="O3438" s="33" t="str">
        <f t="shared" si="419"/>
        <v/>
      </c>
      <c r="P3438" s="33" t="str">
        <f t="shared" si="420"/>
        <v/>
      </c>
      <c r="R3438" s="36" t="str">
        <f t="shared" si="421"/>
        <v/>
      </c>
      <c r="S3438" s="36" t="str">
        <f t="shared" si="422"/>
        <v/>
      </c>
    </row>
    <row r="3439" spans="6:19" x14ac:dyDescent="0.3">
      <c r="K3439" s="33" t="str">
        <f t="shared" si="417"/>
        <v/>
      </c>
      <c r="N3439" s="33" t="str">
        <f t="shared" si="418"/>
        <v/>
      </c>
      <c r="O3439" s="33" t="str">
        <f t="shared" si="419"/>
        <v/>
      </c>
      <c r="P3439" s="33" t="str">
        <f t="shared" si="420"/>
        <v/>
      </c>
      <c r="R3439" s="36" t="str">
        <f t="shared" si="421"/>
        <v/>
      </c>
      <c r="S3439" s="36" t="str">
        <f t="shared" si="422"/>
        <v/>
      </c>
    </row>
    <row r="3440" spans="6:19" x14ac:dyDescent="0.3">
      <c r="F3440" s="136"/>
      <c r="K3440" s="33" t="str">
        <f t="shared" si="417"/>
        <v/>
      </c>
      <c r="N3440" s="33" t="str">
        <f t="shared" si="418"/>
        <v/>
      </c>
      <c r="O3440" s="33" t="str">
        <f t="shared" si="419"/>
        <v/>
      </c>
      <c r="P3440" s="33" t="str">
        <f t="shared" si="420"/>
        <v/>
      </c>
      <c r="R3440" s="36" t="str">
        <f t="shared" si="421"/>
        <v/>
      </c>
      <c r="S3440" s="36" t="str">
        <f t="shared" si="422"/>
        <v/>
      </c>
    </row>
    <row r="3441" spans="6:19" x14ac:dyDescent="0.3">
      <c r="F3441" s="136"/>
      <c r="K3441" s="33" t="str">
        <f t="shared" si="417"/>
        <v/>
      </c>
      <c r="N3441" s="33" t="str">
        <f t="shared" si="418"/>
        <v/>
      </c>
      <c r="O3441" s="33" t="str">
        <f t="shared" si="419"/>
        <v/>
      </c>
      <c r="P3441" s="33" t="str">
        <f t="shared" si="420"/>
        <v/>
      </c>
      <c r="R3441" s="36" t="str">
        <f t="shared" si="421"/>
        <v/>
      </c>
      <c r="S3441" s="36" t="str">
        <f t="shared" si="422"/>
        <v/>
      </c>
    </row>
    <row r="3442" spans="6:19" x14ac:dyDescent="0.3">
      <c r="K3442" s="33" t="str">
        <f t="shared" si="417"/>
        <v/>
      </c>
      <c r="N3442" s="33" t="str">
        <f t="shared" si="418"/>
        <v/>
      </c>
      <c r="O3442" s="33" t="str">
        <f t="shared" si="419"/>
        <v/>
      </c>
      <c r="P3442" s="33" t="str">
        <f t="shared" si="420"/>
        <v/>
      </c>
      <c r="R3442" s="36" t="str">
        <f t="shared" si="421"/>
        <v/>
      </c>
      <c r="S3442" s="36" t="str">
        <f t="shared" si="422"/>
        <v/>
      </c>
    </row>
    <row r="3443" spans="6:19" x14ac:dyDescent="0.3">
      <c r="F3443" s="136"/>
      <c r="K3443" s="33" t="str">
        <f t="shared" si="417"/>
        <v/>
      </c>
      <c r="N3443" s="33" t="str">
        <f t="shared" si="418"/>
        <v/>
      </c>
      <c r="O3443" s="33" t="str">
        <f t="shared" si="419"/>
        <v/>
      </c>
      <c r="P3443" s="33" t="str">
        <f t="shared" si="420"/>
        <v/>
      </c>
      <c r="R3443" s="36" t="str">
        <f t="shared" si="421"/>
        <v/>
      </c>
      <c r="S3443" s="36" t="str">
        <f t="shared" si="422"/>
        <v/>
      </c>
    </row>
    <row r="3444" spans="6:19" x14ac:dyDescent="0.3">
      <c r="K3444" s="33" t="str">
        <f t="shared" si="417"/>
        <v/>
      </c>
      <c r="N3444" s="33" t="str">
        <f t="shared" si="418"/>
        <v/>
      </c>
      <c r="O3444" s="33" t="str">
        <f t="shared" si="419"/>
        <v/>
      </c>
      <c r="P3444" s="33" t="str">
        <f t="shared" si="420"/>
        <v/>
      </c>
      <c r="R3444" s="36" t="str">
        <f t="shared" si="421"/>
        <v/>
      </c>
      <c r="S3444" s="36" t="str">
        <f t="shared" si="422"/>
        <v/>
      </c>
    </row>
    <row r="3445" spans="6:19" x14ac:dyDescent="0.3">
      <c r="K3445" s="33" t="str">
        <f t="shared" si="417"/>
        <v/>
      </c>
      <c r="N3445" s="33" t="str">
        <f t="shared" si="418"/>
        <v/>
      </c>
      <c r="O3445" s="33" t="str">
        <f t="shared" si="419"/>
        <v/>
      </c>
      <c r="P3445" s="33" t="str">
        <f t="shared" si="420"/>
        <v/>
      </c>
      <c r="R3445" s="36" t="str">
        <f t="shared" si="421"/>
        <v/>
      </c>
      <c r="S3445" s="36" t="str">
        <f t="shared" si="422"/>
        <v/>
      </c>
    </row>
    <row r="3446" spans="6:19" x14ac:dyDescent="0.3">
      <c r="F3446" s="136"/>
      <c r="K3446" s="33" t="str">
        <f t="shared" si="417"/>
        <v/>
      </c>
      <c r="N3446" s="33" t="str">
        <f t="shared" si="418"/>
        <v/>
      </c>
      <c r="O3446" s="33" t="str">
        <f t="shared" si="419"/>
        <v/>
      </c>
      <c r="P3446" s="33" t="str">
        <f t="shared" si="420"/>
        <v/>
      </c>
      <c r="R3446" s="36" t="str">
        <f t="shared" si="421"/>
        <v/>
      </c>
      <c r="S3446" s="36" t="str">
        <f t="shared" si="422"/>
        <v/>
      </c>
    </row>
    <row r="3447" spans="6:19" x14ac:dyDescent="0.3">
      <c r="K3447" s="33" t="str">
        <f t="shared" si="417"/>
        <v/>
      </c>
      <c r="N3447" s="33" t="str">
        <f t="shared" si="418"/>
        <v/>
      </c>
      <c r="O3447" s="33" t="str">
        <f t="shared" si="419"/>
        <v/>
      </c>
      <c r="P3447" s="33" t="str">
        <f t="shared" si="420"/>
        <v/>
      </c>
      <c r="R3447" s="36" t="str">
        <f t="shared" si="421"/>
        <v/>
      </c>
      <c r="S3447" s="36" t="str">
        <f t="shared" si="422"/>
        <v/>
      </c>
    </row>
    <row r="3448" spans="6:19" x14ac:dyDescent="0.3">
      <c r="K3448" s="33" t="str">
        <f t="shared" si="417"/>
        <v/>
      </c>
      <c r="N3448" s="33" t="str">
        <f t="shared" si="418"/>
        <v/>
      </c>
      <c r="O3448" s="33" t="str">
        <f t="shared" si="419"/>
        <v/>
      </c>
      <c r="P3448" s="33" t="str">
        <f t="shared" si="420"/>
        <v/>
      </c>
      <c r="R3448" s="36" t="str">
        <f t="shared" si="421"/>
        <v/>
      </c>
      <c r="S3448" s="36" t="str">
        <f t="shared" si="422"/>
        <v/>
      </c>
    </row>
    <row r="3449" spans="6:19" x14ac:dyDescent="0.3">
      <c r="K3449" s="33" t="str">
        <f t="shared" si="417"/>
        <v/>
      </c>
      <c r="N3449" s="33" t="str">
        <f t="shared" si="418"/>
        <v/>
      </c>
      <c r="O3449" s="33" t="str">
        <f t="shared" si="419"/>
        <v/>
      </c>
      <c r="P3449" s="33" t="str">
        <f t="shared" si="420"/>
        <v/>
      </c>
      <c r="R3449" s="36" t="str">
        <f t="shared" si="421"/>
        <v/>
      </c>
      <c r="S3449" s="36" t="str">
        <f t="shared" si="422"/>
        <v/>
      </c>
    </row>
    <row r="3450" spans="6:19" x14ac:dyDescent="0.3">
      <c r="K3450" s="33" t="str">
        <f t="shared" si="417"/>
        <v/>
      </c>
      <c r="N3450" s="33" t="str">
        <f t="shared" si="418"/>
        <v/>
      </c>
      <c r="O3450" s="33" t="str">
        <f t="shared" si="419"/>
        <v/>
      </c>
      <c r="P3450" s="33" t="str">
        <f t="shared" si="420"/>
        <v/>
      </c>
      <c r="R3450" s="36" t="str">
        <f t="shared" si="421"/>
        <v/>
      </c>
      <c r="S3450" s="36" t="str">
        <f t="shared" si="422"/>
        <v/>
      </c>
    </row>
    <row r="3451" spans="6:19" x14ac:dyDescent="0.3">
      <c r="K3451" s="33" t="str">
        <f t="shared" si="417"/>
        <v/>
      </c>
      <c r="N3451" s="33" t="str">
        <f t="shared" si="418"/>
        <v/>
      </c>
      <c r="O3451" s="33" t="str">
        <f t="shared" si="419"/>
        <v/>
      </c>
      <c r="P3451" s="33" t="str">
        <f t="shared" si="420"/>
        <v/>
      </c>
      <c r="R3451" s="36" t="str">
        <f t="shared" si="421"/>
        <v/>
      </c>
      <c r="S3451" s="36" t="str">
        <f t="shared" si="422"/>
        <v/>
      </c>
    </row>
    <row r="3452" spans="6:19" x14ac:dyDescent="0.3">
      <c r="F3452" s="136"/>
      <c r="K3452" s="33" t="str">
        <f t="shared" si="417"/>
        <v/>
      </c>
      <c r="N3452" s="33" t="str">
        <f t="shared" si="418"/>
        <v/>
      </c>
      <c r="O3452" s="33" t="str">
        <f t="shared" si="419"/>
        <v/>
      </c>
      <c r="P3452" s="33" t="str">
        <f t="shared" si="420"/>
        <v/>
      </c>
      <c r="R3452" s="36" t="str">
        <f t="shared" si="421"/>
        <v/>
      </c>
      <c r="S3452" s="36" t="str">
        <f t="shared" si="422"/>
        <v/>
      </c>
    </row>
    <row r="3453" spans="6:19" x14ac:dyDescent="0.3">
      <c r="K3453" s="33" t="str">
        <f t="shared" si="417"/>
        <v/>
      </c>
      <c r="N3453" s="33" t="str">
        <f t="shared" si="418"/>
        <v/>
      </c>
      <c r="O3453" s="33" t="str">
        <f t="shared" si="419"/>
        <v/>
      </c>
      <c r="P3453" s="33" t="str">
        <f t="shared" si="420"/>
        <v/>
      </c>
      <c r="R3453" s="36" t="str">
        <f t="shared" si="421"/>
        <v/>
      </c>
      <c r="S3453" s="36" t="str">
        <f t="shared" si="422"/>
        <v/>
      </c>
    </row>
    <row r="3454" spans="6:19" x14ac:dyDescent="0.3">
      <c r="K3454" s="33" t="str">
        <f t="shared" si="417"/>
        <v/>
      </c>
      <c r="N3454" s="33" t="str">
        <f t="shared" si="418"/>
        <v/>
      </c>
      <c r="O3454" s="33" t="str">
        <f t="shared" si="419"/>
        <v/>
      </c>
      <c r="P3454" s="33" t="str">
        <f t="shared" si="420"/>
        <v/>
      </c>
      <c r="R3454" s="36" t="str">
        <f t="shared" si="421"/>
        <v/>
      </c>
      <c r="S3454" s="36" t="str">
        <f t="shared" si="422"/>
        <v/>
      </c>
    </row>
    <row r="3455" spans="6:19" x14ac:dyDescent="0.3">
      <c r="F3455" s="136"/>
      <c r="K3455" s="33" t="str">
        <f t="shared" si="417"/>
        <v/>
      </c>
      <c r="N3455" s="33" t="str">
        <f t="shared" si="418"/>
        <v/>
      </c>
      <c r="O3455" s="33" t="str">
        <f t="shared" si="419"/>
        <v/>
      </c>
      <c r="P3455" s="33" t="str">
        <f t="shared" si="420"/>
        <v/>
      </c>
      <c r="R3455" s="36" t="str">
        <f t="shared" si="421"/>
        <v/>
      </c>
      <c r="S3455" s="36" t="str">
        <f t="shared" si="422"/>
        <v/>
      </c>
    </row>
    <row r="3456" spans="6:19" x14ac:dyDescent="0.3">
      <c r="K3456" s="33" t="str">
        <f t="shared" si="417"/>
        <v/>
      </c>
      <c r="N3456" s="33" t="str">
        <f t="shared" si="418"/>
        <v/>
      </c>
      <c r="O3456" s="33" t="str">
        <f t="shared" si="419"/>
        <v/>
      </c>
      <c r="P3456" s="33" t="str">
        <f t="shared" si="420"/>
        <v/>
      </c>
      <c r="R3456" s="36" t="str">
        <f t="shared" si="421"/>
        <v/>
      </c>
      <c r="S3456" s="36" t="str">
        <f t="shared" si="422"/>
        <v/>
      </c>
    </row>
    <row r="3457" spans="6:19" x14ac:dyDescent="0.3">
      <c r="K3457" s="33" t="str">
        <f t="shared" si="417"/>
        <v/>
      </c>
      <c r="N3457" s="33" t="str">
        <f t="shared" si="418"/>
        <v/>
      </c>
      <c r="O3457" s="33" t="str">
        <f t="shared" si="419"/>
        <v/>
      </c>
      <c r="P3457" s="33" t="str">
        <f t="shared" si="420"/>
        <v/>
      </c>
      <c r="R3457" s="36" t="str">
        <f t="shared" si="421"/>
        <v/>
      </c>
      <c r="S3457" s="36" t="str">
        <f t="shared" si="422"/>
        <v/>
      </c>
    </row>
    <row r="3458" spans="6:19" x14ac:dyDescent="0.3">
      <c r="F3458" s="136"/>
      <c r="K3458" s="33" t="str">
        <f t="shared" si="417"/>
        <v/>
      </c>
      <c r="N3458" s="33" t="str">
        <f t="shared" si="418"/>
        <v/>
      </c>
      <c r="O3458" s="33" t="str">
        <f t="shared" si="419"/>
        <v/>
      </c>
      <c r="P3458" s="33" t="str">
        <f t="shared" si="420"/>
        <v/>
      </c>
      <c r="R3458" s="36" t="str">
        <f t="shared" si="421"/>
        <v/>
      </c>
      <c r="S3458" s="36" t="str">
        <f t="shared" si="422"/>
        <v/>
      </c>
    </row>
    <row r="3459" spans="6:19" x14ac:dyDescent="0.3">
      <c r="K3459" s="33" t="str">
        <f t="shared" si="417"/>
        <v/>
      </c>
      <c r="N3459" s="33" t="str">
        <f t="shared" si="418"/>
        <v/>
      </c>
      <c r="O3459" s="33" t="str">
        <f t="shared" si="419"/>
        <v/>
      </c>
      <c r="P3459" s="33" t="str">
        <f t="shared" si="420"/>
        <v/>
      </c>
      <c r="R3459" s="36" t="str">
        <f t="shared" si="421"/>
        <v/>
      </c>
      <c r="S3459" s="36" t="str">
        <f t="shared" si="422"/>
        <v/>
      </c>
    </row>
    <row r="3460" spans="6:19" x14ac:dyDescent="0.3">
      <c r="K3460" s="33" t="str">
        <f t="shared" si="417"/>
        <v/>
      </c>
      <c r="N3460" s="33" t="str">
        <f t="shared" si="418"/>
        <v/>
      </c>
      <c r="O3460" s="33" t="str">
        <f t="shared" si="419"/>
        <v/>
      </c>
      <c r="P3460" s="33" t="str">
        <f t="shared" si="420"/>
        <v/>
      </c>
      <c r="R3460" s="36" t="str">
        <f t="shared" si="421"/>
        <v/>
      </c>
      <c r="S3460" s="36" t="str">
        <f t="shared" si="422"/>
        <v/>
      </c>
    </row>
    <row r="3461" spans="6:19" x14ac:dyDescent="0.3">
      <c r="F3461" s="136"/>
      <c r="K3461" s="33" t="str">
        <f t="shared" ref="K3461:K3524" si="423">IF($D3461="ht",$E3461,"")</f>
        <v/>
      </c>
      <c r="N3461" s="33" t="str">
        <f t="shared" ref="N3461:N3524" si="424">IF($D3461="Ges",$F3461,"")</f>
        <v/>
      </c>
      <c r="O3461" s="33" t="str">
        <f t="shared" ref="O3461:O3524" si="425">IF($D3461="tag",$E3461,"")</f>
        <v/>
      </c>
      <c r="P3461" s="33" t="str">
        <f t="shared" ref="P3461:P3524" si="426">IF($D3461="vhs",$E3461,"")</f>
        <v/>
      </c>
      <c r="R3461" s="36" t="str">
        <f t="shared" ref="R3461:R3524" si="427">IF(D3461="v06",E3461,"")</f>
        <v/>
      </c>
      <c r="S3461" s="36" t="str">
        <f t="shared" ref="S3461:S3524" si="428">IF(D3461="v22",E3461,"")</f>
        <v/>
      </c>
    </row>
    <row r="3462" spans="6:19" x14ac:dyDescent="0.3">
      <c r="F3462" s="136"/>
      <c r="K3462" s="33" t="str">
        <f t="shared" si="423"/>
        <v/>
      </c>
      <c r="N3462" s="33" t="str">
        <f t="shared" si="424"/>
        <v/>
      </c>
      <c r="O3462" s="33" t="str">
        <f t="shared" si="425"/>
        <v/>
      </c>
      <c r="P3462" s="33" t="str">
        <f t="shared" si="426"/>
        <v/>
      </c>
      <c r="R3462" s="36" t="str">
        <f t="shared" si="427"/>
        <v/>
      </c>
      <c r="S3462" s="36" t="str">
        <f t="shared" si="428"/>
        <v/>
      </c>
    </row>
    <row r="3463" spans="6:19" x14ac:dyDescent="0.3">
      <c r="K3463" s="33" t="str">
        <f t="shared" si="423"/>
        <v/>
      </c>
      <c r="N3463" s="33" t="str">
        <f t="shared" si="424"/>
        <v/>
      </c>
      <c r="O3463" s="33" t="str">
        <f t="shared" si="425"/>
        <v/>
      </c>
      <c r="P3463" s="33" t="str">
        <f t="shared" si="426"/>
        <v/>
      </c>
      <c r="R3463" s="36" t="str">
        <f t="shared" si="427"/>
        <v/>
      </c>
      <c r="S3463" s="36" t="str">
        <f t="shared" si="428"/>
        <v/>
      </c>
    </row>
    <row r="3464" spans="6:19" x14ac:dyDescent="0.3">
      <c r="F3464" s="136"/>
      <c r="K3464" s="33" t="str">
        <f t="shared" si="423"/>
        <v/>
      </c>
      <c r="N3464" s="33" t="str">
        <f t="shared" si="424"/>
        <v/>
      </c>
      <c r="O3464" s="33" t="str">
        <f t="shared" si="425"/>
        <v/>
      </c>
      <c r="P3464" s="33" t="str">
        <f t="shared" si="426"/>
        <v/>
      </c>
      <c r="R3464" s="36" t="str">
        <f t="shared" si="427"/>
        <v/>
      </c>
      <c r="S3464" s="36" t="str">
        <f t="shared" si="428"/>
        <v/>
      </c>
    </row>
    <row r="3465" spans="6:19" x14ac:dyDescent="0.3">
      <c r="K3465" s="33" t="str">
        <f t="shared" si="423"/>
        <v/>
      </c>
      <c r="N3465" s="33" t="str">
        <f t="shared" si="424"/>
        <v/>
      </c>
      <c r="O3465" s="33" t="str">
        <f t="shared" si="425"/>
        <v/>
      </c>
      <c r="P3465" s="33" t="str">
        <f t="shared" si="426"/>
        <v/>
      </c>
      <c r="R3465" s="36" t="str">
        <f t="shared" si="427"/>
        <v/>
      </c>
      <c r="S3465" s="36" t="str">
        <f t="shared" si="428"/>
        <v/>
      </c>
    </row>
    <row r="3466" spans="6:19" x14ac:dyDescent="0.3">
      <c r="K3466" s="33" t="str">
        <f t="shared" si="423"/>
        <v/>
      </c>
      <c r="N3466" s="33" t="str">
        <f t="shared" si="424"/>
        <v/>
      </c>
      <c r="O3466" s="33" t="str">
        <f t="shared" si="425"/>
        <v/>
      </c>
      <c r="P3466" s="33" t="str">
        <f t="shared" si="426"/>
        <v/>
      </c>
      <c r="R3466" s="36" t="str">
        <f t="shared" si="427"/>
        <v/>
      </c>
      <c r="S3466" s="36" t="str">
        <f t="shared" si="428"/>
        <v/>
      </c>
    </row>
    <row r="3467" spans="6:19" x14ac:dyDescent="0.3">
      <c r="F3467" s="136"/>
      <c r="K3467" s="33" t="str">
        <f t="shared" si="423"/>
        <v/>
      </c>
      <c r="N3467" s="33" t="str">
        <f t="shared" si="424"/>
        <v/>
      </c>
      <c r="O3467" s="33" t="str">
        <f t="shared" si="425"/>
        <v/>
      </c>
      <c r="P3467" s="33" t="str">
        <f t="shared" si="426"/>
        <v/>
      </c>
      <c r="R3467" s="36" t="str">
        <f t="shared" si="427"/>
        <v/>
      </c>
      <c r="S3467" s="36" t="str">
        <f t="shared" si="428"/>
        <v/>
      </c>
    </row>
    <row r="3468" spans="6:19" x14ac:dyDescent="0.3">
      <c r="K3468" s="33" t="str">
        <f t="shared" si="423"/>
        <v/>
      </c>
      <c r="N3468" s="33" t="str">
        <f t="shared" si="424"/>
        <v/>
      </c>
      <c r="O3468" s="33" t="str">
        <f t="shared" si="425"/>
        <v/>
      </c>
      <c r="P3468" s="33" t="str">
        <f t="shared" si="426"/>
        <v/>
      </c>
      <c r="R3468" s="36" t="str">
        <f t="shared" si="427"/>
        <v/>
      </c>
      <c r="S3468" s="36" t="str">
        <f t="shared" si="428"/>
        <v/>
      </c>
    </row>
    <row r="3469" spans="6:19" x14ac:dyDescent="0.3">
      <c r="K3469" s="33" t="str">
        <f t="shared" si="423"/>
        <v/>
      </c>
      <c r="N3469" s="33" t="str">
        <f t="shared" si="424"/>
        <v/>
      </c>
      <c r="O3469" s="33" t="str">
        <f t="shared" si="425"/>
        <v/>
      </c>
      <c r="P3469" s="33" t="str">
        <f t="shared" si="426"/>
        <v/>
      </c>
      <c r="R3469" s="36" t="str">
        <f t="shared" si="427"/>
        <v/>
      </c>
      <c r="S3469" s="36" t="str">
        <f t="shared" si="428"/>
        <v/>
      </c>
    </row>
    <row r="3470" spans="6:19" x14ac:dyDescent="0.3">
      <c r="K3470" s="33" t="str">
        <f t="shared" si="423"/>
        <v/>
      </c>
      <c r="N3470" s="33" t="str">
        <f t="shared" si="424"/>
        <v/>
      </c>
      <c r="O3470" s="33" t="str">
        <f t="shared" si="425"/>
        <v/>
      </c>
      <c r="P3470" s="33" t="str">
        <f t="shared" si="426"/>
        <v/>
      </c>
      <c r="R3470" s="36" t="str">
        <f t="shared" si="427"/>
        <v/>
      </c>
      <c r="S3470" s="36" t="str">
        <f t="shared" si="428"/>
        <v/>
      </c>
    </row>
    <row r="3471" spans="6:19" x14ac:dyDescent="0.3">
      <c r="K3471" s="33" t="str">
        <f t="shared" si="423"/>
        <v/>
      </c>
      <c r="N3471" s="33" t="str">
        <f t="shared" si="424"/>
        <v/>
      </c>
      <c r="O3471" s="33" t="str">
        <f t="shared" si="425"/>
        <v/>
      </c>
      <c r="P3471" s="33" t="str">
        <f t="shared" si="426"/>
        <v/>
      </c>
      <c r="R3471" s="36" t="str">
        <f t="shared" si="427"/>
        <v/>
      </c>
      <c r="S3471" s="36" t="str">
        <f t="shared" si="428"/>
        <v/>
      </c>
    </row>
    <row r="3472" spans="6:19" x14ac:dyDescent="0.3">
      <c r="K3472" s="33" t="str">
        <f t="shared" si="423"/>
        <v/>
      </c>
      <c r="N3472" s="33" t="str">
        <f t="shared" si="424"/>
        <v/>
      </c>
      <c r="O3472" s="33" t="str">
        <f t="shared" si="425"/>
        <v/>
      </c>
      <c r="P3472" s="33" t="str">
        <f t="shared" si="426"/>
        <v/>
      </c>
      <c r="R3472" s="36" t="str">
        <f t="shared" si="427"/>
        <v/>
      </c>
      <c r="S3472" s="36" t="str">
        <f t="shared" si="428"/>
        <v/>
      </c>
    </row>
    <row r="3473" spans="6:19" x14ac:dyDescent="0.3">
      <c r="F3473" s="136"/>
      <c r="K3473" s="33" t="str">
        <f t="shared" si="423"/>
        <v/>
      </c>
      <c r="N3473" s="33" t="str">
        <f t="shared" si="424"/>
        <v/>
      </c>
      <c r="O3473" s="33" t="str">
        <f t="shared" si="425"/>
        <v/>
      </c>
      <c r="P3473" s="33" t="str">
        <f t="shared" si="426"/>
        <v/>
      </c>
      <c r="R3473" s="36" t="str">
        <f t="shared" si="427"/>
        <v/>
      </c>
      <c r="S3473" s="36" t="str">
        <f t="shared" si="428"/>
        <v/>
      </c>
    </row>
    <row r="3474" spans="6:19" x14ac:dyDescent="0.3">
      <c r="K3474" s="33" t="str">
        <f t="shared" si="423"/>
        <v/>
      </c>
      <c r="N3474" s="33" t="str">
        <f t="shared" si="424"/>
        <v/>
      </c>
      <c r="O3474" s="33" t="str">
        <f t="shared" si="425"/>
        <v/>
      </c>
      <c r="P3474" s="33" t="str">
        <f t="shared" si="426"/>
        <v/>
      </c>
      <c r="R3474" s="36" t="str">
        <f t="shared" si="427"/>
        <v/>
      </c>
      <c r="S3474" s="36" t="str">
        <f t="shared" si="428"/>
        <v/>
      </c>
    </row>
    <row r="3475" spans="6:19" x14ac:dyDescent="0.3">
      <c r="K3475" s="33" t="str">
        <f t="shared" si="423"/>
        <v/>
      </c>
      <c r="N3475" s="33" t="str">
        <f t="shared" si="424"/>
        <v/>
      </c>
      <c r="O3475" s="33" t="str">
        <f t="shared" si="425"/>
        <v/>
      </c>
      <c r="P3475" s="33" t="str">
        <f t="shared" si="426"/>
        <v/>
      </c>
      <c r="R3475" s="36" t="str">
        <f t="shared" si="427"/>
        <v/>
      </c>
      <c r="S3475" s="36" t="str">
        <f t="shared" si="428"/>
        <v/>
      </c>
    </row>
    <row r="3476" spans="6:19" x14ac:dyDescent="0.3">
      <c r="F3476" s="136"/>
      <c r="K3476" s="33" t="str">
        <f t="shared" si="423"/>
        <v/>
      </c>
      <c r="N3476" s="33" t="str">
        <f t="shared" si="424"/>
        <v/>
      </c>
      <c r="O3476" s="33" t="str">
        <f t="shared" si="425"/>
        <v/>
      </c>
      <c r="P3476" s="33" t="str">
        <f t="shared" si="426"/>
        <v/>
      </c>
      <c r="R3476" s="36" t="str">
        <f t="shared" si="427"/>
        <v/>
      </c>
      <c r="S3476" s="36" t="str">
        <f t="shared" si="428"/>
        <v/>
      </c>
    </row>
    <row r="3477" spans="6:19" x14ac:dyDescent="0.3">
      <c r="F3477" s="136"/>
      <c r="K3477" s="33" t="str">
        <f t="shared" si="423"/>
        <v/>
      </c>
      <c r="N3477" s="33" t="str">
        <f t="shared" si="424"/>
        <v/>
      </c>
      <c r="O3477" s="33" t="str">
        <f t="shared" si="425"/>
        <v/>
      </c>
      <c r="P3477" s="33" t="str">
        <f t="shared" si="426"/>
        <v/>
      </c>
      <c r="R3477" s="36" t="str">
        <f t="shared" si="427"/>
        <v/>
      </c>
      <c r="S3477" s="36" t="str">
        <f t="shared" si="428"/>
        <v/>
      </c>
    </row>
    <row r="3478" spans="6:19" x14ac:dyDescent="0.3">
      <c r="K3478" s="33" t="str">
        <f t="shared" si="423"/>
        <v/>
      </c>
      <c r="N3478" s="33" t="str">
        <f t="shared" si="424"/>
        <v/>
      </c>
      <c r="O3478" s="33" t="str">
        <f t="shared" si="425"/>
        <v/>
      </c>
      <c r="P3478" s="33" t="str">
        <f t="shared" si="426"/>
        <v/>
      </c>
      <c r="R3478" s="36" t="str">
        <f t="shared" si="427"/>
        <v/>
      </c>
      <c r="S3478" s="36" t="str">
        <f t="shared" si="428"/>
        <v/>
      </c>
    </row>
    <row r="3479" spans="6:19" x14ac:dyDescent="0.3">
      <c r="F3479" s="136"/>
      <c r="K3479" s="33" t="str">
        <f t="shared" si="423"/>
        <v/>
      </c>
      <c r="N3479" s="33" t="str">
        <f t="shared" si="424"/>
        <v/>
      </c>
      <c r="O3479" s="33" t="str">
        <f t="shared" si="425"/>
        <v/>
      </c>
      <c r="P3479" s="33" t="str">
        <f t="shared" si="426"/>
        <v/>
      </c>
      <c r="R3479" s="36" t="str">
        <f t="shared" si="427"/>
        <v/>
      </c>
      <c r="S3479" s="36" t="str">
        <f t="shared" si="428"/>
        <v/>
      </c>
    </row>
    <row r="3480" spans="6:19" x14ac:dyDescent="0.3">
      <c r="K3480" s="33" t="str">
        <f t="shared" si="423"/>
        <v/>
      </c>
      <c r="N3480" s="33" t="str">
        <f t="shared" si="424"/>
        <v/>
      </c>
      <c r="O3480" s="33" t="str">
        <f t="shared" si="425"/>
        <v/>
      </c>
      <c r="P3480" s="33" t="str">
        <f t="shared" si="426"/>
        <v/>
      </c>
      <c r="R3480" s="36" t="str">
        <f t="shared" si="427"/>
        <v/>
      </c>
      <c r="S3480" s="36" t="str">
        <f t="shared" si="428"/>
        <v/>
      </c>
    </row>
    <row r="3481" spans="6:19" x14ac:dyDescent="0.3">
      <c r="K3481" s="33" t="str">
        <f t="shared" si="423"/>
        <v/>
      </c>
      <c r="N3481" s="33" t="str">
        <f t="shared" si="424"/>
        <v/>
      </c>
      <c r="O3481" s="33" t="str">
        <f t="shared" si="425"/>
        <v/>
      </c>
      <c r="P3481" s="33" t="str">
        <f t="shared" si="426"/>
        <v/>
      </c>
      <c r="R3481" s="36" t="str">
        <f t="shared" si="427"/>
        <v/>
      </c>
      <c r="S3481" s="36" t="str">
        <f t="shared" si="428"/>
        <v/>
      </c>
    </row>
    <row r="3482" spans="6:19" x14ac:dyDescent="0.3">
      <c r="F3482" s="136"/>
      <c r="K3482" s="33" t="str">
        <f t="shared" si="423"/>
        <v/>
      </c>
      <c r="N3482" s="33" t="str">
        <f t="shared" si="424"/>
        <v/>
      </c>
      <c r="O3482" s="33" t="str">
        <f t="shared" si="425"/>
        <v/>
      </c>
      <c r="P3482" s="33" t="str">
        <f t="shared" si="426"/>
        <v/>
      </c>
      <c r="R3482" s="36" t="str">
        <f t="shared" si="427"/>
        <v/>
      </c>
      <c r="S3482" s="36" t="str">
        <f t="shared" si="428"/>
        <v/>
      </c>
    </row>
    <row r="3483" spans="6:19" x14ac:dyDescent="0.3">
      <c r="K3483" s="33" t="str">
        <f t="shared" si="423"/>
        <v/>
      </c>
      <c r="N3483" s="33" t="str">
        <f t="shared" si="424"/>
        <v/>
      </c>
      <c r="O3483" s="33" t="str">
        <f t="shared" si="425"/>
        <v/>
      </c>
      <c r="P3483" s="33" t="str">
        <f t="shared" si="426"/>
        <v/>
      </c>
      <c r="R3483" s="36" t="str">
        <f t="shared" si="427"/>
        <v/>
      </c>
      <c r="S3483" s="36" t="str">
        <f t="shared" si="428"/>
        <v/>
      </c>
    </row>
    <row r="3484" spans="6:19" x14ac:dyDescent="0.3">
      <c r="K3484" s="33" t="str">
        <f t="shared" si="423"/>
        <v/>
      </c>
      <c r="N3484" s="33" t="str">
        <f t="shared" si="424"/>
        <v/>
      </c>
      <c r="O3484" s="33" t="str">
        <f t="shared" si="425"/>
        <v/>
      </c>
      <c r="P3484" s="33" t="str">
        <f t="shared" si="426"/>
        <v/>
      </c>
      <c r="R3484" s="36" t="str">
        <f t="shared" si="427"/>
        <v/>
      </c>
      <c r="S3484" s="36" t="str">
        <f t="shared" si="428"/>
        <v/>
      </c>
    </row>
    <row r="3485" spans="6:19" x14ac:dyDescent="0.3">
      <c r="K3485" s="33" t="str">
        <f t="shared" si="423"/>
        <v/>
      </c>
      <c r="N3485" s="33" t="str">
        <f t="shared" si="424"/>
        <v/>
      </c>
      <c r="O3485" s="33" t="str">
        <f t="shared" si="425"/>
        <v/>
      </c>
      <c r="P3485" s="33" t="str">
        <f t="shared" si="426"/>
        <v/>
      </c>
      <c r="R3485" s="36" t="str">
        <f t="shared" si="427"/>
        <v/>
      </c>
      <c r="S3485" s="36" t="str">
        <f t="shared" si="428"/>
        <v/>
      </c>
    </row>
    <row r="3486" spans="6:19" x14ac:dyDescent="0.3">
      <c r="K3486" s="33" t="str">
        <f t="shared" si="423"/>
        <v/>
      </c>
      <c r="N3486" s="33" t="str">
        <f t="shared" si="424"/>
        <v/>
      </c>
      <c r="O3486" s="33" t="str">
        <f t="shared" si="425"/>
        <v/>
      </c>
      <c r="P3486" s="33" t="str">
        <f t="shared" si="426"/>
        <v/>
      </c>
      <c r="R3486" s="36" t="str">
        <f t="shared" si="427"/>
        <v/>
      </c>
      <c r="S3486" s="36" t="str">
        <f t="shared" si="428"/>
        <v/>
      </c>
    </row>
    <row r="3487" spans="6:19" x14ac:dyDescent="0.3">
      <c r="K3487" s="33" t="str">
        <f t="shared" si="423"/>
        <v/>
      </c>
      <c r="N3487" s="33" t="str">
        <f t="shared" si="424"/>
        <v/>
      </c>
      <c r="O3487" s="33" t="str">
        <f t="shared" si="425"/>
        <v/>
      </c>
      <c r="P3487" s="33" t="str">
        <f t="shared" si="426"/>
        <v/>
      </c>
      <c r="R3487" s="36" t="str">
        <f t="shared" si="427"/>
        <v/>
      </c>
      <c r="S3487" s="36" t="str">
        <f t="shared" si="428"/>
        <v/>
      </c>
    </row>
    <row r="3488" spans="6:19" x14ac:dyDescent="0.3">
      <c r="F3488" s="136"/>
      <c r="K3488" s="33" t="str">
        <f t="shared" si="423"/>
        <v/>
      </c>
      <c r="N3488" s="33" t="str">
        <f t="shared" si="424"/>
        <v/>
      </c>
      <c r="O3488" s="33" t="str">
        <f t="shared" si="425"/>
        <v/>
      </c>
      <c r="P3488" s="33" t="str">
        <f t="shared" si="426"/>
        <v/>
      </c>
      <c r="R3488" s="36" t="str">
        <f t="shared" si="427"/>
        <v/>
      </c>
      <c r="S3488" s="36" t="str">
        <f t="shared" si="428"/>
        <v/>
      </c>
    </row>
    <row r="3489" spans="6:19" x14ac:dyDescent="0.3">
      <c r="K3489" s="33" t="str">
        <f t="shared" si="423"/>
        <v/>
      </c>
      <c r="N3489" s="33" t="str">
        <f t="shared" si="424"/>
        <v/>
      </c>
      <c r="O3489" s="33" t="str">
        <f t="shared" si="425"/>
        <v/>
      </c>
      <c r="P3489" s="33" t="str">
        <f t="shared" si="426"/>
        <v/>
      </c>
      <c r="R3489" s="36" t="str">
        <f t="shared" si="427"/>
        <v/>
      </c>
      <c r="S3489" s="36" t="str">
        <f t="shared" si="428"/>
        <v/>
      </c>
    </row>
    <row r="3490" spans="6:19" x14ac:dyDescent="0.3">
      <c r="K3490" s="33" t="str">
        <f t="shared" si="423"/>
        <v/>
      </c>
      <c r="N3490" s="33" t="str">
        <f t="shared" si="424"/>
        <v/>
      </c>
      <c r="O3490" s="33" t="str">
        <f t="shared" si="425"/>
        <v/>
      </c>
      <c r="P3490" s="33" t="str">
        <f t="shared" si="426"/>
        <v/>
      </c>
      <c r="R3490" s="36" t="str">
        <f t="shared" si="427"/>
        <v/>
      </c>
      <c r="S3490" s="36" t="str">
        <f t="shared" si="428"/>
        <v/>
      </c>
    </row>
    <row r="3491" spans="6:19" x14ac:dyDescent="0.3">
      <c r="F3491" s="136"/>
      <c r="K3491" s="33" t="str">
        <f t="shared" si="423"/>
        <v/>
      </c>
      <c r="N3491" s="33" t="str">
        <f t="shared" si="424"/>
        <v/>
      </c>
      <c r="O3491" s="33" t="str">
        <f t="shared" si="425"/>
        <v/>
      </c>
      <c r="P3491" s="33" t="str">
        <f t="shared" si="426"/>
        <v/>
      </c>
      <c r="R3491" s="36" t="str">
        <f t="shared" si="427"/>
        <v/>
      </c>
      <c r="S3491" s="36" t="str">
        <f t="shared" si="428"/>
        <v/>
      </c>
    </row>
    <row r="3492" spans="6:19" x14ac:dyDescent="0.3">
      <c r="K3492" s="33" t="str">
        <f t="shared" si="423"/>
        <v/>
      </c>
      <c r="N3492" s="33" t="str">
        <f t="shared" si="424"/>
        <v/>
      </c>
      <c r="O3492" s="33" t="str">
        <f t="shared" si="425"/>
        <v/>
      </c>
      <c r="P3492" s="33" t="str">
        <f t="shared" si="426"/>
        <v/>
      </c>
      <c r="R3492" s="36" t="str">
        <f t="shared" si="427"/>
        <v/>
      </c>
      <c r="S3492" s="36" t="str">
        <f t="shared" si="428"/>
        <v/>
      </c>
    </row>
    <row r="3493" spans="6:19" x14ac:dyDescent="0.3">
      <c r="K3493" s="33" t="str">
        <f t="shared" si="423"/>
        <v/>
      </c>
      <c r="N3493" s="33" t="str">
        <f t="shared" si="424"/>
        <v/>
      </c>
      <c r="O3493" s="33" t="str">
        <f t="shared" si="425"/>
        <v/>
      </c>
      <c r="P3493" s="33" t="str">
        <f t="shared" si="426"/>
        <v/>
      </c>
      <c r="R3493" s="36" t="str">
        <f t="shared" si="427"/>
        <v/>
      </c>
      <c r="S3493" s="36" t="str">
        <f t="shared" si="428"/>
        <v/>
      </c>
    </row>
    <row r="3494" spans="6:19" x14ac:dyDescent="0.3">
      <c r="F3494" s="136"/>
      <c r="K3494" s="33" t="str">
        <f t="shared" si="423"/>
        <v/>
      </c>
      <c r="N3494" s="33" t="str">
        <f t="shared" si="424"/>
        <v/>
      </c>
      <c r="O3494" s="33" t="str">
        <f t="shared" si="425"/>
        <v/>
      </c>
      <c r="P3494" s="33" t="str">
        <f t="shared" si="426"/>
        <v/>
      </c>
      <c r="R3494" s="36" t="str">
        <f t="shared" si="427"/>
        <v/>
      </c>
      <c r="S3494" s="36" t="str">
        <f t="shared" si="428"/>
        <v/>
      </c>
    </row>
    <row r="3495" spans="6:19" x14ac:dyDescent="0.3">
      <c r="F3495" s="136"/>
      <c r="K3495" s="33" t="str">
        <f t="shared" si="423"/>
        <v/>
      </c>
      <c r="N3495" s="33" t="str">
        <f t="shared" si="424"/>
        <v/>
      </c>
      <c r="O3495" s="33" t="str">
        <f t="shared" si="425"/>
        <v/>
      </c>
      <c r="P3495" s="33" t="str">
        <f t="shared" si="426"/>
        <v/>
      </c>
      <c r="R3495" s="36" t="str">
        <f t="shared" si="427"/>
        <v/>
      </c>
      <c r="S3495" s="36" t="str">
        <f t="shared" si="428"/>
        <v/>
      </c>
    </row>
    <row r="3496" spans="6:19" x14ac:dyDescent="0.3">
      <c r="K3496" s="33" t="str">
        <f t="shared" si="423"/>
        <v/>
      </c>
      <c r="N3496" s="33" t="str">
        <f t="shared" si="424"/>
        <v/>
      </c>
      <c r="O3496" s="33" t="str">
        <f t="shared" si="425"/>
        <v/>
      </c>
      <c r="P3496" s="33" t="str">
        <f t="shared" si="426"/>
        <v/>
      </c>
      <c r="R3496" s="36" t="str">
        <f t="shared" si="427"/>
        <v/>
      </c>
      <c r="S3496" s="36" t="str">
        <f t="shared" si="428"/>
        <v/>
      </c>
    </row>
    <row r="3497" spans="6:19" x14ac:dyDescent="0.3">
      <c r="K3497" s="33" t="str">
        <f t="shared" si="423"/>
        <v/>
      </c>
      <c r="N3497" s="33" t="str">
        <f t="shared" si="424"/>
        <v/>
      </c>
      <c r="O3497" s="33" t="str">
        <f t="shared" si="425"/>
        <v/>
      </c>
      <c r="P3497" s="33" t="str">
        <f t="shared" si="426"/>
        <v/>
      </c>
      <c r="R3497" s="36" t="str">
        <f t="shared" si="427"/>
        <v/>
      </c>
      <c r="S3497" s="36" t="str">
        <f t="shared" si="428"/>
        <v/>
      </c>
    </row>
    <row r="3498" spans="6:19" x14ac:dyDescent="0.3">
      <c r="F3498" s="136"/>
      <c r="K3498" s="33" t="str">
        <f t="shared" si="423"/>
        <v/>
      </c>
      <c r="N3498" s="33" t="str">
        <f t="shared" si="424"/>
        <v/>
      </c>
      <c r="O3498" s="33" t="str">
        <f t="shared" si="425"/>
        <v/>
      </c>
      <c r="P3498" s="33" t="str">
        <f t="shared" si="426"/>
        <v/>
      </c>
      <c r="R3498" s="36" t="str">
        <f t="shared" si="427"/>
        <v/>
      </c>
      <c r="S3498" s="36" t="str">
        <f t="shared" si="428"/>
        <v/>
      </c>
    </row>
    <row r="3499" spans="6:19" x14ac:dyDescent="0.3">
      <c r="K3499" s="33" t="str">
        <f t="shared" si="423"/>
        <v/>
      </c>
      <c r="N3499" s="33" t="str">
        <f t="shared" si="424"/>
        <v/>
      </c>
      <c r="O3499" s="33" t="str">
        <f t="shared" si="425"/>
        <v/>
      </c>
      <c r="P3499" s="33" t="str">
        <f t="shared" si="426"/>
        <v/>
      </c>
      <c r="R3499" s="36" t="str">
        <f t="shared" si="427"/>
        <v/>
      </c>
      <c r="S3499" s="36" t="str">
        <f t="shared" si="428"/>
        <v/>
      </c>
    </row>
    <row r="3500" spans="6:19" x14ac:dyDescent="0.3">
      <c r="F3500" s="136"/>
      <c r="K3500" s="33" t="str">
        <f t="shared" si="423"/>
        <v/>
      </c>
      <c r="N3500" s="33" t="str">
        <f t="shared" si="424"/>
        <v/>
      </c>
      <c r="O3500" s="33" t="str">
        <f t="shared" si="425"/>
        <v/>
      </c>
      <c r="P3500" s="33" t="str">
        <f t="shared" si="426"/>
        <v/>
      </c>
      <c r="R3500" s="36" t="str">
        <f t="shared" si="427"/>
        <v/>
      </c>
      <c r="S3500" s="36" t="str">
        <f t="shared" si="428"/>
        <v/>
      </c>
    </row>
    <row r="3501" spans="6:19" x14ac:dyDescent="0.3">
      <c r="K3501" s="33" t="str">
        <f t="shared" si="423"/>
        <v/>
      </c>
      <c r="N3501" s="33" t="str">
        <f t="shared" si="424"/>
        <v/>
      </c>
      <c r="O3501" s="33" t="str">
        <f t="shared" si="425"/>
        <v/>
      </c>
      <c r="P3501" s="33" t="str">
        <f t="shared" si="426"/>
        <v/>
      </c>
      <c r="R3501" s="36" t="str">
        <f t="shared" si="427"/>
        <v/>
      </c>
      <c r="S3501" s="36" t="str">
        <f t="shared" si="428"/>
        <v/>
      </c>
    </row>
    <row r="3502" spans="6:19" x14ac:dyDescent="0.3">
      <c r="K3502" s="33" t="str">
        <f t="shared" si="423"/>
        <v/>
      </c>
      <c r="N3502" s="33" t="str">
        <f t="shared" si="424"/>
        <v/>
      </c>
      <c r="O3502" s="33" t="str">
        <f t="shared" si="425"/>
        <v/>
      </c>
      <c r="P3502" s="33" t="str">
        <f t="shared" si="426"/>
        <v/>
      </c>
      <c r="R3502" s="36" t="str">
        <f t="shared" si="427"/>
        <v/>
      </c>
      <c r="S3502" s="36" t="str">
        <f t="shared" si="428"/>
        <v/>
      </c>
    </row>
    <row r="3503" spans="6:19" x14ac:dyDescent="0.3">
      <c r="F3503" s="136"/>
      <c r="K3503" s="33" t="str">
        <f t="shared" si="423"/>
        <v/>
      </c>
      <c r="N3503" s="33" t="str">
        <f t="shared" si="424"/>
        <v/>
      </c>
      <c r="O3503" s="33" t="str">
        <f t="shared" si="425"/>
        <v/>
      </c>
      <c r="P3503" s="33" t="str">
        <f t="shared" si="426"/>
        <v/>
      </c>
      <c r="R3503" s="36" t="str">
        <f t="shared" si="427"/>
        <v/>
      </c>
      <c r="S3503" s="36" t="str">
        <f t="shared" si="428"/>
        <v/>
      </c>
    </row>
    <row r="3504" spans="6:19" x14ac:dyDescent="0.3">
      <c r="K3504" s="33" t="str">
        <f t="shared" si="423"/>
        <v/>
      </c>
      <c r="N3504" s="33" t="str">
        <f t="shared" si="424"/>
        <v/>
      </c>
      <c r="O3504" s="33" t="str">
        <f t="shared" si="425"/>
        <v/>
      </c>
      <c r="P3504" s="33" t="str">
        <f t="shared" si="426"/>
        <v/>
      </c>
      <c r="R3504" s="36" t="str">
        <f t="shared" si="427"/>
        <v/>
      </c>
      <c r="S3504" s="36" t="str">
        <f t="shared" si="428"/>
        <v/>
      </c>
    </row>
    <row r="3505" spans="6:19" x14ac:dyDescent="0.3">
      <c r="K3505" s="33" t="str">
        <f t="shared" si="423"/>
        <v/>
      </c>
      <c r="N3505" s="33" t="str">
        <f t="shared" si="424"/>
        <v/>
      </c>
      <c r="O3505" s="33" t="str">
        <f t="shared" si="425"/>
        <v/>
      </c>
      <c r="P3505" s="33" t="str">
        <f t="shared" si="426"/>
        <v/>
      </c>
      <c r="R3505" s="36" t="str">
        <f t="shared" si="427"/>
        <v/>
      </c>
      <c r="S3505" s="36" t="str">
        <f t="shared" si="428"/>
        <v/>
      </c>
    </row>
    <row r="3506" spans="6:19" x14ac:dyDescent="0.3">
      <c r="K3506" s="33" t="str">
        <f t="shared" si="423"/>
        <v/>
      </c>
      <c r="N3506" s="33" t="str">
        <f t="shared" si="424"/>
        <v/>
      </c>
      <c r="O3506" s="33" t="str">
        <f t="shared" si="425"/>
        <v/>
      </c>
      <c r="P3506" s="33" t="str">
        <f t="shared" si="426"/>
        <v/>
      </c>
      <c r="R3506" s="36" t="str">
        <f t="shared" si="427"/>
        <v/>
      </c>
      <c r="S3506" s="36" t="str">
        <f t="shared" si="428"/>
        <v/>
      </c>
    </row>
    <row r="3507" spans="6:19" x14ac:dyDescent="0.3">
      <c r="K3507" s="33" t="str">
        <f t="shared" si="423"/>
        <v/>
      </c>
      <c r="N3507" s="33" t="str">
        <f t="shared" si="424"/>
        <v/>
      </c>
      <c r="O3507" s="33" t="str">
        <f t="shared" si="425"/>
        <v/>
      </c>
      <c r="P3507" s="33" t="str">
        <f t="shared" si="426"/>
        <v/>
      </c>
      <c r="R3507" s="36" t="str">
        <f t="shared" si="427"/>
        <v/>
      </c>
      <c r="S3507" s="36" t="str">
        <f t="shared" si="428"/>
        <v/>
      </c>
    </row>
    <row r="3508" spans="6:19" x14ac:dyDescent="0.3">
      <c r="K3508" s="33" t="str">
        <f t="shared" si="423"/>
        <v/>
      </c>
      <c r="N3508" s="33" t="str">
        <f t="shared" si="424"/>
        <v/>
      </c>
      <c r="O3508" s="33" t="str">
        <f t="shared" si="425"/>
        <v/>
      </c>
      <c r="P3508" s="33" t="str">
        <f t="shared" si="426"/>
        <v/>
      </c>
      <c r="R3508" s="36" t="str">
        <f t="shared" si="427"/>
        <v/>
      </c>
      <c r="S3508" s="36" t="str">
        <f t="shared" si="428"/>
        <v/>
      </c>
    </row>
    <row r="3509" spans="6:19" x14ac:dyDescent="0.3">
      <c r="F3509" s="136"/>
      <c r="K3509" s="33" t="str">
        <f t="shared" si="423"/>
        <v/>
      </c>
      <c r="N3509" s="33" t="str">
        <f t="shared" si="424"/>
        <v/>
      </c>
      <c r="O3509" s="33" t="str">
        <f t="shared" si="425"/>
        <v/>
      </c>
      <c r="P3509" s="33" t="str">
        <f t="shared" si="426"/>
        <v/>
      </c>
      <c r="R3509" s="36" t="str">
        <f t="shared" si="427"/>
        <v/>
      </c>
      <c r="S3509" s="36" t="str">
        <f t="shared" si="428"/>
        <v/>
      </c>
    </row>
    <row r="3510" spans="6:19" x14ac:dyDescent="0.3">
      <c r="F3510" s="136"/>
      <c r="K3510" s="33" t="str">
        <f t="shared" si="423"/>
        <v/>
      </c>
      <c r="N3510" s="33" t="str">
        <f t="shared" si="424"/>
        <v/>
      </c>
      <c r="O3510" s="33" t="str">
        <f t="shared" si="425"/>
        <v/>
      </c>
      <c r="P3510" s="33" t="str">
        <f t="shared" si="426"/>
        <v/>
      </c>
      <c r="R3510" s="36" t="str">
        <f t="shared" si="427"/>
        <v/>
      </c>
      <c r="S3510" s="36" t="str">
        <f t="shared" si="428"/>
        <v/>
      </c>
    </row>
    <row r="3511" spans="6:19" x14ac:dyDescent="0.3">
      <c r="K3511" s="33" t="str">
        <f t="shared" si="423"/>
        <v/>
      </c>
      <c r="N3511" s="33" t="str">
        <f t="shared" si="424"/>
        <v/>
      </c>
      <c r="O3511" s="33" t="str">
        <f t="shared" si="425"/>
        <v/>
      </c>
      <c r="P3511" s="33" t="str">
        <f t="shared" si="426"/>
        <v/>
      </c>
      <c r="R3511" s="36" t="str">
        <f t="shared" si="427"/>
        <v/>
      </c>
      <c r="S3511" s="36" t="str">
        <f t="shared" si="428"/>
        <v/>
      </c>
    </row>
    <row r="3512" spans="6:19" x14ac:dyDescent="0.3">
      <c r="K3512" s="33" t="str">
        <f t="shared" si="423"/>
        <v/>
      </c>
      <c r="N3512" s="33" t="str">
        <f t="shared" si="424"/>
        <v/>
      </c>
      <c r="O3512" s="33" t="str">
        <f t="shared" si="425"/>
        <v/>
      </c>
      <c r="P3512" s="33" t="str">
        <f t="shared" si="426"/>
        <v/>
      </c>
      <c r="R3512" s="36" t="str">
        <f t="shared" si="427"/>
        <v/>
      </c>
      <c r="S3512" s="36" t="str">
        <f t="shared" si="428"/>
        <v/>
      </c>
    </row>
    <row r="3513" spans="6:19" x14ac:dyDescent="0.3">
      <c r="F3513" s="136"/>
      <c r="K3513" s="33" t="str">
        <f t="shared" si="423"/>
        <v/>
      </c>
      <c r="N3513" s="33" t="str">
        <f t="shared" si="424"/>
        <v/>
      </c>
      <c r="O3513" s="33" t="str">
        <f t="shared" si="425"/>
        <v/>
      </c>
      <c r="P3513" s="33" t="str">
        <f t="shared" si="426"/>
        <v/>
      </c>
      <c r="R3513" s="36" t="str">
        <f t="shared" si="427"/>
        <v/>
      </c>
      <c r="S3513" s="36" t="str">
        <f t="shared" si="428"/>
        <v/>
      </c>
    </row>
    <row r="3514" spans="6:19" x14ac:dyDescent="0.3">
      <c r="F3514" s="136"/>
      <c r="K3514" s="33" t="str">
        <f t="shared" si="423"/>
        <v/>
      </c>
      <c r="N3514" s="33" t="str">
        <f t="shared" si="424"/>
        <v/>
      </c>
      <c r="O3514" s="33" t="str">
        <f t="shared" si="425"/>
        <v/>
      </c>
      <c r="P3514" s="33" t="str">
        <f t="shared" si="426"/>
        <v/>
      </c>
      <c r="R3514" s="36" t="str">
        <f t="shared" si="427"/>
        <v/>
      </c>
      <c r="S3514" s="36" t="str">
        <f t="shared" si="428"/>
        <v/>
      </c>
    </row>
    <row r="3515" spans="6:19" x14ac:dyDescent="0.3">
      <c r="F3515" s="136"/>
      <c r="K3515" s="33" t="str">
        <f t="shared" si="423"/>
        <v/>
      </c>
      <c r="N3515" s="33" t="str">
        <f t="shared" si="424"/>
        <v/>
      </c>
      <c r="O3515" s="33" t="str">
        <f t="shared" si="425"/>
        <v/>
      </c>
      <c r="P3515" s="33" t="str">
        <f t="shared" si="426"/>
        <v/>
      </c>
      <c r="R3515" s="36" t="str">
        <f t="shared" si="427"/>
        <v/>
      </c>
      <c r="S3515" s="36" t="str">
        <f t="shared" si="428"/>
        <v/>
      </c>
    </row>
    <row r="3516" spans="6:19" x14ac:dyDescent="0.3">
      <c r="K3516" s="33" t="str">
        <f t="shared" si="423"/>
        <v/>
      </c>
      <c r="N3516" s="33" t="str">
        <f t="shared" si="424"/>
        <v/>
      </c>
      <c r="O3516" s="33" t="str">
        <f t="shared" si="425"/>
        <v/>
      </c>
      <c r="P3516" s="33" t="str">
        <f t="shared" si="426"/>
        <v/>
      </c>
      <c r="R3516" s="36" t="str">
        <f t="shared" si="427"/>
        <v/>
      </c>
      <c r="S3516" s="36" t="str">
        <f t="shared" si="428"/>
        <v/>
      </c>
    </row>
    <row r="3517" spans="6:19" x14ac:dyDescent="0.3">
      <c r="K3517" s="33" t="str">
        <f t="shared" si="423"/>
        <v/>
      </c>
      <c r="N3517" s="33" t="str">
        <f t="shared" si="424"/>
        <v/>
      </c>
      <c r="O3517" s="33" t="str">
        <f t="shared" si="425"/>
        <v/>
      </c>
      <c r="P3517" s="33" t="str">
        <f t="shared" si="426"/>
        <v/>
      </c>
      <c r="R3517" s="36" t="str">
        <f t="shared" si="427"/>
        <v/>
      </c>
      <c r="S3517" s="36" t="str">
        <f t="shared" si="428"/>
        <v/>
      </c>
    </row>
    <row r="3518" spans="6:19" x14ac:dyDescent="0.3">
      <c r="K3518" s="33" t="str">
        <f t="shared" si="423"/>
        <v/>
      </c>
      <c r="N3518" s="33" t="str">
        <f t="shared" si="424"/>
        <v/>
      </c>
      <c r="O3518" s="33" t="str">
        <f t="shared" si="425"/>
        <v/>
      </c>
      <c r="P3518" s="33" t="str">
        <f t="shared" si="426"/>
        <v/>
      </c>
      <c r="R3518" s="36" t="str">
        <f t="shared" si="427"/>
        <v/>
      </c>
      <c r="S3518" s="36" t="str">
        <f t="shared" si="428"/>
        <v/>
      </c>
    </row>
    <row r="3519" spans="6:19" x14ac:dyDescent="0.3">
      <c r="K3519" s="33" t="str">
        <f t="shared" si="423"/>
        <v/>
      </c>
      <c r="N3519" s="33" t="str">
        <f t="shared" si="424"/>
        <v/>
      </c>
      <c r="O3519" s="33" t="str">
        <f t="shared" si="425"/>
        <v/>
      </c>
      <c r="P3519" s="33" t="str">
        <f t="shared" si="426"/>
        <v/>
      </c>
      <c r="R3519" s="36" t="str">
        <f t="shared" si="427"/>
        <v/>
      </c>
      <c r="S3519" s="36" t="str">
        <f t="shared" si="428"/>
        <v/>
      </c>
    </row>
    <row r="3520" spans="6:19" x14ac:dyDescent="0.3">
      <c r="K3520" s="33" t="str">
        <f t="shared" si="423"/>
        <v/>
      </c>
      <c r="N3520" s="33" t="str">
        <f t="shared" si="424"/>
        <v/>
      </c>
      <c r="O3520" s="33" t="str">
        <f t="shared" si="425"/>
        <v/>
      </c>
      <c r="P3520" s="33" t="str">
        <f t="shared" si="426"/>
        <v/>
      </c>
      <c r="R3520" s="36" t="str">
        <f t="shared" si="427"/>
        <v/>
      </c>
      <c r="S3520" s="36" t="str">
        <f t="shared" si="428"/>
        <v/>
      </c>
    </row>
    <row r="3521" spans="6:19" x14ac:dyDescent="0.3">
      <c r="K3521" s="33" t="str">
        <f t="shared" si="423"/>
        <v/>
      </c>
      <c r="N3521" s="33" t="str">
        <f t="shared" si="424"/>
        <v/>
      </c>
      <c r="O3521" s="33" t="str">
        <f t="shared" si="425"/>
        <v/>
      </c>
      <c r="P3521" s="33" t="str">
        <f t="shared" si="426"/>
        <v/>
      </c>
      <c r="R3521" s="36" t="str">
        <f t="shared" si="427"/>
        <v/>
      </c>
      <c r="S3521" s="36" t="str">
        <f t="shared" si="428"/>
        <v/>
      </c>
    </row>
    <row r="3522" spans="6:19" x14ac:dyDescent="0.3">
      <c r="K3522" s="33" t="str">
        <f t="shared" si="423"/>
        <v/>
      </c>
      <c r="N3522" s="33" t="str">
        <f t="shared" si="424"/>
        <v/>
      </c>
      <c r="O3522" s="33" t="str">
        <f t="shared" si="425"/>
        <v/>
      </c>
      <c r="P3522" s="33" t="str">
        <f t="shared" si="426"/>
        <v/>
      </c>
      <c r="R3522" s="36" t="str">
        <f t="shared" si="427"/>
        <v/>
      </c>
      <c r="S3522" s="36" t="str">
        <f t="shared" si="428"/>
        <v/>
      </c>
    </row>
    <row r="3523" spans="6:19" x14ac:dyDescent="0.3">
      <c r="K3523" s="33" t="str">
        <f t="shared" si="423"/>
        <v/>
      </c>
      <c r="N3523" s="33" t="str">
        <f t="shared" si="424"/>
        <v/>
      </c>
      <c r="O3523" s="33" t="str">
        <f t="shared" si="425"/>
        <v/>
      </c>
      <c r="P3523" s="33" t="str">
        <f t="shared" si="426"/>
        <v/>
      </c>
      <c r="R3523" s="36" t="str">
        <f t="shared" si="427"/>
        <v/>
      </c>
      <c r="S3523" s="36" t="str">
        <f t="shared" si="428"/>
        <v/>
      </c>
    </row>
    <row r="3524" spans="6:19" x14ac:dyDescent="0.3">
      <c r="F3524" s="136"/>
      <c r="K3524" s="33" t="str">
        <f t="shared" si="423"/>
        <v/>
      </c>
      <c r="N3524" s="33" t="str">
        <f t="shared" si="424"/>
        <v/>
      </c>
      <c r="O3524" s="33" t="str">
        <f t="shared" si="425"/>
        <v/>
      </c>
      <c r="P3524" s="33" t="str">
        <f t="shared" si="426"/>
        <v/>
      </c>
      <c r="R3524" s="36" t="str">
        <f t="shared" si="427"/>
        <v/>
      </c>
      <c r="S3524" s="36" t="str">
        <f t="shared" si="428"/>
        <v/>
      </c>
    </row>
    <row r="3525" spans="6:19" x14ac:dyDescent="0.3">
      <c r="K3525" s="33" t="str">
        <f t="shared" ref="K3525:K3588" si="429">IF($D3525="ht",$E3525,"")</f>
        <v/>
      </c>
      <c r="N3525" s="33" t="str">
        <f t="shared" ref="N3525:N3588" si="430">IF($D3525="Ges",$F3525,"")</f>
        <v/>
      </c>
      <c r="O3525" s="33" t="str">
        <f t="shared" ref="O3525:O3588" si="431">IF($D3525="tag",$E3525,"")</f>
        <v/>
      </c>
      <c r="P3525" s="33" t="str">
        <f t="shared" ref="P3525:P3588" si="432">IF($D3525="vhs",$E3525,"")</f>
        <v/>
      </c>
      <c r="R3525" s="36" t="str">
        <f t="shared" ref="R3525:R3588" si="433">IF(D3525="v06",E3525,"")</f>
        <v/>
      </c>
      <c r="S3525" s="36" t="str">
        <f t="shared" ref="S3525:S3588" si="434">IF(D3525="v22",E3525,"")</f>
        <v/>
      </c>
    </row>
    <row r="3526" spans="6:19" x14ac:dyDescent="0.3">
      <c r="K3526" s="33" t="str">
        <f t="shared" si="429"/>
        <v/>
      </c>
      <c r="N3526" s="33" t="str">
        <f t="shared" si="430"/>
        <v/>
      </c>
      <c r="O3526" s="33" t="str">
        <f t="shared" si="431"/>
        <v/>
      </c>
      <c r="P3526" s="33" t="str">
        <f t="shared" si="432"/>
        <v/>
      </c>
      <c r="R3526" s="36" t="str">
        <f t="shared" si="433"/>
        <v/>
      </c>
      <c r="S3526" s="36" t="str">
        <f t="shared" si="434"/>
        <v/>
      </c>
    </row>
    <row r="3527" spans="6:19" x14ac:dyDescent="0.3">
      <c r="K3527" s="33" t="str">
        <f t="shared" si="429"/>
        <v/>
      </c>
      <c r="N3527" s="33" t="str">
        <f t="shared" si="430"/>
        <v/>
      </c>
      <c r="O3527" s="33" t="str">
        <f t="shared" si="431"/>
        <v/>
      </c>
      <c r="P3527" s="33" t="str">
        <f t="shared" si="432"/>
        <v/>
      </c>
      <c r="R3527" s="36" t="str">
        <f t="shared" si="433"/>
        <v/>
      </c>
      <c r="S3527" s="36" t="str">
        <f t="shared" si="434"/>
        <v/>
      </c>
    </row>
    <row r="3528" spans="6:19" x14ac:dyDescent="0.3">
      <c r="K3528" s="33" t="str">
        <f t="shared" si="429"/>
        <v/>
      </c>
      <c r="N3528" s="33" t="str">
        <f t="shared" si="430"/>
        <v/>
      </c>
      <c r="O3528" s="33" t="str">
        <f t="shared" si="431"/>
        <v/>
      </c>
      <c r="P3528" s="33" t="str">
        <f t="shared" si="432"/>
        <v/>
      </c>
      <c r="R3528" s="36" t="str">
        <f t="shared" si="433"/>
        <v/>
      </c>
      <c r="S3528" s="36" t="str">
        <f t="shared" si="434"/>
        <v/>
      </c>
    </row>
    <row r="3529" spans="6:19" x14ac:dyDescent="0.3">
      <c r="F3529" s="136"/>
      <c r="K3529" s="33" t="str">
        <f t="shared" si="429"/>
        <v/>
      </c>
      <c r="N3529" s="33" t="str">
        <f t="shared" si="430"/>
        <v/>
      </c>
      <c r="O3529" s="33" t="str">
        <f t="shared" si="431"/>
        <v/>
      </c>
      <c r="P3529" s="33" t="str">
        <f t="shared" si="432"/>
        <v/>
      </c>
      <c r="R3529" s="36" t="str">
        <f t="shared" si="433"/>
        <v/>
      </c>
      <c r="S3529" s="36" t="str">
        <f t="shared" si="434"/>
        <v/>
      </c>
    </row>
    <row r="3530" spans="6:19" x14ac:dyDescent="0.3">
      <c r="F3530" s="136"/>
      <c r="K3530" s="33" t="str">
        <f t="shared" si="429"/>
        <v/>
      </c>
      <c r="N3530" s="33" t="str">
        <f t="shared" si="430"/>
        <v/>
      </c>
      <c r="O3530" s="33" t="str">
        <f t="shared" si="431"/>
        <v/>
      </c>
      <c r="P3530" s="33" t="str">
        <f t="shared" si="432"/>
        <v/>
      </c>
      <c r="R3530" s="36" t="str">
        <f t="shared" si="433"/>
        <v/>
      </c>
      <c r="S3530" s="36" t="str">
        <f t="shared" si="434"/>
        <v/>
      </c>
    </row>
    <row r="3531" spans="6:19" x14ac:dyDescent="0.3">
      <c r="K3531" s="33" t="str">
        <f t="shared" si="429"/>
        <v/>
      </c>
      <c r="N3531" s="33" t="str">
        <f t="shared" si="430"/>
        <v/>
      </c>
      <c r="O3531" s="33" t="str">
        <f t="shared" si="431"/>
        <v/>
      </c>
      <c r="P3531" s="33" t="str">
        <f t="shared" si="432"/>
        <v/>
      </c>
      <c r="R3531" s="36" t="str">
        <f t="shared" si="433"/>
        <v/>
      </c>
      <c r="S3531" s="36" t="str">
        <f t="shared" si="434"/>
        <v/>
      </c>
    </row>
    <row r="3532" spans="6:19" x14ac:dyDescent="0.3">
      <c r="K3532" s="33" t="str">
        <f t="shared" si="429"/>
        <v/>
      </c>
      <c r="N3532" s="33" t="str">
        <f t="shared" si="430"/>
        <v/>
      </c>
      <c r="O3532" s="33" t="str">
        <f t="shared" si="431"/>
        <v/>
      </c>
      <c r="P3532" s="33" t="str">
        <f t="shared" si="432"/>
        <v/>
      </c>
      <c r="R3532" s="36" t="str">
        <f t="shared" si="433"/>
        <v/>
      </c>
      <c r="S3532" s="36" t="str">
        <f t="shared" si="434"/>
        <v/>
      </c>
    </row>
    <row r="3533" spans="6:19" x14ac:dyDescent="0.3">
      <c r="K3533" s="33" t="str">
        <f t="shared" si="429"/>
        <v/>
      </c>
      <c r="N3533" s="33" t="str">
        <f t="shared" si="430"/>
        <v/>
      </c>
      <c r="O3533" s="33" t="str">
        <f t="shared" si="431"/>
        <v/>
      </c>
      <c r="P3533" s="33" t="str">
        <f t="shared" si="432"/>
        <v/>
      </c>
      <c r="R3533" s="36" t="str">
        <f t="shared" si="433"/>
        <v/>
      </c>
      <c r="S3533" s="36" t="str">
        <f t="shared" si="434"/>
        <v/>
      </c>
    </row>
    <row r="3534" spans="6:19" x14ac:dyDescent="0.3">
      <c r="F3534" s="136"/>
      <c r="K3534" s="33" t="str">
        <f t="shared" si="429"/>
        <v/>
      </c>
      <c r="N3534" s="33" t="str">
        <f t="shared" si="430"/>
        <v/>
      </c>
      <c r="O3534" s="33" t="str">
        <f t="shared" si="431"/>
        <v/>
      </c>
      <c r="P3534" s="33" t="str">
        <f t="shared" si="432"/>
        <v/>
      </c>
      <c r="R3534" s="36" t="str">
        <f t="shared" si="433"/>
        <v/>
      </c>
      <c r="S3534" s="36" t="str">
        <f t="shared" si="434"/>
        <v/>
      </c>
    </row>
    <row r="3535" spans="6:19" x14ac:dyDescent="0.3">
      <c r="K3535" s="33" t="str">
        <f t="shared" si="429"/>
        <v/>
      </c>
      <c r="N3535" s="33" t="str">
        <f t="shared" si="430"/>
        <v/>
      </c>
      <c r="O3535" s="33" t="str">
        <f t="shared" si="431"/>
        <v/>
      </c>
      <c r="P3535" s="33" t="str">
        <f t="shared" si="432"/>
        <v/>
      </c>
      <c r="R3535" s="36" t="str">
        <f t="shared" si="433"/>
        <v/>
      </c>
      <c r="S3535" s="36" t="str">
        <f t="shared" si="434"/>
        <v/>
      </c>
    </row>
    <row r="3536" spans="6:19" x14ac:dyDescent="0.3">
      <c r="F3536" s="136"/>
      <c r="K3536" s="33" t="str">
        <f t="shared" si="429"/>
        <v/>
      </c>
      <c r="N3536" s="33" t="str">
        <f t="shared" si="430"/>
        <v/>
      </c>
      <c r="O3536" s="33" t="str">
        <f t="shared" si="431"/>
        <v/>
      </c>
      <c r="P3536" s="33" t="str">
        <f t="shared" si="432"/>
        <v/>
      </c>
      <c r="R3536" s="36" t="str">
        <f t="shared" si="433"/>
        <v/>
      </c>
      <c r="S3536" s="36" t="str">
        <f t="shared" si="434"/>
        <v/>
      </c>
    </row>
    <row r="3537" spans="6:19" x14ac:dyDescent="0.3">
      <c r="K3537" s="33" t="str">
        <f t="shared" si="429"/>
        <v/>
      </c>
      <c r="N3537" s="33" t="str">
        <f t="shared" si="430"/>
        <v/>
      </c>
      <c r="O3537" s="33" t="str">
        <f t="shared" si="431"/>
        <v/>
      </c>
      <c r="P3537" s="33" t="str">
        <f t="shared" si="432"/>
        <v/>
      </c>
      <c r="R3537" s="36" t="str">
        <f t="shared" si="433"/>
        <v/>
      </c>
      <c r="S3537" s="36" t="str">
        <f t="shared" si="434"/>
        <v/>
      </c>
    </row>
    <row r="3538" spans="6:19" x14ac:dyDescent="0.3">
      <c r="K3538" s="33" t="str">
        <f t="shared" si="429"/>
        <v/>
      </c>
      <c r="N3538" s="33" t="str">
        <f t="shared" si="430"/>
        <v/>
      </c>
      <c r="O3538" s="33" t="str">
        <f t="shared" si="431"/>
        <v/>
      </c>
      <c r="P3538" s="33" t="str">
        <f t="shared" si="432"/>
        <v/>
      </c>
      <c r="R3538" s="36" t="str">
        <f t="shared" si="433"/>
        <v/>
      </c>
      <c r="S3538" s="36" t="str">
        <f t="shared" si="434"/>
        <v/>
      </c>
    </row>
    <row r="3539" spans="6:19" x14ac:dyDescent="0.3">
      <c r="F3539" s="136"/>
      <c r="K3539" s="33" t="str">
        <f t="shared" si="429"/>
        <v/>
      </c>
      <c r="N3539" s="33" t="str">
        <f t="shared" si="430"/>
        <v/>
      </c>
      <c r="O3539" s="33" t="str">
        <f t="shared" si="431"/>
        <v/>
      </c>
      <c r="P3539" s="33" t="str">
        <f t="shared" si="432"/>
        <v/>
      </c>
      <c r="R3539" s="36" t="str">
        <f t="shared" si="433"/>
        <v/>
      </c>
      <c r="S3539" s="36" t="str">
        <f t="shared" si="434"/>
        <v/>
      </c>
    </row>
    <row r="3540" spans="6:19" x14ac:dyDescent="0.3">
      <c r="K3540" s="33" t="str">
        <f t="shared" si="429"/>
        <v/>
      </c>
      <c r="N3540" s="33" t="str">
        <f t="shared" si="430"/>
        <v/>
      </c>
      <c r="O3540" s="33" t="str">
        <f t="shared" si="431"/>
        <v/>
      </c>
      <c r="P3540" s="33" t="str">
        <f t="shared" si="432"/>
        <v/>
      </c>
      <c r="R3540" s="36" t="str">
        <f t="shared" si="433"/>
        <v/>
      </c>
      <c r="S3540" s="36" t="str">
        <f t="shared" si="434"/>
        <v/>
      </c>
    </row>
    <row r="3541" spans="6:19" x14ac:dyDescent="0.3">
      <c r="K3541" s="33" t="str">
        <f t="shared" si="429"/>
        <v/>
      </c>
      <c r="N3541" s="33" t="str">
        <f t="shared" si="430"/>
        <v/>
      </c>
      <c r="O3541" s="33" t="str">
        <f t="shared" si="431"/>
        <v/>
      </c>
      <c r="P3541" s="33" t="str">
        <f t="shared" si="432"/>
        <v/>
      </c>
      <c r="R3541" s="36" t="str">
        <f t="shared" si="433"/>
        <v/>
      </c>
      <c r="S3541" s="36" t="str">
        <f t="shared" si="434"/>
        <v/>
      </c>
    </row>
    <row r="3542" spans="6:19" x14ac:dyDescent="0.3">
      <c r="K3542" s="33" t="str">
        <f t="shared" si="429"/>
        <v/>
      </c>
      <c r="N3542" s="33" t="str">
        <f t="shared" si="430"/>
        <v/>
      </c>
      <c r="O3542" s="33" t="str">
        <f t="shared" si="431"/>
        <v/>
      </c>
      <c r="P3542" s="33" t="str">
        <f t="shared" si="432"/>
        <v/>
      </c>
      <c r="R3542" s="36" t="str">
        <f t="shared" si="433"/>
        <v/>
      </c>
      <c r="S3542" s="36" t="str">
        <f t="shared" si="434"/>
        <v/>
      </c>
    </row>
    <row r="3543" spans="6:19" x14ac:dyDescent="0.3">
      <c r="K3543" s="33" t="str">
        <f t="shared" si="429"/>
        <v/>
      </c>
      <c r="N3543" s="33" t="str">
        <f t="shared" si="430"/>
        <v/>
      </c>
      <c r="O3543" s="33" t="str">
        <f t="shared" si="431"/>
        <v/>
      </c>
      <c r="P3543" s="33" t="str">
        <f t="shared" si="432"/>
        <v/>
      </c>
      <c r="R3543" s="36" t="str">
        <f t="shared" si="433"/>
        <v/>
      </c>
      <c r="S3543" s="36" t="str">
        <f t="shared" si="434"/>
        <v/>
      </c>
    </row>
    <row r="3544" spans="6:19" x14ac:dyDescent="0.3">
      <c r="K3544" s="33" t="str">
        <f t="shared" si="429"/>
        <v/>
      </c>
      <c r="N3544" s="33" t="str">
        <f t="shared" si="430"/>
        <v/>
      </c>
      <c r="O3544" s="33" t="str">
        <f t="shared" si="431"/>
        <v/>
      </c>
      <c r="P3544" s="33" t="str">
        <f t="shared" si="432"/>
        <v/>
      </c>
      <c r="R3544" s="36" t="str">
        <f t="shared" si="433"/>
        <v/>
      </c>
      <c r="S3544" s="36" t="str">
        <f t="shared" si="434"/>
        <v/>
      </c>
    </row>
    <row r="3545" spans="6:19" x14ac:dyDescent="0.3">
      <c r="F3545" s="136"/>
      <c r="K3545" s="33" t="str">
        <f t="shared" si="429"/>
        <v/>
      </c>
      <c r="N3545" s="33" t="str">
        <f t="shared" si="430"/>
        <v/>
      </c>
      <c r="O3545" s="33" t="str">
        <f t="shared" si="431"/>
        <v/>
      </c>
      <c r="P3545" s="33" t="str">
        <f t="shared" si="432"/>
        <v/>
      </c>
      <c r="R3545" s="36" t="str">
        <f t="shared" si="433"/>
        <v/>
      </c>
      <c r="S3545" s="36" t="str">
        <f t="shared" si="434"/>
        <v/>
      </c>
    </row>
    <row r="3546" spans="6:19" x14ac:dyDescent="0.3">
      <c r="K3546" s="33" t="str">
        <f t="shared" si="429"/>
        <v/>
      </c>
      <c r="N3546" s="33" t="str">
        <f t="shared" si="430"/>
        <v/>
      </c>
      <c r="O3546" s="33" t="str">
        <f t="shared" si="431"/>
        <v/>
      </c>
      <c r="P3546" s="33" t="str">
        <f t="shared" si="432"/>
        <v/>
      </c>
      <c r="R3546" s="36" t="str">
        <f t="shared" si="433"/>
        <v/>
      </c>
      <c r="S3546" s="36" t="str">
        <f t="shared" si="434"/>
        <v/>
      </c>
    </row>
    <row r="3547" spans="6:19" x14ac:dyDescent="0.3">
      <c r="K3547" s="33" t="str">
        <f t="shared" si="429"/>
        <v/>
      </c>
      <c r="N3547" s="33" t="str">
        <f t="shared" si="430"/>
        <v/>
      </c>
      <c r="O3547" s="33" t="str">
        <f t="shared" si="431"/>
        <v/>
      </c>
      <c r="P3547" s="33" t="str">
        <f t="shared" si="432"/>
        <v/>
      </c>
      <c r="R3547" s="36" t="str">
        <f t="shared" si="433"/>
        <v/>
      </c>
      <c r="S3547" s="36" t="str">
        <f t="shared" si="434"/>
        <v/>
      </c>
    </row>
    <row r="3548" spans="6:19" x14ac:dyDescent="0.3">
      <c r="K3548" s="33" t="str">
        <f t="shared" si="429"/>
        <v/>
      </c>
      <c r="N3548" s="33" t="str">
        <f t="shared" si="430"/>
        <v/>
      </c>
      <c r="O3548" s="33" t="str">
        <f t="shared" si="431"/>
        <v/>
      </c>
      <c r="P3548" s="33" t="str">
        <f t="shared" si="432"/>
        <v/>
      </c>
      <c r="R3548" s="36" t="str">
        <f t="shared" si="433"/>
        <v/>
      </c>
      <c r="S3548" s="36" t="str">
        <f t="shared" si="434"/>
        <v/>
      </c>
    </row>
    <row r="3549" spans="6:19" x14ac:dyDescent="0.3">
      <c r="F3549" s="136"/>
      <c r="K3549" s="33" t="str">
        <f t="shared" si="429"/>
        <v/>
      </c>
      <c r="N3549" s="33" t="str">
        <f t="shared" si="430"/>
        <v/>
      </c>
      <c r="O3549" s="33" t="str">
        <f t="shared" si="431"/>
        <v/>
      </c>
      <c r="P3549" s="33" t="str">
        <f t="shared" si="432"/>
        <v/>
      </c>
      <c r="R3549" s="36" t="str">
        <f t="shared" si="433"/>
        <v/>
      </c>
      <c r="S3549" s="36" t="str">
        <f t="shared" si="434"/>
        <v/>
      </c>
    </row>
    <row r="3550" spans="6:19" x14ac:dyDescent="0.3">
      <c r="F3550" s="136"/>
      <c r="K3550" s="33" t="str">
        <f t="shared" si="429"/>
        <v/>
      </c>
      <c r="N3550" s="33" t="str">
        <f t="shared" si="430"/>
        <v/>
      </c>
      <c r="O3550" s="33" t="str">
        <f t="shared" si="431"/>
        <v/>
      </c>
      <c r="P3550" s="33" t="str">
        <f t="shared" si="432"/>
        <v/>
      </c>
      <c r="R3550" s="36" t="str">
        <f t="shared" si="433"/>
        <v/>
      </c>
      <c r="S3550" s="36" t="str">
        <f t="shared" si="434"/>
        <v/>
      </c>
    </row>
    <row r="3551" spans="6:19" x14ac:dyDescent="0.3">
      <c r="F3551" s="136"/>
      <c r="K3551" s="33" t="str">
        <f t="shared" si="429"/>
        <v/>
      </c>
      <c r="N3551" s="33" t="str">
        <f t="shared" si="430"/>
        <v/>
      </c>
      <c r="O3551" s="33" t="str">
        <f t="shared" si="431"/>
        <v/>
      </c>
      <c r="P3551" s="33" t="str">
        <f t="shared" si="432"/>
        <v/>
      </c>
      <c r="R3551" s="36" t="str">
        <f t="shared" si="433"/>
        <v/>
      </c>
      <c r="S3551" s="36" t="str">
        <f t="shared" si="434"/>
        <v/>
      </c>
    </row>
    <row r="3552" spans="6:19" x14ac:dyDescent="0.3">
      <c r="K3552" s="33" t="str">
        <f t="shared" si="429"/>
        <v/>
      </c>
      <c r="N3552" s="33" t="str">
        <f t="shared" si="430"/>
        <v/>
      </c>
      <c r="O3552" s="33" t="str">
        <f t="shared" si="431"/>
        <v/>
      </c>
      <c r="P3552" s="33" t="str">
        <f t="shared" si="432"/>
        <v/>
      </c>
      <c r="R3552" s="36" t="str">
        <f t="shared" si="433"/>
        <v/>
      </c>
      <c r="S3552" s="36" t="str">
        <f t="shared" si="434"/>
        <v/>
      </c>
    </row>
    <row r="3553" spans="6:19" x14ac:dyDescent="0.3">
      <c r="K3553" s="33" t="str">
        <f t="shared" si="429"/>
        <v/>
      </c>
      <c r="N3553" s="33" t="str">
        <f t="shared" si="430"/>
        <v/>
      </c>
      <c r="O3553" s="33" t="str">
        <f t="shared" si="431"/>
        <v/>
      </c>
      <c r="P3553" s="33" t="str">
        <f t="shared" si="432"/>
        <v/>
      </c>
      <c r="R3553" s="36" t="str">
        <f t="shared" si="433"/>
        <v/>
      </c>
      <c r="S3553" s="36" t="str">
        <f t="shared" si="434"/>
        <v/>
      </c>
    </row>
    <row r="3554" spans="6:19" x14ac:dyDescent="0.3">
      <c r="K3554" s="33" t="str">
        <f t="shared" si="429"/>
        <v/>
      </c>
      <c r="N3554" s="33" t="str">
        <f t="shared" si="430"/>
        <v/>
      </c>
      <c r="O3554" s="33" t="str">
        <f t="shared" si="431"/>
        <v/>
      </c>
      <c r="P3554" s="33" t="str">
        <f t="shared" si="432"/>
        <v/>
      </c>
      <c r="R3554" s="36" t="str">
        <f t="shared" si="433"/>
        <v/>
      </c>
      <c r="S3554" s="36" t="str">
        <f t="shared" si="434"/>
        <v/>
      </c>
    </row>
    <row r="3555" spans="6:19" x14ac:dyDescent="0.3">
      <c r="K3555" s="33" t="str">
        <f t="shared" si="429"/>
        <v/>
      </c>
      <c r="N3555" s="33" t="str">
        <f t="shared" si="430"/>
        <v/>
      </c>
      <c r="O3555" s="33" t="str">
        <f t="shared" si="431"/>
        <v/>
      </c>
      <c r="P3555" s="33" t="str">
        <f t="shared" si="432"/>
        <v/>
      </c>
      <c r="R3555" s="36" t="str">
        <f t="shared" si="433"/>
        <v/>
      </c>
      <c r="S3555" s="36" t="str">
        <f t="shared" si="434"/>
        <v/>
      </c>
    </row>
    <row r="3556" spans="6:19" x14ac:dyDescent="0.3">
      <c r="K3556" s="33" t="str">
        <f t="shared" si="429"/>
        <v/>
      </c>
      <c r="N3556" s="33" t="str">
        <f t="shared" si="430"/>
        <v/>
      </c>
      <c r="O3556" s="33" t="str">
        <f t="shared" si="431"/>
        <v/>
      </c>
      <c r="P3556" s="33" t="str">
        <f t="shared" si="432"/>
        <v/>
      </c>
      <c r="R3556" s="36" t="str">
        <f t="shared" si="433"/>
        <v/>
      </c>
      <c r="S3556" s="36" t="str">
        <f t="shared" si="434"/>
        <v/>
      </c>
    </row>
    <row r="3557" spans="6:19" x14ac:dyDescent="0.3">
      <c r="K3557" s="33" t="str">
        <f t="shared" si="429"/>
        <v/>
      </c>
      <c r="N3557" s="33" t="str">
        <f t="shared" si="430"/>
        <v/>
      </c>
      <c r="O3557" s="33" t="str">
        <f t="shared" si="431"/>
        <v/>
      </c>
      <c r="P3557" s="33" t="str">
        <f t="shared" si="432"/>
        <v/>
      </c>
      <c r="R3557" s="36" t="str">
        <f t="shared" si="433"/>
        <v/>
      </c>
      <c r="S3557" s="36" t="str">
        <f t="shared" si="434"/>
        <v/>
      </c>
    </row>
    <row r="3558" spans="6:19" x14ac:dyDescent="0.3">
      <c r="K3558" s="33" t="str">
        <f t="shared" si="429"/>
        <v/>
      </c>
      <c r="N3558" s="33" t="str">
        <f t="shared" si="430"/>
        <v/>
      </c>
      <c r="O3558" s="33" t="str">
        <f t="shared" si="431"/>
        <v/>
      </c>
      <c r="P3558" s="33" t="str">
        <f t="shared" si="432"/>
        <v/>
      </c>
      <c r="R3558" s="36" t="str">
        <f t="shared" si="433"/>
        <v/>
      </c>
      <c r="S3558" s="36" t="str">
        <f t="shared" si="434"/>
        <v/>
      </c>
    </row>
    <row r="3559" spans="6:19" x14ac:dyDescent="0.3">
      <c r="K3559" s="33" t="str">
        <f t="shared" si="429"/>
        <v/>
      </c>
      <c r="N3559" s="33" t="str">
        <f t="shared" si="430"/>
        <v/>
      </c>
      <c r="O3559" s="33" t="str">
        <f t="shared" si="431"/>
        <v/>
      </c>
      <c r="P3559" s="33" t="str">
        <f t="shared" si="432"/>
        <v/>
      </c>
      <c r="R3559" s="36" t="str">
        <f t="shared" si="433"/>
        <v/>
      </c>
      <c r="S3559" s="36" t="str">
        <f t="shared" si="434"/>
        <v/>
      </c>
    </row>
    <row r="3560" spans="6:19" x14ac:dyDescent="0.3">
      <c r="F3560" s="136"/>
      <c r="K3560" s="33" t="str">
        <f t="shared" si="429"/>
        <v/>
      </c>
      <c r="N3560" s="33" t="str">
        <f t="shared" si="430"/>
        <v/>
      </c>
      <c r="O3560" s="33" t="str">
        <f t="shared" si="431"/>
        <v/>
      </c>
      <c r="P3560" s="33" t="str">
        <f t="shared" si="432"/>
        <v/>
      </c>
      <c r="R3560" s="36" t="str">
        <f t="shared" si="433"/>
        <v/>
      </c>
      <c r="S3560" s="36" t="str">
        <f t="shared" si="434"/>
        <v/>
      </c>
    </row>
    <row r="3561" spans="6:19" x14ac:dyDescent="0.3">
      <c r="K3561" s="33" t="str">
        <f t="shared" si="429"/>
        <v/>
      </c>
      <c r="N3561" s="33" t="str">
        <f t="shared" si="430"/>
        <v/>
      </c>
      <c r="O3561" s="33" t="str">
        <f t="shared" si="431"/>
        <v/>
      </c>
      <c r="P3561" s="33" t="str">
        <f t="shared" si="432"/>
        <v/>
      </c>
      <c r="R3561" s="36" t="str">
        <f t="shared" si="433"/>
        <v/>
      </c>
      <c r="S3561" s="36" t="str">
        <f t="shared" si="434"/>
        <v/>
      </c>
    </row>
    <row r="3562" spans="6:19" x14ac:dyDescent="0.3">
      <c r="K3562" s="33" t="str">
        <f t="shared" si="429"/>
        <v/>
      </c>
      <c r="N3562" s="33" t="str">
        <f t="shared" si="430"/>
        <v/>
      </c>
      <c r="O3562" s="33" t="str">
        <f t="shared" si="431"/>
        <v/>
      </c>
      <c r="P3562" s="33" t="str">
        <f t="shared" si="432"/>
        <v/>
      </c>
      <c r="R3562" s="36" t="str">
        <f t="shared" si="433"/>
        <v/>
      </c>
      <c r="S3562" s="36" t="str">
        <f t="shared" si="434"/>
        <v/>
      </c>
    </row>
    <row r="3563" spans="6:19" x14ac:dyDescent="0.3">
      <c r="K3563" s="33" t="str">
        <f t="shared" si="429"/>
        <v/>
      </c>
      <c r="N3563" s="33" t="str">
        <f t="shared" si="430"/>
        <v/>
      </c>
      <c r="O3563" s="33" t="str">
        <f t="shared" si="431"/>
        <v/>
      </c>
      <c r="P3563" s="33" t="str">
        <f t="shared" si="432"/>
        <v/>
      </c>
      <c r="R3563" s="36" t="str">
        <f t="shared" si="433"/>
        <v/>
      </c>
      <c r="S3563" s="36" t="str">
        <f t="shared" si="434"/>
        <v/>
      </c>
    </row>
    <row r="3564" spans="6:19" x14ac:dyDescent="0.3">
      <c r="K3564" s="33" t="str">
        <f t="shared" si="429"/>
        <v/>
      </c>
      <c r="N3564" s="33" t="str">
        <f t="shared" si="430"/>
        <v/>
      </c>
      <c r="O3564" s="33" t="str">
        <f t="shared" si="431"/>
        <v/>
      </c>
      <c r="P3564" s="33" t="str">
        <f t="shared" si="432"/>
        <v/>
      </c>
      <c r="R3564" s="36" t="str">
        <f t="shared" si="433"/>
        <v/>
      </c>
      <c r="S3564" s="36" t="str">
        <f t="shared" si="434"/>
        <v/>
      </c>
    </row>
    <row r="3565" spans="6:19" x14ac:dyDescent="0.3">
      <c r="F3565" s="136"/>
      <c r="K3565" s="33" t="str">
        <f t="shared" si="429"/>
        <v/>
      </c>
      <c r="N3565" s="33" t="str">
        <f t="shared" si="430"/>
        <v/>
      </c>
      <c r="O3565" s="33" t="str">
        <f t="shared" si="431"/>
        <v/>
      </c>
      <c r="P3565" s="33" t="str">
        <f t="shared" si="432"/>
        <v/>
      </c>
      <c r="R3565" s="36" t="str">
        <f t="shared" si="433"/>
        <v/>
      </c>
      <c r="S3565" s="36" t="str">
        <f t="shared" si="434"/>
        <v/>
      </c>
    </row>
    <row r="3566" spans="6:19" x14ac:dyDescent="0.3">
      <c r="F3566" s="136"/>
      <c r="K3566" s="33" t="str">
        <f t="shared" si="429"/>
        <v/>
      </c>
      <c r="N3566" s="33" t="str">
        <f t="shared" si="430"/>
        <v/>
      </c>
      <c r="O3566" s="33" t="str">
        <f t="shared" si="431"/>
        <v/>
      </c>
      <c r="P3566" s="33" t="str">
        <f t="shared" si="432"/>
        <v/>
      </c>
      <c r="R3566" s="36" t="str">
        <f t="shared" si="433"/>
        <v/>
      </c>
      <c r="S3566" s="36" t="str">
        <f t="shared" si="434"/>
        <v/>
      </c>
    </row>
    <row r="3567" spans="6:19" x14ac:dyDescent="0.3">
      <c r="K3567" s="33" t="str">
        <f t="shared" si="429"/>
        <v/>
      </c>
      <c r="N3567" s="33" t="str">
        <f t="shared" si="430"/>
        <v/>
      </c>
      <c r="O3567" s="33" t="str">
        <f t="shared" si="431"/>
        <v/>
      </c>
      <c r="P3567" s="33" t="str">
        <f t="shared" si="432"/>
        <v/>
      </c>
      <c r="R3567" s="36" t="str">
        <f t="shared" si="433"/>
        <v/>
      </c>
      <c r="S3567" s="36" t="str">
        <f t="shared" si="434"/>
        <v/>
      </c>
    </row>
    <row r="3568" spans="6:19" x14ac:dyDescent="0.3">
      <c r="K3568" s="33" t="str">
        <f t="shared" si="429"/>
        <v/>
      </c>
      <c r="N3568" s="33" t="str">
        <f t="shared" si="430"/>
        <v/>
      </c>
      <c r="O3568" s="33" t="str">
        <f t="shared" si="431"/>
        <v/>
      </c>
      <c r="P3568" s="33" t="str">
        <f t="shared" si="432"/>
        <v/>
      </c>
      <c r="R3568" s="36" t="str">
        <f t="shared" si="433"/>
        <v/>
      </c>
      <c r="S3568" s="36" t="str">
        <f t="shared" si="434"/>
        <v/>
      </c>
    </row>
    <row r="3569" spans="6:19" x14ac:dyDescent="0.3">
      <c r="K3569" s="33" t="str">
        <f t="shared" si="429"/>
        <v/>
      </c>
      <c r="N3569" s="33" t="str">
        <f t="shared" si="430"/>
        <v/>
      </c>
      <c r="O3569" s="33" t="str">
        <f t="shared" si="431"/>
        <v/>
      </c>
      <c r="P3569" s="33" t="str">
        <f t="shared" si="432"/>
        <v/>
      </c>
      <c r="R3569" s="36" t="str">
        <f t="shared" si="433"/>
        <v/>
      </c>
      <c r="S3569" s="36" t="str">
        <f t="shared" si="434"/>
        <v/>
      </c>
    </row>
    <row r="3570" spans="6:19" x14ac:dyDescent="0.3">
      <c r="F3570" s="136"/>
      <c r="K3570" s="33" t="str">
        <f t="shared" si="429"/>
        <v/>
      </c>
      <c r="N3570" s="33" t="str">
        <f t="shared" si="430"/>
        <v/>
      </c>
      <c r="O3570" s="33" t="str">
        <f t="shared" si="431"/>
        <v/>
      </c>
      <c r="P3570" s="33" t="str">
        <f t="shared" si="432"/>
        <v/>
      </c>
      <c r="R3570" s="36" t="str">
        <f t="shared" si="433"/>
        <v/>
      </c>
      <c r="S3570" s="36" t="str">
        <f t="shared" si="434"/>
        <v/>
      </c>
    </row>
    <row r="3571" spans="6:19" x14ac:dyDescent="0.3">
      <c r="K3571" s="33" t="str">
        <f t="shared" si="429"/>
        <v/>
      </c>
      <c r="N3571" s="33" t="str">
        <f t="shared" si="430"/>
        <v/>
      </c>
      <c r="O3571" s="33" t="str">
        <f t="shared" si="431"/>
        <v/>
      </c>
      <c r="P3571" s="33" t="str">
        <f t="shared" si="432"/>
        <v/>
      </c>
      <c r="R3571" s="36" t="str">
        <f t="shared" si="433"/>
        <v/>
      </c>
      <c r="S3571" s="36" t="str">
        <f t="shared" si="434"/>
        <v/>
      </c>
    </row>
    <row r="3572" spans="6:19" x14ac:dyDescent="0.3">
      <c r="F3572" s="136"/>
      <c r="K3572" s="33" t="str">
        <f t="shared" si="429"/>
        <v/>
      </c>
      <c r="N3572" s="33" t="str">
        <f t="shared" si="430"/>
        <v/>
      </c>
      <c r="O3572" s="33" t="str">
        <f t="shared" si="431"/>
        <v/>
      </c>
      <c r="P3572" s="33" t="str">
        <f t="shared" si="432"/>
        <v/>
      </c>
      <c r="R3572" s="36" t="str">
        <f t="shared" si="433"/>
        <v/>
      </c>
      <c r="S3572" s="36" t="str">
        <f t="shared" si="434"/>
        <v/>
      </c>
    </row>
    <row r="3573" spans="6:19" x14ac:dyDescent="0.3">
      <c r="K3573" s="33" t="str">
        <f t="shared" si="429"/>
        <v/>
      </c>
      <c r="N3573" s="33" t="str">
        <f t="shared" si="430"/>
        <v/>
      </c>
      <c r="O3573" s="33" t="str">
        <f t="shared" si="431"/>
        <v/>
      </c>
      <c r="P3573" s="33" t="str">
        <f t="shared" si="432"/>
        <v/>
      </c>
      <c r="R3573" s="36" t="str">
        <f t="shared" si="433"/>
        <v/>
      </c>
      <c r="S3573" s="36" t="str">
        <f t="shared" si="434"/>
        <v/>
      </c>
    </row>
    <row r="3574" spans="6:19" x14ac:dyDescent="0.3">
      <c r="K3574" s="33" t="str">
        <f t="shared" si="429"/>
        <v/>
      </c>
      <c r="N3574" s="33" t="str">
        <f t="shared" si="430"/>
        <v/>
      </c>
      <c r="O3574" s="33" t="str">
        <f t="shared" si="431"/>
        <v/>
      </c>
      <c r="P3574" s="33" t="str">
        <f t="shared" si="432"/>
        <v/>
      </c>
      <c r="R3574" s="36" t="str">
        <f t="shared" si="433"/>
        <v/>
      </c>
      <c r="S3574" s="36" t="str">
        <f t="shared" si="434"/>
        <v/>
      </c>
    </row>
    <row r="3575" spans="6:19" x14ac:dyDescent="0.3">
      <c r="F3575" s="136"/>
      <c r="K3575" s="33" t="str">
        <f t="shared" si="429"/>
        <v/>
      </c>
      <c r="N3575" s="33" t="str">
        <f t="shared" si="430"/>
        <v/>
      </c>
      <c r="O3575" s="33" t="str">
        <f t="shared" si="431"/>
        <v/>
      </c>
      <c r="P3575" s="33" t="str">
        <f t="shared" si="432"/>
        <v/>
      </c>
      <c r="R3575" s="36" t="str">
        <f t="shared" si="433"/>
        <v/>
      </c>
      <c r="S3575" s="36" t="str">
        <f t="shared" si="434"/>
        <v/>
      </c>
    </row>
    <row r="3576" spans="6:19" x14ac:dyDescent="0.3">
      <c r="K3576" s="33" t="str">
        <f t="shared" si="429"/>
        <v/>
      </c>
      <c r="N3576" s="33" t="str">
        <f t="shared" si="430"/>
        <v/>
      </c>
      <c r="O3576" s="33" t="str">
        <f t="shared" si="431"/>
        <v/>
      </c>
      <c r="P3576" s="33" t="str">
        <f t="shared" si="432"/>
        <v/>
      </c>
      <c r="R3576" s="36" t="str">
        <f t="shared" si="433"/>
        <v/>
      </c>
      <c r="S3576" s="36" t="str">
        <f t="shared" si="434"/>
        <v/>
      </c>
    </row>
    <row r="3577" spans="6:19" x14ac:dyDescent="0.3">
      <c r="K3577" s="33" t="str">
        <f t="shared" si="429"/>
        <v/>
      </c>
      <c r="N3577" s="33" t="str">
        <f t="shared" si="430"/>
        <v/>
      </c>
      <c r="O3577" s="33" t="str">
        <f t="shared" si="431"/>
        <v/>
      </c>
      <c r="P3577" s="33" t="str">
        <f t="shared" si="432"/>
        <v/>
      </c>
      <c r="R3577" s="36" t="str">
        <f t="shared" si="433"/>
        <v/>
      </c>
      <c r="S3577" s="36" t="str">
        <f t="shared" si="434"/>
        <v/>
      </c>
    </row>
    <row r="3578" spans="6:19" x14ac:dyDescent="0.3">
      <c r="K3578" s="33" t="str">
        <f t="shared" si="429"/>
        <v/>
      </c>
      <c r="N3578" s="33" t="str">
        <f t="shared" si="430"/>
        <v/>
      </c>
      <c r="O3578" s="33" t="str">
        <f t="shared" si="431"/>
        <v/>
      </c>
      <c r="P3578" s="33" t="str">
        <f t="shared" si="432"/>
        <v/>
      </c>
      <c r="R3578" s="36" t="str">
        <f t="shared" si="433"/>
        <v/>
      </c>
      <c r="S3578" s="36" t="str">
        <f t="shared" si="434"/>
        <v/>
      </c>
    </row>
    <row r="3579" spans="6:19" x14ac:dyDescent="0.3">
      <c r="K3579" s="33" t="str">
        <f t="shared" si="429"/>
        <v/>
      </c>
      <c r="N3579" s="33" t="str">
        <f t="shared" si="430"/>
        <v/>
      </c>
      <c r="O3579" s="33" t="str">
        <f t="shared" si="431"/>
        <v/>
      </c>
      <c r="P3579" s="33" t="str">
        <f t="shared" si="432"/>
        <v/>
      </c>
      <c r="R3579" s="36" t="str">
        <f t="shared" si="433"/>
        <v/>
      </c>
      <c r="S3579" s="36" t="str">
        <f t="shared" si="434"/>
        <v/>
      </c>
    </row>
    <row r="3580" spans="6:19" x14ac:dyDescent="0.3">
      <c r="K3580" s="33" t="str">
        <f t="shared" si="429"/>
        <v/>
      </c>
      <c r="N3580" s="33" t="str">
        <f t="shared" si="430"/>
        <v/>
      </c>
      <c r="O3580" s="33" t="str">
        <f t="shared" si="431"/>
        <v/>
      </c>
      <c r="P3580" s="33" t="str">
        <f t="shared" si="432"/>
        <v/>
      </c>
      <c r="R3580" s="36" t="str">
        <f t="shared" si="433"/>
        <v/>
      </c>
      <c r="S3580" s="36" t="str">
        <f t="shared" si="434"/>
        <v/>
      </c>
    </row>
    <row r="3581" spans="6:19" x14ac:dyDescent="0.3">
      <c r="F3581" s="136"/>
      <c r="K3581" s="33" t="str">
        <f t="shared" si="429"/>
        <v/>
      </c>
      <c r="N3581" s="33" t="str">
        <f t="shared" si="430"/>
        <v/>
      </c>
      <c r="O3581" s="33" t="str">
        <f t="shared" si="431"/>
        <v/>
      </c>
      <c r="P3581" s="33" t="str">
        <f t="shared" si="432"/>
        <v/>
      </c>
      <c r="R3581" s="36" t="str">
        <f t="shared" si="433"/>
        <v/>
      </c>
      <c r="S3581" s="36" t="str">
        <f t="shared" si="434"/>
        <v/>
      </c>
    </row>
    <row r="3582" spans="6:19" x14ac:dyDescent="0.3">
      <c r="K3582" s="33" t="str">
        <f t="shared" si="429"/>
        <v/>
      </c>
      <c r="N3582" s="33" t="str">
        <f t="shared" si="430"/>
        <v/>
      </c>
      <c r="O3582" s="33" t="str">
        <f t="shared" si="431"/>
        <v/>
      </c>
      <c r="P3582" s="33" t="str">
        <f t="shared" si="432"/>
        <v/>
      </c>
      <c r="R3582" s="36" t="str">
        <f t="shared" si="433"/>
        <v/>
      </c>
      <c r="S3582" s="36" t="str">
        <f t="shared" si="434"/>
        <v/>
      </c>
    </row>
    <row r="3583" spans="6:19" x14ac:dyDescent="0.3">
      <c r="K3583" s="33" t="str">
        <f t="shared" si="429"/>
        <v/>
      </c>
      <c r="N3583" s="33" t="str">
        <f t="shared" si="430"/>
        <v/>
      </c>
      <c r="O3583" s="33" t="str">
        <f t="shared" si="431"/>
        <v/>
      </c>
      <c r="P3583" s="33" t="str">
        <f t="shared" si="432"/>
        <v/>
      </c>
      <c r="R3583" s="36" t="str">
        <f t="shared" si="433"/>
        <v/>
      </c>
      <c r="S3583" s="36" t="str">
        <f t="shared" si="434"/>
        <v/>
      </c>
    </row>
    <row r="3584" spans="6:19" x14ac:dyDescent="0.3">
      <c r="K3584" s="33" t="str">
        <f t="shared" si="429"/>
        <v/>
      </c>
      <c r="N3584" s="33" t="str">
        <f t="shared" si="430"/>
        <v/>
      </c>
      <c r="O3584" s="33" t="str">
        <f t="shared" si="431"/>
        <v/>
      </c>
      <c r="P3584" s="33" t="str">
        <f t="shared" si="432"/>
        <v/>
      </c>
      <c r="R3584" s="36" t="str">
        <f t="shared" si="433"/>
        <v/>
      </c>
      <c r="S3584" s="36" t="str">
        <f t="shared" si="434"/>
        <v/>
      </c>
    </row>
    <row r="3585" spans="6:19" x14ac:dyDescent="0.3">
      <c r="F3585" s="136"/>
      <c r="K3585" s="33" t="str">
        <f t="shared" si="429"/>
        <v/>
      </c>
      <c r="N3585" s="33" t="str">
        <f t="shared" si="430"/>
        <v/>
      </c>
      <c r="O3585" s="33" t="str">
        <f t="shared" si="431"/>
        <v/>
      </c>
      <c r="P3585" s="33" t="str">
        <f t="shared" si="432"/>
        <v/>
      </c>
      <c r="R3585" s="36" t="str">
        <f t="shared" si="433"/>
        <v/>
      </c>
      <c r="S3585" s="36" t="str">
        <f t="shared" si="434"/>
        <v/>
      </c>
    </row>
    <row r="3586" spans="6:19" x14ac:dyDescent="0.3">
      <c r="F3586" s="136"/>
      <c r="K3586" s="33" t="str">
        <f t="shared" si="429"/>
        <v/>
      </c>
      <c r="N3586" s="33" t="str">
        <f t="shared" si="430"/>
        <v/>
      </c>
      <c r="O3586" s="33" t="str">
        <f t="shared" si="431"/>
        <v/>
      </c>
      <c r="P3586" s="33" t="str">
        <f t="shared" si="432"/>
        <v/>
      </c>
      <c r="R3586" s="36" t="str">
        <f t="shared" si="433"/>
        <v/>
      </c>
      <c r="S3586" s="36" t="str">
        <f t="shared" si="434"/>
        <v/>
      </c>
    </row>
    <row r="3587" spans="6:19" x14ac:dyDescent="0.3">
      <c r="F3587" s="136"/>
      <c r="K3587" s="33" t="str">
        <f t="shared" si="429"/>
        <v/>
      </c>
      <c r="N3587" s="33" t="str">
        <f t="shared" si="430"/>
        <v/>
      </c>
      <c r="O3587" s="33" t="str">
        <f t="shared" si="431"/>
        <v/>
      </c>
      <c r="P3587" s="33" t="str">
        <f t="shared" si="432"/>
        <v/>
      </c>
      <c r="R3587" s="36" t="str">
        <f t="shared" si="433"/>
        <v/>
      </c>
      <c r="S3587" s="36" t="str">
        <f t="shared" si="434"/>
        <v/>
      </c>
    </row>
    <row r="3588" spans="6:19" x14ac:dyDescent="0.3">
      <c r="K3588" s="33" t="str">
        <f t="shared" si="429"/>
        <v/>
      </c>
      <c r="N3588" s="33" t="str">
        <f t="shared" si="430"/>
        <v/>
      </c>
      <c r="O3588" s="33" t="str">
        <f t="shared" si="431"/>
        <v/>
      </c>
      <c r="P3588" s="33" t="str">
        <f t="shared" si="432"/>
        <v/>
      </c>
      <c r="R3588" s="36" t="str">
        <f t="shared" si="433"/>
        <v/>
      </c>
      <c r="S3588" s="36" t="str">
        <f t="shared" si="434"/>
        <v/>
      </c>
    </row>
    <row r="3589" spans="6:19" x14ac:dyDescent="0.3">
      <c r="K3589" s="33" t="str">
        <f t="shared" ref="K3589:K3652" si="435">IF($D3589="ht",$E3589,"")</f>
        <v/>
      </c>
      <c r="N3589" s="33" t="str">
        <f t="shared" ref="N3589:N3652" si="436">IF($D3589="Ges",$F3589,"")</f>
        <v/>
      </c>
      <c r="O3589" s="33" t="str">
        <f t="shared" ref="O3589:O3652" si="437">IF($D3589="tag",$E3589,"")</f>
        <v/>
      </c>
      <c r="P3589" s="33" t="str">
        <f t="shared" ref="P3589:P3652" si="438">IF($D3589="vhs",$E3589,"")</f>
        <v/>
      </c>
      <c r="R3589" s="36" t="str">
        <f t="shared" ref="R3589:R3652" si="439">IF(D3589="v06",E3589,"")</f>
        <v/>
      </c>
      <c r="S3589" s="36" t="str">
        <f t="shared" ref="S3589:S3652" si="440">IF(D3589="v22",E3589,"")</f>
        <v/>
      </c>
    </row>
    <row r="3590" spans="6:19" x14ac:dyDescent="0.3">
      <c r="K3590" s="33" t="str">
        <f t="shared" si="435"/>
        <v/>
      </c>
      <c r="N3590" s="33" t="str">
        <f t="shared" si="436"/>
        <v/>
      </c>
      <c r="O3590" s="33" t="str">
        <f t="shared" si="437"/>
        <v/>
      </c>
      <c r="P3590" s="33" t="str">
        <f t="shared" si="438"/>
        <v/>
      </c>
      <c r="R3590" s="36" t="str">
        <f t="shared" si="439"/>
        <v/>
      </c>
      <c r="S3590" s="36" t="str">
        <f t="shared" si="440"/>
        <v/>
      </c>
    </row>
    <row r="3591" spans="6:19" x14ac:dyDescent="0.3">
      <c r="K3591" s="33" t="str">
        <f t="shared" si="435"/>
        <v/>
      </c>
      <c r="N3591" s="33" t="str">
        <f t="shared" si="436"/>
        <v/>
      </c>
      <c r="O3591" s="33" t="str">
        <f t="shared" si="437"/>
        <v/>
      </c>
      <c r="P3591" s="33" t="str">
        <f t="shared" si="438"/>
        <v/>
      </c>
      <c r="R3591" s="36" t="str">
        <f t="shared" si="439"/>
        <v/>
      </c>
      <c r="S3591" s="36" t="str">
        <f t="shared" si="440"/>
        <v/>
      </c>
    </row>
    <row r="3592" spans="6:19" x14ac:dyDescent="0.3">
      <c r="K3592" s="33" t="str">
        <f t="shared" si="435"/>
        <v/>
      </c>
      <c r="N3592" s="33" t="str">
        <f t="shared" si="436"/>
        <v/>
      </c>
      <c r="O3592" s="33" t="str">
        <f t="shared" si="437"/>
        <v/>
      </c>
      <c r="P3592" s="33" t="str">
        <f t="shared" si="438"/>
        <v/>
      </c>
      <c r="R3592" s="36" t="str">
        <f t="shared" si="439"/>
        <v/>
      </c>
      <c r="S3592" s="36" t="str">
        <f t="shared" si="440"/>
        <v/>
      </c>
    </row>
    <row r="3593" spans="6:19" x14ac:dyDescent="0.3">
      <c r="K3593" s="33" t="str">
        <f t="shared" si="435"/>
        <v/>
      </c>
      <c r="N3593" s="33" t="str">
        <f t="shared" si="436"/>
        <v/>
      </c>
      <c r="O3593" s="33" t="str">
        <f t="shared" si="437"/>
        <v/>
      </c>
      <c r="P3593" s="33" t="str">
        <f t="shared" si="438"/>
        <v/>
      </c>
      <c r="R3593" s="36" t="str">
        <f t="shared" si="439"/>
        <v/>
      </c>
      <c r="S3593" s="36" t="str">
        <f t="shared" si="440"/>
        <v/>
      </c>
    </row>
    <row r="3594" spans="6:19" x14ac:dyDescent="0.3">
      <c r="K3594" s="33" t="str">
        <f t="shared" si="435"/>
        <v/>
      </c>
      <c r="N3594" s="33" t="str">
        <f t="shared" si="436"/>
        <v/>
      </c>
      <c r="O3594" s="33" t="str">
        <f t="shared" si="437"/>
        <v/>
      </c>
      <c r="P3594" s="33" t="str">
        <f t="shared" si="438"/>
        <v/>
      </c>
      <c r="R3594" s="36" t="str">
        <f t="shared" si="439"/>
        <v/>
      </c>
      <c r="S3594" s="36" t="str">
        <f t="shared" si="440"/>
        <v/>
      </c>
    </row>
    <row r="3595" spans="6:19" x14ac:dyDescent="0.3">
      <c r="K3595" s="33" t="str">
        <f t="shared" si="435"/>
        <v/>
      </c>
      <c r="N3595" s="33" t="str">
        <f t="shared" si="436"/>
        <v/>
      </c>
      <c r="O3595" s="33" t="str">
        <f t="shared" si="437"/>
        <v/>
      </c>
      <c r="P3595" s="33" t="str">
        <f t="shared" si="438"/>
        <v/>
      </c>
      <c r="R3595" s="36" t="str">
        <f t="shared" si="439"/>
        <v/>
      </c>
      <c r="S3595" s="36" t="str">
        <f t="shared" si="440"/>
        <v/>
      </c>
    </row>
    <row r="3596" spans="6:19" x14ac:dyDescent="0.3">
      <c r="F3596" s="136"/>
      <c r="K3596" s="33" t="str">
        <f t="shared" si="435"/>
        <v/>
      </c>
      <c r="N3596" s="33" t="str">
        <f t="shared" si="436"/>
        <v/>
      </c>
      <c r="O3596" s="33" t="str">
        <f t="shared" si="437"/>
        <v/>
      </c>
      <c r="P3596" s="33" t="str">
        <f t="shared" si="438"/>
        <v/>
      </c>
      <c r="R3596" s="36" t="str">
        <f t="shared" si="439"/>
        <v/>
      </c>
      <c r="S3596" s="36" t="str">
        <f t="shared" si="440"/>
        <v/>
      </c>
    </row>
    <row r="3597" spans="6:19" x14ac:dyDescent="0.3">
      <c r="K3597" s="33" t="str">
        <f t="shared" si="435"/>
        <v/>
      </c>
      <c r="N3597" s="33" t="str">
        <f t="shared" si="436"/>
        <v/>
      </c>
      <c r="O3597" s="33" t="str">
        <f t="shared" si="437"/>
        <v/>
      </c>
      <c r="P3597" s="33" t="str">
        <f t="shared" si="438"/>
        <v/>
      </c>
      <c r="R3597" s="36" t="str">
        <f t="shared" si="439"/>
        <v/>
      </c>
      <c r="S3597" s="36" t="str">
        <f t="shared" si="440"/>
        <v/>
      </c>
    </row>
    <row r="3598" spans="6:19" x14ac:dyDescent="0.3">
      <c r="K3598" s="33" t="str">
        <f t="shared" si="435"/>
        <v/>
      </c>
      <c r="N3598" s="33" t="str">
        <f t="shared" si="436"/>
        <v/>
      </c>
      <c r="O3598" s="33" t="str">
        <f t="shared" si="437"/>
        <v/>
      </c>
      <c r="P3598" s="33" t="str">
        <f t="shared" si="438"/>
        <v/>
      </c>
      <c r="R3598" s="36" t="str">
        <f t="shared" si="439"/>
        <v/>
      </c>
      <c r="S3598" s="36" t="str">
        <f t="shared" si="440"/>
        <v/>
      </c>
    </row>
    <row r="3599" spans="6:19" x14ac:dyDescent="0.3">
      <c r="K3599" s="33" t="str">
        <f t="shared" si="435"/>
        <v/>
      </c>
      <c r="N3599" s="33" t="str">
        <f t="shared" si="436"/>
        <v/>
      </c>
      <c r="O3599" s="33" t="str">
        <f t="shared" si="437"/>
        <v/>
      </c>
      <c r="P3599" s="33" t="str">
        <f t="shared" si="438"/>
        <v/>
      </c>
      <c r="R3599" s="36" t="str">
        <f t="shared" si="439"/>
        <v/>
      </c>
      <c r="S3599" s="36" t="str">
        <f t="shared" si="440"/>
        <v/>
      </c>
    </row>
    <row r="3600" spans="6:19" x14ac:dyDescent="0.3">
      <c r="K3600" s="33" t="str">
        <f t="shared" si="435"/>
        <v/>
      </c>
      <c r="N3600" s="33" t="str">
        <f t="shared" si="436"/>
        <v/>
      </c>
      <c r="O3600" s="33" t="str">
        <f t="shared" si="437"/>
        <v/>
      </c>
      <c r="P3600" s="33" t="str">
        <f t="shared" si="438"/>
        <v/>
      </c>
      <c r="R3600" s="36" t="str">
        <f t="shared" si="439"/>
        <v/>
      </c>
      <c r="S3600" s="36" t="str">
        <f t="shared" si="440"/>
        <v/>
      </c>
    </row>
    <row r="3601" spans="6:19" x14ac:dyDescent="0.3">
      <c r="F3601" s="136"/>
      <c r="K3601" s="33" t="str">
        <f t="shared" si="435"/>
        <v/>
      </c>
      <c r="N3601" s="33" t="str">
        <f t="shared" si="436"/>
        <v/>
      </c>
      <c r="O3601" s="33" t="str">
        <f t="shared" si="437"/>
        <v/>
      </c>
      <c r="P3601" s="33" t="str">
        <f t="shared" si="438"/>
        <v/>
      </c>
      <c r="R3601" s="36" t="str">
        <f t="shared" si="439"/>
        <v/>
      </c>
      <c r="S3601" s="36" t="str">
        <f t="shared" si="440"/>
        <v/>
      </c>
    </row>
    <row r="3602" spans="6:19" x14ac:dyDescent="0.3">
      <c r="F3602" s="136"/>
      <c r="K3602" s="33" t="str">
        <f t="shared" si="435"/>
        <v/>
      </c>
      <c r="N3602" s="33" t="str">
        <f t="shared" si="436"/>
        <v/>
      </c>
      <c r="O3602" s="33" t="str">
        <f t="shared" si="437"/>
        <v/>
      </c>
      <c r="P3602" s="33" t="str">
        <f t="shared" si="438"/>
        <v/>
      </c>
      <c r="R3602" s="36" t="str">
        <f t="shared" si="439"/>
        <v/>
      </c>
      <c r="S3602" s="36" t="str">
        <f t="shared" si="440"/>
        <v/>
      </c>
    </row>
    <row r="3603" spans="6:19" x14ac:dyDescent="0.3">
      <c r="K3603" s="33" t="str">
        <f t="shared" si="435"/>
        <v/>
      </c>
      <c r="N3603" s="33" t="str">
        <f t="shared" si="436"/>
        <v/>
      </c>
      <c r="O3603" s="33" t="str">
        <f t="shared" si="437"/>
        <v/>
      </c>
      <c r="P3603" s="33" t="str">
        <f t="shared" si="438"/>
        <v/>
      </c>
      <c r="R3603" s="36" t="str">
        <f t="shared" si="439"/>
        <v/>
      </c>
      <c r="S3603" s="36" t="str">
        <f t="shared" si="440"/>
        <v/>
      </c>
    </row>
    <row r="3604" spans="6:19" x14ac:dyDescent="0.3">
      <c r="K3604" s="33" t="str">
        <f t="shared" si="435"/>
        <v/>
      </c>
      <c r="N3604" s="33" t="str">
        <f t="shared" si="436"/>
        <v/>
      </c>
      <c r="O3604" s="33" t="str">
        <f t="shared" si="437"/>
        <v/>
      </c>
      <c r="P3604" s="33" t="str">
        <f t="shared" si="438"/>
        <v/>
      </c>
      <c r="R3604" s="36" t="str">
        <f t="shared" si="439"/>
        <v/>
      </c>
      <c r="S3604" s="36" t="str">
        <f t="shared" si="440"/>
        <v/>
      </c>
    </row>
    <row r="3605" spans="6:19" x14ac:dyDescent="0.3">
      <c r="K3605" s="33" t="str">
        <f t="shared" si="435"/>
        <v/>
      </c>
      <c r="N3605" s="33" t="str">
        <f t="shared" si="436"/>
        <v/>
      </c>
      <c r="O3605" s="33" t="str">
        <f t="shared" si="437"/>
        <v/>
      </c>
      <c r="P3605" s="33" t="str">
        <f t="shared" si="438"/>
        <v/>
      </c>
      <c r="R3605" s="36" t="str">
        <f t="shared" si="439"/>
        <v/>
      </c>
      <c r="S3605" s="36" t="str">
        <f t="shared" si="440"/>
        <v/>
      </c>
    </row>
    <row r="3606" spans="6:19" x14ac:dyDescent="0.3">
      <c r="F3606" s="136"/>
      <c r="K3606" s="33" t="str">
        <f t="shared" si="435"/>
        <v/>
      </c>
      <c r="N3606" s="33" t="str">
        <f t="shared" si="436"/>
        <v/>
      </c>
      <c r="O3606" s="33" t="str">
        <f t="shared" si="437"/>
        <v/>
      </c>
      <c r="P3606" s="33" t="str">
        <f t="shared" si="438"/>
        <v/>
      </c>
      <c r="R3606" s="36" t="str">
        <f t="shared" si="439"/>
        <v/>
      </c>
      <c r="S3606" s="36" t="str">
        <f t="shared" si="440"/>
        <v/>
      </c>
    </row>
    <row r="3607" spans="6:19" x14ac:dyDescent="0.3">
      <c r="K3607" s="33" t="str">
        <f t="shared" si="435"/>
        <v/>
      </c>
      <c r="N3607" s="33" t="str">
        <f t="shared" si="436"/>
        <v/>
      </c>
      <c r="O3607" s="33" t="str">
        <f t="shared" si="437"/>
        <v/>
      </c>
      <c r="P3607" s="33" t="str">
        <f t="shared" si="438"/>
        <v/>
      </c>
      <c r="R3607" s="36" t="str">
        <f t="shared" si="439"/>
        <v/>
      </c>
      <c r="S3607" s="36" t="str">
        <f t="shared" si="440"/>
        <v/>
      </c>
    </row>
    <row r="3608" spans="6:19" x14ac:dyDescent="0.3">
      <c r="F3608" s="136"/>
      <c r="K3608" s="33" t="str">
        <f t="shared" si="435"/>
        <v/>
      </c>
      <c r="N3608" s="33" t="str">
        <f t="shared" si="436"/>
        <v/>
      </c>
      <c r="O3608" s="33" t="str">
        <f t="shared" si="437"/>
        <v/>
      </c>
      <c r="P3608" s="33" t="str">
        <f t="shared" si="438"/>
        <v/>
      </c>
      <c r="R3608" s="36" t="str">
        <f t="shared" si="439"/>
        <v/>
      </c>
      <c r="S3608" s="36" t="str">
        <f t="shared" si="440"/>
        <v/>
      </c>
    </row>
    <row r="3609" spans="6:19" x14ac:dyDescent="0.3">
      <c r="K3609" s="33" t="str">
        <f t="shared" si="435"/>
        <v/>
      </c>
      <c r="N3609" s="33" t="str">
        <f t="shared" si="436"/>
        <v/>
      </c>
      <c r="O3609" s="33" t="str">
        <f t="shared" si="437"/>
        <v/>
      </c>
      <c r="P3609" s="33" t="str">
        <f t="shared" si="438"/>
        <v/>
      </c>
      <c r="R3609" s="36" t="str">
        <f t="shared" si="439"/>
        <v/>
      </c>
      <c r="S3609" s="36" t="str">
        <f t="shared" si="440"/>
        <v/>
      </c>
    </row>
    <row r="3610" spans="6:19" x14ac:dyDescent="0.3">
      <c r="K3610" s="33" t="str">
        <f t="shared" si="435"/>
        <v/>
      </c>
      <c r="N3610" s="33" t="str">
        <f t="shared" si="436"/>
        <v/>
      </c>
      <c r="O3610" s="33" t="str">
        <f t="shared" si="437"/>
        <v/>
      </c>
      <c r="P3610" s="33" t="str">
        <f t="shared" si="438"/>
        <v/>
      </c>
      <c r="R3610" s="36" t="str">
        <f t="shared" si="439"/>
        <v/>
      </c>
      <c r="S3610" s="36" t="str">
        <f t="shared" si="440"/>
        <v/>
      </c>
    </row>
    <row r="3611" spans="6:19" x14ac:dyDescent="0.3">
      <c r="F3611" s="136"/>
      <c r="K3611" s="33" t="str">
        <f t="shared" si="435"/>
        <v/>
      </c>
      <c r="N3611" s="33" t="str">
        <f t="shared" si="436"/>
        <v/>
      </c>
      <c r="O3611" s="33" t="str">
        <f t="shared" si="437"/>
        <v/>
      </c>
      <c r="P3611" s="33" t="str">
        <f t="shared" si="438"/>
        <v/>
      </c>
      <c r="R3611" s="36" t="str">
        <f t="shared" si="439"/>
        <v/>
      </c>
      <c r="S3611" s="36" t="str">
        <f t="shared" si="440"/>
        <v/>
      </c>
    </row>
    <row r="3612" spans="6:19" x14ac:dyDescent="0.3">
      <c r="K3612" s="33" t="str">
        <f t="shared" si="435"/>
        <v/>
      </c>
      <c r="N3612" s="33" t="str">
        <f t="shared" si="436"/>
        <v/>
      </c>
      <c r="O3612" s="33" t="str">
        <f t="shared" si="437"/>
        <v/>
      </c>
      <c r="P3612" s="33" t="str">
        <f t="shared" si="438"/>
        <v/>
      </c>
      <c r="R3612" s="36" t="str">
        <f t="shared" si="439"/>
        <v/>
      </c>
      <c r="S3612" s="36" t="str">
        <f t="shared" si="440"/>
        <v/>
      </c>
    </row>
    <row r="3613" spans="6:19" x14ac:dyDescent="0.3">
      <c r="K3613" s="33" t="str">
        <f t="shared" si="435"/>
        <v/>
      </c>
      <c r="N3613" s="33" t="str">
        <f t="shared" si="436"/>
        <v/>
      </c>
      <c r="O3613" s="33" t="str">
        <f t="shared" si="437"/>
        <v/>
      </c>
      <c r="P3613" s="33" t="str">
        <f t="shared" si="438"/>
        <v/>
      </c>
      <c r="R3613" s="36" t="str">
        <f t="shared" si="439"/>
        <v/>
      </c>
      <c r="S3613" s="36" t="str">
        <f t="shared" si="440"/>
        <v/>
      </c>
    </row>
    <row r="3614" spans="6:19" x14ac:dyDescent="0.3">
      <c r="K3614" s="33" t="str">
        <f t="shared" si="435"/>
        <v/>
      </c>
      <c r="N3614" s="33" t="str">
        <f t="shared" si="436"/>
        <v/>
      </c>
      <c r="O3614" s="33" t="str">
        <f t="shared" si="437"/>
        <v/>
      </c>
      <c r="P3614" s="33" t="str">
        <f t="shared" si="438"/>
        <v/>
      </c>
      <c r="R3614" s="36" t="str">
        <f t="shared" si="439"/>
        <v/>
      </c>
      <c r="S3614" s="36" t="str">
        <f t="shared" si="440"/>
        <v/>
      </c>
    </row>
    <row r="3615" spans="6:19" x14ac:dyDescent="0.3">
      <c r="K3615" s="33" t="str">
        <f t="shared" si="435"/>
        <v/>
      </c>
      <c r="N3615" s="33" t="str">
        <f t="shared" si="436"/>
        <v/>
      </c>
      <c r="O3615" s="33" t="str">
        <f t="shared" si="437"/>
        <v/>
      </c>
      <c r="P3615" s="33" t="str">
        <f t="shared" si="438"/>
        <v/>
      </c>
      <c r="R3615" s="36" t="str">
        <f t="shared" si="439"/>
        <v/>
      </c>
      <c r="S3615" s="36" t="str">
        <f t="shared" si="440"/>
        <v/>
      </c>
    </row>
    <row r="3616" spans="6:19" x14ac:dyDescent="0.3">
      <c r="K3616" s="33" t="str">
        <f t="shared" si="435"/>
        <v/>
      </c>
      <c r="N3616" s="33" t="str">
        <f t="shared" si="436"/>
        <v/>
      </c>
      <c r="O3616" s="33" t="str">
        <f t="shared" si="437"/>
        <v/>
      </c>
      <c r="P3616" s="33" t="str">
        <f t="shared" si="438"/>
        <v/>
      </c>
      <c r="R3616" s="36" t="str">
        <f t="shared" si="439"/>
        <v/>
      </c>
      <c r="S3616" s="36" t="str">
        <f t="shared" si="440"/>
        <v/>
      </c>
    </row>
    <row r="3617" spans="6:19" x14ac:dyDescent="0.3">
      <c r="F3617" s="136"/>
      <c r="K3617" s="33" t="str">
        <f t="shared" si="435"/>
        <v/>
      </c>
      <c r="N3617" s="33" t="str">
        <f t="shared" si="436"/>
        <v/>
      </c>
      <c r="O3617" s="33" t="str">
        <f t="shared" si="437"/>
        <v/>
      </c>
      <c r="P3617" s="33" t="str">
        <f t="shared" si="438"/>
        <v/>
      </c>
      <c r="R3617" s="36" t="str">
        <f t="shared" si="439"/>
        <v/>
      </c>
      <c r="S3617" s="36" t="str">
        <f t="shared" si="440"/>
        <v/>
      </c>
    </row>
    <row r="3618" spans="6:19" x14ac:dyDescent="0.3">
      <c r="K3618" s="33" t="str">
        <f t="shared" si="435"/>
        <v/>
      </c>
      <c r="N3618" s="33" t="str">
        <f t="shared" si="436"/>
        <v/>
      </c>
      <c r="O3618" s="33" t="str">
        <f t="shared" si="437"/>
        <v/>
      </c>
      <c r="P3618" s="33" t="str">
        <f t="shared" si="438"/>
        <v/>
      </c>
      <c r="R3618" s="36" t="str">
        <f t="shared" si="439"/>
        <v/>
      </c>
      <c r="S3618" s="36" t="str">
        <f t="shared" si="440"/>
        <v/>
      </c>
    </row>
    <row r="3619" spans="6:19" x14ac:dyDescent="0.3">
      <c r="K3619" s="33" t="str">
        <f t="shared" si="435"/>
        <v/>
      </c>
      <c r="N3619" s="33" t="str">
        <f t="shared" si="436"/>
        <v/>
      </c>
      <c r="O3619" s="33" t="str">
        <f t="shared" si="437"/>
        <v/>
      </c>
      <c r="P3619" s="33" t="str">
        <f t="shared" si="438"/>
        <v/>
      </c>
      <c r="R3619" s="36" t="str">
        <f t="shared" si="439"/>
        <v/>
      </c>
      <c r="S3619" s="36" t="str">
        <f t="shared" si="440"/>
        <v/>
      </c>
    </row>
    <row r="3620" spans="6:19" x14ac:dyDescent="0.3">
      <c r="K3620" s="33" t="str">
        <f t="shared" si="435"/>
        <v/>
      </c>
      <c r="N3620" s="33" t="str">
        <f t="shared" si="436"/>
        <v/>
      </c>
      <c r="O3620" s="33" t="str">
        <f t="shared" si="437"/>
        <v/>
      </c>
      <c r="P3620" s="33" t="str">
        <f t="shared" si="438"/>
        <v/>
      </c>
      <c r="R3620" s="36" t="str">
        <f t="shared" si="439"/>
        <v/>
      </c>
      <c r="S3620" s="36" t="str">
        <f t="shared" si="440"/>
        <v/>
      </c>
    </row>
    <row r="3621" spans="6:19" x14ac:dyDescent="0.3">
      <c r="F3621" s="136"/>
      <c r="K3621" s="33" t="str">
        <f t="shared" si="435"/>
        <v/>
      </c>
      <c r="N3621" s="33" t="str">
        <f t="shared" si="436"/>
        <v/>
      </c>
      <c r="O3621" s="33" t="str">
        <f t="shared" si="437"/>
        <v/>
      </c>
      <c r="P3621" s="33" t="str">
        <f t="shared" si="438"/>
        <v/>
      </c>
      <c r="R3621" s="36" t="str">
        <f t="shared" si="439"/>
        <v/>
      </c>
      <c r="S3621" s="36" t="str">
        <f t="shared" si="440"/>
        <v/>
      </c>
    </row>
    <row r="3622" spans="6:19" x14ac:dyDescent="0.3">
      <c r="F3622" s="136"/>
      <c r="K3622" s="33" t="str">
        <f t="shared" si="435"/>
        <v/>
      </c>
      <c r="N3622" s="33" t="str">
        <f t="shared" si="436"/>
        <v/>
      </c>
      <c r="O3622" s="33" t="str">
        <f t="shared" si="437"/>
        <v/>
      </c>
      <c r="P3622" s="33" t="str">
        <f t="shared" si="438"/>
        <v/>
      </c>
      <c r="R3622" s="36" t="str">
        <f t="shared" si="439"/>
        <v/>
      </c>
      <c r="S3622" s="36" t="str">
        <f t="shared" si="440"/>
        <v/>
      </c>
    </row>
    <row r="3623" spans="6:19" x14ac:dyDescent="0.3">
      <c r="F3623" s="136"/>
      <c r="K3623" s="33" t="str">
        <f t="shared" si="435"/>
        <v/>
      </c>
      <c r="N3623" s="33" t="str">
        <f t="shared" si="436"/>
        <v/>
      </c>
      <c r="O3623" s="33" t="str">
        <f t="shared" si="437"/>
        <v/>
      </c>
      <c r="P3623" s="33" t="str">
        <f t="shared" si="438"/>
        <v/>
      </c>
      <c r="R3623" s="36" t="str">
        <f t="shared" si="439"/>
        <v/>
      </c>
      <c r="S3623" s="36" t="str">
        <f t="shared" si="440"/>
        <v/>
      </c>
    </row>
    <row r="3624" spans="6:19" x14ac:dyDescent="0.3">
      <c r="K3624" s="33" t="str">
        <f t="shared" si="435"/>
        <v/>
      </c>
      <c r="N3624" s="33" t="str">
        <f t="shared" si="436"/>
        <v/>
      </c>
      <c r="O3624" s="33" t="str">
        <f t="shared" si="437"/>
        <v/>
      </c>
      <c r="P3624" s="33" t="str">
        <f t="shared" si="438"/>
        <v/>
      </c>
      <c r="R3624" s="36" t="str">
        <f t="shared" si="439"/>
        <v/>
      </c>
      <c r="S3624" s="36" t="str">
        <f t="shared" si="440"/>
        <v/>
      </c>
    </row>
    <row r="3625" spans="6:19" x14ac:dyDescent="0.3">
      <c r="K3625" s="33" t="str">
        <f t="shared" si="435"/>
        <v/>
      </c>
      <c r="N3625" s="33" t="str">
        <f t="shared" si="436"/>
        <v/>
      </c>
      <c r="O3625" s="33" t="str">
        <f t="shared" si="437"/>
        <v/>
      </c>
      <c r="P3625" s="33" t="str">
        <f t="shared" si="438"/>
        <v/>
      </c>
      <c r="R3625" s="36" t="str">
        <f t="shared" si="439"/>
        <v/>
      </c>
      <c r="S3625" s="36" t="str">
        <f t="shared" si="440"/>
        <v/>
      </c>
    </row>
    <row r="3626" spans="6:19" x14ac:dyDescent="0.3">
      <c r="K3626" s="33" t="str">
        <f t="shared" si="435"/>
        <v/>
      </c>
      <c r="N3626" s="33" t="str">
        <f t="shared" si="436"/>
        <v/>
      </c>
      <c r="O3626" s="33" t="str">
        <f t="shared" si="437"/>
        <v/>
      </c>
      <c r="P3626" s="33" t="str">
        <f t="shared" si="438"/>
        <v/>
      </c>
      <c r="R3626" s="36" t="str">
        <f t="shared" si="439"/>
        <v/>
      </c>
      <c r="S3626" s="36" t="str">
        <f t="shared" si="440"/>
        <v/>
      </c>
    </row>
    <row r="3627" spans="6:19" x14ac:dyDescent="0.3">
      <c r="K3627" s="33" t="str">
        <f t="shared" si="435"/>
        <v/>
      </c>
      <c r="N3627" s="33" t="str">
        <f t="shared" si="436"/>
        <v/>
      </c>
      <c r="O3627" s="33" t="str">
        <f t="shared" si="437"/>
        <v/>
      </c>
      <c r="P3627" s="33" t="str">
        <f t="shared" si="438"/>
        <v/>
      </c>
      <c r="R3627" s="36" t="str">
        <f t="shared" si="439"/>
        <v/>
      </c>
      <c r="S3627" s="36" t="str">
        <f t="shared" si="440"/>
        <v/>
      </c>
    </row>
    <row r="3628" spans="6:19" x14ac:dyDescent="0.3">
      <c r="K3628" s="33" t="str">
        <f t="shared" si="435"/>
        <v/>
      </c>
      <c r="N3628" s="33" t="str">
        <f t="shared" si="436"/>
        <v/>
      </c>
      <c r="O3628" s="33" t="str">
        <f t="shared" si="437"/>
        <v/>
      </c>
      <c r="P3628" s="33" t="str">
        <f t="shared" si="438"/>
        <v/>
      </c>
      <c r="R3628" s="36" t="str">
        <f t="shared" si="439"/>
        <v/>
      </c>
      <c r="S3628" s="36" t="str">
        <f t="shared" si="440"/>
        <v/>
      </c>
    </row>
    <row r="3629" spans="6:19" x14ac:dyDescent="0.3">
      <c r="K3629" s="33" t="str">
        <f t="shared" si="435"/>
        <v/>
      </c>
      <c r="N3629" s="33" t="str">
        <f t="shared" si="436"/>
        <v/>
      </c>
      <c r="O3629" s="33" t="str">
        <f t="shared" si="437"/>
        <v/>
      </c>
      <c r="P3629" s="33" t="str">
        <f t="shared" si="438"/>
        <v/>
      </c>
      <c r="R3629" s="36" t="str">
        <f t="shared" si="439"/>
        <v/>
      </c>
      <c r="S3629" s="36" t="str">
        <f t="shared" si="440"/>
        <v/>
      </c>
    </row>
    <row r="3630" spans="6:19" x14ac:dyDescent="0.3">
      <c r="K3630" s="33" t="str">
        <f t="shared" si="435"/>
        <v/>
      </c>
      <c r="N3630" s="33" t="str">
        <f t="shared" si="436"/>
        <v/>
      </c>
      <c r="O3630" s="33" t="str">
        <f t="shared" si="437"/>
        <v/>
      </c>
      <c r="P3630" s="33" t="str">
        <f t="shared" si="438"/>
        <v/>
      </c>
      <c r="R3630" s="36" t="str">
        <f t="shared" si="439"/>
        <v/>
      </c>
      <c r="S3630" s="36" t="str">
        <f t="shared" si="440"/>
        <v/>
      </c>
    </row>
    <row r="3631" spans="6:19" x14ac:dyDescent="0.3">
      <c r="K3631" s="33" t="str">
        <f t="shared" si="435"/>
        <v/>
      </c>
      <c r="N3631" s="33" t="str">
        <f t="shared" si="436"/>
        <v/>
      </c>
      <c r="O3631" s="33" t="str">
        <f t="shared" si="437"/>
        <v/>
      </c>
      <c r="P3631" s="33" t="str">
        <f t="shared" si="438"/>
        <v/>
      </c>
      <c r="R3631" s="36" t="str">
        <f t="shared" si="439"/>
        <v/>
      </c>
      <c r="S3631" s="36" t="str">
        <f t="shared" si="440"/>
        <v/>
      </c>
    </row>
    <row r="3632" spans="6:19" x14ac:dyDescent="0.3">
      <c r="F3632" s="136"/>
      <c r="K3632" s="33" t="str">
        <f t="shared" si="435"/>
        <v/>
      </c>
      <c r="N3632" s="33" t="str">
        <f t="shared" si="436"/>
        <v/>
      </c>
      <c r="O3632" s="33" t="str">
        <f t="shared" si="437"/>
        <v/>
      </c>
      <c r="P3632" s="33" t="str">
        <f t="shared" si="438"/>
        <v/>
      </c>
      <c r="R3632" s="36" t="str">
        <f t="shared" si="439"/>
        <v/>
      </c>
      <c r="S3632" s="36" t="str">
        <f t="shared" si="440"/>
        <v/>
      </c>
    </row>
    <row r="3633" spans="6:19" x14ac:dyDescent="0.3">
      <c r="K3633" s="33" t="str">
        <f t="shared" si="435"/>
        <v/>
      </c>
      <c r="N3633" s="33" t="str">
        <f t="shared" si="436"/>
        <v/>
      </c>
      <c r="O3633" s="33" t="str">
        <f t="shared" si="437"/>
        <v/>
      </c>
      <c r="P3633" s="33" t="str">
        <f t="shared" si="438"/>
        <v/>
      </c>
      <c r="R3633" s="36" t="str">
        <f t="shared" si="439"/>
        <v/>
      </c>
      <c r="S3633" s="36" t="str">
        <f t="shared" si="440"/>
        <v/>
      </c>
    </row>
    <row r="3634" spans="6:19" x14ac:dyDescent="0.3">
      <c r="K3634" s="33" t="str">
        <f t="shared" si="435"/>
        <v/>
      </c>
      <c r="N3634" s="33" t="str">
        <f t="shared" si="436"/>
        <v/>
      </c>
      <c r="O3634" s="33" t="str">
        <f t="shared" si="437"/>
        <v/>
      </c>
      <c r="P3634" s="33" t="str">
        <f t="shared" si="438"/>
        <v/>
      </c>
      <c r="R3634" s="36" t="str">
        <f t="shared" si="439"/>
        <v/>
      </c>
      <c r="S3634" s="36" t="str">
        <f t="shared" si="440"/>
        <v/>
      </c>
    </row>
    <row r="3635" spans="6:19" x14ac:dyDescent="0.3">
      <c r="K3635" s="33" t="str">
        <f t="shared" si="435"/>
        <v/>
      </c>
      <c r="N3635" s="33" t="str">
        <f t="shared" si="436"/>
        <v/>
      </c>
      <c r="O3635" s="33" t="str">
        <f t="shared" si="437"/>
        <v/>
      </c>
      <c r="P3635" s="33" t="str">
        <f t="shared" si="438"/>
        <v/>
      </c>
      <c r="R3635" s="36" t="str">
        <f t="shared" si="439"/>
        <v/>
      </c>
      <c r="S3635" s="36" t="str">
        <f t="shared" si="440"/>
        <v/>
      </c>
    </row>
    <row r="3636" spans="6:19" x14ac:dyDescent="0.3">
      <c r="K3636" s="33" t="str">
        <f t="shared" si="435"/>
        <v/>
      </c>
      <c r="N3636" s="33" t="str">
        <f t="shared" si="436"/>
        <v/>
      </c>
      <c r="O3636" s="33" t="str">
        <f t="shared" si="437"/>
        <v/>
      </c>
      <c r="P3636" s="33" t="str">
        <f t="shared" si="438"/>
        <v/>
      </c>
      <c r="R3636" s="36" t="str">
        <f t="shared" si="439"/>
        <v/>
      </c>
      <c r="S3636" s="36" t="str">
        <f t="shared" si="440"/>
        <v/>
      </c>
    </row>
    <row r="3637" spans="6:19" x14ac:dyDescent="0.3">
      <c r="F3637" s="136"/>
      <c r="K3637" s="33" t="str">
        <f t="shared" si="435"/>
        <v/>
      </c>
      <c r="N3637" s="33" t="str">
        <f t="shared" si="436"/>
        <v/>
      </c>
      <c r="O3637" s="33" t="str">
        <f t="shared" si="437"/>
        <v/>
      </c>
      <c r="P3637" s="33" t="str">
        <f t="shared" si="438"/>
        <v/>
      </c>
      <c r="R3637" s="36" t="str">
        <f t="shared" si="439"/>
        <v/>
      </c>
      <c r="S3637" s="36" t="str">
        <f t="shared" si="440"/>
        <v/>
      </c>
    </row>
    <row r="3638" spans="6:19" x14ac:dyDescent="0.3">
      <c r="F3638" s="136"/>
      <c r="K3638" s="33" t="str">
        <f t="shared" si="435"/>
        <v/>
      </c>
      <c r="N3638" s="33" t="str">
        <f t="shared" si="436"/>
        <v/>
      </c>
      <c r="O3638" s="33" t="str">
        <f t="shared" si="437"/>
        <v/>
      </c>
      <c r="P3638" s="33" t="str">
        <f t="shared" si="438"/>
        <v/>
      </c>
      <c r="R3638" s="36" t="str">
        <f t="shared" si="439"/>
        <v/>
      </c>
      <c r="S3638" s="36" t="str">
        <f t="shared" si="440"/>
        <v/>
      </c>
    </row>
    <row r="3639" spans="6:19" x14ac:dyDescent="0.3">
      <c r="K3639" s="33" t="str">
        <f t="shared" si="435"/>
        <v/>
      </c>
      <c r="N3639" s="33" t="str">
        <f t="shared" si="436"/>
        <v/>
      </c>
      <c r="O3639" s="33" t="str">
        <f t="shared" si="437"/>
        <v/>
      </c>
      <c r="P3639" s="33" t="str">
        <f t="shared" si="438"/>
        <v/>
      </c>
      <c r="R3639" s="36" t="str">
        <f t="shared" si="439"/>
        <v/>
      </c>
      <c r="S3639" s="36" t="str">
        <f t="shared" si="440"/>
        <v/>
      </c>
    </row>
    <row r="3640" spans="6:19" x14ac:dyDescent="0.3">
      <c r="K3640" s="33" t="str">
        <f t="shared" si="435"/>
        <v/>
      </c>
      <c r="N3640" s="33" t="str">
        <f t="shared" si="436"/>
        <v/>
      </c>
      <c r="O3640" s="33" t="str">
        <f t="shared" si="437"/>
        <v/>
      </c>
      <c r="P3640" s="33" t="str">
        <f t="shared" si="438"/>
        <v/>
      </c>
      <c r="R3640" s="36" t="str">
        <f t="shared" si="439"/>
        <v/>
      </c>
      <c r="S3640" s="36" t="str">
        <f t="shared" si="440"/>
        <v/>
      </c>
    </row>
    <row r="3641" spans="6:19" x14ac:dyDescent="0.3">
      <c r="K3641" s="33" t="str">
        <f t="shared" si="435"/>
        <v/>
      </c>
      <c r="N3641" s="33" t="str">
        <f t="shared" si="436"/>
        <v/>
      </c>
      <c r="O3641" s="33" t="str">
        <f t="shared" si="437"/>
        <v/>
      </c>
      <c r="P3641" s="33" t="str">
        <f t="shared" si="438"/>
        <v/>
      </c>
      <c r="R3641" s="36" t="str">
        <f t="shared" si="439"/>
        <v/>
      </c>
      <c r="S3641" s="36" t="str">
        <f t="shared" si="440"/>
        <v/>
      </c>
    </row>
    <row r="3642" spans="6:19" x14ac:dyDescent="0.3">
      <c r="F3642" s="136"/>
      <c r="K3642" s="33" t="str">
        <f t="shared" si="435"/>
        <v/>
      </c>
      <c r="N3642" s="33" t="str">
        <f t="shared" si="436"/>
        <v/>
      </c>
      <c r="O3642" s="33" t="str">
        <f t="shared" si="437"/>
        <v/>
      </c>
      <c r="P3642" s="33" t="str">
        <f t="shared" si="438"/>
        <v/>
      </c>
      <c r="R3642" s="36" t="str">
        <f t="shared" si="439"/>
        <v/>
      </c>
      <c r="S3642" s="36" t="str">
        <f t="shared" si="440"/>
        <v/>
      </c>
    </row>
    <row r="3643" spans="6:19" x14ac:dyDescent="0.3">
      <c r="K3643" s="33" t="str">
        <f t="shared" si="435"/>
        <v/>
      </c>
      <c r="N3643" s="33" t="str">
        <f t="shared" si="436"/>
        <v/>
      </c>
      <c r="O3643" s="33" t="str">
        <f t="shared" si="437"/>
        <v/>
      </c>
      <c r="P3643" s="33" t="str">
        <f t="shared" si="438"/>
        <v/>
      </c>
      <c r="R3643" s="36" t="str">
        <f t="shared" si="439"/>
        <v/>
      </c>
      <c r="S3643" s="36" t="str">
        <f t="shared" si="440"/>
        <v/>
      </c>
    </row>
    <row r="3644" spans="6:19" x14ac:dyDescent="0.3">
      <c r="F3644" s="136"/>
      <c r="K3644" s="33" t="str">
        <f t="shared" si="435"/>
        <v/>
      </c>
      <c r="N3644" s="33" t="str">
        <f t="shared" si="436"/>
        <v/>
      </c>
      <c r="O3644" s="33" t="str">
        <f t="shared" si="437"/>
        <v/>
      </c>
      <c r="P3644" s="33" t="str">
        <f t="shared" si="438"/>
        <v/>
      </c>
      <c r="R3644" s="36" t="str">
        <f t="shared" si="439"/>
        <v/>
      </c>
      <c r="S3644" s="36" t="str">
        <f t="shared" si="440"/>
        <v/>
      </c>
    </row>
    <row r="3645" spans="6:19" x14ac:dyDescent="0.3">
      <c r="K3645" s="33" t="str">
        <f t="shared" si="435"/>
        <v/>
      </c>
      <c r="N3645" s="33" t="str">
        <f t="shared" si="436"/>
        <v/>
      </c>
      <c r="O3645" s="33" t="str">
        <f t="shared" si="437"/>
        <v/>
      </c>
      <c r="P3645" s="33" t="str">
        <f t="shared" si="438"/>
        <v/>
      </c>
      <c r="R3645" s="36" t="str">
        <f t="shared" si="439"/>
        <v/>
      </c>
      <c r="S3645" s="36" t="str">
        <f t="shared" si="440"/>
        <v/>
      </c>
    </row>
    <row r="3646" spans="6:19" x14ac:dyDescent="0.3">
      <c r="K3646" s="33" t="str">
        <f t="shared" si="435"/>
        <v/>
      </c>
      <c r="N3646" s="33" t="str">
        <f t="shared" si="436"/>
        <v/>
      </c>
      <c r="O3646" s="33" t="str">
        <f t="shared" si="437"/>
        <v/>
      </c>
      <c r="P3646" s="33" t="str">
        <f t="shared" si="438"/>
        <v/>
      </c>
      <c r="R3646" s="36" t="str">
        <f t="shared" si="439"/>
        <v/>
      </c>
      <c r="S3646" s="36" t="str">
        <f t="shared" si="440"/>
        <v/>
      </c>
    </row>
    <row r="3647" spans="6:19" x14ac:dyDescent="0.3">
      <c r="F3647" s="136"/>
      <c r="K3647" s="33" t="str">
        <f t="shared" si="435"/>
        <v/>
      </c>
      <c r="N3647" s="33" t="str">
        <f t="shared" si="436"/>
        <v/>
      </c>
      <c r="O3647" s="33" t="str">
        <f t="shared" si="437"/>
        <v/>
      </c>
      <c r="P3647" s="33" t="str">
        <f t="shared" si="438"/>
        <v/>
      </c>
      <c r="R3647" s="36" t="str">
        <f t="shared" si="439"/>
        <v/>
      </c>
      <c r="S3647" s="36" t="str">
        <f t="shared" si="440"/>
        <v/>
      </c>
    </row>
    <row r="3648" spans="6:19" x14ac:dyDescent="0.3">
      <c r="K3648" s="33" t="str">
        <f t="shared" si="435"/>
        <v/>
      </c>
      <c r="N3648" s="33" t="str">
        <f t="shared" si="436"/>
        <v/>
      </c>
      <c r="O3648" s="33" t="str">
        <f t="shared" si="437"/>
        <v/>
      </c>
      <c r="P3648" s="33" t="str">
        <f t="shared" si="438"/>
        <v/>
      </c>
      <c r="R3648" s="36" t="str">
        <f t="shared" si="439"/>
        <v/>
      </c>
      <c r="S3648" s="36" t="str">
        <f t="shared" si="440"/>
        <v/>
      </c>
    </row>
    <row r="3649" spans="6:19" x14ac:dyDescent="0.3">
      <c r="K3649" s="33" t="str">
        <f t="shared" si="435"/>
        <v/>
      </c>
      <c r="N3649" s="33" t="str">
        <f t="shared" si="436"/>
        <v/>
      </c>
      <c r="O3649" s="33" t="str">
        <f t="shared" si="437"/>
        <v/>
      </c>
      <c r="P3649" s="33" t="str">
        <f t="shared" si="438"/>
        <v/>
      </c>
      <c r="R3649" s="36" t="str">
        <f t="shared" si="439"/>
        <v/>
      </c>
      <c r="S3649" s="36" t="str">
        <f t="shared" si="440"/>
        <v/>
      </c>
    </row>
    <row r="3650" spans="6:19" x14ac:dyDescent="0.3">
      <c r="K3650" s="33" t="str">
        <f t="shared" si="435"/>
        <v/>
      </c>
      <c r="N3650" s="33" t="str">
        <f t="shared" si="436"/>
        <v/>
      </c>
      <c r="O3650" s="33" t="str">
        <f t="shared" si="437"/>
        <v/>
      </c>
      <c r="P3650" s="33" t="str">
        <f t="shared" si="438"/>
        <v/>
      </c>
      <c r="R3650" s="36" t="str">
        <f t="shared" si="439"/>
        <v/>
      </c>
      <c r="S3650" s="36" t="str">
        <f t="shared" si="440"/>
        <v/>
      </c>
    </row>
    <row r="3651" spans="6:19" x14ac:dyDescent="0.3">
      <c r="K3651" s="33" t="str">
        <f t="shared" si="435"/>
        <v/>
      </c>
      <c r="N3651" s="33" t="str">
        <f t="shared" si="436"/>
        <v/>
      </c>
      <c r="O3651" s="33" t="str">
        <f t="shared" si="437"/>
        <v/>
      </c>
      <c r="P3651" s="33" t="str">
        <f t="shared" si="438"/>
        <v/>
      </c>
      <c r="R3651" s="36" t="str">
        <f t="shared" si="439"/>
        <v/>
      </c>
      <c r="S3651" s="36" t="str">
        <f t="shared" si="440"/>
        <v/>
      </c>
    </row>
    <row r="3652" spans="6:19" x14ac:dyDescent="0.3">
      <c r="K3652" s="33" t="str">
        <f t="shared" si="435"/>
        <v/>
      </c>
      <c r="N3652" s="33" t="str">
        <f t="shared" si="436"/>
        <v/>
      </c>
      <c r="O3652" s="33" t="str">
        <f t="shared" si="437"/>
        <v/>
      </c>
      <c r="P3652" s="33" t="str">
        <f t="shared" si="438"/>
        <v/>
      </c>
      <c r="R3652" s="36" t="str">
        <f t="shared" si="439"/>
        <v/>
      </c>
      <c r="S3652" s="36" t="str">
        <f t="shared" si="440"/>
        <v/>
      </c>
    </row>
    <row r="3653" spans="6:19" x14ac:dyDescent="0.3">
      <c r="F3653" s="136"/>
      <c r="K3653" s="33" t="str">
        <f t="shared" ref="K3653:K3716" si="441">IF($D3653="ht",$E3653,"")</f>
        <v/>
      </c>
      <c r="N3653" s="33" t="str">
        <f t="shared" ref="N3653:N3716" si="442">IF($D3653="Ges",$F3653,"")</f>
        <v/>
      </c>
      <c r="O3653" s="33" t="str">
        <f t="shared" ref="O3653:O3716" si="443">IF($D3653="tag",$E3653,"")</f>
        <v/>
      </c>
      <c r="P3653" s="33" t="str">
        <f t="shared" ref="P3653:P3716" si="444">IF($D3653="vhs",$E3653,"")</f>
        <v/>
      </c>
      <c r="R3653" s="36" t="str">
        <f t="shared" ref="R3653:R3716" si="445">IF(D3653="v06",E3653,"")</f>
        <v/>
      </c>
      <c r="S3653" s="36" t="str">
        <f t="shared" ref="S3653:S3716" si="446">IF(D3653="v22",E3653,"")</f>
        <v/>
      </c>
    </row>
    <row r="3654" spans="6:19" x14ac:dyDescent="0.3">
      <c r="K3654" s="33" t="str">
        <f t="shared" si="441"/>
        <v/>
      </c>
      <c r="N3654" s="33" t="str">
        <f t="shared" si="442"/>
        <v/>
      </c>
      <c r="O3654" s="33" t="str">
        <f t="shared" si="443"/>
        <v/>
      </c>
      <c r="P3654" s="33" t="str">
        <f t="shared" si="444"/>
        <v/>
      </c>
      <c r="R3654" s="36" t="str">
        <f t="shared" si="445"/>
        <v/>
      </c>
      <c r="S3654" s="36" t="str">
        <f t="shared" si="446"/>
        <v/>
      </c>
    </row>
    <row r="3655" spans="6:19" x14ac:dyDescent="0.3">
      <c r="K3655" s="33" t="str">
        <f t="shared" si="441"/>
        <v/>
      </c>
      <c r="N3655" s="33" t="str">
        <f t="shared" si="442"/>
        <v/>
      </c>
      <c r="O3655" s="33" t="str">
        <f t="shared" si="443"/>
        <v/>
      </c>
      <c r="P3655" s="33" t="str">
        <f t="shared" si="444"/>
        <v/>
      </c>
      <c r="R3655" s="36" t="str">
        <f t="shared" si="445"/>
        <v/>
      </c>
      <c r="S3655" s="36" t="str">
        <f t="shared" si="446"/>
        <v/>
      </c>
    </row>
    <row r="3656" spans="6:19" x14ac:dyDescent="0.3">
      <c r="K3656" s="33" t="str">
        <f t="shared" si="441"/>
        <v/>
      </c>
      <c r="N3656" s="33" t="str">
        <f t="shared" si="442"/>
        <v/>
      </c>
      <c r="O3656" s="33" t="str">
        <f t="shared" si="443"/>
        <v/>
      </c>
      <c r="P3656" s="33" t="str">
        <f t="shared" si="444"/>
        <v/>
      </c>
      <c r="R3656" s="36" t="str">
        <f t="shared" si="445"/>
        <v/>
      </c>
      <c r="S3656" s="36" t="str">
        <f t="shared" si="446"/>
        <v/>
      </c>
    </row>
    <row r="3657" spans="6:19" x14ac:dyDescent="0.3">
      <c r="F3657" s="136"/>
      <c r="K3657" s="33" t="str">
        <f t="shared" si="441"/>
        <v/>
      </c>
      <c r="N3657" s="33" t="str">
        <f t="shared" si="442"/>
        <v/>
      </c>
      <c r="O3657" s="33" t="str">
        <f t="shared" si="443"/>
        <v/>
      </c>
      <c r="P3657" s="33" t="str">
        <f t="shared" si="444"/>
        <v/>
      </c>
      <c r="R3657" s="36" t="str">
        <f t="shared" si="445"/>
        <v/>
      </c>
      <c r="S3657" s="36" t="str">
        <f t="shared" si="446"/>
        <v/>
      </c>
    </row>
    <row r="3658" spans="6:19" x14ac:dyDescent="0.3">
      <c r="F3658" s="136"/>
      <c r="K3658" s="33" t="str">
        <f t="shared" si="441"/>
        <v/>
      </c>
      <c r="N3658" s="33" t="str">
        <f t="shared" si="442"/>
        <v/>
      </c>
      <c r="O3658" s="33" t="str">
        <f t="shared" si="443"/>
        <v/>
      </c>
      <c r="P3658" s="33" t="str">
        <f t="shared" si="444"/>
        <v/>
      </c>
      <c r="R3658" s="36" t="str">
        <f t="shared" si="445"/>
        <v/>
      </c>
      <c r="S3658" s="36" t="str">
        <f t="shared" si="446"/>
        <v/>
      </c>
    </row>
    <row r="3659" spans="6:19" x14ac:dyDescent="0.3">
      <c r="F3659" s="136"/>
      <c r="K3659" s="33" t="str">
        <f t="shared" si="441"/>
        <v/>
      </c>
      <c r="N3659" s="33" t="str">
        <f t="shared" si="442"/>
        <v/>
      </c>
      <c r="O3659" s="33" t="str">
        <f t="shared" si="443"/>
        <v/>
      </c>
      <c r="P3659" s="33" t="str">
        <f t="shared" si="444"/>
        <v/>
      </c>
      <c r="R3659" s="36" t="str">
        <f t="shared" si="445"/>
        <v/>
      </c>
      <c r="S3659" s="36" t="str">
        <f t="shared" si="446"/>
        <v/>
      </c>
    </row>
    <row r="3660" spans="6:19" x14ac:dyDescent="0.3">
      <c r="K3660" s="33" t="str">
        <f t="shared" si="441"/>
        <v/>
      </c>
      <c r="N3660" s="33" t="str">
        <f t="shared" si="442"/>
        <v/>
      </c>
      <c r="O3660" s="33" t="str">
        <f t="shared" si="443"/>
        <v/>
      </c>
      <c r="P3660" s="33" t="str">
        <f t="shared" si="444"/>
        <v/>
      </c>
      <c r="R3660" s="36" t="str">
        <f t="shared" si="445"/>
        <v/>
      </c>
      <c r="S3660" s="36" t="str">
        <f t="shared" si="446"/>
        <v/>
      </c>
    </row>
    <row r="3661" spans="6:19" x14ac:dyDescent="0.3">
      <c r="K3661" s="33" t="str">
        <f t="shared" si="441"/>
        <v/>
      </c>
      <c r="N3661" s="33" t="str">
        <f t="shared" si="442"/>
        <v/>
      </c>
      <c r="O3661" s="33" t="str">
        <f t="shared" si="443"/>
        <v/>
      </c>
      <c r="P3661" s="33" t="str">
        <f t="shared" si="444"/>
        <v/>
      </c>
      <c r="R3661" s="36" t="str">
        <f t="shared" si="445"/>
        <v/>
      </c>
      <c r="S3661" s="36" t="str">
        <f t="shared" si="446"/>
        <v/>
      </c>
    </row>
    <row r="3662" spans="6:19" x14ac:dyDescent="0.3">
      <c r="K3662" s="33" t="str">
        <f t="shared" si="441"/>
        <v/>
      </c>
      <c r="N3662" s="33" t="str">
        <f t="shared" si="442"/>
        <v/>
      </c>
      <c r="O3662" s="33" t="str">
        <f t="shared" si="443"/>
        <v/>
      </c>
      <c r="P3662" s="33" t="str">
        <f t="shared" si="444"/>
        <v/>
      </c>
      <c r="R3662" s="36" t="str">
        <f t="shared" si="445"/>
        <v/>
      </c>
      <c r="S3662" s="36" t="str">
        <f t="shared" si="446"/>
        <v/>
      </c>
    </row>
    <row r="3663" spans="6:19" x14ac:dyDescent="0.3">
      <c r="K3663" s="33" t="str">
        <f t="shared" si="441"/>
        <v/>
      </c>
      <c r="N3663" s="33" t="str">
        <f t="shared" si="442"/>
        <v/>
      </c>
      <c r="O3663" s="33" t="str">
        <f t="shared" si="443"/>
        <v/>
      </c>
      <c r="P3663" s="33" t="str">
        <f t="shared" si="444"/>
        <v/>
      </c>
      <c r="R3663" s="36" t="str">
        <f t="shared" si="445"/>
        <v/>
      </c>
      <c r="S3663" s="36" t="str">
        <f t="shared" si="446"/>
        <v/>
      </c>
    </row>
    <row r="3664" spans="6:19" x14ac:dyDescent="0.3">
      <c r="K3664" s="33" t="str">
        <f t="shared" si="441"/>
        <v/>
      </c>
      <c r="N3664" s="33" t="str">
        <f t="shared" si="442"/>
        <v/>
      </c>
      <c r="O3664" s="33" t="str">
        <f t="shared" si="443"/>
        <v/>
      </c>
      <c r="P3664" s="33" t="str">
        <f t="shared" si="444"/>
        <v/>
      </c>
      <c r="R3664" s="36" t="str">
        <f t="shared" si="445"/>
        <v/>
      </c>
      <c r="S3664" s="36" t="str">
        <f t="shared" si="446"/>
        <v/>
      </c>
    </row>
    <row r="3665" spans="6:19" x14ac:dyDescent="0.3">
      <c r="K3665" s="33" t="str">
        <f t="shared" si="441"/>
        <v/>
      </c>
      <c r="N3665" s="33" t="str">
        <f t="shared" si="442"/>
        <v/>
      </c>
      <c r="O3665" s="33" t="str">
        <f t="shared" si="443"/>
        <v/>
      </c>
      <c r="P3665" s="33" t="str">
        <f t="shared" si="444"/>
        <v/>
      </c>
      <c r="R3665" s="36" t="str">
        <f t="shared" si="445"/>
        <v/>
      </c>
      <c r="S3665" s="36" t="str">
        <f t="shared" si="446"/>
        <v/>
      </c>
    </row>
    <row r="3666" spans="6:19" x14ac:dyDescent="0.3">
      <c r="K3666" s="33" t="str">
        <f t="shared" si="441"/>
        <v/>
      </c>
      <c r="N3666" s="33" t="str">
        <f t="shared" si="442"/>
        <v/>
      </c>
      <c r="O3666" s="33" t="str">
        <f t="shared" si="443"/>
        <v/>
      </c>
      <c r="P3666" s="33" t="str">
        <f t="shared" si="444"/>
        <v/>
      </c>
      <c r="R3666" s="36" t="str">
        <f t="shared" si="445"/>
        <v/>
      </c>
      <c r="S3666" s="36" t="str">
        <f t="shared" si="446"/>
        <v/>
      </c>
    </row>
    <row r="3667" spans="6:19" x14ac:dyDescent="0.3">
      <c r="K3667" s="33" t="str">
        <f t="shared" si="441"/>
        <v/>
      </c>
      <c r="N3667" s="33" t="str">
        <f t="shared" si="442"/>
        <v/>
      </c>
      <c r="O3667" s="33" t="str">
        <f t="shared" si="443"/>
        <v/>
      </c>
      <c r="P3667" s="33" t="str">
        <f t="shared" si="444"/>
        <v/>
      </c>
      <c r="R3667" s="36" t="str">
        <f t="shared" si="445"/>
        <v/>
      </c>
      <c r="S3667" s="36" t="str">
        <f t="shared" si="446"/>
        <v/>
      </c>
    </row>
    <row r="3668" spans="6:19" x14ac:dyDescent="0.3">
      <c r="F3668" s="136"/>
      <c r="K3668" s="33" t="str">
        <f t="shared" si="441"/>
        <v/>
      </c>
      <c r="N3668" s="33" t="str">
        <f t="shared" si="442"/>
        <v/>
      </c>
      <c r="O3668" s="33" t="str">
        <f t="shared" si="443"/>
        <v/>
      </c>
      <c r="P3668" s="33" t="str">
        <f t="shared" si="444"/>
        <v/>
      </c>
      <c r="R3668" s="36" t="str">
        <f t="shared" si="445"/>
        <v/>
      </c>
      <c r="S3668" s="36" t="str">
        <f t="shared" si="446"/>
        <v/>
      </c>
    </row>
    <row r="3669" spans="6:19" x14ac:dyDescent="0.3">
      <c r="K3669" s="33" t="str">
        <f t="shared" si="441"/>
        <v/>
      </c>
      <c r="N3669" s="33" t="str">
        <f t="shared" si="442"/>
        <v/>
      </c>
      <c r="O3669" s="33" t="str">
        <f t="shared" si="443"/>
        <v/>
      </c>
      <c r="P3669" s="33" t="str">
        <f t="shared" si="444"/>
        <v/>
      </c>
      <c r="R3669" s="36" t="str">
        <f t="shared" si="445"/>
        <v/>
      </c>
      <c r="S3669" s="36" t="str">
        <f t="shared" si="446"/>
        <v/>
      </c>
    </row>
    <row r="3670" spans="6:19" x14ac:dyDescent="0.3">
      <c r="K3670" s="33" t="str">
        <f t="shared" si="441"/>
        <v/>
      </c>
      <c r="N3670" s="33" t="str">
        <f t="shared" si="442"/>
        <v/>
      </c>
      <c r="O3670" s="33" t="str">
        <f t="shared" si="443"/>
        <v/>
      </c>
      <c r="P3670" s="33" t="str">
        <f t="shared" si="444"/>
        <v/>
      </c>
      <c r="R3670" s="36" t="str">
        <f t="shared" si="445"/>
        <v/>
      </c>
      <c r="S3670" s="36" t="str">
        <f t="shared" si="446"/>
        <v/>
      </c>
    </row>
    <row r="3671" spans="6:19" x14ac:dyDescent="0.3">
      <c r="K3671" s="33" t="str">
        <f t="shared" si="441"/>
        <v/>
      </c>
      <c r="N3671" s="33" t="str">
        <f t="shared" si="442"/>
        <v/>
      </c>
      <c r="O3671" s="33" t="str">
        <f t="shared" si="443"/>
        <v/>
      </c>
      <c r="P3671" s="33" t="str">
        <f t="shared" si="444"/>
        <v/>
      </c>
      <c r="R3671" s="36" t="str">
        <f t="shared" si="445"/>
        <v/>
      </c>
      <c r="S3671" s="36" t="str">
        <f t="shared" si="446"/>
        <v/>
      </c>
    </row>
    <row r="3672" spans="6:19" x14ac:dyDescent="0.3">
      <c r="K3672" s="33" t="str">
        <f t="shared" si="441"/>
        <v/>
      </c>
      <c r="N3672" s="33" t="str">
        <f t="shared" si="442"/>
        <v/>
      </c>
      <c r="O3672" s="33" t="str">
        <f t="shared" si="443"/>
        <v/>
      </c>
      <c r="P3672" s="33" t="str">
        <f t="shared" si="444"/>
        <v/>
      </c>
      <c r="R3672" s="36" t="str">
        <f t="shared" si="445"/>
        <v/>
      </c>
      <c r="S3672" s="36" t="str">
        <f t="shared" si="446"/>
        <v/>
      </c>
    </row>
    <row r="3673" spans="6:19" x14ac:dyDescent="0.3">
      <c r="F3673" s="136"/>
      <c r="K3673" s="33" t="str">
        <f t="shared" si="441"/>
        <v/>
      </c>
      <c r="N3673" s="33" t="str">
        <f t="shared" si="442"/>
        <v/>
      </c>
      <c r="O3673" s="33" t="str">
        <f t="shared" si="443"/>
        <v/>
      </c>
      <c r="P3673" s="33" t="str">
        <f t="shared" si="444"/>
        <v/>
      </c>
      <c r="R3673" s="36" t="str">
        <f t="shared" si="445"/>
        <v/>
      </c>
      <c r="S3673" s="36" t="str">
        <f t="shared" si="446"/>
        <v/>
      </c>
    </row>
    <row r="3674" spans="6:19" x14ac:dyDescent="0.3">
      <c r="F3674" s="136"/>
      <c r="K3674" s="33" t="str">
        <f t="shared" si="441"/>
        <v/>
      </c>
      <c r="N3674" s="33" t="str">
        <f t="shared" si="442"/>
        <v/>
      </c>
      <c r="O3674" s="33" t="str">
        <f t="shared" si="443"/>
        <v/>
      </c>
      <c r="P3674" s="33" t="str">
        <f t="shared" si="444"/>
        <v/>
      </c>
      <c r="R3674" s="36" t="str">
        <f t="shared" si="445"/>
        <v/>
      </c>
      <c r="S3674" s="36" t="str">
        <f t="shared" si="446"/>
        <v/>
      </c>
    </row>
    <row r="3675" spans="6:19" x14ac:dyDescent="0.3">
      <c r="K3675" s="33" t="str">
        <f t="shared" si="441"/>
        <v/>
      </c>
      <c r="N3675" s="33" t="str">
        <f t="shared" si="442"/>
        <v/>
      </c>
      <c r="O3675" s="33" t="str">
        <f t="shared" si="443"/>
        <v/>
      </c>
      <c r="P3675" s="33" t="str">
        <f t="shared" si="444"/>
        <v/>
      </c>
      <c r="R3675" s="36" t="str">
        <f t="shared" si="445"/>
        <v/>
      </c>
      <c r="S3675" s="36" t="str">
        <f t="shared" si="446"/>
        <v/>
      </c>
    </row>
    <row r="3676" spans="6:19" x14ac:dyDescent="0.3">
      <c r="K3676" s="33" t="str">
        <f t="shared" si="441"/>
        <v/>
      </c>
      <c r="N3676" s="33" t="str">
        <f t="shared" si="442"/>
        <v/>
      </c>
      <c r="O3676" s="33" t="str">
        <f t="shared" si="443"/>
        <v/>
      </c>
      <c r="P3676" s="33" t="str">
        <f t="shared" si="444"/>
        <v/>
      </c>
      <c r="R3676" s="36" t="str">
        <f t="shared" si="445"/>
        <v/>
      </c>
      <c r="S3676" s="36" t="str">
        <f t="shared" si="446"/>
        <v/>
      </c>
    </row>
    <row r="3677" spans="6:19" x14ac:dyDescent="0.3">
      <c r="K3677" s="33" t="str">
        <f t="shared" si="441"/>
        <v/>
      </c>
      <c r="N3677" s="33" t="str">
        <f t="shared" si="442"/>
        <v/>
      </c>
      <c r="O3677" s="33" t="str">
        <f t="shared" si="443"/>
        <v/>
      </c>
      <c r="P3677" s="33" t="str">
        <f t="shared" si="444"/>
        <v/>
      </c>
      <c r="R3677" s="36" t="str">
        <f t="shared" si="445"/>
        <v/>
      </c>
      <c r="S3677" s="36" t="str">
        <f t="shared" si="446"/>
        <v/>
      </c>
    </row>
    <row r="3678" spans="6:19" x14ac:dyDescent="0.3">
      <c r="F3678" s="136"/>
      <c r="K3678" s="33" t="str">
        <f t="shared" si="441"/>
        <v/>
      </c>
      <c r="N3678" s="33" t="str">
        <f t="shared" si="442"/>
        <v/>
      </c>
      <c r="O3678" s="33" t="str">
        <f t="shared" si="443"/>
        <v/>
      </c>
      <c r="P3678" s="33" t="str">
        <f t="shared" si="444"/>
        <v/>
      </c>
      <c r="R3678" s="36" t="str">
        <f t="shared" si="445"/>
        <v/>
      </c>
      <c r="S3678" s="36" t="str">
        <f t="shared" si="446"/>
        <v/>
      </c>
    </row>
    <row r="3679" spans="6:19" x14ac:dyDescent="0.3">
      <c r="K3679" s="33" t="str">
        <f t="shared" si="441"/>
        <v/>
      </c>
      <c r="N3679" s="33" t="str">
        <f t="shared" si="442"/>
        <v/>
      </c>
      <c r="O3679" s="33" t="str">
        <f t="shared" si="443"/>
        <v/>
      </c>
      <c r="P3679" s="33" t="str">
        <f t="shared" si="444"/>
        <v/>
      </c>
      <c r="R3679" s="36" t="str">
        <f t="shared" si="445"/>
        <v/>
      </c>
      <c r="S3679" s="36" t="str">
        <f t="shared" si="446"/>
        <v/>
      </c>
    </row>
    <row r="3680" spans="6:19" x14ac:dyDescent="0.3">
      <c r="F3680" s="136"/>
      <c r="K3680" s="33" t="str">
        <f t="shared" si="441"/>
        <v/>
      </c>
      <c r="N3680" s="33" t="str">
        <f t="shared" si="442"/>
        <v/>
      </c>
      <c r="O3680" s="33" t="str">
        <f t="shared" si="443"/>
        <v/>
      </c>
      <c r="P3680" s="33" t="str">
        <f t="shared" si="444"/>
        <v/>
      </c>
      <c r="R3680" s="36" t="str">
        <f t="shared" si="445"/>
        <v/>
      </c>
      <c r="S3680" s="36" t="str">
        <f t="shared" si="446"/>
        <v/>
      </c>
    </row>
    <row r="3681" spans="6:19" x14ac:dyDescent="0.3">
      <c r="K3681" s="33" t="str">
        <f t="shared" si="441"/>
        <v/>
      </c>
      <c r="N3681" s="33" t="str">
        <f t="shared" si="442"/>
        <v/>
      </c>
      <c r="O3681" s="33" t="str">
        <f t="shared" si="443"/>
        <v/>
      </c>
      <c r="P3681" s="33" t="str">
        <f t="shared" si="444"/>
        <v/>
      </c>
      <c r="R3681" s="36" t="str">
        <f t="shared" si="445"/>
        <v/>
      </c>
      <c r="S3681" s="36" t="str">
        <f t="shared" si="446"/>
        <v/>
      </c>
    </row>
    <row r="3682" spans="6:19" x14ac:dyDescent="0.3">
      <c r="K3682" s="33" t="str">
        <f t="shared" si="441"/>
        <v/>
      </c>
      <c r="N3682" s="33" t="str">
        <f t="shared" si="442"/>
        <v/>
      </c>
      <c r="O3682" s="33" t="str">
        <f t="shared" si="443"/>
        <v/>
      </c>
      <c r="P3682" s="33" t="str">
        <f t="shared" si="444"/>
        <v/>
      </c>
      <c r="R3682" s="36" t="str">
        <f t="shared" si="445"/>
        <v/>
      </c>
      <c r="S3682" s="36" t="str">
        <f t="shared" si="446"/>
        <v/>
      </c>
    </row>
    <row r="3683" spans="6:19" x14ac:dyDescent="0.3">
      <c r="F3683" s="136"/>
      <c r="K3683" s="33" t="str">
        <f t="shared" si="441"/>
        <v/>
      </c>
      <c r="N3683" s="33" t="str">
        <f t="shared" si="442"/>
        <v/>
      </c>
      <c r="O3683" s="33" t="str">
        <f t="shared" si="443"/>
        <v/>
      </c>
      <c r="P3683" s="33" t="str">
        <f t="shared" si="444"/>
        <v/>
      </c>
      <c r="R3683" s="36" t="str">
        <f t="shared" si="445"/>
        <v/>
      </c>
      <c r="S3683" s="36" t="str">
        <f t="shared" si="446"/>
        <v/>
      </c>
    </row>
    <row r="3684" spans="6:19" x14ac:dyDescent="0.3">
      <c r="K3684" s="33" t="str">
        <f t="shared" si="441"/>
        <v/>
      </c>
      <c r="N3684" s="33" t="str">
        <f t="shared" si="442"/>
        <v/>
      </c>
      <c r="O3684" s="33" t="str">
        <f t="shared" si="443"/>
        <v/>
      </c>
      <c r="P3684" s="33" t="str">
        <f t="shared" si="444"/>
        <v/>
      </c>
      <c r="R3684" s="36" t="str">
        <f t="shared" si="445"/>
        <v/>
      </c>
      <c r="S3684" s="36" t="str">
        <f t="shared" si="446"/>
        <v/>
      </c>
    </row>
    <row r="3685" spans="6:19" x14ac:dyDescent="0.3">
      <c r="K3685" s="33" t="str">
        <f t="shared" si="441"/>
        <v/>
      </c>
      <c r="N3685" s="33" t="str">
        <f t="shared" si="442"/>
        <v/>
      </c>
      <c r="O3685" s="33" t="str">
        <f t="shared" si="443"/>
        <v/>
      </c>
      <c r="P3685" s="33" t="str">
        <f t="shared" si="444"/>
        <v/>
      </c>
      <c r="R3685" s="36" t="str">
        <f t="shared" si="445"/>
        <v/>
      </c>
      <c r="S3685" s="36" t="str">
        <f t="shared" si="446"/>
        <v/>
      </c>
    </row>
    <row r="3686" spans="6:19" x14ac:dyDescent="0.3">
      <c r="K3686" s="33" t="str">
        <f t="shared" si="441"/>
        <v/>
      </c>
      <c r="N3686" s="33" t="str">
        <f t="shared" si="442"/>
        <v/>
      </c>
      <c r="O3686" s="33" t="str">
        <f t="shared" si="443"/>
        <v/>
      </c>
      <c r="P3686" s="33" t="str">
        <f t="shared" si="444"/>
        <v/>
      </c>
      <c r="R3686" s="36" t="str">
        <f t="shared" si="445"/>
        <v/>
      </c>
      <c r="S3686" s="36" t="str">
        <f t="shared" si="446"/>
        <v/>
      </c>
    </row>
    <row r="3687" spans="6:19" x14ac:dyDescent="0.3">
      <c r="K3687" s="33" t="str">
        <f t="shared" si="441"/>
        <v/>
      </c>
      <c r="N3687" s="33" t="str">
        <f t="shared" si="442"/>
        <v/>
      </c>
      <c r="O3687" s="33" t="str">
        <f t="shared" si="443"/>
        <v/>
      </c>
      <c r="P3687" s="33" t="str">
        <f t="shared" si="444"/>
        <v/>
      </c>
      <c r="R3687" s="36" t="str">
        <f t="shared" si="445"/>
        <v/>
      </c>
      <c r="S3687" s="36" t="str">
        <f t="shared" si="446"/>
        <v/>
      </c>
    </row>
    <row r="3688" spans="6:19" x14ac:dyDescent="0.3">
      <c r="K3688" s="33" t="str">
        <f t="shared" si="441"/>
        <v/>
      </c>
      <c r="N3688" s="33" t="str">
        <f t="shared" si="442"/>
        <v/>
      </c>
      <c r="O3688" s="33" t="str">
        <f t="shared" si="443"/>
        <v/>
      </c>
      <c r="P3688" s="33" t="str">
        <f t="shared" si="444"/>
        <v/>
      </c>
      <c r="R3688" s="36" t="str">
        <f t="shared" si="445"/>
        <v/>
      </c>
      <c r="S3688" s="36" t="str">
        <f t="shared" si="446"/>
        <v/>
      </c>
    </row>
    <row r="3689" spans="6:19" x14ac:dyDescent="0.3">
      <c r="F3689" s="136"/>
      <c r="K3689" s="33" t="str">
        <f t="shared" si="441"/>
        <v/>
      </c>
      <c r="N3689" s="33" t="str">
        <f t="shared" si="442"/>
        <v/>
      </c>
      <c r="O3689" s="33" t="str">
        <f t="shared" si="443"/>
        <v/>
      </c>
      <c r="P3689" s="33" t="str">
        <f t="shared" si="444"/>
        <v/>
      </c>
      <c r="R3689" s="36" t="str">
        <f t="shared" si="445"/>
        <v/>
      </c>
      <c r="S3689" s="36" t="str">
        <f t="shared" si="446"/>
        <v/>
      </c>
    </row>
    <row r="3690" spans="6:19" x14ac:dyDescent="0.3">
      <c r="K3690" s="33" t="str">
        <f t="shared" si="441"/>
        <v/>
      </c>
      <c r="N3690" s="33" t="str">
        <f t="shared" si="442"/>
        <v/>
      </c>
      <c r="O3690" s="33" t="str">
        <f t="shared" si="443"/>
        <v/>
      </c>
      <c r="P3690" s="33" t="str">
        <f t="shared" si="444"/>
        <v/>
      </c>
      <c r="R3690" s="36" t="str">
        <f t="shared" si="445"/>
        <v/>
      </c>
      <c r="S3690" s="36" t="str">
        <f t="shared" si="446"/>
        <v/>
      </c>
    </row>
    <row r="3691" spans="6:19" x14ac:dyDescent="0.3">
      <c r="K3691" s="33" t="str">
        <f t="shared" si="441"/>
        <v/>
      </c>
      <c r="N3691" s="33" t="str">
        <f t="shared" si="442"/>
        <v/>
      </c>
      <c r="O3691" s="33" t="str">
        <f t="shared" si="443"/>
        <v/>
      </c>
      <c r="P3691" s="33" t="str">
        <f t="shared" si="444"/>
        <v/>
      </c>
      <c r="R3691" s="36" t="str">
        <f t="shared" si="445"/>
        <v/>
      </c>
      <c r="S3691" s="36" t="str">
        <f t="shared" si="446"/>
        <v/>
      </c>
    </row>
    <row r="3692" spans="6:19" x14ac:dyDescent="0.3">
      <c r="K3692" s="33" t="str">
        <f t="shared" si="441"/>
        <v/>
      </c>
      <c r="N3692" s="33" t="str">
        <f t="shared" si="442"/>
        <v/>
      </c>
      <c r="O3692" s="33" t="str">
        <f t="shared" si="443"/>
        <v/>
      </c>
      <c r="P3692" s="33" t="str">
        <f t="shared" si="444"/>
        <v/>
      </c>
      <c r="R3692" s="36" t="str">
        <f t="shared" si="445"/>
        <v/>
      </c>
      <c r="S3692" s="36" t="str">
        <f t="shared" si="446"/>
        <v/>
      </c>
    </row>
    <row r="3693" spans="6:19" x14ac:dyDescent="0.3">
      <c r="F3693" s="136"/>
      <c r="K3693" s="33" t="str">
        <f t="shared" si="441"/>
        <v/>
      </c>
      <c r="N3693" s="33" t="str">
        <f t="shared" si="442"/>
        <v/>
      </c>
      <c r="O3693" s="33" t="str">
        <f t="shared" si="443"/>
        <v/>
      </c>
      <c r="P3693" s="33" t="str">
        <f t="shared" si="444"/>
        <v/>
      </c>
      <c r="R3693" s="36" t="str">
        <f t="shared" si="445"/>
        <v/>
      </c>
      <c r="S3693" s="36" t="str">
        <f t="shared" si="446"/>
        <v/>
      </c>
    </row>
    <row r="3694" spans="6:19" x14ac:dyDescent="0.3">
      <c r="F3694" s="136"/>
      <c r="K3694" s="33" t="str">
        <f t="shared" si="441"/>
        <v/>
      </c>
      <c r="N3694" s="33" t="str">
        <f t="shared" si="442"/>
        <v/>
      </c>
      <c r="O3694" s="33" t="str">
        <f t="shared" si="443"/>
        <v/>
      </c>
      <c r="P3694" s="33" t="str">
        <f t="shared" si="444"/>
        <v/>
      </c>
      <c r="R3694" s="36" t="str">
        <f t="shared" si="445"/>
        <v/>
      </c>
      <c r="S3694" s="36" t="str">
        <f t="shared" si="446"/>
        <v/>
      </c>
    </row>
    <row r="3695" spans="6:19" x14ac:dyDescent="0.3">
      <c r="F3695" s="136"/>
      <c r="K3695" s="33" t="str">
        <f t="shared" si="441"/>
        <v/>
      </c>
      <c r="N3695" s="33" t="str">
        <f t="shared" si="442"/>
        <v/>
      </c>
      <c r="O3695" s="33" t="str">
        <f t="shared" si="443"/>
        <v/>
      </c>
      <c r="P3695" s="33" t="str">
        <f t="shared" si="444"/>
        <v/>
      </c>
      <c r="R3695" s="36" t="str">
        <f t="shared" si="445"/>
        <v/>
      </c>
      <c r="S3695" s="36" t="str">
        <f t="shared" si="446"/>
        <v/>
      </c>
    </row>
    <row r="3696" spans="6:19" x14ac:dyDescent="0.3">
      <c r="K3696" s="33" t="str">
        <f t="shared" si="441"/>
        <v/>
      </c>
      <c r="N3696" s="33" t="str">
        <f t="shared" si="442"/>
        <v/>
      </c>
      <c r="O3696" s="33" t="str">
        <f t="shared" si="443"/>
        <v/>
      </c>
      <c r="P3696" s="33" t="str">
        <f t="shared" si="444"/>
        <v/>
      </c>
      <c r="R3696" s="36" t="str">
        <f t="shared" si="445"/>
        <v/>
      </c>
      <c r="S3696" s="36" t="str">
        <f t="shared" si="446"/>
        <v/>
      </c>
    </row>
    <row r="3697" spans="6:19" x14ac:dyDescent="0.3">
      <c r="K3697" s="33" t="str">
        <f t="shared" si="441"/>
        <v/>
      </c>
      <c r="N3697" s="33" t="str">
        <f t="shared" si="442"/>
        <v/>
      </c>
      <c r="O3697" s="33" t="str">
        <f t="shared" si="443"/>
        <v/>
      </c>
      <c r="P3697" s="33" t="str">
        <f t="shared" si="444"/>
        <v/>
      </c>
      <c r="R3697" s="36" t="str">
        <f t="shared" si="445"/>
        <v/>
      </c>
      <c r="S3697" s="36" t="str">
        <f t="shared" si="446"/>
        <v/>
      </c>
    </row>
    <row r="3698" spans="6:19" x14ac:dyDescent="0.3">
      <c r="K3698" s="33" t="str">
        <f t="shared" si="441"/>
        <v/>
      </c>
      <c r="N3698" s="33" t="str">
        <f t="shared" si="442"/>
        <v/>
      </c>
      <c r="O3698" s="33" t="str">
        <f t="shared" si="443"/>
        <v/>
      </c>
      <c r="P3698" s="33" t="str">
        <f t="shared" si="444"/>
        <v/>
      </c>
      <c r="R3698" s="36" t="str">
        <f t="shared" si="445"/>
        <v/>
      </c>
      <c r="S3698" s="36" t="str">
        <f t="shared" si="446"/>
        <v/>
      </c>
    </row>
    <row r="3699" spans="6:19" x14ac:dyDescent="0.3">
      <c r="K3699" s="33" t="str">
        <f t="shared" si="441"/>
        <v/>
      </c>
      <c r="N3699" s="33" t="str">
        <f t="shared" si="442"/>
        <v/>
      </c>
      <c r="O3699" s="33" t="str">
        <f t="shared" si="443"/>
        <v/>
      </c>
      <c r="P3699" s="33" t="str">
        <f t="shared" si="444"/>
        <v/>
      </c>
      <c r="R3699" s="36" t="str">
        <f t="shared" si="445"/>
        <v/>
      </c>
      <c r="S3699" s="36" t="str">
        <f t="shared" si="446"/>
        <v/>
      </c>
    </row>
    <row r="3700" spans="6:19" x14ac:dyDescent="0.3">
      <c r="K3700" s="33" t="str">
        <f t="shared" si="441"/>
        <v/>
      </c>
      <c r="N3700" s="33" t="str">
        <f t="shared" si="442"/>
        <v/>
      </c>
      <c r="O3700" s="33" t="str">
        <f t="shared" si="443"/>
        <v/>
      </c>
      <c r="P3700" s="33" t="str">
        <f t="shared" si="444"/>
        <v/>
      </c>
      <c r="R3700" s="36" t="str">
        <f t="shared" si="445"/>
        <v/>
      </c>
      <c r="S3700" s="36" t="str">
        <f t="shared" si="446"/>
        <v/>
      </c>
    </row>
    <row r="3701" spans="6:19" x14ac:dyDescent="0.3">
      <c r="K3701" s="33" t="str">
        <f t="shared" si="441"/>
        <v/>
      </c>
      <c r="N3701" s="33" t="str">
        <f t="shared" si="442"/>
        <v/>
      </c>
      <c r="O3701" s="33" t="str">
        <f t="shared" si="443"/>
        <v/>
      </c>
      <c r="P3701" s="33" t="str">
        <f t="shared" si="444"/>
        <v/>
      </c>
      <c r="R3701" s="36" t="str">
        <f t="shared" si="445"/>
        <v/>
      </c>
      <c r="S3701" s="36" t="str">
        <f t="shared" si="446"/>
        <v/>
      </c>
    </row>
    <row r="3702" spans="6:19" x14ac:dyDescent="0.3">
      <c r="F3702" s="136"/>
      <c r="K3702" s="33" t="str">
        <f t="shared" si="441"/>
        <v/>
      </c>
      <c r="N3702" s="33" t="str">
        <f t="shared" si="442"/>
        <v/>
      </c>
      <c r="O3702" s="33" t="str">
        <f t="shared" si="443"/>
        <v/>
      </c>
      <c r="P3702" s="33" t="str">
        <f t="shared" si="444"/>
        <v/>
      </c>
      <c r="R3702" s="36" t="str">
        <f t="shared" si="445"/>
        <v/>
      </c>
      <c r="S3702" s="36" t="str">
        <f t="shared" si="446"/>
        <v/>
      </c>
    </row>
    <row r="3703" spans="6:19" x14ac:dyDescent="0.3">
      <c r="K3703" s="33" t="str">
        <f t="shared" si="441"/>
        <v/>
      </c>
      <c r="N3703" s="33" t="str">
        <f t="shared" si="442"/>
        <v/>
      </c>
      <c r="O3703" s="33" t="str">
        <f t="shared" si="443"/>
        <v/>
      </c>
      <c r="P3703" s="33" t="str">
        <f t="shared" si="444"/>
        <v/>
      </c>
      <c r="R3703" s="36" t="str">
        <f t="shared" si="445"/>
        <v/>
      </c>
      <c r="S3703" s="36" t="str">
        <f t="shared" si="446"/>
        <v/>
      </c>
    </row>
    <row r="3704" spans="6:19" x14ac:dyDescent="0.3">
      <c r="F3704" s="136"/>
      <c r="K3704" s="33" t="str">
        <f t="shared" si="441"/>
        <v/>
      </c>
      <c r="N3704" s="33" t="str">
        <f t="shared" si="442"/>
        <v/>
      </c>
      <c r="O3704" s="33" t="str">
        <f t="shared" si="443"/>
        <v/>
      </c>
      <c r="P3704" s="33" t="str">
        <f t="shared" si="444"/>
        <v/>
      </c>
      <c r="R3704" s="36" t="str">
        <f t="shared" si="445"/>
        <v/>
      </c>
      <c r="S3704" s="36" t="str">
        <f t="shared" si="446"/>
        <v/>
      </c>
    </row>
    <row r="3705" spans="6:19" x14ac:dyDescent="0.3">
      <c r="K3705" s="33" t="str">
        <f t="shared" si="441"/>
        <v/>
      </c>
      <c r="N3705" s="33" t="str">
        <f t="shared" si="442"/>
        <v/>
      </c>
      <c r="O3705" s="33" t="str">
        <f t="shared" si="443"/>
        <v/>
      </c>
      <c r="P3705" s="33" t="str">
        <f t="shared" si="444"/>
        <v/>
      </c>
      <c r="R3705" s="36" t="str">
        <f t="shared" si="445"/>
        <v/>
      </c>
      <c r="S3705" s="36" t="str">
        <f t="shared" si="446"/>
        <v/>
      </c>
    </row>
    <row r="3706" spans="6:19" x14ac:dyDescent="0.3">
      <c r="K3706" s="33" t="str">
        <f t="shared" si="441"/>
        <v/>
      </c>
      <c r="N3706" s="33" t="str">
        <f t="shared" si="442"/>
        <v/>
      </c>
      <c r="O3706" s="33" t="str">
        <f t="shared" si="443"/>
        <v/>
      </c>
      <c r="P3706" s="33" t="str">
        <f t="shared" si="444"/>
        <v/>
      </c>
      <c r="R3706" s="36" t="str">
        <f t="shared" si="445"/>
        <v/>
      </c>
      <c r="S3706" s="36" t="str">
        <f t="shared" si="446"/>
        <v/>
      </c>
    </row>
    <row r="3707" spans="6:19" x14ac:dyDescent="0.3">
      <c r="K3707" s="33" t="str">
        <f t="shared" si="441"/>
        <v/>
      </c>
      <c r="N3707" s="33" t="str">
        <f t="shared" si="442"/>
        <v/>
      </c>
      <c r="O3707" s="33" t="str">
        <f t="shared" si="443"/>
        <v/>
      </c>
      <c r="P3707" s="33" t="str">
        <f t="shared" si="444"/>
        <v/>
      </c>
      <c r="R3707" s="36" t="str">
        <f t="shared" si="445"/>
        <v/>
      </c>
      <c r="S3707" s="36" t="str">
        <f t="shared" si="446"/>
        <v/>
      </c>
    </row>
    <row r="3708" spans="6:19" x14ac:dyDescent="0.3">
      <c r="K3708" s="33" t="str">
        <f t="shared" si="441"/>
        <v/>
      </c>
      <c r="N3708" s="33" t="str">
        <f t="shared" si="442"/>
        <v/>
      </c>
      <c r="O3708" s="33" t="str">
        <f t="shared" si="443"/>
        <v/>
      </c>
      <c r="P3708" s="33" t="str">
        <f t="shared" si="444"/>
        <v/>
      </c>
      <c r="R3708" s="36" t="str">
        <f t="shared" si="445"/>
        <v/>
      </c>
      <c r="S3708" s="36" t="str">
        <f t="shared" si="446"/>
        <v/>
      </c>
    </row>
    <row r="3709" spans="6:19" x14ac:dyDescent="0.3">
      <c r="F3709" s="136"/>
      <c r="K3709" s="33" t="str">
        <f t="shared" si="441"/>
        <v/>
      </c>
      <c r="N3709" s="33" t="str">
        <f t="shared" si="442"/>
        <v/>
      </c>
      <c r="O3709" s="33" t="str">
        <f t="shared" si="443"/>
        <v/>
      </c>
      <c r="P3709" s="33" t="str">
        <f t="shared" si="444"/>
        <v/>
      </c>
      <c r="R3709" s="36" t="str">
        <f t="shared" si="445"/>
        <v/>
      </c>
      <c r="S3709" s="36" t="str">
        <f t="shared" si="446"/>
        <v/>
      </c>
    </row>
    <row r="3710" spans="6:19" x14ac:dyDescent="0.3">
      <c r="F3710" s="136"/>
      <c r="K3710" s="33" t="str">
        <f t="shared" si="441"/>
        <v/>
      </c>
      <c r="N3710" s="33" t="str">
        <f t="shared" si="442"/>
        <v/>
      </c>
      <c r="O3710" s="33" t="str">
        <f t="shared" si="443"/>
        <v/>
      </c>
      <c r="P3710" s="33" t="str">
        <f t="shared" si="444"/>
        <v/>
      </c>
      <c r="R3710" s="36" t="str">
        <f t="shared" si="445"/>
        <v/>
      </c>
      <c r="S3710" s="36" t="str">
        <f t="shared" si="446"/>
        <v/>
      </c>
    </row>
    <row r="3711" spans="6:19" x14ac:dyDescent="0.3">
      <c r="K3711" s="33" t="str">
        <f t="shared" si="441"/>
        <v/>
      </c>
      <c r="N3711" s="33" t="str">
        <f t="shared" si="442"/>
        <v/>
      </c>
      <c r="O3711" s="33" t="str">
        <f t="shared" si="443"/>
        <v/>
      </c>
      <c r="P3711" s="33" t="str">
        <f t="shared" si="444"/>
        <v/>
      </c>
      <c r="R3711" s="36" t="str">
        <f t="shared" si="445"/>
        <v/>
      </c>
      <c r="S3711" s="36" t="str">
        <f t="shared" si="446"/>
        <v/>
      </c>
    </row>
    <row r="3712" spans="6:19" x14ac:dyDescent="0.3">
      <c r="K3712" s="33" t="str">
        <f t="shared" si="441"/>
        <v/>
      </c>
      <c r="N3712" s="33" t="str">
        <f t="shared" si="442"/>
        <v/>
      </c>
      <c r="O3712" s="33" t="str">
        <f t="shared" si="443"/>
        <v/>
      </c>
      <c r="P3712" s="33" t="str">
        <f t="shared" si="444"/>
        <v/>
      </c>
      <c r="R3712" s="36" t="str">
        <f t="shared" si="445"/>
        <v/>
      </c>
      <c r="S3712" s="36" t="str">
        <f t="shared" si="446"/>
        <v/>
      </c>
    </row>
    <row r="3713" spans="6:19" x14ac:dyDescent="0.3">
      <c r="K3713" s="33" t="str">
        <f t="shared" si="441"/>
        <v/>
      </c>
      <c r="N3713" s="33" t="str">
        <f t="shared" si="442"/>
        <v/>
      </c>
      <c r="O3713" s="33" t="str">
        <f t="shared" si="443"/>
        <v/>
      </c>
      <c r="P3713" s="33" t="str">
        <f t="shared" si="444"/>
        <v/>
      </c>
      <c r="R3713" s="36" t="str">
        <f t="shared" si="445"/>
        <v/>
      </c>
      <c r="S3713" s="36" t="str">
        <f t="shared" si="446"/>
        <v/>
      </c>
    </row>
    <row r="3714" spans="6:19" x14ac:dyDescent="0.3">
      <c r="F3714" s="136"/>
      <c r="K3714" s="33" t="str">
        <f t="shared" si="441"/>
        <v/>
      </c>
      <c r="N3714" s="33" t="str">
        <f t="shared" si="442"/>
        <v/>
      </c>
      <c r="O3714" s="33" t="str">
        <f t="shared" si="443"/>
        <v/>
      </c>
      <c r="P3714" s="33" t="str">
        <f t="shared" si="444"/>
        <v/>
      </c>
      <c r="R3714" s="36" t="str">
        <f t="shared" si="445"/>
        <v/>
      </c>
      <c r="S3714" s="36" t="str">
        <f t="shared" si="446"/>
        <v/>
      </c>
    </row>
    <row r="3715" spans="6:19" x14ac:dyDescent="0.3">
      <c r="K3715" s="33" t="str">
        <f t="shared" si="441"/>
        <v/>
      </c>
      <c r="N3715" s="33" t="str">
        <f t="shared" si="442"/>
        <v/>
      </c>
      <c r="O3715" s="33" t="str">
        <f t="shared" si="443"/>
        <v/>
      </c>
      <c r="P3715" s="33" t="str">
        <f t="shared" si="444"/>
        <v/>
      </c>
      <c r="R3715" s="36" t="str">
        <f t="shared" si="445"/>
        <v/>
      </c>
      <c r="S3715" s="36" t="str">
        <f t="shared" si="446"/>
        <v/>
      </c>
    </row>
    <row r="3716" spans="6:19" x14ac:dyDescent="0.3">
      <c r="F3716" s="136"/>
      <c r="K3716" s="33" t="str">
        <f t="shared" si="441"/>
        <v/>
      </c>
      <c r="N3716" s="33" t="str">
        <f t="shared" si="442"/>
        <v/>
      </c>
      <c r="O3716" s="33" t="str">
        <f t="shared" si="443"/>
        <v/>
      </c>
      <c r="P3716" s="33" t="str">
        <f t="shared" si="444"/>
        <v/>
      </c>
      <c r="R3716" s="36" t="str">
        <f t="shared" si="445"/>
        <v/>
      </c>
      <c r="S3716" s="36" t="str">
        <f t="shared" si="446"/>
        <v/>
      </c>
    </row>
    <row r="3717" spans="6:19" x14ac:dyDescent="0.3">
      <c r="K3717" s="33" t="str">
        <f t="shared" ref="K3717:K3780" si="447">IF($D3717="ht",$E3717,"")</f>
        <v/>
      </c>
      <c r="N3717" s="33" t="str">
        <f t="shared" ref="N3717:N3780" si="448">IF($D3717="Ges",$F3717,"")</f>
        <v/>
      </c>
      <c r="O3717" s="33" t="str">
        <f t="shared" ref="O3717:O3780" si="449">IF($D3717="tag",$E3717,"")</f>
        <v/>
      </c>
      <c r="P3717" s="33" t="str">
        <f t="shared" ref="P3717:P3780" si="450">IF($D3717="vhs",$E3717,"")</f>
        <v/>
      </c>
      <c r="R3717" s="36" t="str">
        <f t="shared" ref="R3717:R3780" si="451">IF(D3717="v06",E3717,"")</f>
        <v/>
      </c>
      <c r="S3717" s="36" t="str">
        <f t="shared" ref="S3717:S3780" si="452">IF(D3717="v22",E3717,"")</f>
        <v/>
      </c>
    </row>
    <row r="3718" spans="6:19" x14ac:dyDescent="0.3">
      <c r="K3718" s="33" t="str">
        <f t="shared" si="447"/>
        <v/>
      </c>
      <c r="N3718" s="33" t="str">
        <f t="shared" si="448"/>
        <v/>
      </c>
      <c r="O3718" s="33" t="str">
        <f t="shared" si="449"/>
        <v/>
      </c>
      <c r="P3718" s="33" t="str">
        <f t="shared" si="450"/>
        <v/>
      </c>
      <c r="R3718" s="36" t="str">
        <f t="shared" si="451"/>
        <v/>
      </c>
      <c r="S3718" s="36" t="str">
        <f t="shared" si="452"/>
        <v/>
      </c>
    </row>
    <row r="3719" spans="6:19" x14ac:dyDescent="0.3">
      <c r="F3719" s="136"/>
      <c r="K3719" s="33" t="str">
        <f t="shared" si="447"/>
        <v/>
      </c>
      <c r="N3719" s="33" t="str">
        <f t="shared" si="448"/>
        <v/>
      </c>
      <c r="O3719" s="33" t="str">
        <f t="shared" si="449"/>
        <v/>
      </c>
      <c r="P3719" s="33" t="str">
        <f t="shared" si="450"/>
        <v/>
      </c>
      <c r="R3719" s="36" t="str">
        <f t="shared" si="451"/>
        <v/>
      </c>
      <c r="S3719" s="36" t="str">
        <f t="shared" si="452"/>
        <v/>
      </c>
    </row>
    <row r="3720" spans="6:19" x14ac:dyDescent="0.3">
      <c r="K3720" s="33" t="str">
        <f t="shared" si="447"/>
        <v/>
      </c>
      <c r="N3720" s="33" t="str">
        <f t="shared" si="448"/>
        <v/>
      </c>
      <c r="O3720" s="33" t="str">
        <f t="shared" si="449"/>
        <v/>
      </c>
      <c r="P3720" s="33" t="str">
        <f t="shared" si="450"/>
        <v/>
      </c>
      <c r="R3720" s="36" t="str">
        <f t="shared" si="451"/>
        <v/>
      </c>
      <c r="S3720" s="36" t="str">
        <f t="shared" si="452"/>
        <v/>
      </c>
    </row>
    <row r="3721" spans="6:19" x14ac:dyDescent="0.3">
      <c r="F3721" s="136"/>
      <c r="K3721" s="33" t="str">
        <f t="shared" si="447"/>
        <v/>
      </c>
      <c r="N3721" s="33" t="str">
        <f t="shared" si="448"/>
        <v/>
      </c>
      <c r="O3721" s="33" t="str">
        <f t="shared" si="449"/>
        <v/>
      </c>
      <c r="P3721" s="33" t="str">
        <f t="shared" si="450"/>
        <v/>
      </c>
      <c r="R3721" s="36" t="str">
        <f t="shared" si="451"/>
        <v/>
      </c>
      <c r="S3721" s="36" t="str">
        <f t="shared" si="452"/>
        <v/>
      </c>
    </row>
    <row r="3722" spans="6:19" x14ac:dyDescent="0.3">
      <c r="K3722" s="33" t="str">
        <f t="shared" si="447"/>
        <v/>
      </c>
      <c r="N3722" s="33" t="str">
        <f t="shared" si="448"/>
        <v/>
      </c>
      <c r="O3722" s="33" t="str">
        <f t="shared" si="449"/>
        <v/>
      </c>
      <c r="P3722" s="33" t="str">
        <f t="shared" si="450"/>
        <v/>
      </c>
      <c r="R3722" s="36" t="str">
        <f t="shared" si="451"/>
        <v/>
      </c>
      <c r="S3722" s="36" t="str">
        <f t="shared" si="452"/>
        <v/>
      </c>
    </row>
    <row r="3723" spans="6:19" x14ac:dyDescent="0.3">
      <c r="K3723" s="33" t="str">
        <f t="shared" si="447"/>
        <v/>
      </c>
      <c r="N3723" s="33" t="str">
        <f t="shared" si="448"/>
        <v/>
      </c>
      <c r="O3723" s="33" t="str">
        <f t="shared" si="449"/>
        <v/>
      </c>
      <c r="P3723" s="33" t="str">
        <f t="shared" si="450"/>
        <v/>
      </c>
      <c r="R3723" s="36" t="str">
        <f t="shared" si="451"/>
        <v/>
      </c>
      <c r="S3723" s="36" t="str">
        <f t="shared" si="452"/>
        <v/>
      </c>
    </row>
    <row r="3724" spans="6:19" x14ac:dyDescent="0.3">
      <c r="K3724" s="33" t="str">
        <f t="shared" si="447"/>
        <v/>
      </c>
      <c r="N3724" s="33" t="str">
        <f t="shared" si="448"/>
        <v/>
      </c>
      <c r="O3724" s="33" t="str">
        <f t="shared" si="449"/>
        <v/>
      </c>
      <c r="P3724" s="33" t="str">
        <f t="shared" si="450"/>
        <v/>
      </c>
      <c r="R3724" s="36" t="str">
        <f t="shared" si="451"/>
        <v/>
      </c>
      <c r="S3724" s="36" t="str">
        <f t="shared" si="452"/>
        <v/>
      </c>
    </row>
    <row r="3725" spans="6:19" x14ac:dyDescent="0.3">
      <c r="F3725" s="136"/>
      <c r="K3725" s="33" t="str">
        <f t="shared" si="447"/>
        <v/>
      </c>
      <c r="N3725" s="33" t="str">
        <f t="shared" si="448"/>
        <v/>
      </c>
      <c r="O3725" s="33" t="str">
        <f t="shared" si="449"/>
        <v/>
      </c>
      <c r="P3725" s="33" t="str">
        <f t="shared" si="450"/>
        <v/>
      </c>
      <c r="R3725" s="36" t="str">
        <f t="shared" si="451"/>
        <v/>
      </c>
      <c r="S3725" s="36" t="str">
        <f t="shared" si="452"/>
        <v/>
      </c>
    </row>
    <row r="3726" spans="6:19" x14ac:dyDescent="0.3">
      <c r="K3726" s="33" t="str">
        <f t="shared" si="447"/>
        <v/>
      </c>
      <c r="N3726" s="33" t="str">
        <f t="shared" si="448"/>
        <v/>
      </c>
      <c r="O3726" s="33" t="str">
        <f t="shared" si="449"/>
        <v/>
      </c>
      <c r="P3726" s="33" t="str">
        <f t="shared" si="450"/>
        <v/>
      </c>
      <c r="R3726" s="36" t="str">
        <f t="shared" si="451"/>
        <v/>
      </c>
      <c r="S3726" s="36" t="str">
        <f t="shared" si="452"/>
        <v/>
      </c>
    </row>
    <row r="3727" spans="6:19" x14ac:dyDescent="0.3">
      <c r="K3727" s="33" t="str">
        <f t="shared" si="447"/>
        <v/>
      </c>
      <c r="N3727" s="33" t="str">
        <f t="shared" si="448"/>
        <v/>
      </c>
      <c r="O3727" s="33" t="str">
        <f t="shared" si="449"/>
        <v/>
      </c>
      <c r="P3727" s="33" t="str">
        <f t="shared" si="450"/>
        <v/>
      </c>
      <c r="R3727" s="36" t="str">
        <f t="shared" si="451"/>
        <v/>
      </c>
      <c r="S3727" s="36" t="str">
        <f t="shared" si="452"/>
        <v/>
      </c>
    </row>
    <row r="3728" spans="6:19" x14ac:dyDescent="0.3">
      <c r="K3728" s="33" t="str">
        <f t="shared" si="447"/>
        <v/>
      </c>
      <c r="N3728" s="33" t="str">
        <f t="shared" si="448"/>
        <v/>
      </c>
      <c r="O3728" s="33" t="str">
        <f t="shared" si="449"/>
        <v/>
      </c>
      <c r="P3728" s="33" t="str">
        <f t="shared" si="450"/>
        <v/>
      </c>
      <c r="R3728" s="36" t="str">
        <f t="shared" si="451"/>
        <v/>
      </c>
      <c r="S3728" s="36" t="str">
        <f t="shared" si="452"/>
        <v/>
      </c>
    </row>
    <row r="3729" spans="6:19" x14ac:dyDescent="0.3">
      <c r="F3729" s="136"/>
      <c r="K3729" s="33" t="str">
        <f t="shared" si="447"/>
        <v/>
      </c>
      <c r="N3729" s="33" t="str">
        <f t="shared" si="448"/>
        <v/>
      </c>
      <c r="O3729" s="33" t="str">
        <f t="shared" si="449"/>
        <v/>
      </c>
      <c r="P3729" s="33" t="str">
        <f t="shared" si="450"/>
        <v/>
      </c>
      <c r="R3729" s="36" t="str">
        <f t="shared" si="451"/>
        <v/>
      </c>
      <c r="S3729" s="36" t="str">
        <f t="shared" si="452"/>
        <v/>
      </c>
    </row>
    <row r="3730" spans="6:19" x14ac:dyDescent="0.3">
      <c r="F3730" s="136"/>
      <c r="K3730" s="33" t="str">
        <f t="shared" si="447"/>
        <v/>
      </c>
      <c r="N3730" s="33" t="str">
        <f t="shared" si="448"/>
        <v/>
      </c>
      <c r="O3730" s="33" t="str">
        <f t="shared" si="449"/>
        <v/>
      </c>
      <c r="P3730" s="33" t="str">
        <f t="shared" si="450"/>
        <v/>
      </c>
      <c r="R3730" s="36" t="str">
        <f t="shared" si="451"/>
        <v/>
      </c>
      <c r="S3730" s="36" t="str">
        <f t="shared" si="452"/>
        <v/>
      </c>
    </row>
    <row r="3731" spans="6:19" x14ac:dyDescent="0.3">
      <c r="K3731" s="33" t="str">
        <f t="shared" si="447"/>
        <v/>
      </c>
      <c r="N3731" s="33" t="str">
        <f t="shared" si="448"/>
        <v/>
      </c>
      <c r="O3731" s="33" t="str">
        <f t="shared" si="449"/>
        <v/>
      </c>
      <c r="P3731" s="33" t="str">
        <f t="shared" si="450"/>
        <v/>
      </c>
      <c r="R3731" s="36" t="str">
        <f t="shared" si="451"/>
        <v/>
      </c>
      <c r="S3731" s="36" t="str">
        <f t="shared" si="452"/>
        <v/>
      </c>
    </row>
    <row r="3732" spans="6:19" x14ac:dyDescent="0.3">
      <c r="K3732" s="33" t="str">
        <f t="shared" si="447"/>
        <v/>
      </c>
      <c r="N3732" s="33" t="str">
        <f t="shared" si="448"/>
        <v/>
      </c>
      <c r="O3732" s="33" t="str">
        <f t="shared" si="449"/>
        <v/>
      </c>
      <c r="P3732" s="33" t="str">
        <f t="shared" si="450"/>
        <v/>
      </c>
      <c r="R3732" s="36" t="str">
        <f t="shared" si="451"/>
        <v/>
      </c>
      <c r="S3732" s="36" t="str">
        <f t="shared" si="452"/>
        <v/>
      </c>
    </row>
    <row r="3733" spans="6:19" x14ac:dyDescent="0.3">
      <c r="K3733" s="33" t="str">
        <f t="shared" si="447"/>
        <v/>
      </c>
      <c r="N3733" s="33" t="str">
        <f t="shared" si="448"/>
        <v/>
      </c>
      <c r="O3733" s="33" t="str">
        <f t="shared" si="449"/>
        <v/>
      </c>
      <c r="P3733" s="33" t="str">
        <f t="shared" si="450"/>
        <v/>
      </c>
      <c r="R3733" s="36" t="str">
        <f t="shared" si="451"/>
        <v/>
      </c>
      <c r="S3733" s="36" t="str">
        <f t="shared" si="452"/>
        <v/>
      </c>
    </row>
    <row r="3734" spans="6:19" x14ac:dyDescent="0.3">
      <c r="K3734" s="33" t="str">
        <f t="shared" si="447"/>
        <v/>
      </c>
      <c r="N3734" s="33" t="str">
        <f t="shared" si="448"/>
        <v/>
      </c>
      <c r="O3734" s="33" t="str">
        <f t="shared" si="449"/>
        <v/>
      </c>
      <c r="P3734" s="33" t="str">
        <f t="shared" si="450"/>
        <v/>
      </c>
      <c r="R3734" s="36" t="str">
        <f t="shared" si="451"/>
        <v/>
      </c>
      <c r="S3734" s="36" t="str">
        <f t="shared" si="452"/>
        <v/>
      </c>
    </row>
    <row r="3735" spans="6:19" x14ac:dyDescent="0.3">
      <c r="F3735" s="136"/>
      <c r="K3735" s="33" t="str">
        <f t="shared" si="447"/>
        <v/>
      </c>
      <c r="N3735" s="33" t="str">
        <f t="shared" si="448"/>
        <v/>
      </c>
      <c r="O3735" s="33" t="str">
        <f t="shared" si="449"/>
        <v/>
      </c>
      <c r="P3735" s="33" t="str">
        <f t="shared" si="450"/>
        <v/>
      </c>
      <c r="R3735" s="36" t="str">
        <f t="shared" si="451"/>
        <v/>
      </c>
      <c r="S3735" s="36" t="str">
        <f t="shared" si="452"/>
        <v/>
      </c>
    </row>
    <row r="3736" spans="6:19" x14ac:dyDescent="0.3">
      <c r="K3736" s="33" t="str">
        <f t="shared" si="447"/>
        <v/>
      </c>
      <c r="N3736" s="33" t="str">
        <f t="shared" si="448"/>
        <v/>
      </c>
      <c r="O3736" s="33" t="str">
        <f t="shared" si="449"/>
        <v/>
      </c>
      <c r="P3736" s="33" t="str">
        <f t="shared" si="450"/>
        <v/>
      </c>
      <c r="R3736" s="36" t="str">
        <f t="shared" si="451"/>
        <v/>
      </c>
      <c r="S3736" s="36" t="str">
        <f t="shared" si="452"/>
        <v/>
      </c>
    </row>
    <row r="3737" spans="6:19" x14ac:dyDescent="0.3">
      <c r="K3737" s="33" t="str">
        <f t="shared" si="447"/>
        <v/>
      </c>
      <c r="N3737" s="33" t="str">
        <f t="shared" si="448"/>
        <v/>
      </c>
      <c r="O3737" s="33" t="str">
        <f t="shared" si="449"/>
        <v/>
      </c>
      <c r="P3737" s="33" t="str">
        <f t="shared" si="450"/>
        <v/>
      </c>
      <c r="R3737" s="36" t="str">
        <f t="shared" si="451"/>
        <v/>
      </c>
      <c r="S3737" s="36" t="str">
        <f t="shared" si="452"/>
        <v/>
      </c>
    </row>
    <row r="3738" spans="6:19" x14ac:dyDescent="0.3">
      <c r="K3738" s="33" t="str">
        <f t="shared" si="447"/>
        <v/>
      </c>
      <c r="N3738" s="33" t="str">
        <f t="shared" si="448"/>
        <v/>
      </c>
      <c r="O3738" s="33" t="str">
        <f t="shared" si="449"/>
        <v/>
      </c>
      <c r="P3738" s="33" t="str">
        <f t="shared" si="450"/>
        <v/>
      </c>
      <c r="R3738" s="36" t="str">
        <f t="shared" si="451"/>
        <v/>
      </c>
      <c r="S3738" s="36" t="str">
        <f t="shared" si="452"/>
        <v/>
      </c>
    </row>
    <row r="3739" spans="6:19" x14ac:dyDescent="0.3">
      <c r="K3739" s="33" t="str">
        <f t="shared" si="447"/>
        <v/>
      </c>
      <c r="N3739" s="33" t="str">
        <f t="shared" si="448"/>
        <v/>
      </c>
      <c r="O3739" s="33" t="str">
        <f t="shared" si="449"/>
        <v/>
      </c>
      <c r="P3739" s="33" t="str">
        <f t="shared" si="450"/>
        <v/>
      </c>
      <c r="R3739" s="36" t="str">
        <f t="shared" si="451"/>
        <v/>
      </c>
      <c r="S3739" s="36" t="str">
        <f t="shared" si="452"/>
        <v/>
      </c>
    </row>
    <row r="3740" spans="6:19" x14ac:dyDescent="0.3">
      <c r="F3740" s="136"/>
      <c r="K3740" s="33" t="str">
        <f t="shared" si="447"/>
        <v/>
      </c>
      <c r="N3740" s="33" t="str">
        <f t="shared" si="448"/>
        <v/>
      </c>
      <c r="O3740" s="33" t="str">
        <f t="shared" si="449"/>
        <v/>
      </c>
      <c r="P3740" s="33" t="str">
        <f t="shared" si="450"/>
        <v/>
      </c>
      <c r="R3740" s="36" t="str">
        <f t="shared" si="451"/>
        <v/>
      </c>
      <c r="S3740" s="36" t="str">
        <f t="shared" si="452"/>
        <v/>
      </c>
    </row>
    <row r="3741" spans="6:19" x14ac:dyDescent="0.3">
      <c r="K3741" s="33" t="str">
        <f t="shared" si="447"/>
        <v/>
      </c>
      <c r="N3741" s="33" t="str">
        <f t="shared" si="448"/>
        <v/>
      </c>
      <c r="O3741" s="33" t="str">
        <f t="shared" si="449"/>
        <v/>
      </c>
      <c r="P3741" s="33" t="str">
        <f t="shared" si="450"/>
        <v/>
      </c>
      <c r="R3741" s="36" t="str">
        <f t="shared" si="451"/>
        <v/>
      </c>
      <c r="S3741" s="36" t="str">
        <f t="shared" si="452"/>
        <v/>
      </c>
    </row>
    <row r="3742" spans="6:19" x14ac:dyDescent="0.3">
      <c r="K3742" s="33" t="str">
        <f t="shared" si="447"/>
        <v/>
      </c>
      <c r="N3742" s="33" t="str">
        <f t="shared" si="448"/>
        <v/>
      </c>
      <c r="O3742" s="33" t="str">
        <f t="shared" si="449"/>
        <v/>
      </c>
      <c r="P3742" s="33" t="str">
        <f t="shared" si="450"/>
        <v/>
      </c>
      <c r="R3742" s="36" t="str">
        <f t="shared" si="451"/>
        <v/>
      </c>
      <c r="S3742" s="36" t="str">
        <f t="shared" si="452"/>
        <v/>
      </c>
    </row>
    <row r="3743" spans="6:19" x14ac:dyDescent="0.3">
      <c r="F3743" s="136"/>
      <c r="K3743" s="33" t="str">
        <f t="shared" si="447"/>
        <v/>
      </c>
      <c r="N3743" s="33" t="str">
        <f t="shared" si="448"/>
        <v/>
      </c>
      <c r="O3743" s="33" t="str">
        <f t="shared" si="449"/>
        <v/>
      </c>
      <c r="P3743" s="33" t="str">
        <f t="shared" si="450"/>
        <v/>
      </c>
      <c r="R3743" s="36" t="str">
        <f t="shared" si="451"/>
        <v/>
      </c>
      <c r="S3743" s="36" t="str">
        <f t="shared" si="452"/>
        <v/>
      </c>
    </row>
    <row r="3744" spans="6:19" x14ac:dyDescent="0.3">
      <c r="K3744" s="33" t="str">
        <f t="shared" si="447"/>
        <v/>
      </c>
      <c r="N3744" s="33" t="str">
        <f t="shared" si="448"/>
        <v/>
      </c>
      <c r="O3744" s="33" t="str">
        <f t="shared" si="449"/>
        <v/>
      </c>
      <c r="P3744" s="33" t="str">
        <f t="shared" si="450"/>
        <v/>
      </c>
      <c r="R3744" s="36" t="str">
        <f t="shared" si="451"/>
        <v/>
      </c>
      <c r="S3744" s="36" t="str">
        <f t="shared" si="452"/>
        <v/>
      </c>
    </row>
    <row r="3745" spans="6:19" x14ac:dyDescent="0.3">
      <c r="F3745" s="136"/>
      <c r="K3745" s="33" t="str">
        <f t="shared" si="447"/>
        <v/>
      </c>
      <c r="N3745" s="33" t="str">
        <f t="shared" si="448"/>
        <v/>
      </c>
      <c r="O3745" s="33" t="str">
        <f t="shared" si="449"/>
        <v/>
      </c>
      <c r="P3745" s="33" t="str">
        <f t="shared" si="450"/>
        <v/>
      </c>
      <c r="R3745" s="36" t="str">
        <f t="shared" si="451"/>
        <v/>
      </c>
      <c r="S3745" s="36" t="str">
        <f t="shared" si="452"/>
        <v/>
      </c>
    </row>
    <row r="3746" spans="6:19" x14ac:dyDescent="0.3">
      <c r="F3746" s="136"/>
      <c r="K3746" s="33" t="str">
        <f t="shared" si="447"/>
        <v/>
      </c>
      <c r="N3746" s="33" t="str">
        <f t="shared" si="448"/>
        <v/>
      </c>
      <c r="O3746" s="33" t="str">
        <f t="shared" si="449"/>
        <v/>
      </c>
      <c r="P3746" s="33" t="str">
        <f t="shared" si="450"/>
        <v/>
      </c>
      <c r="R3746" s="36" t="str">
        <f t="shared" si="451"/>
        <v/>
      </c>
      <c r="S3746" s="36" t="str">
        <f t="shared" si="452"/>
        <v/>
      </c>
    </row>
    <row r="3747" spans="6:19" x14ac:dyDescent="0.3">
      <c r="K3747" s="33" t="str">
        <f t="shared" si="447"/>
        <v/>
      </c>
      <c r="N3747" s="33" t="str">
        <f t="shared" si="448"/>
        <v/>
      </c>
      <c r="O3747" s="33" t="str">
        <f t="shared" si="449"/>
        <v/>
      </c>
      <c r="P3747" s="33" t="str">
        <f t="shared" si="450"/>
        <v/>
      </c>
      <c r="R3747" s="36" t="str">
        <f t="shared" si="451"/>
        <v/>
      </c>
      <c r="S3747" s="36" t="str">
        <f t="shared" si="452"/>
        <v/>
      </c>
    </row>
    <row r="3748" spans="6:19" x14ac:dyDescent="0.3">
      <c r="K3748" s="33" t="str">
        <f t="shared" si="447"/>
        <v/>
      </c>
      <c r="N3748" s="33" t="str">
        <f t="shared" si="448"/>
        <v/>
      </c>
      <c r="O3748" s="33" t="str">
        <f t="shared" si="449"/>
        <v/>
      </c>
      <c r="P3748" s="33" t="str">
        <f t="shared" si="450"/>
        <v/>
      </c>
      <c r="R3748" s="36" t="str">
        <f t="shared" si="451"/>
        <v/>
      </c>
      <c r="S3748" s="36" t="str">
        <f t="shared" si="452"/>
        <v/>
      </c>
    </row>
    <row r="3749" spans="6:19" x14ac:dyDescent="0.3">
      <c r="K3749" s="33" t="str">
        <f t="shared" si="447"/>
        <v/>
      </c>
      <c r="N3749" s="33" t="str">
        <f t="shared" si="448"/>
        <v/>
      </c>
      <c r="O3749" s="33" t="str">
        <f t="shared" si="449"/>
        <v/>
      </c>
      <c r="P3749" s="33" t="str">
        <f t="shared" si="450"/>
        <v/>
      </c>
      <c r="R3749" s="36" t="str">
        <f t="shared" si="451"/>
        <v/>
      </c>
      <c r="S3749" s="36" t="str">
        <f t="shared" si="452"/>
        <v/>
      </c>
    </row>
    <row r="3750" spans="6:19" x14ac:dyDescent="0.3">
      <c r="F3750" s="136"/>
      <c r="K3750" s="33" t="str">
        <f t="shared" si="447"/>
        <v/>
      </c>
      <c r="N3750" s="33" t="str">
        <f t="shared" si="448"/>
        <v/>
      </c>
      <c r="O3750" s="33" t="str">
        <f t="shared" si="449"/>
        <v/>
      </c>
      <c r="P3750" s="33" t="str">
        <f t="shared" si="450"/>
        <v/>
      </c>
      <c r="R3750" s="36" t="str">
        <f t="shared" si="451"/>
        <v/>
      </c>
      <c r="S3750" s="36" t="str">
        <f t="shared" si="452"/>
        <v/>
      </c>
    </row>
    <row r="3751" spans="6:19" x14ac:dyDescent="0.3">
      <c r="K3751" s="33" t="str">
        <f t="shared" si="447"/>
        <v/>
      </c>
      <c r="N3751" s="33" t="str">
        <f t="shared" si="448"/>
        <v/>
      </c>
      <c r="O3751" s="33" t="str">
        <f t="shared" si="449"/>
        <v/>
      </c>
      <c r="P3751" s="33" t="str">
        <f t="shared" si="450"/>
        <v/>
      </c>
      <c r="R3751" s="36" t="str">
        <f t="shared" si="451"/>
        <v/>
      </c>
      <c r="S3751" s="36" t="str">
        <f t="shared" si="452"/>
        <v/>
      </c>
    </row>
    <row r="3752" spans="6:19" x14ac:dyDescent="0.3">
      <c r="K3752" s="33" t="str">
        <f t="shared" si="447"/>
        <v/>
      </c>
      <c r="N3752" s="33" t="str">
        <f t="shared" si="448"/>
        <v/>
      </c>
      <c r="O3752" s="33" t="str">
        <f t="shared" si="449"/>
        <v/>
      </c>
      <c r="P3752" s="33" t="str">
        <f t="shared" si="450"/>
        <v/>
      </c>
      <c r="R3752" s="36" t="str">
        <f t="shared" si="451"/>
        <v/>
      </c>
      <c r="S3752" s="36" t="str">
        <f t="shared" si="452"/>
        <v/>
      </c>
    </row>
    <row r="3753" spans="6:19" x14ac:dyDescent="0.3">
      <c r="K3753" s="33" t="str">
        <f t="shared" si="447"/>
        <v/>
      </c>
      <c r="N3753" s="33" t="str">
        <f t="shared" si="448"/>
        <v/>
      </c>
      <c r="O3753" s="33" t="str">
        <f t="shared" si="449"/>
        <v/>
      </c>
      <c r="P3753" s="33" t="str">
        <f t="shared" si="450"/>
        <v/>
      </c>
      <c r="R3753" s="36" t="str">
        <f t="shared" si="451"/>
        <v/>
      </c>
      <c r="S3753" s="36" t="str">
        <f t="shared" si="452"/>
        <v/>
      </c>
    </row>
    <row r="3754" spans="6:19" x14ac:dyDescent="0.3">
      <c r="K3754" s="33" t="str">
        <f t="shared" si="447"/>
        <v/>
      </c>
      <c r="N3754" s="33" t="str">
        <f t="shared" si="448"/>
        <v/>
      </c>
      <c r="O3754" s="33" t="str">
        <f t="shared" si="449"/>
        <v/>
      </c>
      <c r="P3754" s="33" t="str">
        <f t="shared" si="450"/>
        <v/>
      </c>
      <c r="R3754" s="36" t="str">
        <f t="shared" si="451"/>
        <v/>
      </c>
      <c r="S3754" s="36" t="str">
        <f t="shared" si="452"/>
        <v/>
      </c>
    </row>
    <row r="3755" spans="6:19" x14ac:dyDescent="0.3">
      <c r="F3755" s="136"/>
      <c r="K3755" s="33" t="str">
        <f t="shared" si="447"/>
        <v/>
      </c>
      <c r="N3755" s="33" t="str">
        <f t="shared" si="448"/>
        <v/>
      </c>
      <c r="O3755" s="33" t="str">
        <f t="shared" si="449"/>
        <v/>
      </c>
      <c r="P3755" s="33" t="str">
        <f t="shared" si="450"/>
        <v/>
      </c>
      <c r="R3755" s="36" t="str">
        <f t="shared" si="451"/>
        <v/>
      </c>
      <c r="S3755" s="36" t="str">
        <f t="shared" si="452"/>
        <v/>
      </c>
    </row>
    <row r="3756" spans="6:19" x14ac:dyDescent="0.3">
      <c r="F3756" s="136"/>
      <c r="K3756" s="33" t="str">
        <f t="shared" si="447"/>
        <v/>
      </c>
      <c r="N3756" s="33" t="str">
        <f t="shared" si="448"/>
        <v/>
      </c>
      <c r="O3756" s="33" t="str">
        <f t="shared" si="449"/>
        <v/>
      </c>
      <c r="P3756" s="33" t="str">
        <f t="shared" si="450"/>
        <v/>
      </c>
      <c r="R3756" s="36" t="str">
        <f t="shared" si="451"/>
        <v/>
      </c>
      <c r="S3756" s="36" t="str">
        <f t="shared" si="452"/>
        <v/>
      </c>
    </row>
    <row r="3757" spans="6:19" x14ac:dyDescent="0.3">
      <c r="K3757" s="33" t="str">
        <f t="shared" si="447"/>
        <v/>
      </c>
      <c r="N3757" s="33" t="str">
        <f t="shared" si="448"/>
        <v/>
      </c>
      <c r="O3757" s="33" t="str">
        <f t="shared" si="449"/>
        <v/>
      </c>
      <c r="P3757" s="33" t="str">
        <f t="shared" si="450"/>
        <v/>
      </c>
      <c r="R3757" s="36" t="str">
        <f t="shared" si="451"/>
        <v/>
      </c>
      <c r="S3757" s="36" t="str">
        <f t="shared" si="452"/>
        <v/>
      </c>
    </row>
    <row r="3758" spans="6:19" x14ac:dyDescent="0.3">
      <c r="F3758" s="136"/>
      <c r="K3758" s="33" t="str">
        <f t="shared" si="447"/>
        <v/>
      </c>
      <c r="N3758" s="33" t="str">
        <f t="shared" si="448"/>
        <v/>
      </c>
      <c r="O3758" s="33" t="str">
        <f t="shared" si="449"/>
        <v/>
      </c>
      <c r="P3758" s="33" t="str">
        <f t="shared" si="450"/>
        <v/>
      </c>
      <c r="R3758" s="36" t="str">
        <f t="shared" si="451"/>
        <v/>
      </c>
      <c r="S3758" s="36" t="str">
        <f t="shared" si="452"/>
        <v/>
      </c>
    </row>
    <row r="3759" spans="6:19" x14ac:dyDescent="0.3">
      <c r="K3759" s="33" t="str">
        <f t="shared" si="447"/>
        <v/>
      </c>
      <c r="N3759" s="33" t="str">
        <f t="shared" si="448"/>
        <v/>
      </c>
      <c r="O3759" s="33" t="str">
        <f t="shared" si="449"/>
        <v/>
      </c>
      <c r="P3759" s="33" t="str">
        <f t="shared" si="450"/>
        <v/>
      </c>
      <c r="R3759" s="36" t="str">
        <f t="shared" si="451"/>
        <v/>
      </c>
      <c r="S3759" s="36" t="str">
        <f t="shared" si="452"/>
        <v/>
      </c>
    </row>
    <row r="3760" spans="6:19" x14ac:dyDescent="0.3">
      <c r="K3760" s="33" t="str">
        <f t="shared" si="447"/>
        <v/>
      </c>
      <c r="N3760" s="33" t="str">
        <f t="shared" si="448"/>
        <v/>
      </c>
      <c r="O3760" s="33" t="str">
        <f t="shared" si="449"/>
        <v/>
      </c>
      <c r="P3760" s="33" t="str">
        <f t="shared" si="450"/>
        <v/>
      </c>
      <c r="R3760" s="36" t="str">
        <f t="shared" si="451"/>
        <v/>
      </c>
      <c r="S3760" s="36" t="str">
        <f t="shared" si="452"/>
        <v/>
      </c>
    </row>
    <row r="3761" spans="6:19" x14ac:dyDescent="0.3">
      <c r="F3761" s="136"/>
      <c r="K3761" s="33" t="str">
        <f t="shared" si="447"/>
        <v/>
      </c>
      <c r="N3761" s="33" t="str">
        <f t="shared" si="448"/>
        <v/>
      </c>
      <c r="O3761" s="33" t="str">
        <f t="shared" si="449"/>
        <v/>
      </c>
      <c r="P3761" s="33" t="str">
        <f t="shared" si="450"/>
        <v/>
      </c>
      <c r="R3761" s="36" t="str">
        <f t="shared" si="451"/>
        <v/>
      </c>
      <c r="S3761" s="36" t="str">
        <f t="shared" si="452"/>
        <v/>
      </c>
    </row>
    <row r="3762" spans="6:19" x14ac:dyDescent="0.3">
      <c r="K3762" s="33" t="str">
        <f t="shared" si="447"/>
        <v/>
      </c>
      <c r="N3762" s="33" t="str">
        <f t="shared" si="448"/>
        <v/>
      </c>
      <c r="O3762" s="33" t="str">
        <f t="shared" si="449"/>
        <v/>
      </c>
      <c r="P3762" s="33" t="str">
        <f t="shared" si="450"/>
        <v/>
      </c>
      <c r="R3762" s="36" t="str">
        <f t="shared" si="451"/>
        <v/>
      </c>
      <c r="S3762" s="36" t="str">
        <f t="shared" si="452"/>
        <v/>
      </c>
    </row>
    <row r="3763" spans="6:19" x14ac:dyDescent="0.3">
      <c r="K3763" s="33" t="str">
        <f t="shared" si="447"/>
        <v/>
      </c>
      <c r="N3763" s="33" t="str">
        <f t="shared" si="448"/>
        <v/>
      </c>
      <c r="O3763" s="33" t="str">
        <f t="shared" si="449"/>
        <v/>
      </c>
      <c r="P3763" s="33" t="str">
        <f t="shared" si="450"/>
        <v/>
      </c>
      <c r="R3763" s="36" t="str">
        <f t="shared" si="451"/>
        <v/>
      </c>
      <c r="S3763" s="36" t="str">
        <f t="shared" si="452"/>
        <v/>
      </c>
    </row>
    <row r="3764" spans="6:19" x14ac:dyDescent="0.3">
      <c r="K3764" s="33" t="str">
        <f t="shared" si="447"/>
        <v/>
      </c>
      <c r="N3764" s="33" t="str">
        <f t="shared" si="448"/>
        <v/>
      </c>
      <c r="O3764" s="33" t="str">
        <f t="shared" si="449"/>
        <v/>
      </c>
      <c r="P3764" s="33" t="str">
        <f t="shared" si="450"/>
        <v/>
      </c>
      <c r="R3764" s="36" t="str">
        <f t="shared" si="451"/>
        <v/>
      </c>
      <c r="S3764" s="36" t="str">
        <f t="shared" si="452"/>
        <v/>
      </c>
    </row>
    <row r="3765" spans="6:19" x14ac:dyDescent="0.3">
      <c r="F3765" s="136"/>
      <c r="K3765" s="33" t="str">
        <f t="shared" si="447"/>
        <v/>
      </c>
      <c r="N3765" s="33" t="str">
        <f t="shared" si="448"/>
        <v/>
      </c>
      <c r="O3765" s="33" t="str">
        <f t="shared" si="449"/>
        <v/>
      </c>
      <c r="P3765" s="33" t="str">
        <f t="shared" si="450"/>
        <v/>
      </c>
      <c r="R3765" s="36" t="str">
        <f t="shared" si="451"/>
        <v/>
      </c>
      <c r="S3765" s="36" t="str">
        <f t="shared" si="452"/>
        <v/>
      </c>
    </row>
    <row r="3766" spans="6:19" x14ac:dyDescent="0.3">
      <c r="F3766" s="136"/>
      <c r="K3766" s="33" t="str">
        <f t="shared" si="447"/>
        <v/>
      </c>
      <c r="N3766" s="33" t="str">
        <f t="shared" si="448"/>
        <v/>
      </c>
      <c r="O3766" s="33" t="str">
        <f t="shared" si="449"/>
        <v/>
      </c>
      <c r="P3766" s="33" t="str">
        <f t="shared" si="450"/>
        <v/>
      </c>
      <c r="R3766" s="36" t="str">
        <f t="shared" si="451"/>
        <v/>
      </c>
      <c r="S3766" s="36" t="str">
        <f t="shared" si="452"/>
        <v/>
      </c>
    </row>
    <row r="3767" spans="6:19" x14ac:dyDescent="0.3">
      <c r="K3767" s="33" t="str">
        <f t="shared" si="447"/>
        <v/>
      </c>
      <c r="N3767" s="33" t="str">
        <f t="shared" si="448"/>
        <v/>
      </c>
      <c r="O3767" s="33" t="str">
        <f t="shared" si="449"/>
        <v/>
      </c>
      <c r="P3767" s="33" t="str">
        <f t="shared" si="450"/>
        <v/>
      </c>
      <c r="R3767" s="36" t="str">
        <f t="shared" si="451"/>
        <v/>
      </c>
      <c r="S3767" s="36" t="str">
        <f t="shared" si="452"/>
        <v/>
      </c>
    </row>
    <row r="3768" spans="6:19" x14ac:dyDescent="0.3">
      <c r="K3768" s="33" t="str">
        <f t="shared" si="447"/>
        <v/>
      </c>
      <c r="N3768" s="33" t="str">
        <f t="shared" si="448"/>
        <v/>
      </c>
      <c r="O3768" s="33" t="str">
        <f t="shared" si="449"/>
        <v/>
      </c>
      <c r="P3768" s="33" t="str">
        <f t="shared" si="450"/>
        <v/>
      </c>
      <c r="R3768" s="36" t="str">
        <f t="shared" si="451"/>
        <v/>
      </c>
      <c r="S3768" s="36" t="str">
        <f t="shared" si="452"/>
        <v/>
      </c>
    </row>
    <row r="3769" spans="6:19" x14ac:dyDescent="0.3">
      <c r="K3769" s="33" t="str">
        <f t="shared" si="447"/>
        <v/>
      </c>
      <c r="N3769" s="33" t="str">
        <f t="shared" si="448"/>
        <v/>
      </c>
      <c r="O3769" s="33" t="str">
        <f t="shared" si="449"/>
        <v/>
      </c>
      <c r="P3769" s="33" t="str">
        <f t="shared" si="450"/>
        <v/>
      </c>
      <c r="R3769" s="36" t="str">
        <f t="shared" si="451"/>
        <v/>
      </c>
      <c r="S3769" s="36" t="str">
        <f t="shared" si="452"/>
        <v/>
      </c>
    </row>
    <row r="3770" spans="6:19" x14ac:dyDescent="0.3">
      <c r="K3770" s="33" t="str">
        <f t="shared" si="447"/>
        <v/>
      </c>
      <c r="N3770" s="33" t="str">
        <f t="shared" si="448"/>
        <v/>
      </c>
      <c r="O3770" s="33" t="str">
        <f t="shared" si="449"/>
        <v/>
      </c>
      <c r="P3770" s="33" t="str">
        <f t="shared" si="450"/>
        <v/>
      </c>
      <c r="R3770" s="36" t="str">
        <f t="shared" si="451"/>
        <v/>
      </c>
      <c r="S3770" s="36" t="str">
        <f t="shared" si="452"/>
        <v/>
      </c>
    </row>
    <row r="3771" spans="6:19" x14ac:dyDescent="0.3">
      <c r="F3771" s="136"/>
      <c r="K3771" s="33" t="str">
        <f t="shared" si="447"/>
        <v/>
      </c>
      <c r="N3771" s="33" t="str">
        <f t="shared" si="448"/>
        <v/>
      </c>
      <c r="O3771" s="33" t="str">
        <f t="shared" si="449"/>
        <v/>
      </c>
      <c r="P3771" s="33" t="str">
        <f t="shared" si="450"/>
        <v/>
      </c>
      <c r="R3771" s="36" t="str">
        <f t="shared" si="451"/>
        <v/>
      </c>
      <c r="S3771" s="36" t="str">
        <f t="shared" si="452"/>
        <v/>
      </c>
    </row>
    <row r="3772" spans="6:19" x14ac:dyDescent="0.3">
      <c r="K3772" s="33" t="str">
        <f t="shared" si="447"/>
        <v/>
      </c>
      <c r="N3772" s="33" t="str">
        <f t="shared" si="448"/>
        <v/>
      </c>
      <c r="O3772" s="33" t="str">
        <f t="shared" si="449"/>
        <v/>
      </c>
      <c r="P3772" s="33" t="str">
        <f t="shared" si="450"/>
        <v/>
      </c>
      <c r="R3772" s="36" t="str">
        <f t="shared" si="451"/>
        <v/>
      </c>
      <c r="S3772" s="36" t="str">
        <f t="shared" si="452"/>
        <v/>
      </c>
    </row>
    <row r="3773" spans="6:19" x14ac:dyDescent="0.3">
      <c r="K3773" s="33" t="str">
        <f t="shared" si="447"/>
        <v/>
      </c>
      <c r="N3773" s="33" t="str">
        <f t="shared" si="448"/>
        <v/>
      </c>
      <c r="O3773" s="33" t="str">
        <f t="shared" si="449"/>
        <v/>
      </c>
      <c r="P3773" s="33" t="str">
        <f t="shared" si="450"/>
        <v/>
      </c>
      <c r="R3773" s="36" t="str">
        <f t="shared" si="451"/>
        <v/>
      </c>
      <c r="S3773" s="36" t="str">
        <f t="shared" si="452"/>
        <v/>
      </c>
    </row>
    <row r="3774" spans="6:19" x14ac:dyDescent="0.3">
      <c r="K3774" s="33" t="str">
        <f t="shared" si="447"/>
        <v/>
      </c>
      <c r="N3774" s="33" t="str">
        <f t="shared" si="448"/>
        <v/>
      </c>
      <c r="O3774" s="33" t="str">
        <f t="shared" si="449"/>
        <v/>
      </c>
      <c r="P3774" s="33" t="str">
        <f t="shared" si="450"/>
        <v/>
      </c>
      <c r="R3774" s="36" t="str">
        <f t="shared" si="451"/>
        <v/>
      </c>
      <c r="S3774" s="36" t="str">
        <f t="shared" si="452"/>
        <v/>
      </c>
    </row>
    <row r="3775" spans="6:19" x14ac:dyDescent="0.3">
      <c r="K3775" s="33" t="str">
        <f t="shared" si="447"/>
        <v/>
      </c>
      <c r="N3775" s="33" t="str">
        <f t="shared" si="448"/>
        <v/>
      </c>
      <c r="O3775" s="33" t="str">
        <f t="shared" si="449"/>
        <v/>
      </c>
      <c r="P3775" s="33" t="str">
        <f t="shared" si="450"/>
        <v/>
      </c>
      <c r="R3775" s="36" t="str">
        <f t="shared" si="451"/>
        <v/>
      </c>
      <c r="S3775" s="36" t="str">
        <f t="shared" si="452"/>
        <v/>
      </c>
    </row>
    <row r="3776" spans="6:19" x14ac:dyDescent="0.3">
      <c r="F3776" s="136"/>
      <c r="K3776" s="33" t="str">
        <f t="shared" si="447"/>
        <v/>
      </c>
      <c r="N3776" s="33" t="str">
        <f t="shared" si="448"/>
        <v/>
      </c>
      <c r="O3776" s="33" t="str">
        <f t="shared" si="449"/>
        <v/>
      </c>
      <c r="P3776" s="33" t="str">
        <f t="shared" si="450"/>
        <v/>
      </c>
      <c r="R3776" s="36" t="str">
        <f t="shared" si="451"/>
        <v/>
      </c>
      <c r="S3776" s="36" t="str">
        <f t="shared" si="452"/>
        <v/>
      </c>
    </row>
    <row r="3777" spans="6:19" x14ac:dyDescent="0.3">
      <c r="K3777" s="33" t="str">
        <f t="shared" si="447"/>
        <v/>
      </c>
      <c r="N3777" s="33" t="str">
        <f t="shared" si="448"/>
        <v/>
      </c>
      <c r="O3777" s="33" t="str">
        <f t="shared" si="449"/>
        <v/>
      </c>
      <c r="P3777" s="33" t="str">
        <f t="shared" si="450"/>
        <v/>
      </c>
      <c r="R3777" s="36" t="str">
        <f t="shared" si="451"/>
        <v/>
      </c>
      <c r="S3777" s="36" t="str">
        <f t="shared" si="452"/>
        <v/>
      </c>
    </row>
    <row r="3778" spans="6:19" x14ac:dyDescent="0.3">
      <c r="K3778" s="33" t="str">
        <f t="shared" si="447"/>
        <v/>
      </c>
      <c r="N3778" s="33" t="str">
        <f t="shared" si="448"/>
        <v/>
      </c>
      <c r="O3778" s="33" t="str">
        <f t="shared" si="449"/>
        <v/>
      </c>
      <c r="P3778" s="33" t="str">
        <f t="shared" si="450"/>
        <v/>
      </c>
      <c r="R3778" s="36" t="str">
        <f t="shared" si="451"/>
        <v/>
      </c>
      <c r="S3778" s="36" t="str">
        <f t="shared" si="452"/>
        <v/>
      </c>
    </row>
    <row r="3779" spans="6:19" x14ac:dyDescent="0.3">
      <c r="F3779" s="136"/>
      <c r="K3779" s="33" t="str">
        <f t="shared" si="447"/>
        <v/>
      </c>
      <c r="N3779" s="33" t="str">
        <f t="shared" si="448"/>
        <v/>
      </c>
      <c r="O3779" s="33" t="str">
        <f t="shared" si="449"/>
        <v/>
      </c>
      <c r="P3779" s="33" t="str">
        <f t="shared" si="450"/>
        <v/>
      </c>
      <c r="R3779" s="36" t="str">
        <f t="shared" si="451"/>
        <v/>
      </c>
      <c r="S3779" s="36" t="str">
        <f t="shared" si="452"/>
        <v/>
      </c>
    </row>
    <row r="3780" spans="6:19" x14ac:dyDescent="0.3">
      <c r="K3780" s="33" t="str">
        <f t="shared" si="447"/>
        <v/>
      </c>
      <c r="N3780" s="33" t="str">
        <f t="shared" si="448"/>
        <v/>
      </c>
      <c r="O3780" s="33" t="str">
        <f t="shared" si="449"/>
        <v/>
      </c>
      <c r="P3780" s="33" t="str">
        <f t="shared" si="450"/>
        <v/>
      </c>
      <c r="R3780" s="36" t="str">
        <f t="shared" si="451"/>
        <v/>
      </c>
      <c r="S3780" s="36" t="str">
        <f t="shared" si="452"/>
        <v/>
      </c>
    </row>
    <row r="3781" spans="6:19" x14ac:dyDescent="0.3">
      <c r="F3781" s="136"/>
      <c r="K3781" s="33" t="str">
        <f t="shared" ref="K3781:K3844" si="453">IF($D3781="ht",$E3781,"")</f>
        <v/>
      </c>
      <c r="N3781" s="33" t="str">
        <f t="shared" ref="N3781:N3844" si="454">IF($D3781="Ges",$F3781,"")</f>
        <v/>
      </c>
      <c r="O3781" s="33" t="str">
        <f t="shared" ref="O3781:O3844" si="455">IF($D3781="tag",$E3781,"")</f>
        <v/>
      </c>
      <c r="P3781" s="33" t="str">
        <f t="shared" ref="P3781:P3844" si="456">IF($D3781="vhs",$E3781,"")</f>
        <v/>
      </c>
      <c r="R3781" s="36" t="str">
        <f t="shared" ref="R3781:R3844" si="457">IF(D3781="v06",E3781,"")</f>
        <v/>
      </c>
      <c r="S3781" s="36" t="str">
        <f t="shared" ref="S3781:S3844" si="458">IF(D3781="v22",E3781,"")</f>
        <v/>
      </c>
    </row>
    <row r="3782" spans="6:19" x14ac:dyDescent="0.3">
      <c r="F3782" s="136"/>
      <c r="K3782" s="33" t="str">
        <f t="shared" si="453"/>
        <v/>
      </c>
      <c r="N3782" s="33" t="str">
        <f t="shared" si="454"/>
        <v/>
      </c>
      <c r="O3782" s="33" t="str">
        <f t="shared" si="455"/>
        <v/>
      </c>
      <c r="P3782" s="33" t="str">
        <f t="shared" si="456"/>
        <v/>
      </c>
      <c r="R3782" s="36" t="str">
        <f t="shared" si="457"/>
        <v/>
      </c>
      <c r="S3782" s="36" t="str">
        <f t="shared" si="458"/>
        <v/>
      </c>
    </row>
    <row r="3783" spans="6:19" x14ac:dyDescent="0.3">
      <c r="K3783" s="33" t="str">
        <f t="shared" si="453"/>
        <v/>
      </c>
      <c r="N3783" s="33" t="str">
        <f t="shared" si="454"/>
        <v/>
      </c>
      <c r="O3783" s="33" t="str">
        <f t="shared" si="455"/>
        <v/>
      </c>
      <c r="P3783" s="33" t="str">
        <f t="shared" si="456"/>
        <v/>
      </c>
      <c r="R3783" s="36" t="str">
        <f t="shared" si="457"/>
        <v/>
      </c>
      <c r="S3783" s="36" t="str">
        <f t="shared" si="458"/>
        <v/>
      </c>
    </row>
    <row r="3784" spans="6:19" x14ac:dyDescent="0.3">
      <c r="K3784" s="33" t="str">
        <f t="shared" si="453"/>
        <v/>
      </c>
      <c r="N3784" s="33" t="str">
        <f t="shared" si="454"/>
        <v/>
      </c>
      <c r="O3784" s="33" t="str">
        <f t="shared" si="455"/>
        <v/>
      </c>
      <c r="P3784" s="33" t="str">
        <f t="shared" si="456"/>
        <v/>
      </c>
      <c r="R3784" s="36" t="str">
        <f t="shared" si="457"/>
        <v/>
      </c>
      <c r="S3784" s="36" t="str">
        <f t="shared" si="458"/>
        <v/>
      </c>
    </row>
    <row r="3785" spans="6:19" x14ac:dyDescent="0.3">
      <c r="K3785" s="33" t="str">
        <f t="shared" si="453"/>
        <v/>
      </c>
      <c r="N3785" s="33" t="str">
        <f t="shared" si="454"/>
        <v/>
      </c>
      <c r="O3785" s="33" t="str">
        <f t="shared" si="455"/>
        <v/>
      </c>
      <c r="P3785" s="33" t="str">
        <f t="shared" si="456"/>
        <v/>
      </c>
      <c r="R3785" s="36" t="str">
        <f t="shared" si="457"/>
        <v/>
      </c>
      <c r="S3785" s="36" t="str">
        <f t="shared" si="458"/>
        <v/>
      </c>
    </row>
    <row r="3786" spans="6:19" x14ac:dyDescent="0.3">
      <c r="F3786" s="136"/>
      <c r="K3786" s="33" t="str">
        <f t="shared" si="453"/>
        <v/>
      </c>
      <c r="N3786" s="33" t="str">
        <f t="shared" si="454"/>
        <v/>
      </c>
      <c r="O3786" s="33" t="str">
        <f t="shared" si="455"/>
        <v/>
      </c>
      <c r="P3786" s="33" t="str">
        <f t="shared" si="456"/>
        <v/>
      </c>
      <c r="R3786" s="36" t="str">
        <f t="shared" si="457"/>
        <v/>
      </c>
      <c r="S3786" s="36" t="str">
        <f t="shared" si="458"/>
        <v/>
      </c>
    </row>
    <row r="3787" spans="6:19" x14ac:dyDescent="0.3">
      <c r="K3787" s="33" t="str">
        <f t="shared" si="453"/>
        <v/>
      </c>
      <c r="N3787" s="33" t="str">
        <f t="shared" si="454"/>
        <v/>
      </c>
      <c r="O3787" s="33" t="str">
        <f t="shared" si="455"/>
        <v/>
      </c>
      <c r="P3787" s="33" t="str">
        <f t="shared" si="456"/>
        <v/>
      </c>
      <c r="R3787" s="36" t="str">
        <f t="shared" si="457"/>
        <v/>
      </c>
      <c r="S3787" s="36" t="str">
        <f t="shared" si="458"/>
        <v/>
      </c>
    </row>
    <row r="3788" spans="6:19" x14ac:dyDescent="0.3">
      <c r="K3788" s="33" t="str">
        <f t="shared" si="453"/>
        <v/>
      </c>
      <c r="N3788" s="33" t="str">
        <f t="shared" si="454"/>
        <v/>
      </c>
      <c r="O3788" s="33" t="str">
        <f t="shared" si="455"/>
        <v/>
      </c>
      <c r="P3788" s="33" t="str">
        <f t="shared" si="456"/>
        <v/>
      </c>
      <c r="R3788" s="36" t="str">
        <f t="shared" si="457"/>
        <v/>
      </c>
      <c r="S3788" s="36" t="str">
        <f t="shared" si="458"/>
        <v/>
      </c>
    </row>
    <row r="3789" spans="6:19" x14ac:dyDescent="0.3">
      <c r="F3789" s="136"/>
      <c r="K3789" s="33" t="str">
        <f t="shared" si="453"/>
        <v/>
      </c>
      <c r="N3789" s="33" t="str">
        <f t="shared" si="454"/>
        <v/>
      </c>
      <c r="O3789" s="33" t="str">
        <f t="shared" si="455"/>
        <v/>
      </c>
      <c r="P3789" s="33" t="str">
        <f t="shared" si="456"/>
        <v/>
      </c>
      <c r="R3789" s="36" t="str">
        <f t="shared" si="457"/>
        <v/>
      </c>
      <c r="S3789" s="36" t="str">
        <f t="shared" si="458"/>
        <v/>
      </c>
    </row>
    <row r="3790" spans="6:19" x14ac:dyDescent="0.3">
      <c r="K3790" s="33" t="str">
        <f t="shared" si="453"/>
        <v/>
      </c>
      <c r="N3790" s="33" t="str">
        <f t="shared" si="454"/>
        <v/>
      </c>
      <c r="O3790" s="33" t="str">
        <f t="shared" si="455"/>
        <v/>
      </c>
      <c r="P3790" s="33" t="str">
        <f t="shared" si="456"/>
        <v/>
      </c>
      <c r="R3790" s="36" t="str">
        <f t="shared" si="457"/>
        <v/>
      </c>
      <c r="S3790" s="36" t="str">
        <f t="shared" si="458"/>
        <v/>
      </c>
    </row>
    <row r="3791" spans="6:19" x14ac:dyDescent="0.3">
      <c r="K3791" s="33" t="str">
        <f t="shared" si="453"/>
        <v/>
      </c>
      <c r="N3791" s="33" t="str">
        <f t="shared" si="454"/>
        <v/>
      </c>
      <c r="O3791" s="33" t="str">
        <f t="shared" si="455"/>
        <v/>
      </c>
      <c r="P3791" s="33" t="str">
        <f t="shared" si="456"/>
        <v/>
      </c>
      <c r="R3791" s="36" t="str">
        <f t="shared" si="457"/>
        <v/>
      </c>
      <c r="S3791" s="36" t="str">
        <f t="shared" si="458"/>
        <v/>
      </c>
    </row>
    <row r="3792" spans="6:19" x14ac:dyDescent="0.3">
      <c r="F3792" s="136"/>
      <c r="K3792" s="33" t="str">
        <f t="shared" si="453"/>
        <v/>
      </c>
      <c r="N3792" s="33" t="str">
        <f t="shared" si="454"/>
        <v/>
      </c>
      <c r="O3792" s="33" t="str">
        <f t="shared" si="455"/>
        <v/>
      </c>
      <c r="P3792" s="33" t="str">
        <f t="shared" si="456"/>
        <v/>
      </c>
      <c r="R3792" s="36" t="str">
        <f t="shared" si="457"/>
        <v/>
      </c>
      <c r="S3792" s="36" t="str">
        <f t="shared" si="458"/>
        <v/>
      </c>
    </row>
    <row r="3793" spans="6:19" x14ac:dyDescent="0.3">
      <c r="K3793" s="33" t="str">
        <f t="shared" si="453"/>
        <v/>
      </c>
      <c r="N3793" s="33" t="str">
        <f t="shared" si="454"/>
        <v/>
      </c>
      <c r="O3793" s="33" t="str">
        <f t="shared" si="455"/>
        <v/>
      </c>
      <c r="P3793" s="33" t="str">
        <f t="shared" si="456"/>
        <v/>
      </c>
      <c r="R3793" s="36" t="str">
        <f t="shared" si="457"/>
        <v/>
      </c>
      <c r="S3793" s="36" t="str">
        <f t="shared" si="458"/>
        <v/>
      </c>
    </row>
    <row r="3794" spans="6:19" x14ac:dyDescent="0.3">
      <c r="F3794" s="136"/>
      <c r="K3794" s="33" t="str">
        <f t="shared" si="453"/>
        <v/>
      </c>
      <c r="N3794" s="33" t="str">
        <f t="shared" si="454"/>
        <v/>
      </c>
      <c r="O3794" s="33" t="str">
        <f t="shared" si="455"/>
        <v/>
      </c>
      <c r="P3794" s="33" t="str">
        <f t="shared" si="456"/>
        <v/>
      </c>
      <c r="R3794" s="36" t="str">
        <f t="shared" si="457"/>
        <v/>
      </c>
      <c r="S3794" s="36" t="str">
        <f t="shared" si="458"/>
        <v/>
      </c>
    </row>
    <row r="3795" spans="6:19" x14ac:dyDescent="0.3">
      <c r="K3795" s="33" t="str">
        <f t="shared" si="453"/>
        <v/>
      </c>
      <c r="N3795" s="33" t="str">
        <f t="shared" si="454"/>
        <v/>
      </c>
      <c r="O3795" s="33" t="str">
        <f t="shared" si="455"/>
        <v/>
      </c>
      <c r="P3795" s="33" t="str">
        <f t="shared" si="456"/>
        <v/>
      </c>
      <c r="R3795" s="36" t="str">
        <f t="shared" si="457"/>
        <v/>
      </c>
      <c r="S3795" s="36" t="str">
        <f t="shared" si="458"/>
        <v/>
      </c>
    </row>
    <row r="3796" spans="6:19" x14ac:dyDescent="0.3">
      <c r="K3796" s="33" t="str">
        <f t="shared" si="453"/>
        <v/>
      </c>
      <c r="N3796" s="33" t="str">
        <f t="shared" si="454"/>
        <v/>
      </c>
      <c r="O3796" s="33" t="str">
        <f t="shared" si="455"/>
        <v/>
      </c>
      <c r="P3796" s="33" t="str">
        <f t="shared" si="456"/>
        <v/>
      </c>
      <c r="R3796" s="36" t="str">
        <f t="shared" si="457"/>
        <v/>
      </c>
      <c r="S3796" s="36" t="str">
        <f t="shared" si="458"/>
        <v/>
      </c>
    </row>
    <row r="3797" spans="6:19" x14ac:dyDescent="0.3">
      <c r="F3797" s="136"/>
      <c r="K3797" s="33" t="str">
        <f t="shared" si="453"/>
        <v/>
      </c>
      <c r="N3797" s="33" t="str">
        <f t="shared" si="454"/>
        <v/>
      </c>
      <c r="O3797" s="33" t="str">
        <f t="shared" si="455"/>
        <v/>
      </c>
      <c r="P3797" s="33" t="str">
        <f t="shared" si="456"/>
        <v/>
      </c>
      <c r="R3797" s="36" t="str">
        <f t="shared" si="457"/>
        <v/>
      </c>
      <c r="S3797" s="36" t="str">
        <f t="shared" si="458"/>
        <v/>
      </c>
    </row>
    <row r="3798" spans="6:19" x14ac:dyDescent="0.3">
      <c r="K3798" s="33" t="str">
        <f t="shared" si="453"/>
        <v/>
      </c>
      <c r="N3798" s="33" t="str">
        <f t="shared" si="454"/>
        <v/>
      </c>
      <c r="O3798" s="33" t="str">
        <f t="shared" si="455"/>
        <v/>
      </c>
      <c r="P3798" s="33" t="str">
        <f t="shared" si="456"/>
        <v/>
      </c>
      <c r="R3798" s="36" t="str">
        <f t="shared" si="457"/>
        <v/>
      </c>
      <c r="S3798" s="36" t="str">
        <f t="shared" si="458"/>
        <v/>
      </c>
    </row>
    <row r="3799" spans="6:19" x14ac:dyDescent="0.3">
      <c r="K3799" s="33" t="str">
        <f t="shared" si="453"/>
        <v/>
      </c>
      <c r="N3799" s="33" t="str">
        <f t="shared" si="454"/>
        <v/>
      </c>
      <c r="O3799" s="33" t="str">
        <f t="shared" si="455"/>
        <v/>
      </c>
      <c r="P3799" s="33" t="str">
        <f t="shared" si="456"/>
        <v/>
      </c>
      <c r="R3799" s="36" t="str">
        <f t="shared" si="457"/>
        <v/>
      </c>
      <c r="S3799" s="36" t="str">
        <f t="shared" si="458"/>
        <v/>
      </c>
    </row>
    <row r="3800" spans="6:19" x14ac:dyDescent="0.3">
      <c r="K3800" s="33" t="str">
        <f t="shared" si="453"/>
        <v/>
      </c>
      <c r="N3800" s="33" t="str">
        <f t="shared" si="454"/>
        <v/>
      </c>
      <c r="O3800" s="33" t="str">
        <f t="shared" si="455"/>
        <v/>
      </c>
      <c r="P3800" s="33" t="str">
        <f t="shared" si="456"/>
        <v/>
      </c>
      <c r="R3800" s="36" t="str">
        <f t="shared" si="457"/>
        <v/>
      </c>
      <c r="S3800" s="36" t="str">
        <f t="shared" si="458"/>
        <v/>
      </c>
    </row>
    <row r="3801" spans="6:19" x14ac:dyDescent="0.3">
      <c r="F3801" s="136"/>
      <c r="K3801" s="33" t="str">
        <f t="shared" si="453"/>
        <v/>
      </c>
      <c r="N3801" s="33" t="str">
        <f t="shared" si="454"/>
        <v/>
      </c>
      <c r="O3801" s="33" t="str">
        <f t="shared" si="455"/>
        <v/>
      </c>
      <c r="P3801" s="33" t="str">
        <f t="shared" si="456"/>
        <v/>
      </c>
      <c r="R3801" s="36" t="str">
        <f t="shared" si="457"/>
        <v/>
      </c>
      <c r="S3801" s="36" t="str">
        <f t="shared" si="458"/>
        <v/>
      </c>
    </row>
    <row r="3802" spans="6:19" x14ac:dyDescent="0.3">
      <c r="F3802" s="136"/>
      <c r="K3802" s="33" t="str">
        <f t="shared" si="453"/>
        <v/>
      </c>
      <c r="N3802" s="33" t="str">
        <f t="shared" si="454"/>
        <v/>
      </c>
      <c r="O3802" s="33" t="str">
        <f t="shared" si="455"/>
        <v/>
      </c>
      <c r="P3802" s="33" t="str">
        <f t="shared" si="456"/>
        <v/>
      </c>
      <c r="R3802" s="36" t="str">
        <f t="shared" si="457"/>
        <v/>
      </c>
      <c r="S3802" s="36" t="str">
        <f t="shared" si="458"/>
        <v/>
      </c>
    </row>
    <row r="3803" spans="6:19" x14ac:dyDescent="0.3">
      <c r="K3803" s="33" t="str">
        <f t="shared" si="453"/>
        <v/>
      </c>
      <c r="N3803" s="33" t="str">
        <f t="shared" si="454"/>
        <v/>
      </c>
      <c r="O3803" s="33" t="str">
        <f t="shared" si="455"/>
        <v/>
      </c>
      <c r="P3803" s="33" t="str">
        <f t="shared" si="456"/>
        <v/>
      </c>
      <c r="R3803" s="36" t="str">
        <f t="shared" si="457"/>
        <v/>
      </c>
      <c r="S3803" s="36" t="str">
        <f t="shared" si="458"/>
        <v/>
      </c>
    </row>
    <row r="3804" spans="6:19" x14ac:dyDescent="0.3">
      <c r="K3804" s="33" t="str">
        <f t="shared" si="453"/>
        <v/>
      </c>
      <c r="N3804" s="33" t="str">
        <f t="shared" si="454"/>
        <v/>
      </c>
      <c r="O3804" s="33" t="str">
        <f t="shared" si="455"/>
        <v/>
      </c>
      <c r="P3804" s="33" t="str">
        <f t="shared" si="456"/>
        <v/>
      </c>
      <c r="R3804" s="36" t="str">
        <f t="shared" si="457"/>
        <v/>
      </c>
      <c r="S3804" s="36" t="str">
        <f t="shared" si="458"/>
        <v/>
      </c>
    </row>
    <row r="3805" spans="6:19" x14ac:dyDescent="0.3">
      <c r="K3805" s="33" t="str">
        <f t="shared" si="453"/>
        <v/>
      </c>
      <c r="N3805" s="33" t="str">
        <f t="shared" si="454"/>
        <v/>
      </c>
      <c r="O3805" s="33" t="str">
        <f t="shared" si="455"/>
        <v/>
      </c>
      <c r="P3805" s="33" t="str">
        <f t="shared" si="456"/>
        <v/>
      </c>
      <c r="R3805" s="36" t="str">
        <f t="shared" si="457"/>
        <v/>
      </c>
      <c r="S3805" s="36" t="str">
        <f t="shared" si="458"/>
        <v/>
      </c>
    </row>
    <row r="3806" spans="6:19" x14ac:dyDescent="0.3">
      <c r="K3806" s="33" t="str">
        <f t="shared" si="453"/>
        <v/>
      </c>
      <c r="N3806" s="33" t="str">
        <f t="shared" si="454"/>
        <v/>
      </c>
      <c r="O3806" s="33" t="str">
        <f t="shared" si="455"/>
        <v/>
      </c>
      <c r="P3806" s="33" t="str">
        <f t="shared" si="456"/>
        <v/>
      </c>
      <c r="R3806" s="36" t="str">
        <f t="shared" si="457"/>
        <v/>
      </c>
      <c r="S3806" s="36" t="str">
        <f t="shared" si="458"/>
        <v/>
      </c>
    </row>
    <row r="3807" spans="6:19" x14ac:dyDescent="0.3">
      <c r="F3807" s="136"/>
      <c r="K3807" s="33" t="str">
        <f t="shared" si="453"/>
        <v/>
      </c>
      <c r="N3807" s="33" t="str">
        <f t="shared" si="454"/>
        <v/>
      </c>
      <c r="O3807" s="33" t="str">
        <f t="shared" si="455"/>
        <v/>
      </c>
      <c r="P3807" s="33" t="str">
        <f t="shared" si="456"/>
        <v/>
      </c>
      <c r="R3807" s="36" t="str">
        <f t="shared" si="457"/>
        <v/>
      </c>
      <c r="S3807" s="36" t="str">
        <f t="shared" si="458"/>
        <v/>
      </c>
    </row>
    <row r="3808" spans="6:19" x14ac:dyDescent="0.3">
      <c r="F3808" s="136"/>
      <c r="K3808" s="33" t="str">
        <f t="shared" si="453"/>
        <v/>
      </c>
      <c r="N3808" s="33" t="str">
        <f t="shared" si="454"/>
        <v/>
      </c>
      <c r="O3808" s="33" t="str">
        <f t="shared" si="455"/>
        <v/>
      </c>
      <c r="P3808" s="33" t="str">
        <f t="shared" si="456"/>
        <v/>
      </c>
      <c r="R3808" s="36" t="str">
        <f t="shared" si="457"/>
        <v/>
      </c>
      <c r="S3808" s="36" t="str">
        <f t="shared" si="458"/>
        <v/>
      </c>
    </row>
    <row r="3809" spans="6:19" x14ac:dyDescent="0.3">
      <c r="K3809" s="33" t="str">
        <f t="shared" si="453"/>
        <v/>
      </c>
      <c r="N3809" s="33" t="str">
        <f t="shared" si="454"/>
        <v/>
      </c>
      <c r="O3809" s="33" t="str">
        <f t="shared" si="455"/>
        <v/>
      </c>
      <c r="P3809" s="33" t="str">
        <f t="shared" si="456"/>
        <v/>
      </c>
      <c r="R3809" s="36" t="str">
        <f t="shared" si="457"/>
        <v/>
      </c>
      <c r="S3809" s="36" t="str">
        <f t="shared" si="458"/>
        <v/>
      </c>
    </row>
    <row r="3810" spans="6:19" x14ac:dyDescent="0.3">
      <c r="K3810" s="33" t="str">
        <f t="shared" si="453"/>
        <v/>
      </c>
      <c r="N3810" s="33" t="str">
        <f t="shared" si="454"/>
        <v/>
      </c>
      <c r="O3810" s="33" t="str">
        <f t="shared" si="455"/>
        <v/>
      </c>
      <c r="P3810" s="33" t="str">
        <f t="shared" si="456"/>
        <v/>
      </c>
      <c r="R3810" s="36" t="str">
        <f t="shared" si="457"/>
        <v/>
      </c>
      <c r="S3810" s="36" t="str">
        <f t="shared" si="458"/>
        <v/>
      </c>
    </row>
    <row r="3811" spans="6:19" x14ac:dyDescent="0.3">
      <c r="K3811" s="33" t="str">
        <f t="shared" si="453"/>
        <v/>
      </c>
      <c r="N3811" s="33" t="str">
        <f t="shared" si="454"/>
        <v/>
      </c>
      <c r="O3811" s="33" t="str">
        <f t="shared" si="455"/>
        <v/>
      </c>
      <c r="P3811" s="33" t="str">
        <f t="shared" si="456"/>
        <v/>
      </c>
      <c r="R3811" s="36" t="str">
        <f t="shared" si="457"/>
        <v/>
      </c>
      <c r="S3811" s="36" t="str">
        <f t="shared" si="458"/>
        <v/>
      </c>
    </row>
    <row r="3812" spans="6:19" x14ac:dyDescent="0.3">
      <c r="K3812" s="33" t="str">
        <f t="shared" si="453"/>
        <v/>
      </c>
      <c r="N3812" s="33" t="str">
        <f t="shared" si="454"/>
        <v/>
      </c>
      <c r="O3812" s="33" t="str">
        <f t="shared" si="455"/>
        <v/>
      </c>
      <c r="P3812" s="33" t="str">
        <f t="shared" si="456"/>
        <v/>
      </c>
      <c r="R3812" s="36" t="str">
        <f t="shared" si="457"/>
        <v/>
      </c>
      <c r="S3812" s="36" t="str">
        <f t="shared" si="458"/>
        <v/>
      </c>
    </row>
    <row r="3813" spans="6:19" x14ac:dyDescent="0.3">
      <c r="K3813" s="33" t="str">
        <f t="shared" si="453"/>
        <v/>
      </c>
      <c r="N3813" s="33" t="str">
        <f t="shared" si="454"/>
        <v/>
      </c>
      <c r="O3813" s="33" t="str">
        <f t="shared" si="455"/>
        <v/>
      </c>
      <c r="P3813" s="33" t="str">
        <f t="shared" si="456"/>
        <v/>
      </c>
      <c r="R3813" s="36" t="str">
        <f t="shared" si="457"/>
        <v/>
      </c>
      <c r="S3813" s="36" t="str">
        <f t="shared" si="458"/>
        <v/>
      </c>
    </row>
    <row r="3814" spans="6:19" x14ac:dyDescent="0.3">
      <c r="K3814" s="33" t="str">
        <f t="shared" si="453"/>
        <v/>
      </c>
      <c r="N3814" s="33" t="str">
        <f t="shared" si="454"/>
        <v/>
      </c>
      <c r="O3814" s="33" t="str">
        <f t="shared" si="455"/>
        <v/>
      </c>
      <c r="P3814" s="33" t="str">
        <f t="shared" si="456"/>
        <v/>
      </c>
      <c r="R3814" s="36" t="str">
        <f t="shared" si="457"/>
        <v/>
      </c>
      <c r="S3814" s="36" t="str">
        <f t="shared" si="458"/>
        <v/>
      </c>
    </row>
    <row r="3815" spans="6:19" x14ac:dyDescent="0.3">
      <c r="F3815" s="136"/>
      <c r="K3815" s="33" t="str">
        <f t="shared" si="453"/>
        <v/>
      </c>
      <c r="N3815" s="33" t="str">
        <f t="shared" si="454"/>
        <v/>
      </c>
      <c r="O3815" s="33" t="str">
        <f t="shared" si="455"/>
        <v/>
      </c>
      <c r="P3815" s="33" t="str">
        <f t="shared" si="456"/>
        <v/>
      </c>
      <c r="R3815" s="36" t="str">
        <f t="shared" si="457"/>
        <v/>
      </c>
      <c r="S3815" s="36" t="str">
        <f t="shared" si="458"/>
        <v/>
      </c>
    </row>
    <row r="3816" spans="6:19" x14ac:dyDescent="0.3">
      <c r="K3816" s="33" t="str">
        <f t="shared" si="453"/>
        <v/>
      </c>
      <c r="N3816" s="33" t="str">
        <f t="shared" si="454"/>
        <v/>
      </c>
      <c r="O3816" s="33" t="str">
        <f t="shared" si="455"/>
        <v/>
      </c>
      <c r="P3816" s="33" t="str">
        <f t="shared" si="456"/>
        <v/>
      </c>
      <c r="R3816" s="36" t="str">
        <f t="shared" si="457"/>
        <v/>
      </c>
      <c r="S3816" s="36" t="str">
        <f t="shared" si="458"/>
        <v/>
      </c>
    </row>
    <row r="3817" spans="6:19" x14ac:dyDescent="0.3">
      <c r="F3817" s="136"/>
      <c r="K3817" s="33" t="str">
        <f t="shared" si="453"/>
        <v/>
      </c>
      <c r="N3817" s="33" t="str">
        <f t="shared" si="454"/>
        <v/>
      </c>
      <c r="O3817" s="33" t="str">
        <f t="shared" si="455"/>
        <v/>
      </c>
      <c r="P3817" s="33" t="str">
        <f t="shared" si="456"/>
        <v/>
      </c>
      <c r="R3817" s="36" t="str">
        <f t="shared" si="457"/>
        <v/>
      </c>
      <c r="S3817" s="36" t="str">
        <f t="shared" si="458"/>
        <v/>
      </c>
    </row>
    <row r="3818" spans="6:19" x14ac:dyDescent="0.3">
      <c r="F3818" s="136"/>
      <c r="K3818" s="33" t="str">
        <f t="shared" si="453"/>
        <v/>
      </c>
      <c r="N3818" s="33" t="str">
        <f t="shared" si="454"/>
        <v/>
      </c>
      <c r="O3818" s="33" t="str">
        <f t="shared" si="455"/>
        <v/>
      </c>
      <c r="P3818" s="33" t="str">
        <f t="shared" si="456"/>
        <v/>
      </c>
      <c r="R3818" s="36" t="str">
        <f t="shared" si="457"/>
        <v/>
      </c>
      <c r="S3818" s="36" t="str">
        <f t="shared" si="458"/>
        <v/>
      </c>
    </row>
    <row r="3819" spans="6:19" x14ac:dyDescent="0.3">
      <c r="K3819" s="33" t="str">
        <f t="shared" si="453"/>
        <v/>
      </c>
      <c r="N3819" s="33" t="str">
        <f t="shared" si="454"/>
        <v/>
      </c>
      <c r="O3819" s="33" t="str">
        <f t="shared" si="455"/>
        <v/>
      </c>
      <c r="P3819" s="33" t="str">
        <f t="shared" si="456"/>
        <v/>
      </c>
      <c r="R3819" s="36" t="str">
        <f t="shared" si="457"/>
        <v/>
      </c>
      <c r="S3819" s="36" t="str">
        <f t="shared" si="458"/>
        <v/>
      </c>
    </row>
    <row r="3820" spans="6:19" x14ac:dyDescent="0.3">
      <c r="K3820" s="33" t="str">
        <f t="shared" si="453"/>
        <v/>
      </c>
      <c r="N3820" s="33" t="str">
        <f t="shared" si="454"/>
        <v/>
      </c>
      <c r="O3820" s="33" t="str">
        <f t="shared" si="455"/>
        <v/>
      </c>
      <c r="P3820" s="33" t="str">
        <f t="shared" si="456"/>
        <v/>
      </c>
      <c r="R3820" s="36" t="str">
        <f t="shared" si="457"/>
        <v/>
      </c>
      <c r="S3820" s="36" t="str">
        <f t="shared" si="458"/>
        <v/>
      </c>
    </row>
    <row r="3821" spans="6:19" x14ac:dyDescent="0.3">
      <c r="K3821" s="33" t="str">
        <f t="shared" si="453"/>
        <v/>
      </c>
      <c r="N3821" s="33" t="str">
        <f t="shared" si="454"/>
        <v/>
      </c>
      <c r="O3821" s="33" t="str">
        <f t="shared" si="455"/>
        <v/>
      </c>
      <c r="P3821" s="33" t="str">
        <f t="shared" si="456"/>
        <v/>
      </c>
      <c r="R3821" s="36" t="str">
        <f t="shared" si="457"/>
        <v/>
      </c>
      <c r="S3821" s="36" t="str">
        <f t="shared" si="458"/>
        <v/>
      </c>
    </row>
    <row r="3822" spans="6:19" x14ac:dyDescent="0.3">
      <c r="F3822" s="136"/>
      <c r="K3822" s="33" t="str">
        <f t="shared" si="453"/>
        <v/>
      </c>
      <c r="N3822" s="33" t="str">
        <f t="shared" si="454"/>
        <v/>
      </c>
      <c r="O3822" s="33" t="str">
        <f t="shared" si="455"/>
        <v/>
      </c>
      <c r="P3822" s="33" t="str">
        <f t="shared" si="456"/>
        <v/>
      </c>
      <c r="R3822" s="36" t="str">
        <f t="shared" si="457"/>
        <v/>
      </c>
      <c r="S3822" s="36" t="str">
        <f t="shared" si="458"/>
        <v/>
      </c>
    </row>
    <row r="3823" spans="6:19" x14ac:dyDescent="0.3">
      <c r="F3823" s="136"/>
      <c r="K3823" s="33" t="str">
        <f t="shared" si="453"/>
        <v/>
      </c>
      <c r="N3823" s="33" t="str">
        <f t="shared" si="454"/>
        <v/>
      </c>
      <c r="O3823" s="33" t="str">
        <f t="shared" si="455"/>
        <v/>
      </c>
      <c r="P3823" s="33" t="str">
        <f t="shared" si="456"/>
        <v/>
      </c>
      <c r="R3823" s="36" t="str">
        <f t="shared" si="457"/>
        <v/>
      </c>
      <c r="S3823" s="36" t="str">
        <f t="shared" si="458"/>
        <v/>
      </c>
    </row>
    <row r="3824" spans="6:19" x14ac:dyDescent="0.3">
      <c r="K3824" s="33" t="str">
        <f t="shared" si="453"/>
        <v/>
      </c>
      <c r="N3824" s="33" t="str">
        <f t="shared" si="454"/>
        <v/>
      </c>
      <c r="O3824" s="33" t="str">
        <f t="shared" si="455"/>
        <v/>
      </c>
      <c r="P3824" s="33" t="str">
        <f t="shared" si="456"/>
        <v/>
      </c>
      <c r="R3824" s="36" t="str">
        <f t="shared" si="457"/>
        <v/>
      </c>
      <c r="S3824" s="36" t="str">
        <f t="shared" si="458"/>
        <v/>
      </c>
    </row>
    <row r="3825" spans="6:19" x14ac:dyDescent="0.3">
      <c r="K3825" s="33" t="str">
        <f t="shared" si="453"/>
        <v/>
      </c>
      <c r="N3825" s="33" t="str">
        <f t="shared" si="454"/>
        <v/>
      </c>
      <c r="O3825" s="33" t="str">
        <f t="shared" si="455"/>
        <v/>
      </c>
      <c r="P3825" s="33" t="str">
        <f t="shared" si="456"/>
        <v/>
      </c>
      <c r="R3825" s="36" t="str">
        <f t="shared" si="457"/>
        <v/>
      </c>
      <c r="S3825" s="36" t="str">
        <f t="shared" si="458"/>
        <v/>
      </c>
    </row>
    <row r="3826" spans="6:19" x14ac:dyDescent="0.3">
      <c r="K3826" s="33" t="str">
        <f t="shared" si="453"/>
        <v/>
      </c>
      <c r="N3826" s="33" t="str">
        <f t="shared" si="454"/>
        <v/>
      </c>
      <c r="O3826" s="33" t="str">
        <f t="shared" si="455"/>
        <v/>
      </c>
      <c r="P3826" s="33" t="str">
        <f t="shared" si="456"/>
        <v/>
      </c>
      <c r="R3826" s="36" t="str">
        <f t="shared" si="457"/>
        <v/>
      </c>
      <c r="S3826" s="36" t="str">
        <f t="shared" si="458"/>
        <v/>
      </c>
    </row>
    <row r="3827" spans="6:19" x14ac:dyDescent="0.3">
      <c r="K3827" s="33" t="str">
        <f t="shared" si="453"/>
        <v/>
      </c>
      <c r="N3827" s="33" t="str">
        <f t="shared" si="454"/>
        <v/>
      </c>
      <c r="O3827" s="33" t="str">
        <f t="shared" si="455"/>
        <v/>
      </c>
      <c r="P3827" s="33" t="str">
        <f t="shared" si="456"/>
        <v/>
      </c>
      <c r="R3827" s="36" t="str">
        <f t="shared" si="457"/>
        <v/>
      </c>
      <c r="S3827" s="36" t="str">
        <f t="shared" si="458"/>
        <v/>
      </c>
    </row>
    <row r="3828" spans="6:19" x14ac:dyDescent="0.3">
      <c r="F3828" s="136"/>
      <c r="K3828" s="33" t="str">
        <f t="shared" si="453"/>
        <v/>
      </c>
      <c r="N3828" s="33" t="str">
        <f t="shared" si="454"/>
        <v/>
      </c>
      <c r="O3828" s="33" t="str">
        <f t="shared" si="455"/>
        <v/>
      </c>
      <c r="P3828" s="33" t="str">
        <f t="shared" si="456"/>
        <v/>
      </c>
      <c r="R3828" s="36" t="str">
        <f t="shared" si="457"/>
        <v/>
      </c>
      <c r="S3828" s="36" t="str">
        <f t="shared" si="458"/>
        <v/>
      </c>
    </row>
    <row r="3829" spans="6:19" x14ac:dyDescent="0.3">
      <c r="K3829" s="33" t="str">
        <f t="shared" si="453"/>
        <v/>
      </c>
      <c r="N3829" s="33" t="str">
        <f t="shared" si="454"/>
        <v/>
      </c>
      <c r="O3829" s="33" t="str">
        <f t="shared" si="455"/>
        <v/>
      </c>
      <c r="P3829" s="33" t="str">
        <f t="shared" si="456"/>
        <v/>
      </c>
      <c r="R3829" s="36" t="str">
        <f t="shared" si="457"/>
        <v/>
      </c>
      <c r="S3829" s="36" t="str">
        <f t="shared" si="458"/>
        <v/>
      </c>
    </row>
    <row r="3830" spans="6:19" x14ac:dyDescent="0.3">
      <c r="F3830" s="136"/>
      <c r="K3830" s="33" t="str">
        <f t="shared" si="453"/>
        <v/>
      </c>
      <c r="N3830" s="33" t="str">
        <f t="shared" si="454"/>
        <v/>
      </c>
      <c r="O3830" s="33" t="str">
        <f t="shared" si="455"/>
        <v/>
      </c>
      <c r="P3830" s="33" t="str">
        <f t="shared" si="456"/>
        <v/>
      </c>
      <c r="R3830" s="36" t="str">
        <f t="shared" si="457"/>
        <v/>
      </c>
      <c r="S3830" s="36" t="str">
        <f t="shared" si="458"/>
        <v/>
      </c>
    </row>
    <row r="3831" spans="6:19" x14ac:dyDescent="0.3">
      <c r="K3831" s="33" t="str">
        <f t="shared" si="453"/>
        <v/>
      </c>
      <c r="N3831" s="33" t="str">
        <f t="shared" si="454"/>
        <v/>
      </c>
      <c r="O3831" s="33" t="str">
        <f t="shared" si="455"/>
        <v/>
      </c>
      <c r="P3831" s="33" t="str">
        <f t="shared" si="456"/>
        <v/>
      </c>
      <c r="R3831" s="36" t="str">
        <f t="shared" si="457"/>
        <v/>
      </c>
      <c r="S3831" s="36" t="str">
        <f t="shared" si="458"/>
        <v/>
      </c>
    </row>
    <row r="3832" spans="6:19" x14ac:dyDescent="0.3">
      <c r="K3832" s="33" t="str">
        <f t="shared" si="453"/>
        <v/>
      </c>
      <c r="N3832" s="33" t="str">
        <f t="shared" si="454"/>
        <v/>
      </c>
      <c r="O3832" s="33" t="str">
        <f t="shared" si="455"/>
        <v/>
      </c>
      <c r="P3832" s="33" t="str">
        <f t="shared" si="456"/>
        <v/>
      </c>
      <c r="R3832" s="36" t="str">
        <f t="shared" si="457"/>
        <v/>
      </c>
      <c r="S3832" s="36" t="str">
        <f t="shared" si="458"/>
        <v/>
      </c>
    </row>
    <row r="3833" spans="6:19" x14ac:dyDescent="0.3">
      <c r="F3833" s="136"/>
      <c r="K3833" s="33" t="str">
        <f t="shared" si="453"/>
        <v/>
      </c>
      <c r="N3833" s="33" t="str">
        <f t="shared" si="454"/>
        <v/>
      </c>
      <c r="O3833" s="33" t="str">
        <f t="shared" si="455"/>
        <v/>
      </c>
      <c r="P3833" s="33" t="str">
        <f t="shared" si="456"/>
        <v/>
      </c>
      <c r="R3833" s="36" t="str">
        <f t="shared" si="457"/>
        <v/>
      </c>
      <c r="S3833" s="36" t="str">
        <f t="shared" si="458"/>
        <v/>
      </c>
    </row>
    <row r="3834" spans="6:19" x14ac:dyDescent="0.3">
      <c r="K3834" s="33" t="str">
        <f t="shared" si="453"/>
        <v/>
      </c>
      <c r="N3834" s="33" t="str">
        <f t="shared" si="454"/>
        <v/>
      </c>
      <c r="O3834" s="33" t="str">
        <f t="shared" si="455"/>
        <v/>
      </c>
      <c r="P3834" s="33" t="str">
        <f t="shared" si="456"/>
        <v/>
      </c>
      <c r="R3834" s="36" t="str">
        <f t="shared" si="457"/>
        <v/>
      </c>
      <c r="S3834" s="36" t="str">
        <f t="shared" si="458"/>
        <v/>
      </c>
    </row>
    <row r="3835" spans="6:19" x14ac:dyDescent="0.3">
      <c r="K3835" s="33" t="str">
        <f t="shared" si="453"/>
        <v/>
      </c>
      <c r="N3835" s="33" t="str">
        <f t="shared" si="454"/>
        <v/>
      </c>
      <c r="O3835" s="33" t="str">
        <f t="shared" si="455"/>
        <v/>
      </c>
      <c r="P3835" s="33" t="str">
        <f t="shared" si="456"/>
        <v/>
      </c>
      <c r="R3835" s="36" t="str">
        <f t="shared" si="457"/>
        <v/>
      </c>
      <c r="S3835" s="36" t="str">
        <f t="shared" si="458"/>
        <v/>
      </c>
    </row>
    <row r="3836" spans="6:19" x14ac:dyDescent="0.3">
      <c r="K3836" s="33" t="str">
        <f t="shared" si="453"/>
        <v/>
      </c>
      <c r="N3836" s="33" t="str">
        <f t="shared" si="454"/>
        <v/>
      </c>
      <c r="O3836" s="33" t="str">
        <f t="shared" si="455"/>
        <v/>
      </c>
      <c r="P3836" s="33" t="str">
        <f t="shared" si="456"/>
        <v/>
      </c>
      <c r="R3836" s="36" t="str">
        <f t="shared" si="457"/>
        <v/>
      </c>
      <c r="S3836" s="36" t="str">
        <f t="shared" si="458"/>
        <v/>
      </c>
    </row>
    <row r="3837" spans="6:19" x14ac:dyDescent="0.3">
      <c r="F3837" s="136"/>
      <c r="K3837" s="33" t="str">
        <f t="shared" si="453"/>
        <v/>
      </c>
      <c r="N3837" s="33" t="str">
        <f t="shared" si="454"/>
        <v/>
      </c>
      <c r="O3837" s="33" t="str">
        <f t="shared" si="455"/>
        <v/>
      </c>
      <c r="P3837" s="33" t="str">
        <f t="shared" si="456"/>
        <v/>
      </c>
      <c r="R3837" s="36" t="str">
        <f t="shared" si="457"/>
        <v/>
      </c>
      <c r="S3837" s="36" t="str">
        <f t="shared" si="458"/>
        <v/>
      </c>
    </row>
    <row r="3838" spans="6:19" x14ac:dyDescent="0.3">
      <c r="F3838" s="136"/>
      <c r="K3838" s="33" t="str">
        <f t="shared" si="453"/>
        <v/>
      </c>
      <c r="N3838" s="33" t="str">
        <f t="shared" si="454"/>
        <v/>
      </c>
      <c r="O3838" s="33" t="str">
        <f t="shared" si="455"/>
        <v/>
      </c>
      <c r="P3838" s="33" t="str">
        <f t="shared" si="456"/>
        <v/>
      </c>
      <c r="R3838" s="36" t="str">
        <f t="shared" si="457"/>
        <v/>
      </c>
      <c r="S3838" s="36" t="str">
        <f t="shared" si="458"/>
        <v/>
      </c>
    </row>
    <row r="3839" spans="6:19" x14ac:dyDescent="0.3">
      <c r="K3839" s="33" t="str">
        <f t="shared" si="453"/>
        <v/>
      </c>
      <c r="N3839" s="33" t="str">
        <f t="shared" si="454"/>
        <v/>
      </c>
      <c r="O3839" s="33" t="str">
        <f t="shared" si="455"/>
        <v/>
      </c>
      <c r="P3839" s="33" t="str">
        <f t="shared" si="456"/>
        <v/>
      </c>
      <c r="R3839" s="36" t="str">
        <f t="shared" si="457"/>
        <v/>
      </c>
      <c r="S3839" s="36" t="str">
        <f t="shared" si="458"/>
        <v/>
      </c>
    </row>
    <row r="3840" spans="6:19" x14ac:dyDescent="0.3">
      <c r="K3840" s="33" t="str">
        <f t="shared" si="453"/>
        <v/>
      </c>
      <c r="N3840" s="33" t="str">
        <f t="shared" si="454"/>
        <v/>
      </c>
      <c r="O3840" s="33" t="str">
        <f t="shared" si="455"/>
        <v/>
      </c>
      <c r="P3840" s="33" t="str">
        <f t="shared" si="456"/>
        <v/>
      </c>
      <c r="R3840" s="36" t="str">
        <f t="shared" si="457"/>
        <v/>
      </c>
      <c r="S3840" s="36" t="str">
        <f t="shared" si="458"/>
        <v/>
      </c>
    </row>
    <row r="3841" spans="6:19" x14ac:dyDescent="0.3">
      <c r="K3841" s="33" t="str">
        <f t="shared" si="453"/>
        <v/>
      </c>
      <c r="N3841" s="33" t="str">
        <f t="shared" si="454"/>
        <v/>
      </c>
      <c r="O3841" s="33" t="str">
        <f t="shared" si="455"/>
        <v/>
      </c>
      <c r="P3841" s="33" t="str">
        <f t="shared" si="456"/>
        <v/>
      </c>
      <c r="R3841" s="36" t="str">
        <f t="shared" si="457"/>
        <v/>
      </c>
      <c r="S3841" s="36" t="str">
        <f t="shared" si="458"/>
        <v/>
      </c>
    </row>
    <row r="3842" spans="6:19" x14ac:dyDescent="0.3">
      <c r="K3842" s="33" t="str">
        <f t="shared" si="453"/>
        <v/>
      </c>
      <c r="N3842" s="33" t="str">
        <f t="shared" si="454"/>
        <v/>
      </c>
      <c r="O3842" s="33" t="str">
        <f t="shared" si="455"/>
        <v/>
      </c>
      <c r="P3842" s="33" t="str">
        <f t="shared" si="456"/>
        <v/>
      </c>
      <c r="R3842" s="36" t="str">
        <f t="shared" si="457"/>
        <v/>
      </c>
      <c r="S3842" s="36" t="str">
        <f t="shared" si="458"/>
        <v/>
      </c>
    </row>
    <row r="3843" spans="6:19" x14ac:dyDescent="0.3">
      <c r="F3843" s="136"/>
      <c r="K3843" s="33" t="str">
        <f t="shared" si="453"/>
        <v/>
      </c>
      <c r="N3843" s="33" t="str">
        <f t="shared" si="454"/>
        <v/>
      </c>
      <c r="O3843" s="33" t="str">
        <f t="shared" si="455"/>
        <v/>
      </c>
      <c r="P3843" s="33" t="str">
        <f t="shared" si="456"/>
        <v/>
      </c>
      <c r="R3843" s="36" t="str">
        <f t="shared" si="457"/>
        <v/>
      </c>
      <c r="S3843" s="36" t="str">
        <f t="shared" si="458"/>
        <v/>
      </c>
    </row>
    <row r="3844" spans="6:19" x14ac:dyDescent="0.3">
      <c r="F3844" s="136"/>
      <c r="K3844" s="33" t="str">
        <f t="shared" si="453"/>
        <v/>
      </c>
      <c r="N3844" s="33" t="str">
        <f t="shared" si="454"/>
        <v/>
      </c>
      <c r="O3844" s="33" t="str">
        <f t="shared" si="455"/>
        <v/>
      </c>
      <c r="P3844" s="33" t="str">
        <f t="shared" si="456"/>
        <v/>
      </c>
      <c r="R3844" s="36" t="str">
        <f t="shared" si="457"/>
        <v/>
      </c>
      <c r="S3844" s="36" t="str">
        <f t="shared" si="458"/>
        <v/>
      </c>
    </row>
    <row r="3845" spans="6:19" x14ac:dyDescent="0.3">
      <c r="K3845" s="33" t="str">
        <f t="shared" ref="K3845:K3908" si="459">IF($D3845="ht",$E3845,"")</f>
        <v/>
      </c>
      <c r="N3845" s="33" t="str">
        <f t="shared" ref="N3845:N3908" si="460">IF($D3845="Ges",$F3845,"")</f>
        <v/>
      </c>
      <c r="O3845" s="33" t="str">
        <f t="shared" ref="O3845:O3908" si="461">IF($D3845="tag",$E3845,"")</f>
        <v/>
      </c>
      <c r="P3845" s="33" t="str">
        <f t="shared" ref="P3845:P3908" si="462">IF($D3845="vhs",$E3845,"")</f>
        <v/>
      </c>
      <c r="R3845" s="36" t="str">
        <f t="shared" ref="R3845:R3908" si="463">IF(D3845="v06",E3845,"")</f>
        <v/>
      </c>
      <c r="S3845" s="36" t="str">
        <f t="shared" ref="S3845:S3908" si="464">IF(D3845="v22",E3845,"")</f>
        <v/>
      </c>
    </row>
    <row r="3846" spans="6:19" x14ac:dyDescent="0.3">
      <c r="K3846" s="33" t="str">
        <f t="shared" si="459"/>
        <v/>
      </c>
      <c r="N3846" s="33" t="str">
        <f t="shared" si="460"/>
        <v/>
      </c>
      <c r="O3846" s="33" t="str">
        <f t="shared" si="461"/>
        <v/>
      </c>
      <c r="P3846" s="33" t="str">
        <f t="shared" si="462"/>
        <v/>
      </c>
      <c r="R3846" s="36" t="str">
        <f t="shared" si="463"/>
        <v/>
      </c>
      <c r="S3846" s="36" t="str">
        <f t="shared" si="464"/>
        <v/>
      </c>
    </row>
    <row r="3847" spans="6:19" x14ac:dyDescent="0.3">
      <c r="K3847" s="33" t="str">
        <f t="shared" si="459"/>
        <v/>
      </c>
      <c r="N3847" s="33" t="str">
        <f t="shared" si="460"/>
        <v/>
      </c>
      <c r="O3847" s="33" t="str">
        <f t="shared" si="461"/>
        <v/>
      </c>
      <c r="P3847" s="33" t="str">
        <f t="shared" si="462"/>
        <v/>
      </c>
      <c r="R3847" s="36" t="str">
        <f t="shared" si="463"/>
        <v/>
      </c>
      <c r="S3847" s="36" t="str">
        <f t="shared" si="464"/>
        <v/>
      </c>
    </row>
    <row r="3848" spans="6:19" x14ac:dyDescent="0.3">
      <c r="K3848" s="33" t="str">
        <f t="shared" si="459"/>
        <v/>
      </c>
      <c r="N3848" s="33" t="str">
        <f t="shared" si="460"/>
        <v/>
      </c>
      <c r="O3848" s="33" t="str">
        <f t="shared" si="461"/>
        <v/>
      </c>
      <c r="P3848" s="33" t="str">
        <f t="shared" si="462"/>
        <v/>
      </c>
      <c r="R3848" s="36" t="str">
        <f t="shared" si="463"/>
        <v/>
      </c>
      <c r="S3848" s="36" t="str">
        <f t="shared" si="464"/>
        <v/>
      </c>
    </row>
    <row r="3849" spans="6:19" x14ac:dyDescent="0.3">
      <c r="K3849" s="33" t="str">
        <f t="shared" si="459"/>
        <v/>
      </c>
      <c r="N3849" s="33" t="str">
        <f t="shared" si="460"/>
        <v/>
      </c>
      <c r="O3849" s="33" t="str">
        <f t="shared" si="461"/>
        <v/>
      </c>
      <c r="P3849" s="33" t="str">
        <f t="shared" si="462"/>
        <v/>
      </c>
      <c r="R3849" s="36" t="str">
        <f t="shared" si="463"/>
        <v/>
      </c>
      <c r="S3849" s="36" t="str">
        <f t="shared" si="464"/>
        <v/>
      </c>
    </row>
    <row r="3850" spans="6:19" x14ac:dyDescent="0.3">
      <c r="F3850" s="136"/>
      <c r="K3850" s="33" t="str">
        <f t="shared" si="459"/>
        <v/>
      </c>
      <c r="N3850" s="33" t="str">
        <f t="shared" si="460"/>
        <v/>
      </c>
      <c r="O3850" s="33" t="str">
        <f t="shared" si="461"/>
        <v/>
      </c>
      <c r="P3850" s="33" t="str">
        <f t="shared" si="462"/>
        <v/>
      </c>
      <c r="R3850" s="36" t="str">
        <f t="shared" si="463"/>
        <v/>
      </c>
      <c r="S3850" s="36" t="str">
        <f t="shared" si="464"/>
        <v/>
      </c>
    </row>
    <row r="3851" spans="6:19" x14ac:dyDescent="0.3">
      <c r="K3851" s="33" t="str">
        <f t="shared" si="459"/>
        <v/>
      </c>
      <c r="N3851" s="33" t="str">
        <f t="shared" si="460"/>
        <v/>
      </c>
      <c r="O3851" s="33" t="str">
        <f t="shared" si="461"/>
        <v/>
      </c>
      <c r="P3851" s="33" t="str">
        <f t="shared" si="462"/>
        <v/>
      </c>
      <c r="R3851" s="36" t="str">
        <f t="shared" si="463"/>
        <v/>
      </c>
      <c r="S3851" s="36" t="str">
        <f t="shared" si="464"/>
        <v/>
      </c>
    </row>
    <row r="3852" spans="6:19" x14ac:dyDescent="0.3">
      <c r="K3852" s="33" t="str">
        <f t="shared" si="459"/>
        <v/>
      </c>
      <c r="N3852" s="33" t="str">
        <f t="shared" si="460"/>
        <v/>
      </c>
      <c r="O3852" s="33" t="str">
        <f t="shared" si="461"/>
        <v/>
      </c>
      <c r="P3852" s="33" t="str">
        <f t="shared" si="462"/>
        <v/>
      </c>
      <c r="R3852" s="36" t="str">
        <f t="shared" si="463"/>
        <v/>
      </c>
      <c r="S3852" s="36" t="str">
        <f t="shared" si="464"/>
        <v/>
      </c>
    </row>
    <row r="3853" spans="6:19" x14ac:dyDescent="0.3">
      <c r="F3853" s="136"/>
      <c r="K3853" s="33" t="str">
        <f t="shared" si="459"/>
        <v/>
      </c>
      <c r="N3853" s="33" t="str">
        <f t="shared" si="460"/>
        <v/>
      </c>
      <c r="O3853" s="33" t="str">
        <f t="shared" si="461"/>
        <v/>
      </c>
      <c r="P3853" s="33" t="str">
        <f t="shared" si="462"/>
        <v/>
      </c>
      <c r="R3853" s="36" t="str">
        <f t="shared" si="463"/>
        <v/>
      </c>
      <c r="S3853" s="36" t="str">
        <f t="shared" si="464"/>
        <v/>
      </c>
    </row>
    <row r="3854" spans="6:19" x14ac:dyDescent="0.3">
      <c r="F3854" s="136"/>
      <c r="K3854" s="33" t="str">
        <f t="shared" si="459"/>
        <v/>
      </c>
      <c r="N3854" s="33" t="str">
        <f t="shared" si="460"/>
        <v/>
      </c>
      <c r="O3854" s="33" t="str">
        <f t="shared" si="461"/>
        <v/>
      </c>
      <c r="P3854" s="33" t="str">
        <f t="shared" si="462"/>
        <v/>
      </c>
      <c r="R3854" s="36" t="str">
        <f t="shared" si="463"/>
        <v/>
      </c>
      <c r="S3854" s="36" t="str">
        <f t="shared" si="464"/>
        <v/>
      </c>
    </row>
    <row r="3855" spans="6:19" x14ac:dyDescent="0.3">
      <c r="K3855" s="33" t="str">
        <f t="shared" si="459"/>
        <v/>
      </c>
      <c r="N3855" s="33" t="str">
        <f t="shared" si="460"/>
        <v/>
      </c>
      <c r="O3855" s="33" t="str">
        <f t="shared" si="461"/>
        <v/>
      </c>
      <c r="P3855" s="33" t="str">
        <f t="shared" si="462"/>
        <v/>
      </c>
      <c r="R3855" s="36" t="str">
        <f t="shared" si="463"/>
        <v/>
      </c>
      <c r="S3855" s="36" t="str">
        <f t="shared" si="464"/>
        <v/>
      </c>
    </row>
    <row r="3856" spans="6:19" x14ac:dyDescent="0.3">
      <c r="K3856" s="33" t="str">
        <f t="shared" si="459"/>
        <v/>
      </c>
      <c r="N3856" s="33" t="str">
        <f t="shared" si="460"/>
        <v/>
      </c>
      <c r="O3856" s="33" t="str">
        <f t="shared" si="461"/>
        <v/>
      </c>
      <c r="P3856" s="33" t="str">
        <f t="shared" si="462"/>
        <v/>
      </c>
      <c r="R3856" s="36" t="str">
        <f t="shared" si="463"/>
        <v/>
      </c>
      <c r="S3856" s="36" t="str">
        <f t="shared" si="464"/>
        <v/>
      </c>
    </row>
    <row r="3857" spans="6:19" x14ac:dyDescent="0.3">
      <c r="K3857" s="33" t="str">
        <f t="shared" si="459"/>
        <v/>
      </c>
      <c r="N3857" s="33" t="str">
        <f t="shared" si="460"/>
        <v/>
      </c>
      <c r="O3857" s="33" t="str">
        <f t="shared" si="461"/>
        <v/>
      </c>
      <c r="P3857" s="33" t="str">
        <f t="shared" si="462"/>
        <v/>
      </c>
      <c r="R3857" s="36" t="str">
        <f t="shared" si="463"/>
        <v/>
      </c>
      <c r="S3857" s="36" t="str">
        <f t="shared" si="464"/>
        <v/>
      </c>
    </row>
    <row r="3858" spans="6:19" x14ac:dyDescent="0.3">
      <c r="F3858" s="136"/>
      <c r="K3858" s="33" t="str">
        <f t="shared" si="459"/>
        <v/>
      </c>
      <c r="N3858" s="33" t="str">
        <f t="shared" si="460"/>
        <v/>
      </c>
      <c r="O3858" s="33" t="str">
        <f t="shared" si="461"/>
        <v/>
      </c>
      <c r="P3858" s="33" t="str">
        <f t="shared" si="462"/>
        <v/>
      </c>
      <c r="R3858" s="36" t="str">
        <f t="shared" si="463"/>
        <v/>
      </c>
      <c r="S3858" s="36" t="str">
        <f t="shared" si="464"/>
        <v/>
      </c>
    </row>
    <row r="3859" spans="6:19" x14ac:dyDescent="0.3">
      <c r="F3859" s="136"/>
      <c r="K3859" s="33" t="str">
        <f t="shared" si="459"/>
        <v/>
      </c>
      <c r="N3859" s="33" t="str">
        <f t="shared" si="460"/>
        <v/>
      </c>
      <c r="O3859" s="33" t="str">
        <f t="shared" si="461"/>
        <v/>
      </c>
      <c r="P3859" s="33" t="str">
        <f t="shared" si="462"/>
        <v/>
      </c>
      <c r="R3859" s="36" t="str">
        <f t="shared" si="463"/>
        <v/>
      </c>
      <c r="S3859" s="36" t="str">
        <f t="shared" si="464"/>
        <v/>
      </c>
    </row>
    <row r="3860" spans="6:19" x14ac:dyDescent="0.3">
      <c r="K3860" s="33" t="str">
        <f t="shared" si="459"/>
        <v/>
      </c>
      <c r="N3860" s="33" t="str">
        <f t="shared" si="460"/>
        <v/>
      </c>
      <c r="O3860" s="33" t="str">
        <f t="shared" si="461"/>
        <v/>
      </c>
      <c r="P3860" s="33" t="str">
        <f t="shared" si="462"/>
        <v/>
      </c>
      <c r="R3860" s="36" t="str">
        <f t="shared" si="463"/>
        <v/>
      </c>
      <c r="S3860" s="36" t="str">
        <f t="shared" si="464"/>
        <v/>
      </c>
    </row>
    <row r="3861" spans="6:19" x14ac:dyDescent="0.3">
      <c r="K3861" s="33" t="str">
        <f t="shared" si="459"/>
        <v/>
      </c>
      <c r="N3861" s="33" t="str">
        <f t="shared" si="460"/>
        <v/>
      </c>
      <c r="O3861" s="33" t="str">
        <f t="shared" si="461"/>
        <v/>
      </c>
      <c r="P3861" s="33" t="str">
        <f t="shared" si="462"/>
        <v/>
      </c>
      <c r="R3861" s="36" t="str">
        <f t="shared" si="463"/>
        <v/>
      </c>
      <c r="S3861" s="36" t="str">
        <f t="shared" si="464"/>
        <v/>
      </c>
    </row>
    <row r="3862" spans="6:19" x14ac:dyDescent="0.3">
      <c r="K3862" s="33" t="str">
        <f t="shared" si="459"/>
        <v/>
      </c>
      <c r="N3862" s="33" t="str">
        <f t="shared" si="460"/>
        <v/>
      </c>
      <c r="O3862" s="33" t="str">
        <f t="shared" si="461"/>
        <v/>
      </c>
      <c r="P3862" s="33" t="str">
        <f t="shared" si="462"/>
        <v/>
      </c>
      <c r="R3862" s="36" t="str">
        <f t="shared" si="463"/>
        <v/>
      </c>
      <c r="S3862" s="36" t="str">
        <f t="shared" si="464"/>
        <v/>
      </c>
    </row>
    <row r="3863" spans="6:19" x14ac:dyDescent="0.3">
      <c r="K3863" s="33" t="str">
        <f t="shared" si="459"/>
        <v/>
      </c>
      <c r="N3863" s="33" t="str">
        <f t="shared" si="460"/>
        <v/>
      </c>
      <c r="O3863" s="33" t="str">
        <f t="shared" si="461"/>
        <v/>
      </c>
      <c r="P3863" s="33" t="str">
        <f t="shared" si="462"/>
        <v/>
      </c>
      <c r="R3863" s="36" t="str">
        <f t="shared" si="463"/>
        <v/>
      </c>
      <c r="S3863" s="36" t="str">
        <f t="shared" si="464"/>
        <v/>
      </c>
    </row>
    <row r="3864" spans="6:19" x14ac:dyDescent="0.3">
      <c r="F3864" s="136"/>
      <c r="K3864" s="33" t="str">
        <f t="shared" si="459"/>
        <v/>
      </c>
      <c r="N3864" s="33" t="str">
        <f t="shared" si="460"/>
        <v/>
      </c>
      <c r="O3864" s="33" t="str">
        <f t="shared" si="461"/>
        <v/>
      </c>
      <c r="P3864" s="33" t="str">
        <f t="shared" si="462"/>
        <v/>
      </c>
      <c r="R3864" s="36" t="str">
        <f t="shared" si="463"/>
        <v/>
      </c>
      <c r="S3864" s="36" t="str">
        <f t="shared" si="464"/>
        <v/>
      </c>
    </row>
    <row r="3865" spans="6:19" x14ac:dyDescent="0.3">
      <c r="F3865" s="136"/>
      <c r="K3865" s="33" t="str">
        <f t="shared" si="459"/>
        <v/>
      </c>
      <c r="N3865" s="33" t="str">
        <f t="shared" si="460"/>
        <v/>
      </c>
      <c r="O3865" s="33" t="str">
        <f t="shared" si="461"/>
        <v/>
      </c>
      <c r="P3865" s="33" t="str">
        <f t="shared" si="462"/>
        <v/>
      </c>
      <c r="R3865" s="36" t="str">
        <f t="shared" si="463"/>
        <v/>
      </c>
      <c r="S3865" s="36" t="str">
        <f t="shared" si="464"/>
        <v/>
      </c>
    </row>
    <row r="3866" spans="6:19" x14ac:dyDescent="0.3">
      <c r="K3866" s="33" t="str">
        <f t="shared" si="459"/>
        <v/>
      </c>
      <c r="N3866" s="33" t="str">
        <f t="shared" si="460"/>
        <v/>
      </c>
      <c r="O3866" s="33" t="str">
        <f t="shared" si="461"/>
        <v/>
      </c>
      <c r="P3866" s="33" t="str">
        <f t="shared" si="462"/>
        <v/>
      </c>
      <c r="R3866" s="36" t="str">
        <f t="shared" si="463"/>
        <v/>
      </c>
      <c r="S3866" s="36" t="str">
        <f t="shared" si="464"/>
        <v/>
      </c>
    </row>
    <row r="3867" spans="6:19" x14ac:dyDescent="0.3">
      <c r="K3867" s="33" t="str">
        <f t="shared" si="459"/>
        <v/>
      </c>
      <c r="N3867" s="33" t="str">
        <f t="shared" si="460"/>
        <v/>
      </c>
      <c r="O3867" s="33" t="str">
        <f t="shared" si="461"/>
        <v/>
      </c>
      <c r="P3867" s="33" t="str">
        <f t="shared" si="462"/>
        <v/>
      </c>
      <c r="R3867" s="36" t="str">
        <f t="shared" si="463"/>
        <v/>
      </c>
      <c r="S3867" s="36" t="str">
        <f t="shared" si="464"/>
        <v/>
      </c>
    </row>
    <row r="3868" spans="6:19" x14ac:dyDescent="0.3">
      <c r="K3868" s="33" t="str">
        <f t="shared" si="459"/>
        <v/>
      </c>
      <c r="N3868" s="33" t="str">
        <f t="shared" si="460"/>
        <v/>
      </c>
      <c r="O3868" s="33" t="str">
        <f t="shared" si="461"/>
        <v/>
      </c>
      <c r="P3868" s="33" t="str">
        <f t="shared" si="462"/>
        <v/>
      </c>
      <c r="R3868" s="36" t="str">
        <f t="shared" si="463"/>
        <v/>
      </c>
      <c r="S3868" s="36" t="str">
        <f t="shared" si="464"/>
        <v/>
      </c>
    </row>
    <row r="3869" spans="6:19" x14ac:dyDescent="0.3">
      <c r="F3869" s="136"/>
      <c r="K3869" s="33" t="str">
        <f t="shared" si="459"/>
        <v/>
      </c>
      <c r="N3869" s="33" t="str">
        <f t="shared" si="460"/>
        <v/>
      </c>
      <c r="O3869" s="33" t="str">
        <f t="shared" si="461"/>
        <v/>
      </c>
      <c r="P3869" s="33" t="str">
        <f t="shared" si="462"/>
        <v/>
      </c>
      <c r="R3869" s="36" t="str">
        <f t="shared" si="463"/>
        <v/>
      </c>
      <c r="S3869" s="36" t="str">
        <f t="shared" si="464"/>
        <v/>
      </c>
    </row>
    <row r="3870" spans="6:19" x14ac:dyDescent="0.3">
      <c r="K3870" s="33" t="str">
        <f t="shared" si="459"/>
        <v/>
      </c>
      <c r="N3870" s="33" t="str">
        <f t="shared" si="460"/>
        <v/>
      </c>
      <c r="O3870" s="33" t="str">
        <f t="shared" si="461"/>
        <v/>
      </c>
      <c r="P3870" s="33" t="str">
        <f t="shared" si="462"/>
        <v/>
      </c>
      <c r="R3870" s="36" t="str">
        <f t="shared" si="463"/>
        <v/>
      </c>
      <c r="S3870" s="36" t="str">
        <f t="shared" si="464"/>
        <v/>
      </c>
    </row>
    <row r="3871" spans="6:19" x14ac:dyDescent="0.3">
      <c r="K3871" s="33" t="str">
        <f t="shared" si="459"/>
        <v/>
      </c>
      <c r="N3871" s="33" t="str">
        <f t="shared" si="460"/>
        <v/>
      </c>
      <c r="O3871" s="33" t="str">
        <f t="shared" si="461"/>
        <v/>
      </c>
      <c r="P3871" s="33" t="str">
        <f t="shared" si="462"/>
        <v/>
      </c>
      <c r="R3871" s="36" t="str">
        <f t="shared" si="463"/>
        <v/>
      </c>
      <c r="S3871" s="36" t="str">
        <f t="shared" si="464"/>
        <v/>
      </c>
    </row>
    <row r="3872" spans="6:19" x14ac:dyDescent="0.3">
      <c r="K3872" s="33" t="str">
        <f t="shared" si="459"/>
        <v/>
      </c>
      <c r="N3872" s="33" t="str">
        <f t="shared" si="460"/>
        <v/>
      </c>
      <c r="O3872" s="33" t="str">
        <f t="shared" si="461"/>
        <v/>
      </c>
      <c r="P3872" s="33" t="str">
        <f t="shared" si="462"/>
        <v/>
      </c>
      <c r="R3872" s="36" t="str">
        <f t="shared" si="463"/>
        <v/>
      </c>
      <c r="S3872" s="36" t="str">
        <f t="shared" si="464"/>
        <v/>
      </c>
    </row>
    <row r="3873" spans="6:19" x14ac:dyDescent="0.3">
      <c r="F3873" s="136"/>
      <c r="K3873" s="33" t="str">
        <f t="shared" si="459"/>
        <v/>
      </c>
      <c r="N3873" s="33" t="str">
        <f t="shared" si="460"/>
        <v/>
      </c>
      <c r="O3873" s="33" t="str">
        <f t="shared" si="461"/>
        <v/>
      </c>
      <c r="P3873" s="33" t="str">
        <f t="shared" si="462"/>
        <v/>
      </c>
      <c r="R3873" s="36" t="str">
        <f t="shared" si="463"/>
        <v/>
      </c>
      <c r="S3873" s="36" t="str">
        <f t="shared" si="464"/>
        <v/>
      </c>
    </row>
    <row r="3874" spans="6:19" x14ac:dyDescent="0.3">
      <c r="F3874" s="136"/>
      <c r="K3874" s="33" t="str">
        <f t="shared" si="459"/>
        <v/>
      </c>
      <c r="N3874" s="33" t="str">
        <f t="shared" si="460"/>
        <v/>
      </c>
      <c r="O3874" s="33" t="str">
        <f t="shared" si="461"/>
        <v/>
      </c>
      <c r="P3874" s="33" t="str">
        <f t="shared" si="462"/>
        <v/>
      </c>
      <c r="R3874" s="36" t="str">
        <f t="shared" si="463"/>
        <v/>
      </c>
      <c r="S3874" s="36" t="str">
        <f t="shared" si="464"/>
        <v/>
      </c>
    </row>
    <row r="3875" spans="6:19" x14ac:dyDescent="0.3">
      <c r="K3875" s="33" t="str">
        <f t="shared" si="459"/>
        <v/>
      </c>
      <c r="N3875" s="33" t="str">
        <f t="shared" si="460"/>
        <v/>
      </c>
      <c r="O3875" s="33" t="str">
        <f t="shared" si="461"/>
        <v/>
      </c>
      <c r="P3875" s="33" t="str">
        <f t="shared" si="462"/>
        <v/>
      </c>
      <c r="R3875" s="36" t="str">
        <f t="shared" si="463"/>
        <v/>
      </c>
      <c r="S3875" s="36" t="str">
        <f t="shared" si="464"/>
        <v/>
      </c>
    </row>
    <row r="3876" spans="6:19" x14ac:dyDescent="0.3">
      <c r="K3876" s="33" t="str">
        <f t="shared" si="459"/>
        <v/>
      </c>
      <c r="N3876" s="33" t="str">
        <f t="shared" si="460"/>
        <v/>
      </c>
      <c r="O3876" s="33" t="str">
        <f t="shared" si="461"/>
        <v/>
      </c>
      <c r="P3876" s="33" t="str">
        <f t="shared" si="462"/>
        <v/>
      </c>
      <c r="R3876" s="36" t="str">
        <f t="shared" si="463"/>
        <v/>
      </c>
      <c r="S3876" s="36" t="str">
        <f t="shared" si="464"/>
        <v/>
      </c>
    </row>
    <row r="3877" spans="6:19" x14ac:dyDescent="0.3">
      <c r="K3877" s="33" t="str">
        <f t="shared" si="459"/>
        <v/>
      </c>
      <c r="N3877" s="33" t="str">
        <f t="shared" si="460"/>
        <v/>
      </c>
      <c r="O3877" s="33" t="str">
        <f t="shared" si="461"/>
        <v/>
      </c>
      <c r="P3877" s="33" t="str">
        <f t="shared" si="462"/>
        <v/>
      </c>
      <c r="R3877" s="36" t="str">
        <f t="shared" si="463"/>
        <v/>
      </c>
      <c r="S3877" s="36" t="str">
        <f t="shared" si="464"/>
        <v/>
      </c>
    </row>
    <row r="3878" spans="6:19" x14ac:dyDescent="0.3">
      <c r="K3878" s="33" t="str">
        <f t="shared" si="459"/>
        <v/>
      </c>
      <c r="N3878" s="33" t="str">
        <f t="shared" si="460"/>
        <v/>
      </c>
      <c r="O3878" s="33" t="str">
        <f t="shared" si="461"/>
        <v/>
      </c>
      <c r="P3878" s="33" t="str">
        <f t="shared" si="462"/>
        <v/>
      </c>
      <c r="R3878" s="36" t="str">
        <f t="shared" si="463"/>
        <v/>
      </c>
      <c r="S3878" s="36" t="str">
        <f t="shared" si="464"/>
        <v/>
      </c>
    </row>
    <row r="3879" spans="6:19" x14ac:dyDescent="0.3">
      <c r="F3879" s="136"/>
      <c r="K3879" s="33" t="str">
        <f t="shared" si="459"/>
        <v/>
      </c>
      <c r="N3879" s="33" t="str">
        <f t="shared" si="460"/>
        <v/>
      </c>
      <c r="O3879" s="33" t="str">
        <f t="shared" si="461"/>
        <v/>
      </c>
      <c r="P3879" s="33" t="str">
        <f t="shared" si="462"/>
        <v/>
      </c>
      <c r="R3879" s="36" t="str">
        <f t="shared" si="463"/>
        <v/>
      </c>
      <c r="S3879" s="36" t="str">
        <f t="shared" si="464"/>
        <v/>
      </c>
    </row>
    <row r="3880" spans="6:19" x14ac:dyDescent="0.3">
      <c r="F3880" s="136"/>
      <c r="K3880" s="33" t="str">
        <f t="shared" si="459"/>
        <v/>
      </c>
      <c r="N3880" s="33" t="str">
        <f t="shared" si="460"/>
        <v/>
      </c>
      <c r="O3880" s="33" t="str">
        <f t="shared" si="461"/>
        <v/>
      </c>
      <c r="P3880" s="33" t="str">
        <f t="shared" si="462"/>
        <v/>
      </c>
      <c r="R3880" s="36" t="str">
        <f t="shared" si="463"/>
        <v/>
      </c>
      <c r="S3880" s="36" t="str">
        <f t="shared" si="464"/>
        <v/>
      </c>
    </row>
    <row r="3881" spans="6:19" x14ac:dyDescent="0.3">
      <c r="K3881" s="33" t="str">
        <f t="shared" si="459"/>
        <v/>
      </c>
      <c r="N3881" s="33" t="str">
        <f t="shared" si="460"/>
        <v/>
      </c>
      <c r="O3881" s="33" t="str">
        <f t="shared" si="461"/>
        <v/>
      </c>
      <c r="P3881" s="33" t="str">
        <f t="shared" si="462"/>
        <v/>
      </c>
      <c r="R3881" s="36" t="str">
        <f t="shared" si="463"/>
        <v/>
      </c>
      <c r="S3881" s="36" t="str">
        <f t="shared" si="464"/>
        <v/>
      </c>
    </row>
    <row r="3882" spans="6:19" x14ac:dyDescent="0.3">
      <c r="K3882" s="33" t="str">
        <f t="shared" si="459"/>
        <v/>
      </c>
      <c r="N3882" s="33" t="str">
        <f t="shared" si="460"/>
        <v/>
      </c>
      <c r="O3882" s="33" t="str">
        <f t="shared" si="461"/>
        <v/>
      </c>
      <c r="P3882" s="33" t="str">
        <f t="shared" si="462"/>
        <v/>
      </c>
      <c r="R3882" s="36" t="str">
        <f t="shared" si="463"/>
        <v/>
      </c>
      <c r="S3882" s="36" t="str">
        <f t="shared" si="464"/>
        <v/>
      </c>
    </row>
    <row r="3883" spans="6:19" x14ac:dyDescent="0.3">
      <c r="K3883" s="33" t="str">
        <f t="shared" si="459"/>
        <v/>
      </c>
      <c r="N3883" s="33" t="str">
        <f t="shared" si="460"/>
        <v/>
      </c>
      <c r="O3883" s="33" t="str">
        <f t="shared" si="461"/>
        <v/>
      </c>
      <c r="P3883" s="33" t="str">
        <f t="shared" si="462"/>
        <v/>
      </c>
      <c r="R3883" s="36" t="str">
        <f t="shared" si="463"/>
        <v/>
      </c>
      <c r="S3883" s="36" t="str">
        <f t="shared" si="464"/>
        <v/>
      </c>
    </row>
    <row r="3884" spans="6:19" x14ac:dyDescent="0.3">
      <c r="K3884" s="33" t="str">
        <f t="shared" si="459"/>
        <v/>
      </c>
      <c r="N3884" s="33" t="str">
        <f t="shared" si="460"/>
        <v/>
      </c>
      <c r="O3884" s="33" t="str">
        <f t="shared" si="461"/>
        <v/>
      </c>
      <c r="P3884" s="33" t="str">
        <f t="shared" si="462"/>
        <v/>
      </c>
      <c r="R3884" s="36" t="str">
        <f t="shared" si="463"/>
        <v/>
      </c>
      <c r="S3884" s="36" t="str">
        <f t="shared" si="464"/>
        <v/>
      </c>
    </row>
    <row r="3885" spans="6:19" x14ac:dyDescent="0.3">
      <c r="K3885" s="33" t="str">
        <f t="shared" si="459"/>
        <v/>
      </c>
      <c r="N3885" s="33" t="str">
        <f t="shared" si="460"/>
        <v/>
      </c>
      <c r="O3885" s="33" t="str">
        <f t="shared" si="461"/>
        <v/>
      </c>
      <c r="P3885" s="33" t="str">
        <f t="shared" si="462"/>
        <v/>
      </c>
      <c r="R3885" s="36" t="str">
        <f t="shared" si="463"/>
        <v/>
      </c>
      <c r="S3885" s="36" t="str">
        <f t="shared" si="464"/>
        <v/>
      </c>
    </row>
    <row r="3886" spans="6:19" x14ac:dyDescent="0.3">
      <c r="F3886" s="136"/>
      <c r="K3886" s="33" t="str">
        <f t="shared" si="459"/>
        <v/>
      </c>
      <c r="N3886" s="33" t="str">
        <f t="shared" si="460"/>
        <v/>
      </c>
      <c r="O3886" s="33" t="str">
        <f t="shared" si="461"/>
        <v/>
      </c>
      <c r="P3886" s="33" t="str">
        <f t="shared" si="462"/>
        <v/>
      </c>
      <c r="R3886" s="36" t="str">
        <f t="shared" si="463"/>
        <v/>
      </c>
      <c r="S3886" s="36" t="str">
        <f t="shared" si="464"/>
        <v/>
      </c>
    </row>
    <row r="3887" spans="6:19" x14ac:dyDescent="0.3">
      <c r="K3887" s="33" t="str">
        <f t="shared" si="459"/>
        <v/>
      </c>
      <c r="N3887" s="33" t="str">
        <f t="shared" si="460"/>
        <v/>
      </c>
      <c r="O3887" s="33" t="str">
        <f t="shared" si="461"/>
        <v/>
      </c>
      <c r="P3887" s="33" t="str">
        <f t="shared" si="462"/>
        <v/>
      </c>
      <c r="R3887" s="36" t="str">
        <f t="shared" si="463"/>
        <v/>
      </c>
      <c r="S3887" s="36" t="str">
        <f t="shared" si="464"/>
        <v/>
      </c>
    </row>
    <row r="3888" spans="6:19" x14ac:dyDescent="0.3">
      <c r="K3888" s="33" t="str">
        <f t="shared" si="459"/>
        <v/>
      </c>
      <c r="N3888" s="33" t="str">
        <f t="shared" si="460"/>
        <v/>
      </c>
      <c r="O3888" s="33" t="str">
        <f t="shared" si="461"/>
        <v/>
      </c>
      <c r="P3888" s="33" t="str">
        <f t="shared" si="462"/>
        <v/>
      </c>
      <c r="R3888" s="36" t="str">
        <f t="shared" si="463"/>
        <v/>
      </c>
      <c r="S3888" s="36" t="str">
        <f t="shared" si="464"/>
        <v/>
      </c>
    </row>
    <row r="3889" spans="6:19" x14ac:dyDescent="0.3">
      <c r="F3889" s="136"/>
      <c r="K3889" s="33" t="str">
        <f t="shared" si="459"/>
        <v/>
      </c>
      <c r="N3889" s="33" t="str">
        <f t="shared" si="460"/>
        <v/>
      </c>
      <c r="O3889" s="33" t="str">
        <f t="shared" si="461"/>
        <v/>
      </c>
      <c r="P3889" s="33" t="str">
        <f t="shared" si="462"/>
        <v/>
      </c>
      <c r="R3889" s="36" t="str">
        <f t="shared" si="463"/>
        <v/>
      </c>
      <c r="S3889" s="36" t="str">
        <f t="shared" si="464"/>
        <v/>
      </c>
    </row>
    <row r="3890" spans="6:19" x14ac:dyDescent="0.3">
      <c r="F3890" s="136"/>
      <c r="K3890" s="33" t="str">
        <f t="shared" si="459"/>
        <v/>
      </c>
      <c r="N3890" s="33" t="str">
        <f t="shared" si="460"/>
        <v/>
      </c>
      <c r="O3890" s="33" t="str">
        <f t="shared" si="461"/>
        <v/>
      </c>
      <c r="P3890" s="33" t="str">
        <f t="shared" si="462"/>
        <v/>
      </c>
      <c r="R3890" s="36" t="str">
        <f t="shared" si="463"/>
        <v/>
      </c>
      <c r="S3890" s="36" t="str">
        <f t="shared" si="464"/>
        <v/>
      </c>
    </row>
    <row r="3891" spans="6:19" x14ac:dyDescent="0.3">
      <c r="K3891" s="33" t="str">
        <f t="shared" si="459"/>
        <v/>
      </c>
      <c r="N3891" s="33" t="str">
        <f t="shared" si="460"/>
        <v/>
      </c>
      <c r="O3891" s="33" t="str">
        <f t="shared" si="461"/>
        <v/>
      </c>
      <c r="P3891" s="33" t="str">
        <f t="shared" si="462"/>
        <v/>
      </c>
      <c r="R3891" s="36" t="str">
        <f t="shared" si="463"/>
        <v/>
      </c>
      <c r="S3891" s="36" t="str">
        <f t="shared" si="464"/>
        <v/>
      </c>
    </row>
    <row r="3892" spans="6:19" x14ac:dyDescent="0.3">
      <c r="K3892" s="33" t="str">
        <f t="shared" si="459"/>
        <v/>
      </c>
      <c r="N3892" s="33" t="str">
        <f t="shared" si="460"/>
        <v/>
      </c>
      <c r="O3892" s="33" t="str">
        <f t="shared" si="461"/>
        <v/>
      </c>
      <c r="P3892" s="33" t="str">
        <f t="shared" si="462"/>
        <v/>
      </c>
      <c r="R3892" s="36" t="str">
        <f t="shared" si="463"/>
        <v/>
      </c>
      <c r="S3892" s="36" t="str">
        <f t="shared" si="464"/>
        <v/>
      </c>
    </row>
    <row r="3893" spans="6:19" x14ac:dyDescent="0.3">
      <c r="K3893" s="33" t="str">
        <f t="shared" si="459"/>
        <v/>
      </c>
      <c r="N3893" s="33" t="str">
        <f t="shared" si="460"/>
        <v/>
      </c>
      <c r="O3893" s="33" t="str">
        <f t="shared" si="461"/>
        <v/>
      </c>
      <c r="P3893" s="33" t="str">
        <f t="shared" si="462"/>
        <v/>
      </c>
      <c r="R3893" s="36" t="str">
        <f t="shared" si="463"/>
        <v/>
      </c>
      <c r="S3893" s="36" t="str">
        <f t="shared" si="464"/>
        <v/>
      </c>
    </row>
    <row r="3894" spans="6:19" x14ac:dyDescent="0.3">
      <c r="F3894" s="136"/>
      <c r="K3894" s="33" t="str">
        <f t="shared" si="459"/>
        <v/>
      </c>
      <c r="N3894" s="33" t="str">
        <f t="shared" si="460"/>
        <v/>
      </c>
      <c r="O3894" s="33" t="str">
        <f t="shared" si="461"/>
        <v/>
      </c>
      <c r="P3894" s="33" t="str">
        <f t="shared" si="462"/>
        <v/>
      </c>
      <c r="R3894" s="36" t="str">
        <f t="shared" si="463"/>
        <v/>
      </c>
      <c r="S3894" s="36" t="str">
        <f t="shared" si="464"/>
        <v/>
      </c>
    </row>
    <row r="3895" spans="6:19" x14ac:dyDescent="0.3">
      <c r="F3895" s="136"/>
      <c r="K3895" s="33" t="str">
        <f t="shared" si="459"/>
        <v/>
      </c>
      <c r="N3895" s="33" t="str">
        <f t="shared" si="460"/>
        <v/>
      </c>
      <c r="O3895" s="33" t="str">
        <f t="shared" si="461"/>
        <v/>
      </c>
      <c r="P3895" s="33" t="str">
        <f t="shared" si="462"/>
        <v/>
      </c>
      <c r="R3895" s="36" t="str">
        <f t="shared" si="463"/>
        <v/>
      </c>
      <c r="S3895" s="36" t="str">
        <f t="shared" si="464"/>
        <v/>
      </c>
    </row>
    <row r="3896" spans="6:19" x14ac:dyDescent="0.3">
      <c r="K3896" s="33" t="str">
        <f t="shared" si="459"/>
        <v/>
      </c>
      <c r="N3896" s="33" t="str">
        <f t="shared" si="460"/>
        <v/>
      </c>
      <c r="O3896" s="33" t="str">
        <f t="shared" si="461"/>
        <v/>
      </c>
      <c r="P3896" s="33" t="str">
        <f t="shared" si="462"/>
        <v/>
      </c>
      <c r="R3896" s="36" t="str">
        <f t="shared" si="463"/>
        <v/>
      </c>
      <c r="S3896" s="36" t="str">
        <f t="shared" si="464"/>
        <v/>
      </c>
    </row>
    <row r="3897" spans="6:19" x14ac:dyDescent="0.3">
      <c r="K3897" s="33" t="str">
        <f t="shared" si="459"/>
        <v/>
      </c>
      <c r="N3897" s="33" t="str">
        <f t="shared" si="460"/>
        <v/>
      </c>
      <c r="O3897" s="33" t="str">
        <f t="shared" si="461"/>
        <v/>
      </c>
      <c r="P3897" s="33" t="str">
        <f t="shared" si="462"/>
        <v/>
      </c>
      <c r="R3897" s="36" t="str">
        <f t="shared" si="463"/>
        <v/>
      </c>
      <c r="S3897" s="36" t="str">
        <f t="shared" si="464"/>
        <v/>
      </c>
    </row>
    <row r="3898" spans="6:19" x14ac:dyDescent="0.3">
      <c r="K3898" s="33" t="str">
        <f t="shared" si="459"/>
        <v/>
      </c>
      <c r="N3898" s="33" t="str">
        <f t="shared" si="460"/>
        <v/>
      </c>
      <c r="O3898" s="33" t="str">
        <f t="shared" si="461"/>
        <v/>
      </c>
      <c r="P3898" s="33" t="str">
        <f t="shared" si="462"/>
        <v/>
      </c>
      <c r="R3898" s="36" t="str">
        <f t="shared" si="463"/>
        <v/>
      </c>
      <c r="S3898" s="36" t="str">
        <f t="shared" si="464"/>
        <v/>
      </c>
    </row>
    <row r="3899" spans="6:19" x14ac:dyDescent="0.3">
      <c r="K3899" s="33" t="str">
        <f t="shared" si="459"/>
        <v/>
      </c>
      <c r="N3899" s="33" t="str">
        <f t="shared" si="460"/>
        <v/>
      </c>
      <c r="O3899" s="33" t="str">
        <f t="shared" si="461"/>
        <v/>
      </c>
      <c r="P3899" s="33" t="str">
        <f t="shared" si="462"/>
        <v/>
      </c>
      <c r="R3899" s="36" t="str">
        <f t="shared" si="463"/>
        <v/>
      </c>
      <c r="S3899" s="36" t="str">
        <f t="shared" si="464"/>
        <v/>
      </c>
    </row>
    <row r="3900" spans="6:19" x14ac:dyDescent="0.3">
      <c r="F3900" s="136"/>
      <c r="K3900" s="33" t="str">
        <f t="shared" si="459"/>
        <v/>
      </c>
      <c r="N3900" s="33" t="str">
        <f t="shared" si="460"/>
        <v/>
      </c>
      <c r="O3900" s="33" t="str">
        <f t="shared" si="461"/>
        <v/>
      </c>
      <c r="P3900" s="33" t="str">
        <f t="shared" si="462"/>
        <v/>
      </c>
      <c r="R3900" s="36" t="str">
        <f t="shared" si="463"/>
        <v/>
      </c>
      <c r="S3900" s="36" t="str">
        <f t="shared" si="464"/>
        <v/>
      </c>
    </row>
    <row r="3901" spans="6:19" x14ac:dyDescent="0.3">
      <c r="F3901" s="136"/>
      <c r="K3901" s="33" t="str">
        <f t="shared" si="459"/>
        <v/>
      </c>
      <c r="N3901" s="33" t="str">
        <f t="shared" si="460"/>
        <v/>
      </c>
      <c r="O3901" s="33" t="str">
        <f t="shared" si="461"/>
        <v/>
      </c>
      <c r="P3901" s="33" t="str">
        <f t="shared" si="462"/>
        <v/>
      </c>
      <c r="R3901" s="36" t="str">
        <f t="shared" si="463"/>
        <v/>
      </c>
      <c r="S3901" s="36" t="str">
        <f t="shared" si="464"/>
        <v/>
      </c>
    </row>
    <row r="3902" spans="6:19" x14ac:dyDescent="0.3">
      <c r="K3902" s="33" t="str">
        <f t="shared" si="459"/>
        <v/>
      </c>
      <c r="N3902" s="33" t="str">
        <f t="shared" si="460"/>
        <v/>
      </c>
      <c r="O3902" s="33" t="str">
        <f t="shared" si="461"/>
        <v/>
      </c>
      <c r="P3902" s="33" t="str">
        <f t="shared" si="462"/>
        <v/>
      </c>
      <c r="R3902" s="36" t="str">
        <f t="shared" si="463"/>
        <v/>
      </c>
      <c r="S3902" s="36" t="str">
        <f t="shared" si="464"/>
        <v/>
      </c>
    </row>
    <row r="3903" spans="6:19" x14ac:dyDescent="0.3">
      <c r="K3903" s="33" t="str">
        <f t="shared" si="459"/>
        <v/>
      </c>
      <c r="N3903" s="33" t="str">
        <f t="shared" si="460"/>
        <v/>
      </c>
      <c r="O3903" s="33" t="str">
        <f t="shared" si="461"/>
        <v/>
      </c>
      <c r="P3903" s="33" t="str">
        <f t="shared" si="462"/>
        <v/>
      </c>
      <c r="R3903" s="36" t="str">
        <f t="shared" si="463"/>
        <v/>
      </c>
      <c r="S3903" s="36" t="str">
        <f t="shared" si="464"/>
        <v/>
      </c>
    </row>
    <row r="3904" spans="6:19" x14ac:dyDescent="0.3">
      <c r="K3904" s="33" t="str">
        <f t="shared" si="459"/>
        <v/>
      </c>
      <c r="N3904" s="33" t="str">
        <f t="shared" si="460"/>
        <v/>
      </c>
      <c r="O3904" s="33" t="str">
        <f t="shared" si="461"/>
        <v/>
      </c>
      <c r="P3904" s="33" t="str">
        <f t="shared" si="462"/>
        <v/>
      </c>
      <c r="R3904" s="36" t="str">
        <f t="shared" si="463"/>
        <v/>
      </c>
      <c r="S3904" s="36" t="str">
        <f t="shared" si="464"/>
        <v/>
      </c>
    </row>
    <row r="3905" spans="6:19" x14ac:dyDescent="0.3">
      <c r="F3905" s="136"/>
      <c r="K3905" s="33" t="str">
        <f t="shared" si="459"/>
        <v/>
      </c>
      <c r="N3905" s="33" t="str">
        <f t="shared" si="460"/>
        <v/>
      </c>
      <c r="O3905" s="33" t="str">
        <f t="shared" si="461"/>
        <v/>
      </c>
      <c r="P3905" s="33" t="str">
        <f t="shared" si="462"/>
        <v/>
      </c>
      <c r="R3905" s="36" t="str">
        <f t="shared" si="463"/>
        <v/>
      </c>
      <c r="S3905" s="36" t="str">
        <f t="shared" si="464"/>
        <v/>
      </c>
    </row>
    <row r="3906" spans="6:19" x14ac:dyDescent="0.3">
      <c r="K3906" s="33" t="str">
        <f t="shared" si="459"/>
        <v/>
      </c>
      <c r="N3906" s="33" t="str">
        <f t="shared" si="460"/>
        <v/>
      </c>
      <c r="O3906" s="33" t="str">
        <f t="shared" si="461"/>
        <v/>
      </c>
      <c r="P3906" s="33" t="str">
        <f t="shared" si="462"/>
        <v/>
      </c>
      <c r="R3906" s="36" t="str">
        <f t="shared" si="463"/>
        <v/>
      </c>
      <c r="S3906" s="36" t="str">
        <f t="shared" si="464"/>
        <v/>
      </c>
    </row>
    <row r="3907" spans="6:19" x14ac:dyDescent="0.3">
      <c r="K3907" s="33" t="str">
        <f t="shared" si="459"/>
        <v/>
      </c>
      <c r="N3907" s="33" t="str">
        <f t="shared" si="460"/>
        <v/>
      </c>
      <c r="O3907" s="33" t="str">
        <f t="shared" si="461"/>
        <v/>
      </c>
      <c r="P3907" s="33" t="str">
        <f t="shared" si="462"/>
        <v/>
      </c>
      <c r="R3907" s="36" t="str">
        <f t="shared" si="463"/>
        <v/>
      </c>
      <c r="S3907" s="36" t="str">
        <f t="shared" si="464"/>
        <v/>
      </c>
    </row>
    <row r="3908" spans="6:19" x14ac:dyDescent="0.3">
      <c r="K3908" s="33" t="str">
        <f t="shared" si="459"/>
        <v/>
      </c>
      <c r="N3908" s="33" t="str">
        <f t="shared" si="460"/>
        <v/>
      </c>
      <c r="O3908" s="33" t="str">
        <f t="shared" si="461"/>
        <v/>
      </c>
      <c r="P3908" s="33" t="str">
        <f t="shared" si="462"/>
        <v/>
      </c>
      <c r="R3908" s="36" t="str">
        <f t="shared" si="463"/>
        <v/>
      </c>
      <c r="S3908" s="36" t="str">
        <f t="shared" si="464"/>
        <v/>
      </c>
    </row>
    <row r="3909" spans="6:19" x14ac:dyDescent="0.3">
      <c r="F3909" s="136"/>
      <c r="K3909" s="33" t="str">
        <f t="shared" ref="K3909:K3919" si="465">IF($D3909="ht",$E3909,"")</f>
        <v/>
      </c>
      <c r="N3909" s="33" t="str">
        <f t="shared" ref="N3909:N3972" si="466">IF($D3909="Ges",$F3909,"")</f>
        <v/>
      </c>
      <c r="O3909" s="33" t="str">
        <f t="shared" ref="O3909:O3972" si="467">IF($D3909="tag",$E3909,"")</f>
        <v/>
      </c>
      <c r="P3909" s="33" t="str">
        <f t="shared" ref="P3909:P3972" si="468">IF($D3909="vhs",$E3909,"")</f>
        <v/>
      </c>
      <c r="R3909" s="36" t="str">
        <f t="shared" ref="R3909:R3972" si="469">IF(D3909="v06",E3909,"")</f>
        <v/>
      </c>
      <c r="S3909" s="36" t="str">
        <f t="shared" ref="S3909:S3972" si="470">IF(D3909="v22",E3909,"")</f>
        <v/>
      </c>
    </row>
    <row r="3910" spans="6:19" x14ac:dyDescent="0.3">
      <c r="F3910" s="136"/>
      <c r="K3910" s="33" t="str">
        <f t="shared" si="465"/>
        <v/>
      </c>
      <c r="N3910" s="33" t="str">
        <f t="shared" si="466"/>
        <v/>
      </c>
      <c r="O3910" s="33" t="str">
        <f t="shared" si="467"/>
        <v/>
      </c>
      <c r="P3910" s="33" t="str">
        <f t="shared" si="468"/>
        <v/>
      </c>
      <c r="R3910" s="36" t="str">
        <f t="shared" si="469"/>
        <v/>
      </c>
      <c r="S3910" s="36" t="str">
        <f t="shared" si="470"/>
        <v/>
      </c>
    </row>
    <row r="3911" spans="6:19" x14ac:dyDescent="0.3">
      <c r="K3911" s="33" t="str">
        <f t="shared" si="465"/>
        <v/>
      </c>
      <c r="N3911" s="33" t="str">
        <f t="shared" si="466"/>
        <v/>
      </c>
      <c r="O3911" s="33" t="str">
        <f t="shared" si="467"/>
        <v/>
      </c>
      <c r="P3911" s="33" t="str">
        <f t="shared" si="468"/>
        <v/>
      </c>
      <c r="R3911" s="36" t="str">
        <f t="shared" si="469"/>
        <v/>
      </c>
      <c r="S3911" s="36" t="str">
        <f t="shared" si="470"/>
        <v/>
      </c>
    </row>
    <row r="3912" spans="6:19" x14ac:dyDescent="0.3">
      <c r="K3912" s="33" t="str">
        <f t="shared" si="465"/>
        <v/>
      </c>
      <c r="N3912" s="33" t="str">
        <f t="shared" si="466"/>
        <v/>
      </c>
      <c r="O3912" s="33" t="str">
        <f t="shared" si="467"/>
        <v/>
      </c>
      <c r="P3912" s="33" t="str">
        <f t="shared" si="468"/>
        <v/>
      </c>
      <c r="R3912" s="36" t="str">
        <f t="shared" si="469"/>
        <v/>
      </c>
      <c r="S3912" s="36" t="str">
        <f t="shared" si="470"/>
        <v/>
      </c>
    </row>
    <row r="3913" spans="6:19" x14ac:dyDescent="0.3">
      <c r="K3913" s="33" t="str">
        <f t="shared" si="465"/>
        <v/>
      </c>
      <c r="N3913" s="33" t="str">
        <f t="shared" si="466"/>
        <v/>
      </c>
      <c r="O3913" s="33" t="str">
        <f t="shared" si="467"/>
        <v/>
      </c>
      <c r="P3913" s="33" t="str">
        <f t="shared" si="468"/>
        <v/>
      </c>
      <c r="R3913" s="36" t="str">
        <f t="shared" si="469"/>
        <v/>
      </c>
      <c r="S3913" s="36" t="str">
        <f t="shared" si="470"/>
        <v/>
      </c>
    </row>
    <row r="3914" spans="6:19" x14ac:dyDescent="0.3">
      <c r="K3914" s="33" t="str">
        <f t="shared" si="465"/>
        <v/>
      </c>
      <c r="N3914" s="33" t="str">
        <f t="shared" si="466"/>
        <v/>
      </c>
      <c r="O3914" s="33" t="str">
        <f t="shared" si="467"/>
        <v/>
      </c>
      <c r="P3914" s="33" t="str">
        <f t="shared" si="468"/>
        <v/>
      </c>
      <c r="R3914" s="36" t="str">
        <f t="shared" si="469"/>
        <v/>
      </c>
      <c r="S3914" s="36" t="str">
        <f t="shared" si="470"/>
        <v/>
      </c>
    </row>
    <row r="3915" spans="6:19" x14ac:dyDescent="0.3">
      <c r="F3915" s="136"/>
      <c r="K3915" s="33" t="str">
        <f t="shared" si="465"/>
        <v/>
      </c>
      <c r="N3915" s="33" t="str">
        <f t="shared" si="466"/>
        <v/>
      </c>
      <c r="O3915" s="33" t="str">
        <f t="shared" si="467"/>
        <v/>
      </c>
      <c r="P3915" s="33" t="str">
        <f t="shared" si="468"/>
        <v/>
      </c>
      <c r="R3915" s="36" t="str">
        <f t="shared" si="469"/>
        <v/>
      </c>
      <c r="S3915" s="36" t="str">
        <f t="shared" si="470"/>
        <v/>
      </c>
    </row>
    <row r="3916" spans="6:19" x14ac:dyDescent="0.3">
      <c r="F3916" s="136"/>
      <c r="K3916" s="33" t="str">
        <f t="shared" si="465"/>
        <v/>
      </c>
      <c r="N3916" s="33" t="str">
        <f t="shared" si="466"/>
        <v/>
      </c>
      <c r="O3916" s="33" t="str">
        <f t="shared" si="467"/>
        <v/>
      </c>
      <c r="P3916" s="33" t="str">
        <f t="shared" si="468"/>
        <v/>
      </c>
      <c r="R3916" s="36" t="str">
        <f t="shared" si="469"/>
        <v/>
      </c>
      <c r="S3916" s="36" t="str">
        <f t="shared" si="470"/>
        <v/>
      </c>
    </row>
    <row r="3917" spans="6:19" x14ac:dyDescent="0.3">
      <c r="K3917" s="33" t="str">
        <f t="shared" si="465"/>
        <v/>
      </c>
      <c r="N3917" s="33" t="str">
        <f t="shared" si="466"/>
        <v/>
      </c>
      <c r="O3917" s="33" t="str">
        <f t="shared" si="467"/>
        <v/>
      </c>
      <c r="P3917" s="33" t="str">
        <f t="shared" si="468"/>
        <v/>
      </c>
      <c r="R3917" s="36" t="str">
        <f t="shared" si="469"/>
        <v/>
      </c>
      <c r="S3917" s="36" t="str">
        <f t="shared" si="470"/>
        <v/>
      </c>
    </row>
    <row r="3918" spans="6:19" x14ac:dyDescent="0.3">
      <c r="K3918" s="33" t="str">
        <f t="shared" si="465"/>
        <v/>
      </c>
      <c r="N3918" s="33" t="str">
        <f t="shared" si="466"/>
        <v/>
      </c>
      <c r="O3918" s="33" t="str">
        <f t="shared" si="467"/>
        <v/>
      </c>
      <c r="P3918" s="33" t="str">
        <f t="shared" si="468"/>
        <v/>
      </c>
      <c r="R3918" s="36" t="str">
        <f t="shared" si="469"/>
        <v/>
      </c>
      <c r="S3918" s="36" t="str">
        <f t="shared" si="470"/>
        <v/>
      </c>
    </row>
    <row r="3919" spans="6:19" x14ac:dyDescent="0.3">
      <c r="K3919" s="33" t="str">
        <f t="shared" si="465"/>
        <v/>
      </c>
      <c r="N3919" s="33" t="str">
        <f t="shared" si="466"/>
        <v/>
      </c>
      <c r="O3919" s="33" t="str">
        <f t="shared" si="467"/>
        <v/>
      </c>
      <c r="P3919" s="33" t="str">
        <f t="shared" si="468"/>
        <v/>
      </c>
      <c r="R3919" s="36" t="str">
        <f t="shared" si="469"/>
        <v/>
      </c>
      <c r="S3919" s="36" t="str">
        <f t="shared" si="470"/>
        <v/>
      </c>
    </row>
    <row r="3920" spans="6:19" x14ac:dyDescent="0.3">
      <c r="N3920" s="33" t="str">
        <f t="shared" si="466"/>
        <v/>
      </c>
      <c r="O3920" s="33" t="str">
        <f t="shared" si="467"/>
        <v/>
      </c>
      <c r="P3920" s="33" t="str">
        <f t="shared" si="468"/>
        <v/>
      </c>
      <c r="R3920" s="36" t="str">
        <f t="shared" si="469"/>
        <v/>
      </c>
      <c r="S3920" s="36" t="str">
        <f t="shared" si="470"/>
        <v/>
      </c>
    </row>
    <row r="3921" spans="6:19" x14ac:dyDescent="0.3">
      <c r="N3921" s="33" t="str">
        <f t="shared" si="466"/>
        <v/>
      </c>
      <c r="O3921" s="33" t="str">
        <f t="shared" si="467"/>
        <v/>
      </c>
      <c r="P3921" s="33" t="str">
        <f t="shared" si="468"/>
        <v/>
      </c>
      <c r="R3921" s="36" t="str">
        <f t="shared" si="469"/>
        <v/>
      </c>
      <c r="S3921" s="36" t="str">
        <f t="shared" si="470"/>
        <v/>
      </c>
    </row>
    <row r="3922" spans="6:19" x14ac:dyDescent="0.3">
      <c r="F3922" s="136"/>
      <c r="N3922" s="33" t="str">
        <f t="shared" si="466"/>
        <v/>
      </c>
      <c r="O3922" s="33" t="str">
        <f t="shared" si="467"/>
        <v/>
      </c>
      <c r="P3922" s="33" t="str">
        <f t="shared" si="468"/>
        <v/>
      </c>
      <c r="R3922" s="36" t="str">
        <f t="shared" si="469"/>
        <v/>
      </c>
      <c r="S3922" s="36" t="str">
        <f t="shared" si="470"/>
        <v/>
      </c>
    </row>
    <row r="3923" spans="6:19" x14ac:dyDescent="0.3">
      <c r="F3923" s="136"/>
      <c r="N3923" s="33" t="str">
        <f t="shared" si="466"/>
        <v/>
      </c>
      <c r="O3923" s="33" t="str">
        <f t="shared" si="467"/>
        <v/>
      </c>
      <c r="P3923" s="33" t="str">
        <f t="shared" si="468"/>
        <v/>
      </c>
      <c r="R3923" s="36" t="str">
        <f t="shared" si="469"/>
        <v/>
      </c>
      <c r="S3923" s="36" t="str">
        <f t="shared" si="470"/>
        <v/>
      </c>
    </row>
    <row r="3924" spans="6:19" x14ac:dyDescent="0.3">
      <c r="N3924" s="33" t="str">
        <f t="shared" si="466"/>
        <v/>
      </c>
      <c r="O3924" s="33" t="str">
        <f t="shared" si="467"/>
        <v/>
      </c>
      <c r="P3924" s="33" t="str">
        <f t="shared" si="468"/>
        <v/>
      </c>
      <c r="R3924" s="36" t="str">
        <f t="shared" si="469"/>
        <v/>
      </c>
      <c r="S3924" s="36" t="str">
        <f t="shared" si="470"/>
        <v/>
      </c>
    </row>
    <row r="3925" spans="6:19" x14ac:dyDescent="0.3">
      <c r="F3925" s="136"/>
      <c r="N3925" s="33" t="str">
        <f t="shared" si="466"/>
        <v/>
      </c>
      <c r="O3925" s="33" t="str">
        <f t="shared" si="467"/>
        <v/>
      </c>
      <c r="P3925" s="33" t="str">
        <f t="shared" si="468"/>
        <v/>
      </c>
      <c r="R3925" s="36" t="str">
        <f t="shared" si="469"/>
        <v/>
      </c>
      <c r="S3925" s="36" t="str">
        <f t="shared" si="470"/>
        <v/>
      </c>
    </row>
    <row r="3926" spans="6:19" x14ac:dyDescent="0.3">
      <c r="N3926" s="33" t="str">
        <f t="shared" si="466"/>
        <v/>
      </c>
      <c r="O3926" s="33" t="str">
        <f t="shared" si="467"/>
        <v/>
      </c>
      <c r="P3926" s="33" t="str">
        <f t="shared" si="468"/>
        <v/>
      </c>
      <c r="R3926" s="36" t="str">
        <f t="shared" si="469"/>
        <v/>
      </c>
      <c r="S3926" s="36" t="str">
        <f t="shared" si="470"/>
        <v/>
      </c>
    </row>
    <row r="3927" spans="6:19" x14ac:dyDescent="0.3">
      <c r="N3927" s="33" t="str">
        <f t="shared" si="466"/>
        <v/>
      </c>
      <c r="O3927" s="33" t="str">
        <f t="shared" si="467"/>
        <v/>
      </c>
      <c r="P3927" s="33" t="str">
        <f t="shared" si="468"/>
        <v/>
      </c>
      <c r="R3927" s="36" t="str">
        <f t="shared" si="469"/>
        <v/>
      </c>
      <c r="S3927" s="36" t="str">
        <f t="shared" si="470"/>
        <v/>
      </c>
    </row>
    <row r="3928" spans="6:19" x14ac:dyDescent="0.3">
      <c r="N3928" s="33" t="str">
        <f t="shared" si="466"/>
        <v/>
      </c>
      <c r="O3928" s="33" t="str">
        <f t="shared" si="467"/>
        <v/>
      </c>
      <c r="P3928" s="33" t="str">
        <f t="shared" si="468"/>
        <v/>
      </c>
      <c r="R3928" s="36" t="str">
        <f t="shared" si="469"/>
        <v/>
      </c>
      <c r="S3928" s="36" t="str">
        <f t="shared" si="470"/>
        <v/>
      </c>
    </row>
    <row r="3929" spans="6:19" x14ac:dyDescent="0.3">
      <c r="N3929" s="33" t="str">
        <f t="shared" si="466"/>
        <v/>
      </c>
      <c r="O3929" s="33" t="str">
        <f t="shared" si="467"/>
        <v/>
      </c>
      <c r="P3929" s="33" t="str">
        <f t="shared" si="468"/>
        <v/>
      </c>
      <c r="R3929" s="36" t="str">
        <f t="shared" si="469"/>
        <v/>
      </c>
      <c r="S3929" s="36" t="str">
        <f t="shared" si="470"/>
        <v/>
      </c>
    </row>
    <row r="3930" spans="6:19" x14ac:dyDescent="0.3">
      <c r="F3930" s="136"/>
      <c r="N3930" s="33" t="str">
        <f t="shared" si="466"/>
        <v/>
      </c>
      <c r="O3930" s="33" t="str">
        <f t="shared" si="467"/>
        <v/>
      </c>
      <c r="P3930" s="33" t="str">
        <f t="shared" si="468"/>
        <v/>
      </c>
      <c r="R3930" s="36" t="str">
        <f t="shared" si="469"/>
        <v/>
      </c>
      <c r="S3930" s="36" t="str">
        <f t="shared" si="470"/>
        <v/>
      </c>
    </row>
    <row r="3931" spans="6:19" x14ac:dyDescent="0.3">
      <c r="F3931" s="136"/>
      <c r="N3931" s="33" t="str">
        <f t="shared" si="466"/>
        <v/>
      </c>
      <c r="O3931" s="33" t="str">
        <f t="shared" si="467"/>
        <v/>
      </c>
      <c r="P3931" s="33" t="str">
        <f t="shared" si="468"/>
        <v/>
      </c>
      <c r="R3931" s="36" t="str">
        <f t="shared" si="469"/>
        <v/>
      </c>
      <c r="S3931" s="36" t="str">
        <f t="shared" si="470"/>
        <v/>
      </c>
    </row>
    <row r="3932" spans="6:19" x14ac:dyDescent="0.3">
      <c r="N3932" s="33" t="str">
        <f t="shared" si="466"/>
        <v/>
      </c>
      <c r="O3932" s="33" t="str">
        <f t="shared" si="467"/>
        <v/>
      </c>
      <c r="P3932" s="33" t="str">
        <f t="shared" si="468"/>
        <v/>
      </c>
      <c r="R3932" s="36" t="str">
        <f t="shared" si="469"/>
        <v/>
      </c>
      <c r="S3932" s="36" t="str">
        <f t="shared" si="470"/>
        <v/>
      </c>
    </row>
    <row r="3933" spans="6:19" x14ac:dyDescent="0.3">
      <c r="N3933" s="33" t="str">
        <f t="shared" si="466"/>
        <v/>
      </c>
      <c r="O3933" s="33" t="str">
        <f t="shared" si="467"/>
        <v/>
      </c>
      <c r="P3933" s="33" t="str">
        <f t="shared" si="468"/>
        <v/>
      </c>
      <c r="R3933" s="36" t="str">
        <f t="shared" si="469"/>
        <v/>
      </c>
      <c r="S3933" s="36" t="str">
        <f t="shared" si="470"/>
        <v/>
      </c>
    </row>
    <row r="3934" spans="6:19" x14ac:dyDescent="0.3">
      <c r="N3934" s="33" t="str">
        <f t="shared" si="466"/>
        <v/>
      </c>
      <c r="O3934" s="33" t="str">
        <f t="shared" si="467"/>
        <v/>
      </c>
      <c r="P3934" s="33" t="str">
        <f t="shared" si="468"/>
        <v/>
      </c>
      <c r="R3934" s="36" t="str">
        <f t="shared" si="469"/>
        <v/>
      </c>
      <c r="S3934" s="36" t="str">
        <f t="shared" si="470"/>
        <v/>
      </c>
    </row>
    <row r="3935" spans="6:19" x14ac:dyDescent="0.3">
      <c r="N3935" s="33" t="str">
        <f t="shared" si="466"/>
        <v/>
      </c>
      <c r="O3935" s="33" t="str">
        <f t="shared" si="467"/>
        <v/>
      </c>
      <c r="P3935" s="33" t="str">
        <f t="shared" si="468"/>
        <v/>
      </c>
      <c r="R3935" s="36" t="str">
        <f t="shared" si="469"/>
        <v/>
      </c>
      <c r="S3935" s="36" t="str">
        <f t="shared" si="470"/>
        <v/>
      </c>
    </row>
    <row r="3936" spans="6:19" x14ac:dyDescent="0.3">
      <c r="F3936" s="136"/>
      <c r="N3936" s="33" t="str">
        <f t="shared" si="466"/>
        <v/>
      </c>
      <c r="O3936" s="33" t="str">
        <f t="shared" si="467"/>
        <v/>
      </c>
      <c r="P3936" s="33" t="str">
        <f t="shared" si="468"/>
        <v/>
      </c>
      <c r="R3936" s="36" t="str">
        <f t="shared" si="469"/>
        <v/>
      </c>
      <c r="S3936" s="36" t="str">
        <f t="shared" si="470"/>
        <v/>
      </c>
    </row>
    <row r="3937" spans="6:19" x14ac:dyDescent="0.3">
      <c r="F3937" s="136"/>
      <c r="N3937" s="33" t="str">
        <f t="shared" si="466"/>
        <v/>
      </c>
      <c r="O3937" s="33" t="str">
        <f t="shared" si="467"/>
        <v/>
      </c>
      <c r="P3937" s="33" t="str">
        <f t="shared" si="468"/>
        <v/>
      </c>
      <c r="R3937" s="36" t="str">
        <f t="shared" si="469"/>
        <v/>
      </c>
      <c r="S3937" s="36" t="str">
        <f t="shared" si="470"/>
        <v/>
      </c>
    </row>
    <row r="3938" spans="6:19" x14ac:dyDescent="0.3">
      <c r="N3938" s="33" t="str">
        <f t="shared" si="466"/>
        <v/>
      </c>
      <c r="O3938" s="33" t="str">
        <f t="shared" si="467"/>
        <v/>
      </c>
      <c r="P3938" s="33" t="str">
        <f t="shared" si="468"/>
        <v/>
      </c>
      <c r="R3938" s="36" t="str">
        <f t="shared" si="469"/>
        <v/>
      </c>
      <c r="S3938" s="36" t="str">
        <f t="shared" si="470"/>
        <v/>
      </c>
    </row>
    <row r="3939" spans="6:19" x14ac:dyDescent="0.3">
      <c r="N3939" s="33" t="str">
        <f t="shared" si="466"/>
        <v/>
      </c>
      <c r="O3939" s="33" t="str">
        <f t="shared" si="467"/>
        <v/>
      </c>
      <c r="P3939" s="33" t="str">
        <f t="shared" si="468"/>
        <v/>
      </c>
      <c r="R3939" s="36" t="str">
        <f t="shared" si="469"/>
        <v/>
      </c>
      <c r="S3939" s="36" t="str">
        <f t="shared" si="470"/>
        <v/>
      </c>
    </row>
    <row r="3940" spans="6:19" x14ac:dyDescent="0.3">
      <c r="N3940" s="33" t="str">
        <f t="shared" si="466"/>
        <v/>
      </c>
      <c r="O3940" s="33" t="str">
        <f t="shared" si="467"/>
        <v/>
      </c>
      <c r="P3940" s="33" t="str">
        <f t="shared" si="468"/>
        <v/>
      </c>
      <c r="R3940" s="36" t="str">
        <f t="shared" si="469"/>
        <v/>
      </c>
      <c r="S3940" s="36" t="str">
        <f t="shared" si="470"/>
        <v/>
      </c>
    </row>
    <row r="3941" spans="6:19" x14ac:dyDescent="0.3">
      <c r="N3941" s="33" t="str">
        <f t="shared" si="466"/>
        <v/>
      </c>
      <c r="O3941" s="33" t="str">
        <f t="shared" si="467"/>
        <v/>
      </c>
      <c r="P3941" s="33" t="str">
        <f t="shared" si="468"/>
        <v/>
      </c>
      <c r="R3941" s="36" t="str">
        <f t="shared" si="469"/>
        <v/>
      </c>
      <c r="S3941" s="36" t="str">
        <f t="shared" si="470"/>
        <v/>
      </c>
    </row>
    <row r="3942" spans="6:19" x14ac:dyDescent="0.3">
      <c r="N3942" s="33" t="str">
        <f t="shared" si="466"/>
        <v/>
      </c>
      <c r="O3942" s="33" t="str">
        <f t="shared" si="467"/>
        <v/>
      </c>
      <c r="P3942" s="33" t="str">
        <f t="shared" si="468"/>
        <v/>
      </c>
      <c r="R3942" s="36" t="str">
        <f t="shared" si="469"/>
        <v/>
      </c>
      <c r="S3942" s="36" t="str">
        <f t="shared" si="470"/>
        <v/>
      </c>
    </row>
    <row r="3943" spans="6:19" x14ac:dyDescent="0.3">
      <c r="N3943" s="33" t="str">
        <f t="shared" si="466"/>
        <v/>
      </c>
      <c r="O3943" s="33" t="str">
        <f t="shared" si="467"/>
        <v/>
      </c>
      <c r="P3943" s="33" t="str">
        <f t="shared" si="468"/>
        <v/>
      </c>
      <c r="R3943" s="36" t="str">
        <f t="shared" si="469"/>
        <v/>
      </c>
      <c r="S3943" s="36" t="str">
        <f t="shared" si="470"/>
        <v/>
      </c>
    </row>
    <row r="3944" spans="6:19" x14ac:dyDescent="0.3">
      <c r="N3944" s="33" t="str">
        <f t="shared" si="466"/>
        <v/>
      </c>
      <c r="O3944" s="33" t="str">
        <f t="shared" si="467"/>
        <v/>
      </c>
      <c r="P3944" s="33" t="str">
        <f t="shared" si="468"/>
        <v/>
      </c>
      <c r="R3944" s="36" t="str">
        <f t="shared" si="469"/>
        <v/>
      </c>
      <c r="S3944" s="36" t="str">
        <f t="shared" si="470"/>
        <v/>
      </c>
    </row>
    <row r="3945" spans="6:19" x14ac:dyDescent="0.3">
      <c r="F3945" s="136"/>
      <c r="N3945" s="33" t="str">
        <f t="shared" si="466"/>
        <v/>
      </c>
      <c r="O3945" s="33" t="str">
        <f t="shared" si="467"/>
        <v/>
      </c>
      <c r="P3945" s="33" t="str">
        <f t="shared" si="468"/>
        <v/>
      </c>
      <c r="R3945" s="36" t="str">
        <f t="shared" si="469"/>
        <v/>
      </c>
      <c r="S3945" s="36" t="str">
        <f t="shared" si="470"/>
        <v/>
      </c>
    </row>
    <row r="3946" spans="6:19" x14ac:dyDescent="0.3">
      <c r="F3946" s="136"/>
      <c r="N3946" s="33" t="str">
        <f t="shared" si="466"/>
        <v/>
      </c>
      <c r="O3946" s="33" t="str">
        <f t="shared" si="467"/>
        <v/>
      </c>
      <c r="P3946" s="33" t="str">
        <f t="shared" si="468"/>
        <v/>
      </c>
      <c r="R3946" s="36" t="str">
        <f t="shared" si="469"/>
        <v/>
      </c>
      <c r="S3946" s="36" t="str">
        <f t="shared" si="470"/>
        <v/>
      </c>
    </row>
    <row r="3947" spans="6:19" x14ac:dyDescent="0.3">
      <c r="N3947" s="33" t="str">
        <f t="shared" si="466"/>
        <v/>
      </c>
      <c r="O3947" s="33" t="str">
        <f t="shared" si="467"/>
        <v/>
      </c>
      <c r="P3947" s="33" t="str">
        <f t="shared" si="468"/>
        <v/>
      </c>
      <c r="R3947" s="36" t="str">
        <f t="shared" si="469"/>
        <v/>
      </c>
      <c r="S3947" s="36" t="str">
        <f t="shared" si="470"/>
        <v/>
      </c>
    </row>
    <row r="3948" spans="6:19" x14ac:dyDescent="0.3">
      <c r="N3948" s="33" t="str">
        <f t="shared" si="466"/>
        <v/>
      </c>
      <c r="O3948" s="33" t="str">
        <f t="shared" si="467"/>
        <v/>
      </c>
      <c r="P3948" s="33" t="str">
        <f t="shared" si="468"/>
        <v/>
      </c>
      <c r="R3948" s="36" t="str">
        <f t="shared" si="469"/>
        <v/>
      </c>
      <c r="S3948" s="36" t="str">
        <f t="shared" si="470"/>
        <v/>
      </c>
    </row>
    <row r="3949" spans="6:19" x14ac:dyDescent="0.3">
      <c r="N3949" s="33" t="str">
        <f t="shared" si="466"/>
        <v/>
      </c>
      <c r="O3949" s="33" t="str">
        <f t="shared" si="467"/>
        <v/>
      </c>
      <c r="P3949" s="33" t="str">
        <f t="shared" si="468"/>
        <v/>
      </c>
      <c r="R3949" s="36" t="str">
        <f t="shared" si="469"/>
        <v/>
      </c>
      <c r="S3949" s="36" t="str">
        <f t="shared" si="470"/>
        <v/>
      </c>
    </row>
    <row r="3950" spans="6:19" x14ac:dyDescent="0.3">
      <c r="N3950" s="33" t="str">
        <f t="shared" si="466"/>
        <v/>
      </c>
      <c r="O3950" s="33" t="str">
        <f t="shared" si="467"/>
        <v/>
      </c>
      <c r="P3950" s="33" t="str">
        <f t="shared" si="468"/>
        <v/>
      </c>
      <c r="R3950" s="36" t="str">
        <f t="shared" si="469"/>
        <v/>
      </c>
      <c r="S3950" s="36" t="str">
        <f t="shared" si="470"/>
        <v/>
      </c>
    </row>
    <row r="3951" spans="6:19" x14ac:dyDescent="0.3">
      <c r="F3951" s="136"/>
      <c r="N3951" s="33" t="str">
        <f t="shared" si="466"/>
        <v/>
      </c>
      <c r="O3951" s="33" t="str">
        <f t="shared" si="467"/>
        <v/>
      </c>
      <c r="P3951" s="33" t="str">
        <f t="shared" si="468"/>
        <v/>
      </c>
      <c r="R3951" s="36" t="str">
        <f t="shared" si="469"/>
        <v/>
      </c>
      <c r="S3951" s="36" t="str">
        <f t="shared" si="470"/>
        <v/>
      </c>
    </row>
    <row r="3952" spans="6:19" x14ac:dyDescent="0.3">
      <c r="F3952" s="136"/>
      <c r="N3952" s="33" t="str">
        <f t="shared" si="466"/>
        <v/>
      </c>
      <c r="O3952" s="33" t="str">
        <f t="shared" si="467"/>
        <v/>
      </c>
      <c r="P3952" s="33" t="str">
        <f t="shared" si="468"/>
        <v/>
      </c>
      <c r="R3952" s="36" t="str">
        <f t="shared" si="469"/>
        <v/>
      </c>
      <c r="S3952" s="36" t="str">
        <f t="shared" si="470"/>
        <v/>
      </c>
    </row>
    <row r="3953" spans="6:19" x14ac:dyDescent="0.3">
      <c r="N3953" s="33" t="str">
        <f t="shared" si="466"/>
        <v/>
      </c>
      <c r="O3953" s="33" t="str">
        <f t="shared" si="467"/>
        <v/>
      </c>
      <c r="P3953" s="33" t="str">
        <f t="shared" si="468"/>
        <v/>
      </c>
      <c r="R3953" s="36" t="str">
        <f t="shared" si="469"/>
        <v/>
      </c>
      <c r="S3953" s="36" t="str">
        <f t="shared" si="470"/>
        <v/>
      </c>
    </row>
    <row r="3954" spans="6:19" x14ac:dyDescent="0.3">
      <c r="N3954" s="33" t="str">
        <f t="shared" si="466"/>
        <v/>
      </c>
      <c r="O3954" s="33" t="str">
        <f t="shared" si="467"/>
        <v/>
      </c>
      <c r="P3954" s="33" t="str">
        <f t="shared" si="468"/>
        <v/>
      </c>
      <c r="R3954" s="36" t="str">
        <f t="shared" si="469"/>
        <v/>
      </c>
      <c r="S3954" s="36" t="str">
        <f t="shared" si="470"/>
        <v/>
      </c>
    </row>
    <row r="3955" spans="6:19" x14ac:dyDescent="0.3">
      <c r="N3955" s="33" t="str">
        <f t="shared" si="466"/>
        <v/>
      </c>
      <c r="O3955" s="33" t="str">
        <f t="shared" si="467"/>
        <v/>
      </c>
      <c r="P3955" s="33" t="str">
        <f t="shared" si="468"/>
        <v/>
      </c>
      <c r="R3955" s="36" t="str">
        <f t="shared" si="469"/>
        <v/>
      </c>
      <c r="S3955" s="36" t="str">
        <f t="shared" si="470"/>
        <v/>
      </c>
    </row>
    <row r="3956" spans="6:19" x14ac:dyDescent="0.3">
      <c r="N3956" s="33" t="str">
        <f t="shared" si="466"/>
        <v/>
      </c>
      <c r="O3956" s="33" t="str">
        <f t="shared" si="467"/>
        <v/>
      </c>
      <c r="P3956" s="33" t="str">
        <f t="shared" si="468"/>
        <v/>
      </c>
      <c r="R3956" s="36" t="str">
        <f t="shared" si="469"/>
        <v/>
      </c>
      <c r="S3956" s="36" t="str">
        <f t="shared" si="470"/>
        <v/>
      </c>
    </row>
    <row r="3957" spans="6:19" x14ac:dyDescent="0.3">
      <c r="N3957" s="33" t="str">
        <f t="shared" si="466"/>
        <v/>
      </c>
      <c r="O3957" s="33" t="str">
        <f t="shared" si="467"/>
        <v/>
      </c>
      <c r="P3957" s="33" t="str">
        <f t="shared" si="468"/>
        <v/>
      </c>
      <c r="R3957" s="36" t="str">
        <f t="shared" si="469"/>
        <v/>
      </c>
      <c r="S3957" s="36" t="str">
        <f t="shared" si="470"/>
        <v/>
      </c>
    </row>
    <row r="3958" spans="6:19" x14ac:dyDescent="0.3">
      <c r="F3958" s="136"/>
      <c r="N3958" s="33" t="str">
        <f t="shared" si="466"/>
        <v/>
      </c>
      <c r="O3958" s="33" t="str">
        <f t="shared" si="467"/>
        <v/>
      </c>
      <c r="P3958" s="33" t="str">
        <f t="shared" si="468"/>
        <v/>
      </c>
      <c r="R3958" s="36" t="str">
        <f t="shared" si="469"/>
        <v/>
      </c>
      <c r="S3958" s="36" t="str">
        <f t="shared" si="470"/>
        <v/>
      </c>
    </row>
    <row r="3959" spans="6:19" x14ac:dyDescent="0.3">
      <c r="N3959" s="33" t="str">
        <f t="shared" si="466"/>
        <v/>
      </c>
      <c r="O3959" s="33" t="str">
        <f t="shared" si="467"/>
        <v/>
      </c>
      <c r="P3959" s="33" t="str">
        <f t="shared" si="468"/>
        <v/>
      </c>
      <c r="R3959" s="36" t="str">
        <f t="shared" si="469"/>
        <v/>
      </c>
      <c r="S3959" s="36" t="str">
        <f t="shared" si="470"/>
        <v/>
      </c>
    </row>
    <row r="3960" spans="6:19" x14ac:dyDescent="0.3">
      <c r="N3960" s="33" t="str">
        <f t="shared" si="466"/>
        <v/>
      </c>
      <c r="O3960" s="33" t="str">
        <f t="shared" si="467"/>
        <v/>
      </c>
      <c r="P3960" s="33" t="str">
        <f t="shared" si="468"/>
        <v/>
      </c>
      <c r="R3960" s="36" t="str">
        <f t="shared" si="469"/>
        <v/>
      </c>
      <c r="S3960" s="36" t="str">
        <f t="shared" si="470"/>
        <v/>
      </c>
    </row>
    <row r="3961" spans="6:19" x14ac:dyDescent="0.3">
      <c r="F3961" s="136"/>
      <c r="N3961" s="33" t="str">
        <f t="shared" si="466"/>
        <v/>
      </c>
      <c r="O3961" s="33" t="str">
        <f t="shared" si="467"/>
        <v/>
      </c>
      <c r="P3961" s="33" t="str">
        <f t="shared" si="468"/>
        <v/>
      </c>
      <c r="R3961" s="36" t="str">
        <f t="shared" si="469"/>
        <v/>
      </c>
      <c r="S3961" s="36" t="str">
        <f t="shared" si="470"/>
        <v/>
      </c>
    </row>
    <row r="3962" spans="6:19" x14ac:dyDescent="0.3">
      <c r="N3962" s="33" t="str">
        <f t="shared" si="466"/>
        <v/>
      </c>
      <c r="O3962" s="33" t="str">
        <f t="shared" si="467"/>
        <v/>
      </c>
      <c r="P3962" s="33" t="str">
        <f t="shared" si="468"/>
        <v/>
      </c>
      <c r="R3962" s="36" t="str">
        <f t="shared" si="469"/>
        <v/>
      </c>
      <c r="S3962" s="36" t="str">
        <f t="shared" si="470"/>
        <v/>
      </c>
    </row>
    <row r="3963" spans="6:19" x14ac:dyDescent="0.3">
      <c r="N3963" s="33" t="str">
        <f t="shared" si="466"/>
        <v/>
      </c>
      <c r="O3963" s="33" t="str">
        <f t="shared" si="467"/>
        <v/>
      </c>
      <c r="P3963" s="33" t="str">
        <f t="shared" si="468"/>
        <v/>
      </c>
      <c r="R3963" s="36" t="str">
        <f t="shared" si="469"/>
        <v/>
      </c>
      <c r="S3963" s="36" t="str">
        <f t="shared" si="470"/>
        <v/>
      </c>
    </row>
    <row r="3964" spans="6:19" x14ac:dyDescent="0.3">
      <c r="N3964" s="33" t="str">
        <f t="shared" si="466"/>
        <v/>
      </c>
      <c r="O3964" s="33" t="str">
        <f t="shared" si="467"/>
        <v/>
      </c>
      <c r="P3964" s="33" t="str">
        <f t="shared" si="468"/>
        <v/>
      </c>
      <c r="R3964" s="36" t="str">
        <f t="shared" si="469"/>
        <v/>
      </c>
      <c r="S3964" s="36" t="str">
        <f t="shared" si="470"/>
        <v/>
      </c>
    </row>
    <row r="3965" spans="6:19" x14ac:dyDescent="0.3">
      <c r="N3965" s="33" t="str">
        <f t="shared" si="466"/>
        <v/>
      </c>
      <c r="O3965" s="33" t="str">
        <f t="shared" si="467"/>
        <v/>
      </c>
      <c r="P3965" s="33" t="str">
        <f t="shared" si="468"/>
        <v/>
      </c>
      <c r="R3965" s="36" t="str">
        <f t="shared" si="469"/>
        <v/>
      </c>
      <c r="S3965" s="36" t="str">
        <f t="shared" si="470"/>
        <v/>
      </c>
    </row>
    <row r="3966" spans="6:19" x14ac:dyDescent="0.3">
      <c r="F3966" s="136"/>
      <c r="N3966" s="33" t="str">
        <f t="shared" si="466"/>
        <v/>
      </c>
      <c r="O3966" s="33" t="str">
        <f t="shared" si="467"/>
        <v/>
      </c>
      <c r="P3966" s="33" t="str">
        <f t="shared" si="468"/>
        <v/>
      </c>
      <c r="R3966" s="36" t="str">
        <f t="shared" si="469"/>
        <v/>
      </c>
      <c r="S3966" s="36" t="str">
        <f t="shared" si="470"/>
        <v/>
      </c>
    </row>
    <row r="3967" spans="6:19" x14ac:dyDescent="0.3">
      <c r="F3967" s="136"/>
      <c r="N3967" s="33" t="str">
        <f t="shared" si="466"/>
        <v/>
      </c>
      <c r="O3967" s="33" t="str">
        <f t="shared" si="467"/>
        <v/>
      </c>
      <c r="P3967" s="33" t="str">
        <f t="shared" si="468"/>
        <v/>
      </c>
      <c r="R3967" s="36" t="str">
        <f t="shared" si="469"/>
        <v/>
      </c>
      <c r="S3967" s="36" t="str">
        <f t="shared" si="470"/>
        <v/>
      </c>
    </row>
    <row r="3968" spans="6:19" x14ac:dyDescent="0.3">
      <c r="N3968" s="33" t="str">
        <f t="shared" si="466"/>
        <v/>
      </c>
      <c r="O3968" s="33" t="str">
        <f t="shared" si="467"/>
        <v/>
      </c>
      <c r="P3968" s="33" t="str">
        <f t="shared" si="468"/>
        <v/>
      </c>
      <c r="R3968" s="36" t="str">
        <f t="shared" si="469"/>
        <v/>
      </c>
      <c r="S3968" s="36" t="str">
        <f t="shared" si="470"/>
        <v/>
      </c>
    </row>
    <row r="3969" spans="6:19" x14ac:dyDescent="0.3">
      <c r="N3969" s="33" t="str">
        <f t="shared" si="466"/>
        <v/>
      </c>
      <c r="O3969" s="33" t="str">
        <f t="shared" si="467"/>
        <v/>
      </c>
      <c r="P3969" s="33" t="str">
        <f t="shared" si="468"/>
        <v/>
      </c>
      <c r="R3969" s="36" t="str">
        <f t="shared" si="469"/>
        <v/>
      </c>
      <c r="S3969" s="36" t="str">
        <f t="shared" si="470"/>
        <v/>
      </c>
    </row>
    <row r="3970" spans="6:19" x14ac:dyDescent="0.3">
      <c r="N3970" s="33" t="str">
        <f t="shared" si="466"/>
        <v/>
      </c>
      <c r="O3970" s="33" t="str">
        <f t="shared" si="467"/>
        <v/>
      </c>
      <c r="P3970" s="33" t="str">
        <f t="shared" si="468"/>
        <v/>
      </c>
      <c r="R3970" s="36" t="str">
        <f t="shared" si="469"/>
        <v/>
      </c>
      <c r="S3970" s="36" t="str">
        <f t="shared" si="470"/>
        <v/>
      </c>
    </row>
    <row r="3971" spans="6:19" x14ac:dyDescent="0.3">
      <c r="N3971" s="33" t="str">
        <f t="shared" si="466"/>
        <v/>
      </c>
      <c r="O3971" s="33" t="str">
        <f t="shared" si="467"/>
        <v/>
      </c>
      <c r="P3971" s="33" t="str">
        <f t="shared" si="468"/>
        <v/>
      </c>
      <c r="R3971" s="36" t="str">
        <f t="shared" si="469"/>
        <v/>
      </c>
      <c r="S3971" s="36" t="str">
        <f t="shared" si="470"/>
        <v/>
      </c>
    </row>
    <row r="3972" spans="6:19" x14ac:dyDescent="0.3">
      <c r="F3972" s="136"/>
      <c r="N3972" s="33" t="str">
        <f t="shared" si="466"/>
        <v/>
      </c>
      <c r="O3972" s="33" t="str">
        <f t="shared" si="467"/>
        <v/>
      </c>
      <c r="P3972" s="33" t="str">
        <f t="shared" si="468"/>
        <v/>
      </c>
      <c r="R3972" s="36" t="str">
        <f t="shared" si="469"/>
        <v/>
      </c>
      <c r="S3972" s="36" t="str">
        <f t="shared" si="470"/>
        <v/>
      </c>
    </row>
    <row r="3973" spans="6:19" x14ac:dyDescent="0.3">
      <c r="F3973" s="136"/>
      <c r="N3973" s="33" t="str">
        <f t="shared" ref="N3973:N4036" si="471">IF($D3973="Ges",$F3973,"")</f>
        <v/>
      </c>
      <c r="O3973" s="33" t="str">
        <f t="shared" ref="O3973:O4036" si="472">IF($D3973="tag",$E3973,"")</f>
        <v/>
      </c>
      <c r="P3973" s="33" t="str">
        <f t="shared" ref="P3973:P4036" si="473">IF($D3973="vhs",$E3973,"")</f>
        <v/>
      </c>
      <c r="R3973" s="36" t="str">
        <f t="shared" ref="R3973:R4036" si="474">IF(D3973="v06",E3973,"")</f>
        <v/>
      </c>
      <c r="S3973" s="36" t="str">
        <f t="shared" ref="S3973:S4036" si="475">IF(D3973="v22",E3973,"")</f>
        <v/>
      </c>
    </row>
    <row r="3974" spans="6:19" x14ac:dyDescent="0.3">
      <c r="N3974" s="33" t="str">
        <f t="shared" si="471"/>
        <v/>
      </c>
      <c r="O3974" s="33" t="str">
        <f t="shared" si="472"/>
        <v/>
      </c>
      <c r="P3974" s="33" t="str">
        <f t="shared" si="473"/>
        <v/>
      </c>
      <c r="R3974" s="36" t="str">
        <f t="shared" si="474"/>
        <v/>
      </c>
      <c r="S3974" s="36" t="str">
        <f t="shared" si="475"/>
        <v/>
      </c>
    </row>
    <row r="3975" spans="6:19" x14ac:dyDescent="0.3">
      <c r="N3975" s="33" t="str">
        <f t="shared" si="471"/>
        <v/>
      </c>
      <c r="O3975" s="33" t="str">
        <f t="shared" si="472"/>
        <v/>
      </c>
      <c r="P3975" s="33" t="str">
        <f t="shared" si="473"/>
        <v/>
      </c>
      <c r="R3975" s="36" t="str">
        <f t="shared" si="474"/>
        <v/>
      </c>
      <c r="S3975" s="36" t="str">
        <f t="shared" si="475"/>
        <v/>
      </c>
    </row>
    <row r="3976" spans="6:19" x14ac:dyDescent="0.3">
      <c r="N3976" s="33" t="str">
        <f t="shared" si="471"/>
        <v/>
      </c>
      <c r="O3976" s="33" t="str">
        <f t="shared" si="472"/>
        <v/>
      </c>
      <c r="P3976" s="33" t="str">
        <f t="shared" si="473"/>
        <v/>
      </c>
      <c r="R3976" s="36" t="str">
        <f t="shared" si="474"/>
        <v/>
      </c>
      <c r="S3976" s="36" t="str">
        <f t="shared" si="475"/>
        <v/>
      </c>
    </row>
    <row r="3977" spans="6:19" x14ac:dyDescent="0.3">
      <c r="N3977" s="33" t="str">
        <f t="shared" si="471"/>
        <v/>
      </c>
      <c r="O3977" s="33" t="str">
        <f t="shared" si="472"/>
        <v/>
      </c>
      <c r="P3977" s="33" t="str">
        <f t="shared" si="473"/>
        <v/>
      </c>
      <c r="R3977" s="36" t="str">
        <f t="shared" si="474"/>
        <v/>
      </c>
      <c r="S3977" s="36" t="str">
        <f t="shared" si="475"/>
        <v/>
      </c>
    </row>
    <row r="3978" spans="6:19" x14ac:dyDescent="0.3">
      <c r="N3978" s="33" t="str">
        <f t="shared" si="471"/>
        <v/>
      </c>
      <c r="O3978" s="33" t="str">
        <f t="shared" si="472"/>
        <v/>
      </c>
      <c r="P3978" s="33" t="str">
        <f t="shared" si="473"/>
        <v/>
      </c>
      <c r="R3978" s="36" t="str">
        <f t="shared" si="474"/>
        <v/>
      </c>
      <c r="S3978" s="36" t="str">
        <f t="shared" si="475"/>
        <v/>
      </c>
    </row>
    <row r="3979" spans="6:19" x14ac:dyDescent="0.3">
      <c r="N3979" s="33" t="str">
        <f t="shared" si="471"/>
        <v/>
      </c>
      <c r="O3979" s="33" t="str">
        <f t="shared" si="472"/>
        <v/>
      </c>
      <c r="P3979" s="33" t="str">
        <f t="shared" si="473"/>
        <v/>
      </c>
      <c r="R3979" s="36" t="str">
        <f t="shared" si="474"/>
        <v/>
      </c>
      <c r="S3979" s="36" t="str">
        <f t="shared" si="475"/>
        <v/>
      </c>
    </row>
    <row r="3980" spans="6:19" x14ac:dyDescent="0.3">
      <c r="N3980" s="33" t="str">
        <f t="shared" si="471"/>
        <v/>
      </c>
      <c r="O3980" s="33" t="str">
        <f t="shared" si="472"/>
        <v/>
      </c>
      <c r="P3980" s="33" t="str">
        <f t="shared" si="473"/>
        <v/>
      </c>
      <c r="R3980" s="36" t="str">
        <f t="shared" si="474"/>
        <v/>
      </c>
      <c r="S3980" s="36" t="str">
        <f t="shared" si="475"/>
        <v/>
      </c>
    </row>
    <row r="3981" spans="6:19" x14ac:dyDescent="0.3">
      <c r="F3981" s="136"/>
      <c r="N3981" s="33" t="str">
        <f t="shared" si="471"/>
        <v/>
      </c>
      <c r="O3981" s="33" t="str">
        <f t="shared" si="472"/>
        <v/>
      </c>
      <c r="P3981" s="33" t="str">
        <f t="shared" si="473"/>
        <v/>
      </c>
      <c r="R3981" s="36" t="str">
        <f t="shared" si="474"/>
        <v/>
      </c>
      <c r="S3981" s="36" t="str">
        <f t="shared" si="475"/>
        <v/>
      </c>
    </row>
    <row r="3982" spans="6:19" x14ac:dyDescent="0.3">
      <c r="F3982" s="136"/>
      <c r="N3982" s="33" t="str">
        <f t="shared" si="471"/>
        <v/>
      </c>
      <c r="O3982" s="33" t="str">
        <f t="shared" si="472"/>
        <v/>
      </c>
      <c r="P3982" s="33" t="str">
        <f t="shared" si="473"/>
        <v/>
      </c>
      <c r="R3982" s="36" t="str">
        <f t="shared" si="474"/>
        <v/>
      </c>
      <c r="S3982" s="36" t="str">
        <f t="shared" si="475"/>
        <v/>
      </c>
    </row>
    <row r="3983" spans="6:19" x14ac:dyDescent="0.3">
      <c r="N3983" s="33" t="str">
        <f t="shared" si="471"/>
        <v/>
      </c>
      <c r="O3983" s="33" t="str">
        <f t="shared" si="472"/>
        <v/>
      </c>
      <c r="P3983" s="33" t="str">
        <f t="shared" si="473"/>
        <v/>
      </c>
      <c r="R3983" s="36" t="str">
        <f t="shared" si="474"/>
        <v/>
      </c>
      <c r="S3983" s="36" t="str">
        <f t="shared" si="475"/>
        <v/>
      </c>
    </row>
    <row r="3984" spans="6:19" x14ac:dyDescent="0.3">
      <c r="N3984" s="33" t="str">
        <f t="shared" si="471"/>
        <v/>
      </c>
      <c r="O3984" s="33" t="str">
        <f t="shared" si="472"/>
        <v/>
      </c>
      <c r="P3984" s="33" t="str">
        <f t="shared" si="473"/>
        <v/>
      </c>
      <c r="R3984" s="36" t="str">
        <f t="shared" si="474"/>
        <v/>
      </c>
      <c r="S3984" s="36" t="str">
        <f t="shared" si="475"/>
        <v/>
      </c>
    </row>
    <row r="3985" spans="6:19" x14ac:dyDescent="0.3">
      <c r="N3985" s="33" t="str">
        <f t="shared" si="471"/>
        <v/>
      </c>
      <c r="O3985" s="33" t="str">
        <f t="shared" si="472"/>
        <v/>
      </c>
      <c r="P3985" s="33" t="str">
        <f t="shared" si="473"/>
        <v/>
      </c>
      <c r="R3985" s="36" t="str">
        <f t="shared" si="474"/>
        <v/>
      </c>
      <c r="S3985" s="36" t="str">
        <f t="shared" si="475"/>
        <v/>
      </c>
    </row>
    <row r="3986" spans="6:19" x14ac:dyDescent="0.3">
      <c r="N3986" s="33" t="str">
        <f t="shared" si="471"/>
        <v/>
      </c>
      <c r="O3986" s="33" t="str">
        <f t="shared" si="472"/>
        <v/>
      </c>
      <c r="P3986" s="33" t="str">
        <f t="shared" si="473"/>
        <v/>
      </c>
      <c r="R3986" s="36" t="str">
        <f t="shared" si="474"/>
        <v/>
      </c>
      <c r="S3986" s="36" t="str">
        <f t="shared" si="475"/>
        <v/>
      </c>
    </row>
    <row r="3987" spans="6:19" x14ac:dyDescent="0.3">
      <c r="F3987" s="136"/>
      <c r="N3987" s="33" t="str">
        <f t="shared" si="471"/>
        <v/>
      </c>
      <c r="O3987" s="33" t="str">
        <f t="shared" si="472"/>
        <v/>
      </c>
      <c r="P3987" s="33" t="str">
        <f t="shared" si="473"/>
        <v/>
      </c>
      <c r="R3987" s="36" t="str">
        <f t="shared" si="474"/>
        <v/>
      </c>
      <c r="S3987" s="36" t="str">
        <f t="shared" si="475"/>
        <v/>
      </c>
    </row>
    <row r="3988" spans="6:19" x14ac:dyDescent="0.3">
      <c r="F3988" s="136"/>
      <c r="N3988" s="33" t="str">
        <f t="shared" si="471"/>
        <v/>
      </c>
      <c r="O3988" s="33" t="str">
        <f t="shared" si="472"/>
        <v/>
      </c>
      <c r="P3988" s="33" t="str">
        <f t="shared" si="473"/>
        <v/>
      </c>
      <c r="R3988" s="36" t="str">
        <f t="shared" si="474"/>
        <v/>
      </c>
      <c r="S3988" s="36" t="str">
        <f t="shared" si="475"/>
        <v/>
      </c>
    </row>
    <row r="3989" spans="6:19" x14ac:dyDescent="0.3">
      <c r="N3989" s="33" t="str">
        <f t="shared" si="471"/>
        <v/>
      </c>
      <c r="O3989" s="33" t="str">
        <f t="shared" si="472"/>
        <v/>
      </c>
      <c r="P3989" s="33" t="str">
        <f t="shared" si="473"/>
        <v/>
      </c>
      <c r="R3989" s="36" t="str">
        <f t="shared" si="474"/>
        <v/>
      </c>
      <c r="S3989" s="36" t="str">
        <f t="shared" si="475"/>
        <v/>
      </c>
    </row>
    <row r="3990" spans="6:19" x14ac:dyDescent="0.3">
      <c r="N3990" s="33" t="str">
        <f t="shared" si="471"/>
        <v/>
      </c>
      <c r="O3990" s="33" t="str">
        <f t="shared" si="472"/>
        <v/>
      </c>
      <c r="P3990" s="33" t="str">
        <f t="shared" si="473"/>
        <v/>
      </c>
      <c r="R3990" s="36" t="str">
        <f t="shared" si="474"/>
        <v/>
      </c>
      <c r="S3990" s="36" t="str">
        <f t="shared" si="475"/>
        <v/>
      </c>
    </row>
    <row r="3991" spans="6:19" x14ac:dyDescent="0.3">
      <c r="N3991" s="33" t="str">
        <f t="shared" si="471"/>
        <v/>
      </c>
      <c r="O3991" s="33" t="str">
        <f t="shared" si="472"/>
        <v/>
      </c>
      <c r="P3991" s="33" t="str">
        <f t="shared" si="473"/>
        <v/>
      </c>
      <c r="R3991" s="36" t="str">
        <f t="shared" si="474"/>
        <v/>
      </c>
      <c r="S3991" s="36" t="str">
        <f t="shared" si="475"/>
        <v/>
      </c>
    </row>
    <row r="3992" spans="6:19" x14ac:dyDescent="0.3">
      <c r="N3992" s="33" t="str">
        <f t="shared" si="471"/>
        <v/>
      </c>
      <c r="O3992" s="33" t="str">
        <f t="shared" si="472"/>
        <v/>
      </c>
      <c r="P3992" s="33" t="str">
        <f t="shared" si="473"/>
        <v/>
      </c>
      <c r="R3992" s="36" t="str">
        <f t="shared" si="474"/>
        <v/>
      </c>
      <c r="S3992" s="36" t="str">
        <f t="shared" si="475"/>
        <v/>
      </c>
    </row>
    <row r="3993" spans="6:19" x14ac:dyDescent="0.3">
      <c r="N3993" s="33" t="str">
        <f t="shared" si="471"/>
        <v/>
      </c>
      <c r="O3993" s="33" t="str">
        <f t="shared" si="472"/>
        <v/>
      </c>
      <c r="P3993" s="33" t="str">
        <f t="shared" si="473"/>
        <v/>
      </c>
      <c r="R3993" s="36" t="str">
        <f t="shared" si="474"/>
        <v/>
      </c>
      <c r="S3993" s="36" t="str">
        <f t="shared" si="475"/>
        <v/>
      </c>
    </row>
    <row r="3994" spans="6:19" x14ac:dyDescent="0.3">
      <c r="F3994" s="136"/>
      <c r="N3994" s="33" t="str">
        <f t="shared" si="471"/>
        <v/>
      </c>
      <c r="O3994" s="33" t="str">
        <f t="shared" si="472"/>
        <v/>
      </c>
      <c r="P3994" s="33" t="str">
        <f t="shared" si="473"/>
        <v/>
      </c>
      <c r="R3994" s="36" t="str">
        <f t="shared" si="474"/>
        <v/>
      </c>
      <c r="S3994" s="36" t="str">
        <f t="shared" si="475"/>
        <v/>
      </c>
    </row>
    <row r="3995" spans="6:19" x14ac:dyDescent="0.3">
      <c r="N3995" s="33" t="str">
        <f t="shared" si="471"/>
        <v/>
      </c>
      <c r="O3995" s="33" t="str">
        <f t="shared" si="472"/>
        <v/>
      </c>
      <c r="P3995" s="33" t="str">
        <f t="shared" si="473"/>
        <v/>
      </c>
      <c r="R3995" s="36" t="str">
        <f t="shared" si="474"/>
        <v/>
      </c>
      <c r="S3995" s="36" t="str">
        <f t="shared" si="475"/>
        <v/>
      </c>
    </row>
    <row r="3996" spans="6:19" x14ac:dyDescent="0.3">
      <c r="N3996" s="33" t="str">
        <f t="shared" si="471"/>
        <v/>
      </c>
      <c r="O3996" s="33" t="str">
        <f t="shared" si="472"/>
        <v/>
      </c>
      <c r="P3996" s="33" t="str">
        <f t="shared" si="473"/>
        <v/>
      </c>
      <c r="R3996" s="36" t="str">
        <f t="shared" si="474"/>
        <v/>
      </c>
      <c r="S3996" s="36" t="str">
        <f t="shared" si="475"/>
        <v/>
      </c>
    </row>
    <row r="3997" spans="6:19" x14ac:dyDescent="0.3">
      <c r="F3997" s="136"/>
      <c r="N3997" s="33" t="str">
        <f t="shared" si="471"/>
        <v/>
      </c>
      <c r="O3997" s="33" t="str">
        <f t="shared" si="472"/>
        <v/>
      </c>
      <c r="P3997" s="33" t="str">
        <f t="shared" si="473"/>
        <v/>
      </c>
      <c r="R3997" s="36" t="str">
        <f t="shared" si="474"/>
        <v/>
      </c>
      <c r="S3997" s="36" t="str">
        <f t="shared" si="475"/>
        <v/>
      </c>
    </row>
    <row r="3998" spans="6:19" x14ac:dyDescent="0.3">
      <c r="N3998" s="33" t="str">
        <f t="shared" si="471"/>
        <v/>
      </c>
      <c r="O3998" s="33" t="str">
        <f t="shared" si="472"/>
        <v/>
      </c>
      <c r="P3998" s="33" t="str">
        <f t="shared" si="473"/>
        <v/>
      </c>
      <c r="R3998" s="36" t="str">
        <f t="shared" si="474"/>
        <v/>
      </c>
      <c r="S3998" s="36" t="str">
        <f t="shared" si="475"/>
        <v/>
      </c>
    </row>
    <row r="3999" spans="6:19" x14ac:dyDescent="0.3">
      <c r="N3999" s="33" t="str">
        <f t="shared" si="471"/>
        <v/>
      </c>
      <c r="O3999" s="33" t="str">
        <f t="shared" si="472"/>
        <v/>
      </c>
      <c r="P3999" s="33" t="str">
        <f t="shared" si="473"/>
        <v/>
      </c>
      <c r="R3999" s="36" t="str">
        <f t="shared" si="474"/>
        <v/>
      </c>
      <c r="S3999" s="36" t="str">
        <f t="shared" si="475"/>
        <v/>
      </c>
    </row>
    <row r="4000" spans="6:19" x14ac:dyDescent="0.3">
      <c r="N4000" s="33" t="str">
        <f t="shared" si="471"/>
        <v/>
      </c>
      <c r="O4000" s="33" t="str">
        <f t="shared" si="472"/>
        <v/>
      </c>
      <c r="P4000" s="33" t="str">
        <f t="shared" si="473"/>
        <v/>
      </c>
      <c r="R4000" s="36" t="str">
        <f t="shared" si="474"/>
        <v/>
      </c>
      <c r="S4000" s="36" t="str">
        <f t="shared" si="475"/>
        <v/>
      </c>
    </row>
    <row r="4001" spans="6:19" x14ac:dyDescent="0.3">
      <c r="N4001" s="33" t="str">
        <f t="shared" si="471"/>
        <v/>
      </c>
      <c r="O4001" s="33" t="str">
        <f t="shared" si="472"/>
        <v/>
      </c>
      <c r="P4001" s="33" t="str">
        <f t="shared" si="473"/>
        <v/>
      </c>
      <c r="R4001" s="36" t="str">
        <f t="shared" si="474"/>
        <v/>
      </c>
      <c r="S4001" s="36" t="str">
        <f t="shared" si="475"/>
        <v/>
      </c>
    </row>
    <row r="4002" spans="6:19" x14ac:dyDescent="0.3">
      <c r="F4002" s="136"/>
      <c r="N4002" s="33" t="str">
        <f t="shared" si="471"/>
        <v/>
      </c>
      <c r="O4002" s="33" t="str">
        <f t="shared" si="472"/>
        <v/>
      </c>
      <c r="P4002" s="33" t="str">
        <f t="shared" si="473"/>
        <v/>
      </c>
      <c r="R4002" s="36" t="str">
        <f t="shared" si="474"/>
        <v/>
      </c>
      <c r="S4002" s="36" t="str">
        <f t="shared" si="475"/>
        <v/>
      </c>
    </row>
    <row r="4003" spans="6:19" x14ac:dyDescent="0.3">
      <c r="F4003" s="136"/>
      <c r="N4003" s="33" t="str">
        <f t="shared" si="471"/>
        <v/>
      </c>
      <c r="O4003" s="33" t="str">
        <f t="shared" si="472"/>
        <v/>
      </c>
      <c r="P4003" s="33" t="str">
        <f t="shared" si="473"/>
        <v/>
      </c>
      <c r="R4003" s="36" t="str">
        <f t="shared" si="474"/>
        <v/>
      </c>
      <c r="S4003" s="36" t="str">
        <f t="shared" si="475"/>
        <v/>
      </c>
    </row>
    <row r="4004" spans="6:19" x14ac:dyDescent="0.3">
      <c r="N4004" s="33" t="str">
        <f t="shared" si="471"/>
        <v/>
      </c>
      <c r="O4004" s="33" t="str">
        <f t="shared" si="472"/>
        <v/>
      </c>
      <c r="P4004" s="33" t="str">
        <f t="shared" si="473"/>
        <v/>
      </c>
      <c r="R4004" s="36" t="str">
        <f t="shared" si="474"/>
        <v/>
      </c>
      <c r="S4004" s="36" t="str">
        <f t="shared" si="475"/>
        <v/>
      </c>
    </row>
    <row r="4005" spans="6:19" x14ac:dyDescent="0.3">
      <c r="N4005" s="33" t="str">
        <f t="shared" si="471"/>
        <v/>
      </c>
      <c r="O4005" s="33" t="str">
        <f t="shared" si="472"/>
        <v/>
      </c>
      <c r="P4005" s="33" t="str">
        <f t="shared" si="473"/>
        <v/>
      </c>
      <c r="R4005" s="36" t="str">
        <f t="shared" si="474"/>
        <v/>
      </c>
      <c r="S4005" s="36" t="str">
        <f t="shared" si="475"/>
        <v/>
      </c>
    </row>
    <row r="4006" spans="6:19" x14ac:dyDescent="0.3">
      <c r="N4006" s="33" t="str">
        <f t="shared" si="471"/>
        <v/>
      </c>
      <c r="O4006" s="33" t="str">
        <f t="shared" si="472"/>
        <v/>
      </c>
      <c r="P4006" s="33" t="str">
        <f t="shared" si="473"/>
        <v/>
      </c>
      <c r="R4006" s="36" t="str">
        <f t="shared" si="474"/>
        <v/>
      </c>
      <c r="S4006" s="36" t="str">
        <f t="shared" si="475"/>
        <v/>
      </c>
    </row>
    <row r="4007" spans="6:19" x14ac:dyDescent="0.3">
      <c r="N4007" s="33" t="str">
        <f t="shared" si="471"/>
        <v/>
      </c>
      <c r="O4007" s="33" t="str">
        <f t="shared" si="472"/>
        <v/>
      </c>
      <c r="P4007" s="33" t="str">
        <f t="shared" si="473"/>
        <v/>
      </c>
      <c r="R4007" s="36" t="str">
        <f t="shared" si="474"/>
        <v/>
      </c>
      <c r="S4007" s="36" t="str">
        <f t="shared" si="475"/>
        <v/>
      </c>
    </row>
    <row r="4008" spans="6:19" x14ac:dyDescent="0.3">
      <c r="F4008" s="136"/>
      <c r="N4008" s="33" t="str">
        <f t="shared" si="471"/>
        <v/>
      </c>
      <c r="O4008" s="33" t="str">
        <f t="shared" si="472"/>
        <v/>
      </c>
      <c r="P4008" s="33" t="str">
        <f t="shared" si="473"/>
        <v/>
      </c>
      <c r="R4008" s="36" t="str">
        <f t="shared" si="474"/>
        <v/>
      </c>
      <c r="S4008" s="36" t="str">
        <f t="shared" si="475"/>
        <v/>
      </c>
    </row>
    <row r="4009" spans="6:19" x14ac:dyDescent="0.3">
      <c r="F4009" s="136"/>
      <c r="N4009" s="33" t="str">
        <f t="shared" si="471"/>
        <v/>
      </c>
      <c r="O4009" s="33" t="str">
        <f t="shared" si="472"/>
        <v/>
      </c>
      <c r="P4009" s="33" t="str">
        <f t="shared" si="473"/>
        <v/>
      </c>
      <c r="R4009" s="36" t="str">
        <f t="shared" si="474"/>
        <v/>
      </c>
      <c r="S4009" s="36" t="str">
        <f t="shared" si="475"/>
        <v/>
      </c>
    </row>
    <row r="4010" spans="6:19" x14ac:dyDescent="0.3">
      <c r="N4010" s="33" t="str">
        <f t="shared" si="471"/>
        <v/>
      </c>
      <c r="O4010" s="33" t="str">
        <f t="shared" si="472"/>
        <v/>
      </c>
      <c r="P4010" s="33" t="str">
        <f t="shared" si="473"/>
        <v/>
      </c>
      <c r="R4010" s="36" t="str">
        <f t="shared" si="474"/>
        <v/>
      </c>
      <c r="S4010" s="36" t="str">
        <f t="shared" si="475"/>
        <v/>
      </c>
    </row>
    <row r="4011" spans="6:19" x14ac:dyDescent="0.3">
      <c r="N4011" s="33" t="str">
        <f t="shared" si="471"/>
        <v/>
      </c>
      <c r="O4011" s="33" t="str">
        <f t="shared" si="472"/>
        <v/>
      </c>
      <c r="P4011" s="33" t="str">
        <f t="shared" si="473"/>
        <v/>
      </c>
      <c r="R4011" s="36" t="str">
        <f t="shared" si="474"/>
        <v/>
      </c>
      <c r="S4011" s="36" t="str">
        <f t="shared" si="475"/>
        <v/>
      </c>
    </row>
    <row r="4012" spans="6:19" x14ac:dyDescent="0.3">
      <c r="N4012" s="33" t="str">
        <f t="shared" si="471"/>
        <v/>
      </c>
      <c r="O4012" s="33" t="str">
        <f t="shared" si="472"/>
        <v/>
      </c>
      <c r="P4012" s="33" t="str">
        <f t="shared" si="473"/>
        <v/>
      </c>
      <c r="R4012" s="36" t="str">
        <f t="shared" si="474"/>
        <v/>
      </c>
      <c r="S4012" s="36" t="str">
        <f t="shared" si="475"/>
        <v/>
      </c>
    </row>
    <row r="4013" spans="6:19" x14ac:dyDescent="0.3">
      <c r="N4013" s="33" t="str">
        <f t="shared" si="471"/>
        <v/>
      </c>
      <c r="O4013" s="33" t="str">
        <f t="shared" si="472"/>
        <v/>
      </c>
      <c r="P4013" s="33" t="str">
        <f t="shared" si="473"/>
        <v/>
      </c>
      <c r="R4013" s="36" t="str">
        <f t="shared" si="474"/>
        <v/>
      </c>
      <c r="S4013" s="36" t="str">
        <f t="shared" si="475"/>
        <v/>
      </c>
    </row>
    <row r="4014" spans="6:19" x14ac:dyDescent="0.3">
      <c r="N4014" s="33" t="str">
        <f t="shared" si="471"/>
        <v/>
      </c>
      <c r="O4014" s="33" t="str">
        <f t="shared" si="472"/>
        <v/>
      </c>
      <c r="P4014" s="33" t="str">
        <f t="shared" si="473"/>
        <v/>
      </c>
      <c r="R4014" s="36" t="str">
        <f t="shared" si="474"/>
        <v/>
      </c>
      <c r="S4014" s="36" t="str">
        <f t="shared" si="475"/>
        <v/>
      </c>
    </row>
    <row r="4015" spans="6:19" x14ac:dyDescent="0.3">
      <c r="N4015" s="33" t="str">
        <f t="shared" si="471"/>
        <v/>
      </c>
      <c r="O4015" s="33" t="str">
        <f t="shared" si="472"/>
        <v/>
      </c>
      <c r="P4015" s="33" t="str">
        <f t="shared" si="473"/>
        <v/>
      </c>
      <c r="R4015" s="36" t="str">
        <f t="shared" si="474"/>
        <v/>
      </c>
      <c r="S4015" s="36" t="str">
        <f t="shared" si="475"/>
        <v/>
      </c>
    </row>
    <row r="4016" spans="6:19" x14ac:dyDescent="0.3">
      <c r="N4016" s="33" t="str">
        <f t="shared" si="471"/>
        <v/>
      </c>
      <c r="O4016" s="33" t="str">
        <f t="shared" si="472"/>
        <v/>
      </c>
      <c r="P4016" s="33" t="str">
        <f t="shared" si="473"/>
        <v/>
      </c>
      <c r="R4016" s="36" t="str">
        <f t="shared" si="474"/>
        <v/>
      </c>
      <c r="S4016" s="36" t="str">
        <f t="shared" si="475"/>
        <v/>
      </c>
    </row>
    <row r="4017" spans="6:19" x14ac:dyDescent="0.3">
      <c r="F4017" s="136"/>
      <c r="N4017" s="33" t="str">
        <f t="shared" si="471"/>
        <v/>
      </c>
      <c r="O4017" s="33" t="str">
        <f t="shared" si="472"/>
        <v/>
      </c>
      <c r="P4017" s="33" t="str">
        <f t="shared" si="473"/>
        <v/>
      </c>
      <c r="R4017" s="36" t="str">
        <f t="shared" si="474"/>
        <v/>
      </c>
      <c r="S4017" s="36" t="str">
        <f t="shared" si="475"/>
        <v/>
      </c>
    </row>
    <row r="4018" spans="6:19" x14ac:dyDescent="0.3">
      <c r="F4018" s="136"/>
      <c r="N4018" s="33" t="str">
        <f t="shared" si="471"/>
        <v/>
      </c>
      <c r="O4018" s="33" t="str">
        <f t="shared" si="472"/>
        <v/>
      </c>
      <c r="P4018" s="33" t="str">
        <f t="shared" si="473"/>
        <v/>
      </c>
      <c r="R4018" s="36" t="str">
        <f t="shared" si="474"/>
        <v/>
      </c>
      <c r="S4018" s="36" t="str">
        <f t="shared" si="475"/>
        <v/>
      </c>
    </row>
    <row r="4019" spans="6:19" x14ac:dyDescent="0.3">
      <c r="N4019" s="33" t="str">
        <f t="shared" si="471"/>
        <v/>
      </c>
      <c r="O4019" s="33" t="str">
        <f t="shared" si="472"/>
        <v/>
      </c>
      <c r="P4019" s="33" t="str">
        <f t="shared" si="473"/>
        <v/>
      </c>
      <c r="R4019" s="36" t="str">
        <f t="shared" si="474"/>
        <v/>
      </c>
      <c r="S4019" s="36" t="str">
        <f t="shared" si="475"/>
        <v/>
      </c>
    </row>
    <row r="4020" spans="6:19" x14ac:dyDescent="0.3">
      <c r="N4020" s="33" t="str">
        <f t="shared" si="471"/>
        <v/>
      </c>
      <c r="O4020" s="33" t="str">
        <f t="shared" si="472"/>
        <v/>
      </c>
      <c r="P4020" s="33" t="str">
        <f t="shared" si="473"/>
        <v/>
      </c>
      <c r="R4020" s="36" t="str">
        <f t="shared" si="474"/>
        <v/>
      </c>
      <c r="S4020" s="36" t="str">
        <f t="shared" si="475"/>
        <v/>
      </c>
    </row>
    <row r="4021" spans="6:19" x14ac:dyDescent="0.3">
      <c r="N4021" s="33" t="str">
        <f t="shared" si="471"/>
        <v/>
      </c>
      <c r="O4021" s="33" t="str">
        <f t="shared" si="472"/>
        <v/>
      </c>
      <c r="P4021" s="33" t="str">
        <f t="shared" si="473"/>
        <v/>
      </c>
      <c r="R4021" s="36" t="str">
        <f t="shared" si="474"/>
        <v/>
      </c>
      <c r="S4021" s="36" t="str">
        <f t="shared" si="475"/>
        <v/>
      </c>
    </row>
    <row r="4022" spans="6:19" x14ac:dyDescent="0.3">
      <c r="N4022" s="33" t="str">
        <f t="shared" si="471"/>
        <v/>
      </c>
      <c r="O4022" s="33" t="str">
        <f t="shared" si="472"/>
        <v/>
      </c>
      <c r="P4022" s="33" t="str">
        <f t="shared" si="473"/>
        <v/>
      </c>
      <c r="R4022" s="36" t="str">
        <f t="shared" si="474"/>
        <v/>
      </c>
      <c r="S4022" s="36" t="str">
        <f t="shared" si="475"/>
        <v/>
      </c>
    </row>
    <row r="4023" spans="6:19" x14ac:dyDescent="0.3">
      <c r="F4023" s="136"/>
      <c r="N4023" s="33" t="str">
        <f t="shared" si="471"/>
        <v/>
      </c>
      <c r="O4023" s="33" t="str">
        <f t="shared" si="472"/>
        <v/>
      </c>
      <c r="P4023" s="33" t="str">
        <f t="shared" si="473"/>
        <v/>
      </c>
      <c r="R4023" s="36" t="str">
        <f t="shared" si="474"/>
        <v/>
      </c>
      <c r="S4023" s="36" t="str">
        <f t="shared" si="475"/>
        <v/>
      </c>
    </row>
    <row r="4024" spans="6:19" x14ac:dyDescent="0.3">
      <c r="F4024" s="136"/>
      <c r="N4024" s="33" t="str">
        <f t="shared" si="471"/>
        <v/>
      </c>
      <c r="O4024" s="33" t="str">
        <f t="shared" si="472"/>
        <v/>
      </c>
      <c r="P4024" s="33" t="str">
        <f t="shared" si="473"/>
        <v/>
      </c>
      <c r="R4024" s="36" t="str">
        <f t="shared" si="474"/>
        <v/>
      </c>
      <c r="S4024" s="36" t="str">
        <f t="shared" si="475"/>
        <v/>
      </c>
    </row>
    <row r="4025" spans="6:19" x14ac:dyDescent="0.3">
      <c r="N4025" s="33" t="str">
        <f t="shared" si="471"/>
        <v/>
      </c>
      <c r="O4025" s="33" t="str">
        <f t="shared" si="472"/>
        <v/>
      </c>
      <c r="P4025" s="33" t="str">
        <f t="shared" si="473"/>
        <v/>
      </c>
      <c r="R4025" s="36" t="str">
        <f t="shared" si="474"/>
        <v/>
      </c>
      <c r="S4025" s="36" t="str">
        <f t="shared" si="475"/>
        <v/>
      </c>
    </row>
    <row r="4026" spans="6:19" x14ac:dyDescent="0.3">
      <c r="N4026" s="33" t="str">
        <f t="shared" si="471"/>
        <v/>
      </c>
      <c r="O4026" s="33" t="str">
        <f t="shared" si="472"/>
        <v/>
      </c>
      <c r="P4026" s="33" t="str">
        <f t="shared" si="473"/>
        <v/>
      </c>
      <c r="R4026" s="36" t="str">
        <f t="shared" si="474"/>
        <v/>
      </c>
      <c r="S4026" s="36" t="str">
        <f t="shared" si="475"/>
        <v/>
      </c>
    </row>
    <row r="4027" spans="6:19" x14ac:dyDescent="0.3">
      <c r="N4027" s="33" t="str">
        <f t="shared" si="471"/>
        <v/>
      </c>
      <c r="O4027" s="33" t="str">
        <f t="shared" si="472"/>
        <v/>
      </c>
      <c r="P4027" s="33" t="str">
        <f t="shared" si="473"/>
        <v/>
      </c>
      <c r="R4027" s="36" t="str">
        <f t="shared" si="474"/>
        <v/>
      </c>
      <c r="S4027" s="36" t="str">
        <f t="shared" si="475"/>
        <v/>
      </c>
    </row>
    <row r="4028" spans="6:19" x14ac:dyDescent="0.3">
      <c r="N4028" s="33" t="str">
        <f t="shared" si="471"/>
        <v/>
      </c>
      <c r="O4028" s="33" t="str">
        <f t="shared" si="472"/>
        <v/>
      </c>
      <c r="P4028" s="33" t="str">
        <f t="shared" si="473"/>
        <v/>
      </c>
      <c r="R4028" s="36" t="str">
        <f t="shared" si="474"/>
        <v/>
      </c>
      <c r="S4028" s="36" t="str">
        <f t="shared" si="475"/>
        <v/>
      </c>
    </row>
    <row r="4029" spans="6:19" x14ac:dyDescent="0.3">
      <c r="N4029" s="33" t="str">
        <f t="shared" si="471"/>
        <v/>
      </c>
      <c r="O4029" s="33" t="str">
        <f t="shared" si="472"/>
        <v/>
      </c>
      <c r="P4029" s="33" t="str">
        <f t="shared" si="473"/>
        <v/>
      </c>
      <c r="R4029" s="36" t="str">
        <f t="shared" si="474"/>
        <v/>
      </c>
      <c r="S4029" s="36" t="str">
        <f t="shared" si="475"/>
        <v/>
      </c>
    </row>
    <row r="4030" spans="6:19" x14ac:dyDescent="0.3">
      <c r="F4030" s="136"/>
      <c r="N4030" s="33" t="str">
        <f t="shared" si="471"/>
        <v/>
      </c>
      <c r="O4030" s="33" t="str">
        <f t="shared" si="472"/>
        <v/>
      </c>
      <c r="P4030" s="33" t="str">
        <f t="shared" si="473"/>
        <v/>
      </c>
      <c r="R4030" s="36" t="str">
        <f t="shared" si="474"/>
        <v/>
      </c>
      <c r="S4030" s="36" t="str">
        <f t="shared" si="475"/>
        <v/>
      </c>
    </row>
    <row r="4031" spans="6:19" x14ac:dyDescent="0.3">
      <c r="N4031" s="33" t="str">
        <f t="shared" si="471"/>
        <v/>
      </c>
      <c r="O4031" s="33" t="str">
        <f t="shared" si="472"/>
        <v/>
      </c>
      <c r="P4031" s="33" t="str">
        <f t="shared" si="473"/>
        <v/>
      </c>
      <c r="R4031" s="36" t="str">
        <f t="shared" si="474"/>
        <v/>
      </c>
      <c r="S4031" s="36" t="str">
        <f t="shared" si="475"/>
        <v/>
      </c>
    </row>
    <row r="4032" spans="6:19" x14ac:dyDescent="0.3">
      <c r="N4032" s="33" t="str">
        <f t="shared" si="471"/>
        <v/>
      </c>
      <c r="O4032" s="33" t="str">
        <f t="shared" si="472"/>
        <v/>
      </c>
      <c r="P4032" s="33" t="str">
        <f t="shared" si="473"/>
        <v/>
      </c>
      <c r="R4032" s="36" t="str">
        <f t="shared" si="474"/>
        <v/>
      </c>
      <c r="S4032" s="36" t="str">
        <f t="shared" si="475"/>
        <v/>
      </c>
    </row>
    <row r="4033" spans="6:19" x14ac:dyDescent="0.3">
      <c r="F4033" s="136"/>
      <c r="N4033" s="33" t="str">
        <f t="shared" si="471"/>
        <v/>
      </c>
      <c r="O4033" s="33" t="str">
        <f t="shared" si="472"/>
        <v/>
      </c>
      <c r="P4033" s="33" t="str">
        <f t="shared" si="473"/>
        <v/>
      </c>
      <c r="R4033" s="36" t="str">
        <f t="shared" si="474"/>
        <v/>
      </c>
      <c r="S4033" s="36" t="str">
        <f t="shared" si="475"/>
        <v/>
      </c>
    </row>
    <row r="4034" spans="6:19" x14ac:dyDescent="0.3">
      <c r="N4034" s="33" t="str">
        <f t="shared" si="471"/>
        <v/>
      </c>
      <c r="O4034" s="33" t="str">
        <f t="shared" si="472"/>
        <v/>
      </c>
      <c r="P4034" s="33" t="str">
        <f t="shared" si="473"/>
        <v/>
      </c>
      <c r="R4034" s="36" t="str">
        <f t="shared" si="474"/>
        <v/>
      </c>
      <c r="S4034" s="36" t="str">
        <f t="shared" si="475"/>
        <v/>
      </c>
    </row>
    <row r="4035" spans="6:19" x14ac:dyDescent="0.3">
      <c r="N4035" s="33" t="str">
        <f t="shared" si="471"/>
        <v/>
      </c>
      <c r="O4035" s="33" t="str">
        <f t="shared" si="472"/>
        <v/>
      </c>
      <c r="P4035" s="33" t="str">
        <f t="shared" si="473"/>
        <v/>
      </c>
      <c r="R4035" s="36" t="str">
        <f t="shared" si="474"/>
        <v/>
      </c>
      <c r="S4035" s="36" t="str">
        <f t="shared" si="475"/>
        <v/>
      </c>
    </row>
    <row r="4036" spans="6:19" x14ac:dyDescent="0.3">
      <c r="N4036" s="33" t="str">
        <f t="shared" si="471"/>
        <v/>
      </c>
      <c r="O4036" s="33" t="str">
        <f t="shared" si="472"/>
        <v/>
      </c>
      <c r="P4036" s="33" t="str">
        <f t="shared" si="473"/>
        <v/>
      </c>
      <c r="R4036" s="36" t="str">
        <f t="shared" si="474"/>
        <v/>
      </c>
      <c r="S4036" s="36" t="str">
        <f t="shared" si="475"/>
        <v/>
      </c>
    </row>
    <row r="4037" spans="6:19" x14ac:dyDescent="0.3">
      <c r="N4037" s="33" t="str">
        <f t="shared" ref="N4037:N4100" si="476">IF($D4037="Ges",$F4037,"")</f>
        <v/>
      </c>
      <c r="O4037" s="33" t="str">
        <f t="shared" ref="O4037:O4100" si="477">IF($D4037="tag",$E4037,"")</f>
        <v/>
      </c>
      <c r="P4037" s="33" t="str">
        <f t="shared" ref="P4037:P4100" si="478">IF($D4037="vhs",$E4037,"")</f>
        <v/>
      </c>
      <c r="R4037" s="36" t="str">
        <f t="shared" ref="R4037:R4100" si="479">IF(D4037="v06",E4037,"")</f>
        <v/>
      </c>
      <c r="S4037" s="36" t="str">
        <f t="shared" ref="S4037:S4100" si="480">IF(D4037="v22",E4037,"")</f>
        <v/>
      </c>
    </row>
    <row r="4038" spans="6:19" x14ac:dyDescent="0.3">
      <c r="F4038" s="136"/>
      <c r="N4038" s="33" t="str">
        <f t="shared" si="476"/>
        <v/>
      </c>
      <c r="O4038" s="33" t="str">
        <f t="shared" si="477"/>
        <v/>
      </c>
      <c r="P4038" s="33" t="str">
        <f t="shared" si="478"/>
        <v/>
      </c>
      <c r="R4038" s="36" t="str">
        <f t="shared" si="479"/>
        <v/>
      </c>
      <c r="S4038" s="36" t="str">
        <f t="shared" si="480"/>
        <v/>
      </c>
    </row>
    <row r="4039" spans="6:19" x14ac:dyDescent="0.3">
      <c r="F4039" s="136"/>
      <c r="N4039" s="33" t="str">
        <f t="shared" si="476"/>
        <v/>
      </c>
      <c r="O4039" s="33" t="str">
        <f t="shared" si="477"/>
        <v/>
      </c>
      <c r="P4039" s="33" t="str">
        <f t="shared" si="478"/>
        <v/>
      </c>
      <c r="R4039" s="36" t="str">
        <f t="shared" si="479"/>
        <v/>
      </c>
      <c r="S4039" s="36" t="str">
        <f t="shared" si="480"/>
        <v/>
      </c>
    </row>
    <row r="4040" spans="6:19" x14ac:dyDescent="0.3">
      <c r="N4040" s="33" t="str">
        <f t="shared" si="476"/>
        <v/>
      </c>
      <c r="O4040" s="33" t="str">
        <f t="shared" si="477"/>
        <v/>
      </c>
      <c r="P4040" s="33" t="str">
        <f t="shared" si="478"/>
        <v/>
      </c>
      <c r="R4040" s="36" t="str">
        <f t="shared" si="479"/>
        <v/>
      </c>
      <c r="S4040" s="36" t="str">
        <f t="shared" si="480"/>
        <v/>
      </c>
    </row>
    <row r="4041" spans="6:19" x14ac:dyDescent="0.3">
      <c r="N4041" s="33" t="str">
        <f t="shared" si="476"/>
        <v/>
      </c>
      <c r="O4041" s="33" t="str">
        <f t="shared" si="477"/>
        <v/>
      </c>
      <c r="P4041" s="33" t="str">
        <f t="shared" si="478"/>
        <v/>
      </c>
      <c r="R4041" s="36" t="str">
        <f t="shared" si="479"/>
        <v/>
      </c>
      <c r="S4041" s="36" t="str">
        <f t="shared" si="480"/>
        <v/>
      </c>
    </row>
    <row r="4042" spans="6:19" x14ac:dyDescent="0.3">
      <c r="N4042" s="33" t="str">
        <f t="shared" si="476"/>
        <v/>
      </c>
      <c r="O4042" s="33" t="str">
        <f t="shared" si="477"/>
        <v/>
      </c>
      <c r="P4042" s="33" t="str">
        <f t="shared" si="478"/>
        <v/>
      </c>
      <c r="R4042" s="36" t="str">
        <f t="shared" si="479"/>
        <v/>
      </c>
      <c r="S4042" s="36" t="str">
        <f t="shared" si="480"/>
        <v/>
      </c>
    </row>
    <row r="4043" spans="6:19" x14ac:dyDescent="0.3">
      <c r="N4043" s="33" t="str">
        <f t="shared" si="476"/>
        <v/>
      </c>
      <c r="O4043" s="33" t="str">
        <f t="shared" si="477"/>
        <v/>
      </c>
      <c r="P4043" s="33" t="str">
        <f t="shared" si="478"/>
        <v/>
      </c>
      <c r="R4043" s="36" t="str">
        <f t="shared" si="479"/>
        <v/>
      </c>
      <c r="S4043" s="36" t="str">
        <f t="shared" si="480"/>
        <v/>
      </c>
    </row>
    <row r="4044" spans="6:19" x14ac:dyDescent="0.3">
      <c r="F4044" s="136"/>
      <c r="N4044" s="33" t="str">
        <f t="shared" si="476"/>
        <v/>
      </c>
      <c r="O4044" s="33" t="str">
        <f t="shared" si="477"/>
        <v/>
      </c>
      <c r="P4044" s="33" t="str">
        <f t="shared" si="478"/>
        <v/>
      </c>
      <c r="R4044" s="36" t="str">
        <f t="shared" si="479"/>
        <v/>
      </c>
      <c r="S4044" s="36" t="str">
        <f t="shared" si="480"/>
        <v/>
      </c>
    </row>
    <row r="4045" spans="6:19" x14ac:dyDescent="0.3">
      <c r="F4045" s="136"/>
      <c r="N4045" s="33" t="str">
        <f t="shared" si="476"/>
        <v/>
      </c>
      <c r="O4045" s="33" t="str">
        <f t="shared" si="477"/>
        <v/>
      </c>
      <c r="P4045" s="33" t="str">
        <f t="shared" si="478"/>
        <v/>
      </c>
      <c r="R4045" s="36" t="str">
        <f t="shared" si="479"/>
        <v/>
      </c>
      <c r="S4045" s="36" t="str">
        <f t="shared" si="480"/>
        <v/>
      </c>
    </row>
    <row r="4046" spans="6:19" x14ac:dyDescent="0.3">
      <c r="N4046" s="33" t="str">
        <f t="shared" si="476"/>
        <v/>
      </c>
      <c r="O4046" s="33" t="str">
        <f t="shared" si="477"/>
        <v/>
      </c>
      <c r="P4046" s="33" t="str">
        <f t="shared" si="478"/>
        <v/>
      </c>
      <c r="R4046" s="36" t="str">
        <f t="shared" si="479"/>
        <v/>
      </c>
      <c r="S4046" s="36" t="str">
        <f t="shared" si="480"/>
        <v/>
      </c>
    </row>
    <row r="4047" spans="6:19" x14ac:dyDescent="0.3">
      <c r="N4047" s="33" t="str">
        <f t="shared" si="476"/>
        <v/>
      </c>
      <c r="O4047" s="33" t="str">
        <f t="shared" si="477"/>
        <v/>
      </c>
      <c r="P4047" s="33" t="str">
        <f t="shared" si="478"/>
        <v/>
      </c>
      <c r="R4047" s="36" t="str">
        <f t="shared" si="479"/>
        <v/>
      </c>
      <c r="S4047" s="36" t="str">
        <f t="shared" si="480"/>
        <v/>
      </c>
    </row>
    <row r="4048" spans="6:19" x14ac:dyDescent="0.3">
      <c r="N4048" s="33" t="str">
        <f t="shared" si="476"/>
        <v/>
      </c>
      <c r="O4048" s="33" t="str">
        <f t="shared" si="477"/>
        <v/>
      </c>
      <c r="P4048" s="33" t="str">
        <f t="shared" si="478"/>
        <v/>
      </c>
      <c r="R4048" s="36" t="str">
        <f t="shared" si="479"/>
        <v/>
      </c>
      <c r="S4048" s="36" t="str">
        <f t="shared" si="480"/>
        <v/>
      </c>
    </row>
    <row r="4049" spans="6:19" x14ac:dyDescent="0.3">
      <c r="N4049" s="33" t="str">
        <f t="shared" si="476"/>
        <v/>
      </c>
      <c r="O4049" s="33" t="str">
        <f t="shared" si="477"/>
        <v/>
      </c>
      <c r="P4049" s="33" t="str">
        <f t="shared" si="478"/>
        <v/>
      </c>
      <c r="R4049" s="36" t="str">
        <f t="shared" si="479"/>
        <v/>
      </c>
      <c r="S4049" s="36" t="str">
        <f t="shared" si="480"/>
        <v/>
      </c>
    </row>
    <row r="4050" spans="6:19" x14ac:dyDescent="0.3">
      <c r="N4050" s="33" t="str">
        <f t="shared" si="476"/>
        <v/>
      </c>
      <c r="O4050" s="33" t="str">
        <f t="shared" si="477"/>
        <v/>
      </c>
      <c r="P4050" s="33" t="str">
        <f t="shared" si="478"/>
        <v/>
      </c>
      <c r="R4050" s="36" t="str">
        <f t="shared" si="479"/>
        <v/>
      </c>
      <c r="S4050" s="36" t="str">
        <f t="shared" si="480"/>
        <v/>
      </c>
    </row>
    <row r="4051" spans="6:19" x14ac:dyDescent="0.3">
      <c r="N4051" s="33" t="str">
        <f t="shared" si="476"/>
        <v/>
      </c>
      <c r="O4051" s="33" t="str">
        <f t="shared" si="477"/>
        <v/>
      </c>
      <c r="P4051" s="33" t="str">
        <f t="shared" si="478"/>
        <v/>
      </c>
      <c r="R4051" s="36" t="str">
        <f t="shared" si="479"/>
        <v/>
      </c>
      <c r="S4051" s="36" t="str">
        <f t="shared" si="480"/>
        <v/>
      </c>
    </row>
    <row r="4052" spans="6:19" x14ac:dyDescent="0.3">
      <c r="N4052" s="33" t="str">
        <f t="shared" si="476"/>
        <v/>
      </c>
      <c r="O4052" s="33" t="str">
        <f t="shared" si="477"/>
        <v/>
      </c>
      <c r="P4052" s="33" t="str">
        <f t="shared" si="478"/>
        <v/>
      </c>
      <c r="R4052" s="36" t="str">
        <f t="shared" si="479"/>
        <v/>
      </c>
      <c r="S4052" s="36" t="str">
        <f t="shared" si="480"/>
        <v/>
      </c>
    </row>
    <row r="4053" spans="6:19" x14ac:dyDescent="0.3">
      <c r="F4053" s="136"/>
      <c r="N4053" s="33" t="str">
        <f t="shared" si="476"/>
        <v/>
      </c>
      <c r="O4053" s="33" t="str">
        <f t="shared" si="477"/>
        <v/>
      </c>
      <c r="P4053" s="33" t="str">
        <f t="shared" si="478"/>
        <v/>
      </c>
      <c r="R4053" s="36" t="str">
        <f t="shared" si="479"/>
        <v/>
      </c>
      <c r="S4053" s="36" t="str">
        <f t="shared" si="480"/>
        <v/>
      </c>
    </row>
    <row r="4054" spans="6:19" x14ac:dyDescent="0.3">
      <c r="F4054" s="136"/>
      <c r="N4054" s="33" t="str">
        <f t="shared" si="476"/>
        <v/>
      </c>
      <c r="O4054" s="33" t="str">
        <f t="shared" si="477"/>
        <v/>
      </c>
      <c r="P4054" s="33" t="str">
        <f t="shared" si="478"/>
        <v/>
      </c>
      <c r="R4054" s="36" t="str">
        <f t="shared" si="479"/>
        <v/>
      </c>
      <c r="S4054" s="36" t="str">
        <f t="shared" si="480"/>
        <v/>
      </c>
    </row>
    <row r="4055" spans="6:19" x14ac:dyDescent="0.3">
      <c r="N4055" s="33" t="str">
        <f t="shared" si="476"/>
        <v/>
      </c>
      <c r="O4055" s="33" t="str">
        <f t="shared" si="477"/>
        <v/>
      </c>
      <c r="P4055" s="33" t="str">
        <f t="shared" si="478"/>
        <v/>
      </c>
      <c r="R4055" s="36" t="str">
        <f t="shared" si="479"/>
        <v/>
      </c>
      <c r="S4055" s="36" t="str">
        <f t="shared" si="480"/>
        <v/>
      </c>
    </row>
    <row r="4056" spans="6:19" x14ac:dyDescent="0.3">
      <c r="N4056" s="33" t="str">
        <f t="shared" si="476"/>
        <v/>
      </c>
      <c r="O4056" s="33" t="str">
        <f t="shared" si="477"/>
        <v/>
      </c>
      <c r="P4056" s="33" t="str">
        <f t="shared" si="478"/>
        <v/>
      </c>
      <c r="R4056" s="36" t="str">
        <f t="shared" si="479"/>
        <v/>
      </c>
      <c r="S4056" s="36" t="str">
        <f t="shared" si="480"/>
        <v/>
      </c>
    </row>
    <row r="4057" spans="6:19" x14ac:dyDescent="0.3">
      <c r="N4057" s="33" t="str">
        <f t="shared" si="476"/>
        <v/>
      </c>
      <c r="O4057" s="33" t="str">
        <f t="shared" si="477"/>
        <v/>
      </c>
      <c r="P4057" s="33" t="str">
        <f t="shared" si="478"/>
        <v/>
      </c>
      <c r="R4057" s="36" t="str">
        <f t="shared" si="479"/>
        <v/>
      </c>
      <c r="S4057" s="36" t="str">
        <f t="shared" si="480"/>
        <v/>
      </c>
    </row>
    <row r="4058" spans="6:19" x14ac:dyDescent="0.3">
      <c r="F4058" s="136"/>
      <c r="N4058" s="33" t="str">
        <f t="shared" si="476"/>
        <v/>
      </c>
      <c r="O4058" s="33" t="str">
        <f t="shared" si="477"/>
        <v/>
      </c>
      <c r="P4058" s="33" t="str">
        <f t="shared" si="478"/>
        <v/>
      </c>
      <c r="R4058" s="36" t="str">
        <f t="shared" si="479"/>
        <v/>
      </c>
      <c r="S4058" s="36" t="str">
        <f t="shared" si="480"/>
        <v/>
      </c>
    </row>
    <row r="4059" spans="6:19" x14ac:dyDescent="0.3">
      <c r="N4059" s="33" t="str">
        <f t="shared" si="476"/>
        <v/>
      </c>
      <c r="O4059" s="33" t="str">
        <f t="shared" si="477"/>
        <v/>
      </c>
      <c r="P4059" s="33" t="str">
        <f t="shared" si="478"/>
        <v/>
      </c>
      <c r="R4059" s="36" t="str">
        <f t="shared" si="479"/>
        <v/>
      </c>
      <c r="S4059" s="36" t="str">
        <f t="shared" si="480"/>
        <v/>
      </c>
    </row>
    <row r="4060" spans="6:19" x14ac:dyDescent="0.3">
      <c r="F4060" s="136"/>
      <c r="N4060" s="33" t="str">
        <f t="shared" si="476"/>
        <v/>
      </c>
      <c r="O4060" s="33" t="str">
        <f t="shared" si="477"/>
        <v/>
      </c>
      <c r="P4060" s="33" t="str">
        <f t="shared" si="478"/>
        <v/>
      </c>
      <c r="R4060" s="36" t="str">
        <f t="shared" si="479"/>
        <v/>
      </c>
      <c r="S4060" s="36" t="str">
        <f t="shared" si="480"/>
        <v/>
      </c>
    </row>
    <row r="4061" spans="6:19" x14ac:dyDescent="0.3">
      <c r="N4061" s="33" t="str">
        <f t="shared" si="476"/>
        <v/>
      </c>
      <c r="O4061" s="33" t="str">
        <f t="shared" si="477"/>
        <v/>
      </c>
      <c r="P4061" s="33" t="str">
        <f t="shared" si="478"/>
        <v/>
      </c>
      <c r="R4061" s="36" t="str">
        <f t="shared" si="479"/>
        <v/>
      </c>
      <c r="S4061" s="36" t="str">
        <f t="shared" si="480"/>
        <v/>
      </c>
    </row>
    <row r="4062" spans="6:19" x14ac:dyDescent="0.3">
      <c r="N4062" s="33" t="str">
        <f t="shared" si="476"/>
        <v/>
      </c>
      <c r="O4062" s="33" t="str">
        <f t="shared" si="477"/>
        <v/>
      </c>
      <c r="P4062" s="33" t="str">
        <f t="shared" si="478"/>
        <v/>
      </c>
      <c r="R4062" s="36" t="str">
        <f t="shared" si="479"/>
        <v/>
      </c>
      <c r="S4062" s="36" t="str">
        <f t="shared" si="480"/>
        <v/>
      </c>
    </row>
    <row r="4063" spans="6:19" x14ac:dyDescent="0.3">
      <c r="N4063" s="33" t="str">
        <f t="shared" si="476"/>
        <v/>
      </c>
      <c r="O4063" s="33" t="str">
        <f t="shared" si="477"/>
        <v/>
      </c>
      <c r="P4063" s="33" t="str">
        <f t="shared" si="478"/>
        <v/>
      </c>
      <c r="R4063" s="36" t="str">
        <f t="shared" si="479"/>
        <v/>
      </c>
      <c r="S4063" s="36" t="str">
        <f t="shared" si="480"/>
        <v/>
      </c>
    </row>
    <row r="4064" spans="6:19" x14ac:dyDescent="0.3">
      <c r="N4064" s="33" t="str">
        <f t="shared" si="476"/>
        <v/>
      </c>
      <c r="O4064" s="33" t="str">
        <f t="shared" si="477"/>
        <v/>
      </c>
      <c r="P4064" s="33" t="str">
        <f t="shared" si="478"/>
        <v/>
      </c>
      <c r="R4064" s="36" t="str">
        <f t="shared" si="479"/>
        <v/>
      </c>
      <c r="S4064" s="36" t="str">
        <f t="shared" si="480"/>
        <v/>
      </c>
    </row>
    <row r="4065" spans="6:19" x14ac:dyDescent="0.3">
      <c r="N4065" s="33" t="str">
        <f t="shared" si="476"/>
        <v/>
      </c>
      <c r="O4065" s="33" t="str">
        <f t="shared" si="477"/>
        <v/>
      </c>
      <c r="P4065" s="33" t="str">
        <f t="shared" si="478"/>
        <v/>
      </c>
      <c r="R4065" s="36" t="str">
        <f t="shared" si="479"/>
        <v/>
      </c>
      <c r="S4065" s="36" t="str">
        <f t="shared" si="480"/>
        <v/>
      </c>
    </row>
    <row r="4066" spans="6:19" x14ac:dyDescent="0.3">
      <c r="F4066" s="136"/>
      <c r="N4066" s="33" t="str">
        <f t="shared" si="476"/>
        <v/>
      </c>
      <c r="O4066" s="33" t="str">
        <f t="shared" si="477"/>
        <v/>
      </c>
      <c r="P4066" s="33" t="str">
        <f t="shared" si="478"/>
        <v/>
      </c>
      <c r="R4066" s="36" t="str">
        <f t="shared" si="479"/>
        <v/>
      </c>
      <c r="S4066" s="36" t="str">
        <f t="shared" si="480"/>
        <v/>
      </c>
    </row>
    <row r="4067" spans="6:19" x14ac:dyDescent="0.3">
      <c r="N4067" s="33" t="str">
        <f t="shared" si="476"/>
        <v/>
      </c>
      <c r="O4067" s="33" t="str">
        <f t="shared" si="477"/>
        <v/>
      </c>
      <c r="P4067" s="33" t="str">
        <f t="shared" si="478"/>
        <v/>
      </c>
      <c r="R4067" s="36" t="str">
        <f t="shared" si="479"/>
        <v/>
      </c>
      <c r="S4067" s="36" t="str">
        <f t="shared" si="480"/>
        <v/>
      </c>
    </row>
    <row r="4068" spans="6:19" x14ac:dyDescent="0.3">
      <c r="N4068" s="33" t="str">
        <f t="shared" si="476"/>
        <v/>
      </c>
      <c r="O4068" s="33" t="str">
        <f t="shared" si="477"/>
        <v/>
      </c>
      <c r="P4068" s="33" t="str">
        <f t="shared" si="478"/>
        <v/>
      </c>
      <c r="R4068" s="36" t="str">
        <f t="shared" si="479"/>
        <v/>
      </c>
      <c r="S4068" s="36" t="str">
        <f t="shared" si="480"/>
        <v/>
      </c>
    </row>
    <row r="4069" spans="6:19" x14ac:dyDescent="0.3">
      <c r="F4069" s="136"/>
      <c r="N4069" s="33" t="str">
        <f t="shared" si="476"/>
        <v/>
      </c>
      <c r="O4069" s="33" t="str">
        <f t="shared" si="477"/>
        <v/>
      </c>
      <c r="P4069" s="33" t="str">
        <f t="shared" si="478"/>
        <v/>
      </c>
      <c r="R4069" s="36" t="str">
        <f t="shared" si="479"/>
        <v/>
      </c>
      <c r="S4069" s="36" t="str">
        <f t="shared" si="480"/>
        <v/>
      </c>
    </row>
    <row r="4070" spans="6:19" x14ac:dyDescent="0.3">
      <c r="N4070" s="33" t="str">
        <f t="shared" si="476"/>
        <v/>
      </c>
      <c r="O4070" s="33" t="str">
        <f t="shared" si="477"/>
        <v/>
      </c>
      <c r="P4070" s="33" t="str">
        <f t="shared" si="478"/>
        <v/>
      </c>
      <c r="R4070" s="36" t="str">
        <f t="shared" si="479"/>
        <v/>
      </c>
      <c r="S4070" s="36" t="str">
        <f t="shared" si="480"/>
        <v/>
      </c>
    </row>
    <row r="4071" spans="6:19" x14ac:dyDescent="0.3">
      <c r="N4071" s="33" t="str">
        <f t="shared" si="476"/>
        <v/>
      </c>
      <c r="O4071" s="33" t="str">
        <f t="shared" si="477"/>
        <v/>
      </c>
      <c r="P4071" s="33" t="str">
        <f t="shared" si="478"/>
        <v/>
      </c>
      <c r="R4071" s="36" t="str">
        <f t="shared" si="479"/>
        <v/>
      </c>
      <c r="S4071" s="36" t="str">
        <f t="shared" si="480"/>
        <v/>
      </c>
    </row>
    <row r="4072" spans="6:19" x14ac:dyDescent="0.3">
      <c r="N4072" s="33" t="str">
        <f t="shared" si="476"/>
        <v/>
      </c>
      <c r="O4072" s="33" t="str">
        <f t="shared" si="477"/>
        <v/>
      </c>
      <c r="P4072" s="33" t="str">
        <f t="shared" si="478"/>
        <v/>
      </c>
      <c r="R4072" s="36" t="str">
        <f t="shared" si="479"/>
        <v/>
      </c>
      <c r="S4072" s="36" t="str">
        <f t="shared" si="480"/>
        <v/>
      </c>
    </row>
    <row r="4073" spans="6:19" x14ac:dyDescent="0.3">
      <c r="N4073" s="33" t="str">
        <f t="shared" si="476"/>
        <v/>
      </c>
      <c r="O4073" s="33" t="str">
        <f t="shared" si="477"/>
        <v/>
      </c>
      <c r="P4073" s="33" t="str">
        <f t="shared" si="478"/>
        <v/>
      </c>
      <c r="R4073" s="36" t="str">
        <f t="shared" si="479"/>
        <v/>
      </c>
      <c r="S4073" s="36" t="str">
        <f t="shared" si="480"/>
        <v/>
      </c>
    </row>
    <row r="4074" spans="6:19" x14ac:dyDescent="0.3">
      <c r="F4074" s="136"/>
      <c r="N4074" s="33" t="str">
        <f t="shared" si="476"/>
        <v/>
      </c>
      <c r="O4074" s="33" t="str">
        <f t="shared" si="477"/>
        <v/>
      </c>
      <c r="P4074" s="33" t="str">
        <f t="shared" si="478"/>
        <v/>
      </c>
      <c r="R4074" s="36" t="str">
        <f t="shared" si="479"/>
        <v/>
      </c>
      <c r="S4074" s="36" t="str">
        <f t="shared" si="480"/>
        <v/>
      </c>
    </row>
    <row r="4075" spans="6:19" x14ac:dyDescent="0.3">
      <c r="F4075" s="136"/>
      <c r="N4075" s="33" t="str">
        <f t="shared" si="476"/>
        <v/>
      </c>
      <c r="O4075" s="33" t="str">
        <f t="shared" si="477"/>
        <v/>
      </c>
      <c r="P4075" s="33" t="str">
        <f t="shared" si="478"/>
        <v/>
      </c>
      <c r="R4075" s="36" t="str">
        <f t="shared" si="479"/>
        <v/>
      </c>
      <c r="S4075" s="36" t="str">
        <f t="shared" si="480"/>
        <v/>
      </c>
    </row>
    <row r="4076" spans="6:19" x14ac:dyDescent="0.3">
      <c r="N4076" s="33" t="str">
        <f t="shared" si="476"/>
        <v/>
      </c>
      <c r="O4076" s="33" t="str">
        <f t="shared" si="477"/>
        <v/>
      </c>
      <c r="P4076" s="33" t="str">
        <f t="shared" si="478"/>
        <v/>
      </c>
      <c r="R4076" s="36" t="str">
        <f t="shared" si="479"/>
        <v/>
      </c>
      <c r="S4076" s="36" t="str">
        <f t="shared" si="480"/>
        <v/>
      </c>
    </row>
    <row r="4077" spans="6:19" x14ac:dyDescent="0.3">
      <c r="N4077" s="33" t="str">
        <f t="shared" si="476"/>
        <v/>
      </c>
      <c r="O4077" s="33" t="str">
        <f t="shared" si="477"/>
        <v/>
      </c>
      <c r="P4077" s="33" t="str">
        <f t="shared" si="478"/>
        <v/>
      </c>
      <c r="R4077" s="36" t="str">
        <f t="shared" si="479"/>
        <v/>
      </c>
      <c r="S4077" s="36" t="str">
        <f t="shared" si="480"/>
        <v/>
      </c>
    </row>
    <row r="4078" spans="6:19" x14ac:dyDescent="0.3">
      <c r="N4078" s="33" t="str">
        <f t="shared" si="476"/>
        <v/>
      </c>
      <c r="O4078" s="33" t="str">
        <f t="shared" si="477"/>
        <v/>
      </c>
      <c r="P4078" s="33" t="str">
        <f t="shared" si="478"/>
        <v/>
      </c>
      <c r="R4078" s="36" t="str">
        <f t="shared" si="479"/>
        <v/>
      </c>
      <c r="S4078" s="36" t="str">
        <f t="shared" si="480"/>
        <v/>
      </c>
    </row>
    <row r="4079" spans="6:19" x14ac:dyDescent="0.3">
      <c r="F4079" s="136"/>
      <c r="N4079" s="33" t="str">
        <f t="shared" si="476"/>
        <v/>
      </c>
      <c r="O4079" s="33" t="str">
        <f t="shared" si="477"/>
        <v/>
      </c>
      <c r="P4079" s="33" t="str">
        <f t="shared" si="478"/>
        <v/>
      </c>
      <c r="R4079" s="36" t="str">
        <f t="shared" si="479"/>
        <v/>
      </c>
      <c r="S4079" s="36" t="str">
        <f t="shared" si="480"/>
        <v/>
      </c>
    </row>
    <row r="4080" spans="6:19" x14ac:dyDescent="0.3">
      <c r="N4080" s="33" t="str">
        <f t="shared" si="476"/>
        <v/>
      </c>
      <c r="O4080" s="33" t="str">
        <f t="shared" si="477"/>
        <v/>
      </c>
      <c r="P4080" s="33" t="str">
        <f t="shared" si="478"/>
        <v/>
      </c>
      <c r="R4080" s="36" t="str">
        <f t="shared" si="479"/>
        <v/>
      </c>
      <c r="S4080" s="36" t="str">
        <f t="shared" si="480"/>
        <v/>
      </c>
    </row>
    <row r="4081" spans="6:19" x14ac:dyDescent="0.3">
      <c r="F4081" s="136"/>
      <c r="N4081" s="33" t="str">
        <f t="shared" si="476"/>
        <v/>
      </c>
      <c r="O4081" s="33" t="str">
        <f t="shared" si="477"/>
        <v/>
      </c>
      <c r="P4081" s="33" t="str">
        <f t="shared" si="478"/>
        <v/>
      </c>
      <c r="R4081" s="36" t="str">
        <f t="shared" si="479"/>
        <v/>
      </c>
      <c r="S4081" s="36" t="str">
        <f t="shared" si="480"/>
        <v/>
      </c>
    </row>
    <row r="4082" spans="6:19" x14ac:dyDescent="0.3">
      <c r="N4082" s="33" t="str">
        <f t="shared" si="476"/>
        <v/>
      </c>
      <c r="O4082" s="33" t="str">
        <f t="shared" si="477"/>
        <v/>
      </c>
      <c r="P4082" s="33" t="str">
        <f t="shared" si="478"/>
        <v/>
      </c>
      <c r="R4082" s="36" t="str">
        <f t="shared" si="479"/>
        <v/>
      </c>
      <c r="S4082" s="36" t="str">
        <f t="shared" si="480"/>
        <v/>
      </c>
    </row>
    <row r="4083" spans="6:19" x14ac:dyDescent="0.3">
      <c r="N4083" s="33" t="str">
        <f t="shared" si="476"/>
        <v/>
      </c>
      <c r="O4083" s="33" t="str">
        <f t="shared" si="477"/>
        <v/>
      </c>
      <c r="P4083" s="33" t="str">
        <f t="shared" si="478"/>
        <v/>
      </c>
      <c r="R4083" s="36" t="str">
        <f t="shared" si="479"/>
        <v/>
      </c>
      <c r="S4083" s="36" t="str">
        <f t="shared" si="480"/>
        <v/>
      </c>
    </row>
    <row r="4084" spans="6:19" x14ac:dyDescent="0.3">
      <c r="N4084" s="33" t="str">
        <f t="shared" si="476"/>
        <v/>
      </c>
      <c r="O4084" s="33" t="str">
        <f t="shared" si="477"/>
        <v/>
      </c>
      <c r="P4084" s="33" t="str">
        <f t="shared" si="478"/>
        <v/>
      </c>
      <c r="R4084" s="36" t="str">
        <f t="shared" si="479"/>
        <v/>
      </c>
      <c r="S4084" s="36" t="str">
        <f t="shared" si="480"/>
        <v/>
      </c>
    </row>
    <row r="4085" spans="6:19" x14ac:dyDescent="0.3">
      <c r="N4085" s="33" t="str">
        <f t="shared" si="476"/>
        <v/>
      </c>
      <c r="O4085" s="33" t="str">
        <f t="shared" si="477"/>
        <v/>
      </c>
      <c r="P4085" s="33" t="str">
        <f t="shared" si="478"/>
        <v/>
      </c>
      <c r="R4085" s="36" t="str">
        <f t="shared" si="479"/>
        <v/>
      </c>
      <c r="S4085" s="36" t="str">
        <f t="shared" si="480"/>
        <v/>
      </c>
    </row>
    <row r="4086" spans="6:19" x14ac:dyDescent="0.3">
      <c r="N4086" s="33" t="str">
        <f t="shared" si="476"/>
        <v/>
      </c>
      <c r="O4086" s="33" t="str">
        <f t="shared" si="477"/>
        <v/>
      </c>
      <c r="P4086" s="33" t="str">
        <f t="shared" si="478"/>
        <v/>
      </c>
      <c r="R4086" s="36" t="str">
        <f t="shared" si="479"/>
        <v/>
      </c>
      <c r="S4086" s="36" t="str">
        <f t="shared" si="480"/>
        <v/>
      </c>
    </row>
    <row r="4087" spans="6:19" x14ac:dyDescent="0.3">
      <c r="N4087" s="33" t="str">
        <f t="shared" si="476"/>
        <v/>
      </c>
      <c r="O4087" s="33" t="str">
        <f t="shared" si="477"/>
        <v/>
      </c>
      <c r="P4087" s="33" t="str">
        <f t="shared" si="478"/>
        <v/>
      </c>
      <c r="R4087" s="36" t="str">
        <f t="shared" si="479"/>
        <v/>
      </c>
      <c r="S4087" s="36" t="str">
        <f t="shared" si="480"/>
        <v/>
      </c>
    </row>
    <row r="4088" spans="6:19" x14ac:dyDescent="0.3">
      <c r="N4088" s="33" t="str">
        <f t="shared" si="476"/>
        <v/>
      </c>
      <c r="O4088" s="33" t="str">
        <f t="shared" si="477"/>
        <v/>
      </c>
      <c r="P4088" s="33" t="str">
        <f t="shared" si="478"/>
        <v/>
      </c>
      <c r="R4088" s="36" t="str">
        <f t="shared" si="479"/>
        <v/>
      </c>
      <c r="S4088" s="36" t="str">
        <f t="shared" si="480"/>
        <v/>
      </c>
    </row>
    <row r="4089" spans="6:19" x14ac:dyDescent="0.3">
      <c r="F4089" s="136"/>
      <c r="N4089" s="33" t="str">
        <f t="shared" si="476"/>
        <v/>
      </c>
      <c r="O4089" s="33" t="str">
        <f t="shared" si="477"/>
        <v/>
      </c>
      <c r="P4089" s="33" t="str">
        <f t="shared" si="478"/>
        <v/>
      </c>
      <c r="R4089" s="36" t="str">
        <f t="shared" si="479"/>
        <v/>
      </c>
      <c r="S4089" s="36" t="str">
        <f t="shared" si="480"/>
        <v/>
      </c>
    </row>
    <row r="4090" spans="6:19" x14ac:dyDescent="0.3">
      <c r="F4090" s="136"/>
      <c r="N4090" s="33" t="str">
        <f t="shared" si="476"/>
        <v/>
      </c>
      <c r="O4090" s="33" t="str">
        <f t="shared" si="477"/>
        <v/>
      </c>
      <c r="P4090" s="33" t="str">
        <f t="shared" si="478"/>
        <v/>
      </c>
      <c r="R4090" s="36" t="str">
        <f t="shared" si="479"/>
        <v/>
      </c>
      <c r="S4090" s="36" t="str">
        <f t="shared" si="480"/>
        <v/>
      </c>
    </row>
    <row r="4091" spans="6:19" x14ac:dyDescent="0.3">
      <c r="N4091" s="33" t="str">
        <f t="shared" si="476"/>
        <v/>
      </c>
      <c r="O4091" s="33" t="str">
        <f t="shared" si="477"/>
        <v/>
      </c>
      <c r="P4091" s="33" t="str">
        <f t="shared" si="478"/>
        <v/>
      </c>
      <c r="R4091" s="36" t="str">
        <f t="shared" si="479"/>
        <v/>
      </c>
      <c r="S4091" s="36" t="str">
        <f t="shared" si="480"/>
        <v/>
      </c>
    </row>
    <row r="4092" spans="6:19" x14ac:dyDescent="0.3">
      <c r="N4092" s="33" t="str">
        <f t="shared" si="476"/>
        <v/>
      </c>
      <c r="O4092" s="33" t="str">
        <f t="shared" si="477"/>
        <v/>
      </c>
      <c r="P4092" s="33" t="str">
        <f t="shared" si="478"/>
        <v/>
      </c>
      <c r="R4092" s="36" t="str">
        <f t="shared" si="479"/>
        <v/>
      </c>
      <c r="S4092" s="36" t="str">
        <f t="shared" si="480"/>
        <v/>
      </c>
    </row>
    <row r="4093" spans="6:19" x14ac:dyDescent="0.3">
      <c r="N4093" s="33" t="str">
        <f t="shared" si="476"/>
        <v/>
      </c>
      <c r="O4093" s="33" t="str">
        <f t="shared" si="477"/>
        <v/>
      </c>
      <c r="P4093" s="33" t="str">
        <f t="shared" si="478"/>
        <v/>
      </c>
      <c r="R4093" s="36" t="str">
        <f t="shared" si="479"/>
        <v/>
      </c>
      <c r="S4093" s="36" t="str">
        <f t="shared" si="480"/>
        <v/>
      </c>
    </row>
    <row r="4094" spans="6:19" x14ac:dyDescent="0.3">
      <c r="F4094" s="136"/>
      <c r="N4094" s="33" t="str">
        <f t="shared" si="476"/>
        <v/>
      </c>
      <c r="O4094" s="33" t="str">
        <f t="shared" si="477"/>
        <v/>
      </c>
      <c r="P4094" s="33" t="str">
        <f t="shared" si="478"/>
        <v/>
      </c>
      <c r="R4094" s="36" t="str">
        <f t="shared" si="479"/>
        <v/>
      </c>
      <c r="S4094" s="36" t="str">
        <f t="shared" si="480"/>
        <v/>
      </c>
    </row>
    <row r="4095" spans="6:19" x14ac:dyDescent="0.3">
      <c r="N4095" s="33" t="str">
        <f t="shared" si="476"/>
        <v/>
      </c>
      <c r="O4095" s="33" t="str">
        <f t="shared" si="477"/>
        <v/>
      </c>
      <c r="P4095" s="33" t="str">
        <f t="shared" si="478"/>
        <v/>
      </c>
      <c r="R4095" s="36" t="str">
        <f t="shared" si="479"/>
        <v/>
      </c>
      <c r="S4095" s="36" t="str">
        <f t="shared" si="480"/>
        <v/>
      </c>
    </row>
    <row r="4096" spans="6:19" x14ac:dyDescent="0.3">
      <c r="F4096" s="136"/>
      <c r="N4096" s="33" t="str">
        <f t="shared" si="476"/>
        <v/>
      </c>
      <c r="O4096" s="33" t="str">
        <f t="shared" si="477"/>
        <v/>
      </c>
      <c r="P4096" s="33" t="str">
        <f t="shared" si="478"/>
        <v/>
      </c>
      <c r="R4096" s="36" t="str">
        <f t="shared" si="479"/>
        <v/>
      </c>
      <c r="S4096" s="36" t="str">
        <f t="shared" si="480"/>
        <v/>
      </c>
    </row>
    <row r="4097" spans="6:19" x14ac:dyDescent="0.3">
      <c r="N4097" s="33" t="str">
        <f t="shared" si="476"/>
        <v/>
      </c>
      <c r="O4097" s="33" t="str">
        <f t="shared" si="477"/>
        <v/>
      </c>
      <c r="P4097" s="33" t="str">
        <f t="shared" si="478"/>
        <v/>
      </c>
      <c r="R4097" s="36" t="str">
        <f t="shared" si="479"/>
        <v/>
      </c>
      <c r="S4097" s="36" t="str">
        <f t="shared" si="480"/>
        <v/>
      </c>
    </row>
    <row r="4098" spans="6:19" x14ac:dyDescent="0.3">
      <c r="N4098" s="33" t="str">
        <f t="shared" si="476"/>
        <v/>
      </c>
      <c r="O4098" s="33" t="str">
        <f t="shared" si="477"/>
        <v/>
      </c>
      <c r="P4098" s="33" t="str">
        <f t="shared" si="478"/>
        <v/>
      </c>
      <c r="R4098" s="36" t="str">
        <f t="shared" si="479"/>
        <v/>
      </c>
      <c r="S4098" s="36" t="str">
        <f t="shared" si="480"/>
        <v/>
      </c>
    </row>
    <row r="4099" spans="6:19" x14ac:dyDescent="0.3">
      <c r="N4099" s="33" t="str">
        <f t="shared" si="476"/>
        <v/>
      </c>
      <c r="O4099" s="33" t="str">
        <f t="shared" si="477"/>
        <v/>
      </c>
      <c r="P4099" s="33" t="str">
        <f t="shared" si="478"/>
        <v/>
      </c>
      <c r="R4099" s="36" t="str">
        <f t="shared" si="479"/>
        <v/>
      </c>
      <c r="S4099" s="36" t="str">
        <f t="shared" si="480"/>
        <v/>
      </c>
    </row>
    <row r="4100" spans="6:19" x14ac:dyDescent="0.3">
      <c r="N4100" s="33" t="str">
        <f t="shared" si="476"/>
        <v/>
      </c>
      <c r="O4100" s="33" t="str">
        <f t="shared" si="477"/>
        <v/>
      </c>
      <c r="P4100" s="33" t="str">
        <f t="shared" si="478"/>
        <v/>
      </c>
      <c r="R4100" s="36" t="str">
        <f t="shared" si="479"/>
        <v/>
      </c>
      <c r="S4100" s="36" t="str">
        <f t="shared" si="480"/>
        <v/>
      </c>
    </row>
    <row r="4101" spans="6:19" x14ac:dyDescent="0.3">
      <c r="N4101" s="33" t="str">
        <f t="shared" ref="N4101:N4164" si="481">IF($D4101="Ges",$F4101,"")</f>
        <v/>
      </c>
      <c r="O4101" s="33" t="str">
        <f t="shared" ref="O4101:O4164" si="482">IF($D4101="tag",$E4101,"")</f>
        <v/>
      </c>
      <c r="P4101" s="33" t="str">
        <f t="shared" ref="P4101:P4164" si="483">IF($D4101="vhs",$E4101,"")</f>
        <v/>
      </c>
      <c r="R4101" s="36" t="str">
        <f t="shared" ref="R4101:R4164" si="484">IF(D4101="v06",E4101,"")</f>
        <v/>
      </c>
      <c r="S4101" s="36" t="str">
        <f t="shared" ref="S4101:S4164" si="485">IF(D4101="v22",E4101,"")</f>
        <v/>
      </c>
    </row>
    <row r="4102" spans="6:19" x14ac:dyDescent="0.3">
      <c r="F4102" s="136"/>
      <c r="N4102" s="33" t="str">
        <f t="shared" si="481"/>
        <v/>
      </c>
      <c r="O4102" s="33" t="str">
        <f t="shared" si="482"/>
        <v/>
      </c>
      <c r="P4102" s="33" t="str">
        <f t="shared" si="483"/>
        <v/>
      </c>
      <c r="R4102" s="36" t="str">
        <f t="shared" si="484"/>
        <v/>
      </c>
      <c r="S4102" s="36" t="str">
        <f t="shared" si="485"/>
        <v/>
      </c>
    </row>
    <row r="4103" spans="6:19" x14ac:dyDescent="0.3">
      <c r="N4103" s="33" t="str">
        <f t="shared" si="481"/>
        <v/>
      </c>
      <c r="O4103" s="33" t="str">
        <f t="shared" si="482"/>
        <v/>
      </c>
      <c r="P4103" s="33" t="str">
        <f t="shared" si="483"/>
        <v/>
      </c>
      <c r="R4103" s="36" t="str">
        <f t="shared" si="484"/>
        <v/>
      </c>
      <c r="S4103" s="36" t="str">
        <f t="shared" si="485"/>
        <v/>
      </c>
    </row>
    <row r="4104" spans="6:19" x14ac:dyDescent="0.3">
      <c r="N4104" s="33" t="str">
        <f t="shared" si="481"/>
        <v/>
      </c>
      <c r="O4104" s="33" t="str">
        <f t="shared" si="482"/>
        <v/>
      </c>
      <c r="P4104" s="33" t="str">
        <f t="shared" si="483"/>
        <v/>
      </c>
      <c r="R4104" s="36" t="str">
        <f t="shared" si="484"/>
        <v/>
      </c>
      <c r="S4104" s="36" t="str">
        <f t="shared" si="485"/>
        <v/>
      </c>
    </row>
    <row r="4105" spans="6:19" x14ac:dyDescent="0.3">
      <c r="F4105" s="136"/>
      <c r="N4105" s="33" t="str">
        <f t="shared" si="481"/>
        <v/>
      </c>
      <c r="O4105" s="33" t="str">
        <f t="shared" si="482"/>
        <v/>
      </c>
      <c r="P4105" s="33" t="str">
        <f t="shared" si="483"/>
        <v/>
      </c>
      <c r="R4105" s="36" t="str">
        <f t="shared" si="484"/>
        <v/>
      </c>
      <c r="S4105" s="36" t="str">
        <f t="shared" si="485"/>
        <v/>
      </c>
    </row>
    <row r="4106" spans="6:19" x14ac:dyDescent="0.3">
      <c r="N4106" s="33" t="str">
        <f t="shared" si="481"/>
        <v/>
      </c>
      <c r="O4106" s="33" t="str">
        <f t="shared" si="482"/>
        <v/>
      </c>
      <c r="P4106" s="33" t="str">
        <f t="shared" si="483"/>
        <v/>
      </c>
      <c r="R4106" s="36" t="str">
        <f t="shared" si="484"/>
        <v/>
      </c>
      <c r="S4106" s="36" t="str">
        <f t="shared" si="485"/>
        <v/>
      </c>
    </row>
    <row r="4107" spans="6:19" x14ac:dyDescent="0.3">
      <c r="N4107" s="33" t="str">
        <f t="shared" si="481"/>
        <v/>
      </c>
      <c r="O4107" s="33" t="str">
        <f t="shared" si="482"/>
        <v/>
      </c>
      <c r="P4107" s="33" t="str">
        <f t="shared" si="483"/>
        <v/>
      </c>
      <c r="R4107" s="36" t="str">
        <f t="shared" si="484"/>
        <v/>
      </c>
      <c r="S4107" s="36" t="str">
        <f t="shared" si="485"/>
        <v/>
      </c>
    </row>
    <row r="4108" spans="6:19" x14ac:dyDescent="0.3">
      <c r="N4108" s="33" t="str">
        <f t="shared" si="481"/>
        <v/>
      </c>
      <c r="O4108" s="33" t="str">
        <f t="shared" si="482"/>
        <v/>
      </c>
      <c r="P4108" s="33" t="str">
        <f t="shared" si="483"/>
        <v/>
      </c>
      <c r="R4108" s="36" t="str">
        <f t="shared" si="484"/>
        <v/>
      </c>
      <c r="S4108" s="36" t="str">
        <f t="shared" si="485"/>
        <v/>
      </c>
    </row>
    <row r="4109" spans="6:19" x14ac:dyDescent="0.3">
      <c r="N4109" s="33" t="str">
        <f t="shared" si="481"/>
        <v/>
      </c>
      <c r="O4109" s="33" t="str">
        <f t="shared" si="482"/>
        <v/>
      </c>
      <c r="P4109" s="33" t="str">
        <f t="shared" si="483"/>
        <v/>
      </c>
      <c r="R4109" s="36" t="str">
        <f t="shared" si="484"/>
        <v/>
      </c>
      <c r="S4109" s="36" t="str">
        <f t="shared" si="485"/>
        <v/>
      </c>
    </row>
    <row r="4110" spans="6:19" x14ac:dyDescent="0.3">
      <c r="F4110" s="136"/>
      <c r="N4110" s="33" t="str">
        <f t="shared" si="481"/>
        <v/>
      </c>
      <c r="O4110" s="33" t="str">
        <f t="shared" si="482"/>
        <v/>
      </c>
      <c r="P4110" s="33" t="str">
        <f t="shared" si="483"/>
        <v/>
      </c>
      <c r="R4110" s="36" t="str">
        <f t="shared" si="484"/>
        <v/>
      </c>
      <c r="S4110" s="36" t="str">
        <f t="shared" si="485"/>
        <v/>
      </c>
    </row>
    <row r="4111" spans="6:19" x14ac:dyDescent="0.3">
      <c r="F4111" s="136"/>
      <c r="N4111" s="33" t="str">
        <f t="shared" si="481"/>
        <v/>
      </c>
      <c r="O4111" s="33" t="str">
        <f t="shared" si="482"/>
        <v/>
      </c>
      <c r="P4111" s="33" t="str">
        <f t="shared" si="483"/>
        <v/>
      </c>
      <c r="R4111" s="36" t="str">
        <f t="shared" si="484"/>
        <v/>
      </c>
      <c r="S4111" s="36" t="str">
        <f t="shared" si="485"/>
        <v/>
      </c>
    </row>
    <row r="4112" spans="6:19" x14ac:dyDescent="0.3">
      <c r="N4112" s="33" t="str">
        <f t="shared" si="481"/>
        <v/>
      </c>
      <c r="O4112" s="33" t="str">
        <f t="shared" si="482"/>
        <v/>
      </c>
      <c r="P4112" s="33" t="str">
        <f t="shared" si="483"/>
        <v/>
      </c>
      <c r="R4112" s="36" t="str">
        <f t="shared" si="484"/>
        <v/>
      </c>
      <c r="S4112" s="36" t="str">
        <f t="shared" si="485"/>
        <v/>
      </c>
    </row>
    <row r="4113" spans="6:19" x14ac:dyDescent="0.3">
      <c r="N4113" s="33" t="str">
        <f t="shared" si="481"/>
        <v/>
      </c>
      <c r="O4113" s="33" t="str">
        <f t="shared" si="482"/>
        <v/>
      </c>
      <c r="P4113" s="33" t="str">
        <f t="shared" si="483"/>
        <v/>
      </c>
      <c r="R4113" s="36" t="str">
        <f t="shared" si="484"/>
        <v/>
      </c>
      <c r="S4113" s="36" t="str">
        <f t="shared" si="485"/>
        <v/>
      </c>
    </row>
    <row r="4114" spans="6:19" x14ac:dyDescent="0.3">
      <c r="N4114" s="33" t="str">
        <f t="shared" si="481"/>
        <v/>
      </c>
      <c r="O4114" s="33" t="str">
        <f t="shared" si="482"/>
        <v/>
      </c>
      <c r="P4114" s="33" t="str">
        <f t="shared" si="483"/>
        <v/>
      </c>
      <c r="R4114" s="36" t="str">
        <f t="shared" si="484"/>
        <v/>
      </c>
      <c r="S4114" s="36" t="str">
        <f t="shared" si="485"/>
        <v/>
      </c>
    </row>
    <row r="4115" spans="6:19" x14ac:dyDescent="0.3">
      <c r="F4115" s="136"/>
      <c r="N4115" s="33" t="str">
        <f t="shared" si="481"/>
        <v/>
      </c>
      <c r="O4115" s="33" t="str">
        <f t="shared" si="482"/>
        <v/>
      </c>
      <c r="P4115" s="33" t="str">
        <f t="shared" si="483"/>
        <v/>
      </c>
      <c r="R4115" s="36" t="str">
        <f t="shared" si="484"/>
        <v/>
      </c>
      <c r="S4115" s="36" t="str">
        <f t="shared" si="485"/>
        <v/>
      </c>
    </row>
    <row r="4116" spans="6:19" x14ac:dyDescent="0.3">
      <c r="N4116" s="33" t="str">
        <f t="shared" si="481"/>
        <v/>
      </c>
      <c r="O4116" s="33" t="str">
        <f t="shared" si="482"/>
        <v/>
      </c>
      <c r="P4116" s="33" t="str">
        <f t="shared" si="483"/>
        <v/>
      </c>
      <c r="R4116" s="36" t="str">
        <f t="shared" si="484"/>
        <v/>
      </c>
      <c r="S4116" s="36" t="str">
        <f t="shared" si="485"/>
        <v/>
      </c>
    </row>
    <row r="4117" spans="6:19" x14ac:dyDescent="0.3">
      <c r="N4117" s="33" t="str">
        <f t="shared" si="481"/>
        <v/>
      </c>
      <c r="O4117" s="33" t="str">
        <f t="shared" si="482"/>
        <v/>
      </c>
      <c r="P4117" s="33" t="str">
        <f t="shared" si="483"/>
        <v/>
      </c>
      <c r="R4117" s="36" t="str">
        <f t="shared" si="484"/>
        <v/>
      </c>
      <c r="S4117" s="36" t="str">
        <f t="shared" si="485"/>
        <v/>
      </c>
    </row>
    <row r="4118" spans="6:19" x14ac:dyDescent="0.3">
      <c r="N4118" s="33" t="str">
        <f t="shared" si="481"/>
        <v/>
      </c>
      <c r="O4118" s="33" t="str">
        <f t="shared" si="482"/>
        <v/>
      </c>
      <c r="P4118" s="33" t="str">
        <f t="shared" si="483"/>
        <v/>
      </c>
      <c r="R4118" s="36" t="str">
        <f t="shared" si="484"/>
        <v/>
      </c>
      <c r="S4118" s="36" t="str">
        <f t="shared" si="485"/>
        <v/>
      </c>
    </row>
    <row r="4119" spans="6:19" x14ac:dyDescent="0.3">
      <c r="N4119" s="33" t="str">
        <f t="shared" si="481"/>
        <v/>
      </c>
      <c r="O4119" s="33" t="str">
        <f t="shared" si="482"/>
        <v/>
      </c>
      <c r="P4119" s="33" t="str">
        <f t="shared" si="483"/>
        <v/>
      </c>
      <c r="R4119" s="36" t="str">
        <f t="shared" si="484"/>
        <v/>
      </c>
      <c r="S4119" s="36" t="str">
        <f t="shared" si="485"/>
        <v/>
      </c>
    </row>
    <row r="4120" spans="6:19" x14ac:dyDescent="0.3">
      <c r="N4120" s="33" t="str">
        <f t="shared" si="481"/>
        <v/>
      </c>
      <c r="O4120" s="33" t="str">
        <f t="shared" si="482"/>
        <v/>
      </c>
      <c r="P4120" s="33" t="str">
        <f t="shared" si="483"/>
        <v/>
      </c>
      <c r="R4120" s="36" t="str">
        <f t="shared" si="484"/>
        <v/>
      </c>
      <c r="S4120" s="36" t="str">
        <f t="shared" si="485"/>
        <v/>
      </c>
    </row>
    <row r="4121" spans="6:19" x14ac:dyDescent="0.3">
      <c r="N4121" s="33" t="str">
        <f t="shared" si="481"/>
        <v/>
      </c>
      <c r="O4121" s="33" t="str">
        <f t="shared" si="482"/>
        <v/>
      </c>
      <c r="P4121" s="33" t="str">
        <f t="shared" si="483"/>
        <v/>
      </c>
      <c r="R4121" s="36" t="str">
        <f t="shared" si="484"/>
        <v/>
      </c>
      <c r="S4121" s="36" t="str">
        <f t="shared" si="485"/>
        <v/>
      </c>
    </row>
    <row r="4122" spans="6:19" x14ac:dyDescent="0.3">
      <c r="N4122" s="33" t="str">
        <f t="shared" si="481"/>
        <v/>
      </c>
      <c r="O4122" s="33" t="str">
        <f t="shared" si="482"/>
        <v/>
      </c>
      <c r="P4122" s="33" t="str">
        <f t="shared" si="483"/>
        <v/>
      </c>
      <c r="R4122" s="36" t="str">
        <f t="shared" si="484"/>
        <v/>
      </c>
      <c r="S4122" s="36" t="str">
        <f t="shared" si="485"/>
        <v/>
      </c>
    </row>
    <row r="4123" spans="6:19" x14ac:dyDescent="0.3">
      <c r="N4123" s="33" t="str">
        <f t="shared" si="481"/>
        <v/>
      </c>
      <c r="O4123" s="33" t="str">
        <f t="shared" si="482"/>
        <v/>
      </c>
      <c r="P4123" s="33" t="str">
        <f t="shared" si="483"/>
        <v/>
      </c>
      <c r="R4123" s="36" t="str">
        <f t="shared" si="484"/>
        <v/>
      </c>
      <c r="S4123" s="36" t="str">
        <f t="shared" si="485"/>
        <v/>
      </c>
    </row>
    <row r="4124" spans="6:19" x14ac:dyDescent="0.3">
      <c r="F4124" s="136"/>
      <c r="N4124" s="33" t="str">
        <f t="shared" si="481"/>
        <v/>
      </c>
      <c r="O4124" s="33" t="str">
        <f t="shared" si="482"/>
        <v/>
      </c>
      <c r="P4124" s="33" t="str">
        <f t="shared" si="483"/>
        <v/>
      </c>
      <c r="R4124" s="36" t="str">
        <f t="shared" si="484"/>
        <v/>
      </c>
      <c r="S4124" s="36" t="str">
        <f t="shared" si="485"/>
        <v/>
      </c>
    </row>
    <row r="4125" spans="6:19" x14ac:dyDescent="0.3">
      <c r="F4125" s="136"/>
      <c r="N4125" s="33" t="str">
        <f t="shared" si="481"/>
        <v/>
      </c>
      <c r="O4125" s="33" t="str">
        <f t="shared" si="482"/>
        <v/>
      </c>
      <c r="P4125" s="33" t="str">
        <f t="shared" si="483"/>
        <v/>
      </c>
      <c r="R4125" s="36" t="str">
        <f t="shared" si="484"/>
        <v/>
      </c>
      <c r="S4125" s="36" t="str">
        <f t="shared" si="485"/>
        <v/>
      </c>
    </row>
    <row r="4126" spans="6:19" x14ac:dyDescent="0.3">
      <c r="N4126" s="33" t="str">
        <f t="shared" si="481"/>
        <v/>
      </c>
      <c r="O4126" s="33" t="str">
        <f t="shared" si="482"/>
        <v/>
      </c>
      <c r="P4126" s="33" t="str">
        <f t="shared" si="483"/>
        <v/>
      </c>
      <c r="R4126" s="36" t="str">
        <f t="shared" si="484"/>
        <v/>
      </c>
      <c r="S4126" s="36" t="str">
        <f t="shared" si="485"/>
        <v/>
      </c>
    </row>
    <row r="4127" spans="6:19" x14ac:dyDescent="0.3">
      <c r="N4127" s="33" t="str">
        <f t="shared" si="481"/>
        <v/>
      </c>
      <c r="O4127" s="33" t="str">
        <f t="shared" si="482"/>
        <v/>
      </c>
      <c r="P4127" s="33" t="str">
        <f t="shared" si="483"/>
        <v/>
      </c>
      <c r="R4127" s="36" t="str">
        <f t="shared" si="484"/>
        <v/>
      </c>
      <c r="S4127" s="36" t="str">
        <f t="shared" si="485"/>
        <v/>
      </c>
    </row>
    <row r="4128" spans="6:19" x14ac:dyDescent="0.3">
      <c r="N4128" s="33" t="str">
        <f t="shared" si="481"/>
        <v/>
      </c>
      <c r="O4128" s="33" t="str">
        <f t="shared" si="482"/>
        <v/>
      </c>
      <c r="P4128" s="33" t="str">
        <f t="shared" si="483"/>
        <v/>
      </c>
      <c r="R4128" s="36" t="str">
        <f t="shared" si="484"/>
        <v/>
      </c>
      <c r="S4128" s="36" t="str">
        <f t="shared" si="485"/>
        <v/>
      </c>
    </row>
    <row r="4129" spans="6:19" x14ac:dyDescent="0.3">
      <c r="F4129" s="136"/>
      <c r="N4129" s="33" t="str">
        <f t="shared" si="481"/>
        <v/>
      </c>
      <c r="O4129" s="33" t="str">
        <f t="shared" si="482"/>
        <v/>
      </c>
      <c r="P4129" s="33" t="str">
        <f t="shared" si="483"/>
        <v/>
      </c>
      <c r="R4129" s="36" t="str">
        <f t="shared" si="484"/>
        <v/>
      </c>
      <c r="S4129" s="36" t="str">
        <f t="shared" si="485"/>
        <v/>
      </c>
    </row>
    <row r="4130" spans="6:19" x14ac:dyDescent="0.3">
      <c r="F4130" s="136"/>
      <c r="N4130" s="33" t="str">
        <f t="shared" si="481"/>
        <v/>
      </c>
      <c r="O4130" s="33" t="str">
        <f t="shared" si="482"/>
        <v/>
      </c>
      <c r="P4130" s="33" t="str">
        <f t="shared" si="483"/>
        <v/>
      </c>
      <c r="R4130" s="36" t="str">
        <f t="shared" si="484"/>
        <v/>
      </c>
      <c r="S4130" s="36" t="str">
        <f t="shared" si="485"/>
        <v/>
      </c>
    </row>
    <row r="4131" spans="6:19" x14ac:dyDescent="0.3">
      <c r="N4131" s="33" t="str">
        <f t="shared" si="481"/>
        <v/>
      </c>
      <c r="O4131" s="33" t="str">
        <f t="shared" si="482"/>
        <v/>
      </c>
      <c r="P4131" s="33" t="str">
        <f t="shared" si="483"/>
        <v/>
      </c>
      <c r="R4131" s="36" t="str">
        <f t="shared" si="484"/>
        <v/>
      </c>
      <c r="S4131" s="36" t="str">
        <f t="shared" si="485"/>
        <v/>
      </c>
    </row>
    <row r="4132" spans="6:19" x14ac:dyDescent="0.3">
      <c r="F4132" s="136"/>
      <c r="N4132" s="33" t="str">
        <f t="shared" si="481"/>
        <v/>
      </c>
      <c r="O4132" s="33" t="str">
        <f t="shared" si="482"/>
        <v/>
      </c>
      <c r="P4132" s="33" t="str">
        <f t="shared" si="483"/>
        <v/>
      </c>
      <c r="R4132" s="36" t="str">
        <f t="shared" si="484"/>
        <v/>
      </c>
      <c r="S4132" s="36" t="str">
        <f t="shared" si="485"/>
        <v/>
      </c>
    </row>
    <row r="4133" spans="6:19" x14ac:dyDescent="0.3">
      <c r="N4133" s="33" t="str">
        <f t="shared" si="481"/>
        <v/>
      </c>
      <c r="O4133" s="33" t="str">
        <f t="shared" si="482"/>
        <v/>
      </c>
      <c r="P4133" s="33" t="str">
        <f t="shared" si="483"/>
        <v/>
      </c>
      <c r="R4133" s="36" t="str">
        <f t="shared" si="484"/>
        <v/>
      </c>
      <c r="S4133" s="36" t="str">
        <f t="shared" si="485"/>
        <v/>
      </c>
    </row>
    <row r="4134" spans="6:19" x14ac:dyDescent="0.3">
      <c r="N4134" s="33" t="str">
        <f t="shared" si="481"/>
        <v/>
      </c>
      <c r="O4134" s="33" t="str">
        <f t="shared" si="482"/>
        <v/>
      </c>
      <c r="P4134" s="33" t="str">
        <f t="shared" si="483"/>
        <v/>
      </c>
      <c r="R4134" s="36" t="str">
        <f t="shared" si="484"/>
        <v/>
      </c>
      <c r="S4134" s="36" t="str">
        <f t="shared" si="485"/>
        <v/>
      </c>
    </row>
    <row r="4135" spans="6:19" x14ac:dyDescent="0.3">
      <c r="N4135" s="33" t="str">
        <f t="shared" si="481"/>
        <v/>
      </c>
      <c r="O4135" s="33" t="str">
        <f t="shared" si="482"/>
        <v/>
      </c>
      <c r="P4135" s="33" t="str">
        <f t="shared" si="483"/>
        <v/>
      </c>
      <c r="R4135" s="36" t="str">
        <f t="shared" si="484"/>
        <v/>
      </c>
      <c r="S4135" s="36" t="str">
        <f t="shared" si="485"/>
        <v/>
      </c>
    </row>
    <row r="4136" spans="6:19" x14ac:dyDescent="0.3">
      <c r="N4136" s="33" t="str">
        <f t="shared" si="481"/>
        <v/>
      </c>
      <c r="O4136" s="33" t="str">
        <f t="shared" si="482"/>
        <v/>
      </c>
      <c r="P4136" s="33" t="str">
        <f t="shared" si="483"/>
        <v/>
      </c>
      <c r="R4136" s="36" t="str">
        <f t="shared" si="484"/>
        <v/>
      </c>
      <c r="S4136" s="36" t="str">
        <f t="shared" si="485"/>
        <v/>
      </c>
    </row>
    <row r="4137" spans="6:19" x14ac:dyDescent="0.3">
      <c r="N4137" s="33" t="str">
        <f t="shared" si="481"/>
        <v/>
      </c>
      <c r="O4137" s="33" t="str">
        <f t="shared" si="482"/>
        <v/>
      </c>
      <c r="P4137" s="33" t="str">
        <f t="shared" si="483"/>
        <v/>
      </c>
      <c r="R4137" s="36" t="str">
        <f t="shared" si="484"/>
        <v/>
      </c>
      <c r="S4137" s="36" t="str">
        <f t="shared" si="485"/>
        <v/>
      </c>
    </row>
    <row r="4138" spans="6:19" x14ac:dyDescent="0.3">
      <c r="N4138" s="33" t="str">
        <f t="shared" si="481"/>
        <v/>
      </c>
      <c r="O4138" s="33" t="str">
        <f t="shared" si="482"/>
        <v/>
      </c>
      <c r="P4138" s="33" t="str">
        <f t="shared" si="483"/>
        <v/>
      </c>
      <c r="R4138" s="36" t="str">
        <f t="shared" si="484"/>
        <v/>
      </c>
      <c r="S4138" s="36" t="str">
        <f t="shared" si="485"/>
        <v/>
      </c>
    </row>
    <row r="4139" spans="6:19" x14ac:dyDescent="0.3">
      <c r="F4139" s="136"/>
      <c r="N4139" s="33" t="str">
        <f t="shared" si="481"/>
        <v/>
      </c>
      <c r="O4139" s="33" t="str">
        <f t="shared" si="482"/>
        <v/>
      </c>
      <c r="P4139" s="33" t="str">
        <f t="shared" si="483"/>
        <v/>
      </c>
      <c r="R4139" s="36" t="str">
        <f t="shared" si="484"/>
        <v/>
      </c>
      <c r="S4139" s="36" t="str">
        <f t="shared" si="485"/>
        <v/>
      </c>
    </row>
    <row r="4140" spans="6:19" x14ac:dyDescent="0.3">
      <c r="N4140" s="33" t="str">
        <f t="shared" si="481"/>
        <v/>
      </c>
      <c r="O4140" s="33" t="str">
        <f t="shared" si="482"/>
        <v/>
      </c>
      <c r="P4140" s="33" t="str">
        <f t="shared" si="483"/>
        <v/>
      </c>
      <c r="R4140" s="36" t="str">
        <f t="shared" si="484"/>
        <v/>
      </c>
      <c r="S4140" s="36" t="str">
        <f t="shared" si="485"/>
        <v/>
      </c>
    </row>
    <row r="4141" spans="6:19" x14ac:dyDescent="0.3">
      <c r="N4141" s="33" t="str">
        <f t="shared" si="481"/>
        <v/>
      </c>
      <c r="O4141" s="33" t="str">
        <f t="shared" si="482"/>
        <v/>
      </c>
      <c r="P4141" s="33" t="str">
        <f t="shared" si="483"/>
        <v/>
      </c>
      <c r="R4141" s="36" t="str">
        <f t="shared" si="484"/>
        <v/>
      </c>
      <c r="S4141" s="36" t="str">
        <f t="shared" si="485"/>
        <v/>
      </c>
    </row>
    <row r="4142" spans="6:19" x14ac:dyDescent="0.3">
      <c r="N4142" s="33" t="str">
        <f t="shared" si="481"/>
        <v/>
      </c>
      <c r="O4142" s="33" t="str">
        <f t="shared" si="482"/>
        <v/>
      </c>
      <c r="P4142" s="33" t="str">
        <f t="shared" si="483"/>
        <v/>
      </c>
      <c r="R4142" s="36" t="str">
        <f t="shared" si="484"/>
        <v/>
      </c>
      <c r="S4142" s="36" t="str">
        <f t="shared" si="485"/>
        <v/>
      </c>
    </row>
    <row r="4143" spans="6:19" x14ac:dyDescent="0.3">
      <c r="N4143" s="33" t="str">
        <f t="shared" si="481"/>
        <v/>
      </c>
      <c r="O4143" s="33" t="str">
        <f t="shared" si="482"/>
        <v/>
      </c>
      <c r="P4143" s="33" t="str">
        <f t="shared" si="483"/>
        <v/>
      </c>
      <c r="R4143" s="36" t="str">
        <f t="shared" si="484"/>
        <v/>
      </c>
      <c r="S4143" s="36" t="str">
        <f t="shared" si="485"/>
        <v/>
      </c>
    </row>
    <row r="4144" spans="6:19" x14ac:dyDescent="0.3">
      <c r="F4144" s="136"/>
      <c r="N4144" s="33" t="str">
        <f t="shared" si="481"/>
        <v/>
      </c>
      <c r="O4144" s="33" t="str">
        <f t="shared" si="482"/>
        <v/>
      </c>
      <c r="P4144" s="33" t="str">
        <f t="shared" si="483"/>
        <v/>
      </c>
      <c r="R4144" s="36" t="str">
        <f t="shared" si="484"/>
        <v/>
      </c>
      <c r="S4144" s="36" t="str">
        <f t="shared" si="485"/>
        <v/>
      </c>
    </row>
    <row r="4145" spans="6:19" x14ac:dyDescent="0.3">
      <c r="N4145" s="33" t="str">
        <f t="shared" si="481"/>
        <v/>
      </c>
      <c r="O4145" s="33" t="str">
        <f t="shared" si="482"/>
        <v/>
      </c>
      <c r="P4145" s="33" t="str">
        <f t="shared" si="483"/>
        <v/>
      </c>
      <c r="R4145" s="36" t="str">
        <f t="shared" si="484"/>
        <v/>
      </c>
      <c r="S4145" s="36" t="str">
        <f t="shared" si="485"/>
        <v/>
      </c>
    </row>
    <row r="4146" spans="6:19" x14ac:dyDescent="0.3">
      <c r="F4146" s="136"/>
      <c r="N4146" s="33" t="str">
        <f t="shared" si="481"/>
        <v/>
      </c>
      <c r="O4146" s="33" t="str">
        <f t="shared" si="482"/>
        <v/>
      </c>
      <c r="P4146" s="33" t="str">
        <f t="shared" si="483"/>
        <v/>
      </c>
      <c r="R4146" s="36" t="str">
        <f t="shared" si="484"/>
        <v/>
      </c>
      <c r="S4146" s="36" t="str">
        <f t="shared" si="485"/>
        <v/>
      </c>
    </row>
    <row r="4147" spans="6:19" x14ac:dyDescent="0.3">
      <c r="F4147" s="136"/>
      <c r="N4147" s="33" t="str">
        <f t="shared" si="481"/>
        <v/>
      </c>
      <c r="O4147" s="33" t="str">
        <f t="shared" si="482"/>
        <v/>
      </c>
      <c r="P4147" s="33" t="str">
        <f t="shared" si="483"/>
        <v/>
      </c>
      <c r="R4147" s="36" t="str">
        <f t="shared" si="484"/>
        <v/>
      </c>
      <c r="S4147" s="36" t="str">
        <f t="shared" si="485"/>
        <v/>
      </c>
    </row>
    <row r="4148" spans="6:19" x14ac:dyDescent="0.3">
      <c r="N4148" s="33" t="str">
        <f t="shared" si="481"/>
        <v/>
      </c>
      <c r="O4148" s="33" t="str">
        <f t="shared" si="482"/>
        <v/>
      </c>
      <c r="P4148" s="33" t="str">
        <f t="shared" si="483"/>
        <v/>
      </c>
      <c r="R4148" s="36" t="str">
        <f t="shared" si="484"/>
        <v/>
      </c>
      <c r="S4148" s="36" t="str">
        <f t="shared" si="485"/>
        <v/>
      </c>
    </row>
    <row r="4149" spans="6:19" x14ac:dyDescent="0.3">
      <c r="N4149" s="33" t="str">
        <f t="shared" si="481"/>
        <v/>
      </c>
      <c r="O4149" s="33" t="str">
        <f t="shared" si="482"/>
        <v/>
      </c>
      <c r="P4149" s="33" t="str">
        <f t="shared" si="483"/>
        <v/>
      </c>
      <c r="R4149" s="36" t="str">
        <f t="shared" si="484"/>
        <v/>
      </c>
      <c r="S4149" s="36" t="str">
        <f t="shared" si="485"/>
        <v/>
      </c>
    </row>
    <row r="4150" spans="6:19" x14ac:dyDescent="0.3">
      <c r="N4150" s="33" t="str">
        <f t="shared" si="481"/>
        <v/>
      </c>
      <c r="O4150" s="33" t="str">
        <f t="shared" si="482"/>
        <v/>
      </c>
      <c r="P4150" s="33" t="str">
        <f t="shared" si="483"/>
        <v/>
      </c>
      <c r="R4150" s="36" t="str">
        <f t="shared" si="484"/>
        <v/>
      </c>
      <c r="S4150" s="36" t="str">
        <f t="shared" si="485"/>
        <v/>
      </c>
    </row>
    <row r="4151" spans="6:19" x14ac:dyDescent="0.3">
      <c r="F4151" s="136"/>
      <c r="N4151" s="33" t="str">
        <f t="shared" si="481"/>
        <v/>
      </c>
      <c r="O4151" s="33" t="str">
        <f t="shared" si="482"/>
        <v/>
      </c>
      <c r="P4151" s="33" t="str">
        <f t="shared" si="483"/>
        <v/>
      </c>
      <c r="R4151" s="36" t="str">
        <f t="shared" si="484"/>
        <v/>
      </c>
      <c r="S4151" s="36" t="str">
        <f t="shared" si="485"/>
        <v/>
      </c>
    </row>
    <row r="4152" spans="6:19" x14ac:dyDescent="0.3">
      <c r="N4152" s="33" t="str">
        <f t="shared" si="481"/>
        <v/>
      </c>
      <c r="O4152" s="33" t="str">
        <f t="shared" si="482"/>
        <v/>
      </c>
      <c r="P4152" s="33" t="str">
        <f t="shared" si="483"/>
        <v/>
      </c>
      <c r="R4152" s="36" t="str">
        <f t="shared" si="484"/>
        <v/>
      </c>
      <c r="S4152" s="36" t="str">
        <f t="shared" si="485"/>
        <v/>
      </c>
    </row>
    <row r="4153" spans="6:19" x14ac:dyDescent="0.3">
      <c r="N4153" s="33" t="str">
        <f t="shared" si="481"/>
        <v/>
      </c>
      <c r="O4153" s="33" t="str">
        <f t="shared" si="482"/>
        <v/>
      </c>
      <c r="P4153" s="33" t="str">
        <f t="shared" si="483"/>
        <v/>
      </c>
      <c r="R4153" s="36" t="str">
        <f t="shared" si="484"/>
        <v/>
      </c>
      <c r="S4153" s="36" t="str">
        <f t="shared" si="485"/>
        <v/>
      </c>
    </row>
    <row r="4154" spans="6:19" x14ac:dyDescent="0.3">
      <c r="N4154" s="33" t="str">
        <f t="shared" si="481"/>
        <v/>
      </c>
      <c r="O4154" s="33" t="str">
        <f t="shared" si="482"/>
        <v/>
      </c>
      <c r="P4154" s="33" t="str">
        <f t="shared" si="483"/>
        <v/>
      </c>
      <c r="R4154" s="36" t="str">
        <f t="shared" si="484"/>
        <v/>
      </c>
      <c r="S4154" s="36" t="str">
        <f t="shared" si="485"/>
        <v/>
      </c>
    </row>
    <row r="4155" spans="6:19" x14ac:dyDescent="0.3">
      <c r="N4155" s="33" t="str">
        <f t="shared" si="481"/>
        <v/>
      </c>
      <c r="O4155" s="33" t="str">
        <f t="shared" si="482"/>
        <v/>
      </c>
      <c r="P4155" s="33" t="str">
        <f t="shared" si="483"/>
        <v/>
      </c>
      <c r="R4155" s="36" t="str">
        <f t="shared" si="484"/>
        <v/>
      </c>
      <c r="S4155" s="36" t="str">
        <f t="shared" si="485"/>
        <v/>
      </c>
    </row>
    <row r="4156" spans="6:19" x14ac:dyDescent="0.3">
      <c r="N4156" s="33" t="str">
        <f t="shared" si="481"/>
        <v/>
      </c>
      <c r="O4156" s="33" t="str">
        <f t="shared" si="482"/>
        <v/>
      </c>
      <c r="P4156" s="33" t="str">
        <f t="shared" si="483"/>
        <v/>
      </c>
      <c r="R4156" s="36" t="str">
        <f t="shared" si="484"/>
        <v/>
      </c>
      <c r="S4156" s="36" t="str">
        <f t="shared" si="485"/>
        <v/>
      </c>
    </row>
    <row r="4157" spans="6:19" x14ac:dyDescent="0.3">
      <c r="N4157" s="33" t="str">
        <f t="shared" si="481"/>
        <v/>
      </c>
      <c r="O4157" s="33" t="str">
        <f t="shared" si="482"/>
        <v/>
      </c>
      <c r="P4157" s="33" t="str">
        <f t="shared" si="483"/>
        <v/>
      </c>
      <c r="R4157" s="36" t="str">
        <f t="shared" si="484"/>
        <v/>
      </c>
      <c r="S4157" s="36" t="str">
        <f t="shared" si="485"/>
        <v/>
      </c>
    </row>
    <row r="4158" spans="6:19" x14ac:dyDescent="0.3">
      <c r="N4158" s="33" t="str">
        <f t="shared" si="481"/>
        <v/>
      </c>
      <c r="O4158" s="33" t="str">
        <f t="shared" si="482"/>
        <v/>
      </c>
      <c r="P4158" s="33" t="str">
        <f t="shared" si="483"/>
        <v/>
      </c>
      <c r="R4158" s="36" t="str">
        <f t="shared" si="484"/>
        <v/>
      </c>
      <c r="S4158" s="36" t="str">
        <f t="shared" si="485"/>
        <v/>
      </c>
    </row>
    <row r="4159" spans="6:19" x14ac:dyDescent="0.3">
      <c r="N4159" s="33" t="str">
        <f t="shared" si="481"/>
        <v/>
      </c>
      <c r="O4159" s="33" t="str">
        <f t="shared" si="482"/>
        <v/>
      </c>
      <c r="P4159" s="33" t="str">
        <f t="shared" si="483"/>
        <v/>
      </c>
      <c r="R4159" s="36" t="str">
        <f t="shared" si="484"/>
        <v/>
      </c>
      <c r="S4159" s="36" t="str">
        <f t="shared" si="485"/>
        <v/>
      </c>
    </row>
    <row r="4160" spans="6:19" x14ac:dyDescent="0.3">
      <c r="F4160" s="136"/>
      <c r="N4160" s="33" t="str">
        <f t="shared" si="481"/>
        <v/>
      </c>
      <c r="O4160" s="33" t="str">
        <f t="shared" si="482"/>
        <v/>
      </c>
      <c r="P4160" s="33" t="str">
        <f t="shared" si="483"/>
        <v/>
      </c>
      <c r="R4160" s="36" t="str">
        <f t="shared" si="484"/>
        <v/>
      </c>
      <c r="S4160" s="36" t="str">
        <f t="shared" si="485"/>
        <v/>
      </c>
    </row>
    <row r="4161" spans="6:19" x14ac:dyDescent="0.3">
      <c r="F4161" s="136"/>
      <c r="N4161" s="33" t="str">
        <f t="shared" si="481"/>
        <v/>
      </c>
      <c r="O4161" s="33" t="str">
        <f t="shared" si="482"/>
        <v/>
      </c>
      <c r="P4161" s="33" t="str">
        <f t="shared" si="483"/>
        <v/>
      </c>
      <c r="R4161" s="36" t="str">
        <f t="shared" si="484"/>
        <v/>
      </c>
      <c r="S4161" s="36" t="str">
        <f t="shared" si="485"/>
        <v/>
      </c>
    </row>
    <row r="4162" spans="6:19" x14ac:dyDescent="0.3">
      <c r="N4162" s="33" t="str">
        <f t="shared" si="481"/>
        <v/>
      </c>
      <c r="O4162" s="33" t="str">
        <f t="shared" si="482"/>
        <v/>
      </c>
      <c r="P4162" s="33" t="str">
        <f t="shared" si="483"/>
        <v/>
      </c>
      <c r="R4162" s="36" t="str">
        <f t="shared" si="484"/>
        <v/>
      </c>
      <c r="S4162" s="36" t="str">
        <f t="shared" si="485"/>
        <v/>
      </c>
    </row>
    <row r="4163" spans="6:19" x14ac:dyDescent="0.3">
      <c r="N4163" s="33" t="str">
        <f t="shared" si="481"/>
        <v/>
      </c>
      <c r="O4163" s="33" t="str">
        <f t="shared" si="482"/>
        <v/>
      </c>
      <c r="P4163" s="33" t="str">
        <f t="shared" si="483"/>
        <v/>
      </c>
      <c r="R4163" s="36" t="str">
        <f t="shared" si="484"/>
        <v/>
      </c>
      <c r="S4163" s="36" t="str">
        <f t="shared" si="485"/>
        <v/>
      </c>
    </row>
    <row r="4164" spans="6:19" x14ac:dyDescent="0.3">
      <c r="N4164" s="33" t="str">
        <f t="shared" si="481"/>
        <v/>
      </c>
      <c r="O4164" s="33" t="str">
        <f t="shared" si="482"/>
        <v/>
      </c>
      <c r="P4164" s="33" t="str">
        <f t="shared" si="483"/>
        <v/>
      </c>
      <c r="R4164" s="36" t="str">
        <f t="shared" si="484"/>
        <v/>
      </c>
      <c r="S4164" s="36" t="str">
        <f t="shared" si="485"/>
        <v/>
      </c>
    </row>
    <row r="4165" spans="6:19" x14ac:dyDescent="0.3">
      <c r="F4165" s="136"/>
      <c r="N4165" s="33" t="str">
        <f t="shared" ref="N4165:N4228" si="486">IF($D4165="Ges",$F4165,"")</f>
        <v/>
      </c>
      <c r="O4165" s="33" t="str">
        <f t="shared" ref="O4165:O4228" si="487">IF($D4165="tag",$E4165,"")</f>
        <v/>
      </c>
      <c r="P4165" s="33" t="str">
        <f t="shared" ref="P4165:P4228" si="488">IF($D4165="vhs",$E4165,"")</f>
        <v/>
      </c>
      <c r="R4165" s="36" t="str">
        <f t="shared" ref="R4165:R4228" si="489">IF(D4165="v06",E4165,"")</f>
        <v/>
      </c>
      <c r="S4165" s="36" t="str">
        <f t="shared" ref="S4165:S4228" si="490">IF(D4165="v22",E4165,"")</f>
        <v/>
      </c>
    </row>
    <row r="4166" spans="6:19" x14ac:dyDescent="0.3">
      <c r="F4166" s="136"/>
      <c r="N4166" s="33" t="str">
        <f t="shared" si="486"/>
        <v/>
      </c>
      <c r="O4166" s="33" t="str">
        <f t="shared" si="487"/>
        <v/>
      </c>
      <c r="P4166" s="33" t="str">
        <f t="shared" si="488"/>
        <v/>
      </c>
      <c r="R4166" s="36" t="str">
        <f t="shared" si="489"/>
        <v/>
      </c>
      <c r="S4166" s="36" t="str">
        <f t="shared" si="490"/>
        <v/>
      </c>
    </row>
    <row r="4167" spans="6:19" x14ac:dyDescent="0.3">
      <c r="N4167" s="33" t="str">
        <f t="shared" si="486"/>
        <v/>
      </c>
      <c r="O4167" s="33" t="str">
        <f t="shared" si="487"/>
        <v/>
      </c>
      <c r="P4167" s="33" t="str">
        <f t="shared" si="488"/>
        <v/>
      </c>
      <c r="R4167" s="36" t="str">
        <f t="shared" si="489"/>
        <v/>
      </c>
      <c r="S4167" s="36" t="str">
        <f t="shared" si="490"/>
        <v/>
      </c>
    </row>
    <row r="4168" spans="6:19" x14ac:dyDescent="0.3">
      <c r="F4168" s="136"/>
      <c r="N4168" s="33" t="str">
        <f t="shared" si="486"/>
        <v/>
      </c>
      <c r="O4168" s="33" t="str">
        <f t="shared" si="487"/>
        <v/>
      </c>
      <c r="P4168" s="33" t="str">
        <f t="shared" si="488"/>
        <v/>
      </c>
      <c r="R4168" s="36" t="str">
        <f t="shared" si="489"/>
        <v/>
      </c>
      <c r="S4168" s="36" t="str">
        <f t="shared" si="490"/>
        <v/>
      </c>
    </row>
    <row r="4169" spans="6:19" x14ac:dyDescent="0.3">
      <c r="N4169" s="33" t="str">
        <f t="shared" si="486"/>
        <v/>
      </c>
      <c r="O4169" s="33" t="str">
        <f t="shared" si="487"/>
        <v/>
      </c>
      <c r="P4169" s="33" t="str">
        <f t="shared" si="488"/>
        <v/>
      </c>
      <c r="R4169" s="36" t="str">
        <f t="shared" si="489"/>
        <v/>
      </c>
      <c r="S4169" s="36" t="str">
        <f t="shared" si="490"/>
        <v/>
      </c>
    </row>
    <row r="4170" spans="6:19" x14ac:dyDescent="0.3">
      <c r="N4170" s="33" t="str">
        <f t="shared" si="486"/>
        <v/>
      </c>
      <c r="O4170" s="33" t="str">
        <f t="shared" si="487"/>
        <v/>
      </c>
      <c r="P4170" s="33" t="str">
        <f t="shared" si="488"/>
        <v/>
      </c>
      <c r="R4170" s="36" t="str">
        <f t="shared" si="489"/>
        <v/>
      </c>
      <c r="S4170" s="36" t="str">
        <f t="shared" si="490"/>
        <v/>
      </c>
    </row>
    <row r="4171" spans="6:19" x14ac:dyDescent="0.3">
      <c r="N4171" s="33" t="str">
        <f t="shared" si="486"/>
        <v/>
      </c>
      <c r="O4171" s="33" t="str">
        <f t="shared" si="487"/>
        <v/>
      </c>
      <c r="P4171" s="33" t="str">
        <f t="shared" si="488"/>
        <v/>
      </c>
      <c r="R4171" s="36" t="str">
        <f t="shared" si="489"/>
        <v/>
      </c>
      <c r="S4171" s="36" t="str">
        <f t="shared" si="490"/>
        <v/>
      </c>
    </row>
    <row r="4172" spans="6:19" x14ac:dyDescent="0.3">
      <c r="N4172" s="33" t="str">
        <f t="shared" si="486"/>
        <v/>
      </c>
      <c r="O4172" s="33" t="str">
        <f t="shared" si="487"/>
        <v/>
      </c>
      <c r="P4172" s="33" t="str">
        <f t="shared" si="488"/>
        <v/>
      </c>
      <c r="R4172" s="36" t="str">
        <f t="shared" si="489"/>
        <v/>
      </c>
      <c r="S4172" s="36" t="str">
        <f t="shared" si="490"/>
        <v/>
      </c>
    </row>
    <row r="4173" spans="6:19" x14ac:dyDescent="0.3">
      <c r="N4173" s="33" t="str">
        <f t="shared" si="486"/>
        <v/>
      </c>
      <c r="O4173" s="33" t="str">
        <f t="shared" si="487"/>
        <v/>
      </c>
      <c r="P4173" s="33" t="str">
        <f t="shared" si="488"/>
        <v/>
      </c>
      <c r="R4173" s="36" t="str">
        <f t="shared" si="489"/>
        <v/>
      </c>
      <c r="S4173" s="36" t="str">
        <f t="shared" si="490"/>
        <v/>
      </c>
    </row>
    <row r="4174" spans="6:19" x14ac:dyDescent="0.3">
      <c r="N4174" s="33" t="str">
        <f t="shared" si="486"/>
        <v/>
      </c>
      <c r="O4174" s="33" t="str">
        <f t="shared" si="487"/>
        <v/>
      </c>
      <c r="P4174" s="33" t="str">
        <f t="shared" si="488"/>
        <v/>
      </c>
      <c r="R4174" s="36" t="str">
        <f t="shared" si="489"/>
        <v/>
      </c>
      <c r="S4174" s="36" t="str">
        <f t="shared" si="490"/>
        <v/>
      </c>
    </row>
    <row r="4175" spans="6:19" x14ac:dyDescent="0.3">
      <c r="F4175" s="136"/>
      <c r="N4175" s="33" t="str">
        <f t="shared" si="486"/>
        <v/>
      </c>
      <c r="O4175" s="33" t="str">
        <f t="shared" si="487"/>
        <v/>
      </c>
      <c r="P4175" s="33" t="str">
        <f t="shared" si="488"/>
        <v/>
      </c>
      <c r="R4175" s="36" t="str">
        <f t="shared" si="489"/>
        <v/>
      </c>
      <c r="S4175" s="36" t="str">
        <f t="shared" si="490"/>
        <v/>
      </c>
    </row>
    <row r="4176" spans="6:19" x14ac:dyDescent="0.3">
      <c r="N4176" s="33" t="str">
        <f t="shared" si="486"/>
        <v/>
      </c>
      <c r="O4176" s="33" t="str">
        <f t="shared" si="487"/>
        <v/>
      </c>
      <c r="P4176" s="33" t="str">
        <f t="shared" si="488"/>
        <v/>
      </c>
      <c r="R4176" s="36" t="str">
        <f t="shared" si="489"/>
        <v/>
      </c>
      <c r="S4176" s="36" t="str">
        <f t="shared" si="490"/>
        <v/>
      </c>
    </row>
    <row r="4177" spans="6:19" x14ac:dyDescent="0.3">
      <c r="N4177" s="33" t="str">
        <f t="shared" si="486"/>
        <v/>
      </c>
      <c r="O4177" s="33" t="str">
        <f t="shared" si="487"/>
        <v/>
      </c>
      <c r="P4177" s="33" t="str">
        <f t="shared" si="488"/>
        <v/>
      </c>
      <c r="R4177" s="36" t="str">
        <f t="shared" si="489"/>
        <v/>
      </c>
      <c r="S4177" s="36" t="str">
        <f t="shared" si="490"/>
        <v/>
      </c>
    </row>
    <row r="4178" spans="6:19" x14ac:dyDescent="0.3">
      <c r="N4178" s="33" t="str">
        <f t="shared" si="486"/>
        <v/>
      </c>
      <c r="O4178" s="33" t="str">
        <f t="shared" si="487"/>
        <v/>
      </c>
      <c r="P4178" s="33" t="str">
        <f t="shared" si="488"/>
        <v/>
      </c>
      <c r="R4178" s="36" t="str">
        <f t="shared" si="489"/>
        <v/>
      </c>
      <c r="S4178" s="36" t="str">
        <f t="shared" si="490"/>
        <v/>
      </c>
    </row>
    <row r="4179" spans="6:19" x14ac:dyDescent="0.3">
      <c r="N4179" s="33" t="str">
        <f t="shared" si="486"/>
        <v/>
      </c>
      <c r="O4179" s="33" t="str">
        <f t="shared" si="487"/>
        <v/>
      </c>
      <c r="P4179" s="33" t="str">
        <f t="shared" si="488"/>
        <v/>
      </c>
      <c r="R4179" s="36" t="str">
        <f t="shared" si="489"/>
        <v/>
      </c>
      <c r="S4179" s="36" t="str">
        <f t="shared" si="490"/>
        <v/>
      </c>
    </row>
    <row r="4180" spans="6:19" x14ac:dyDescent="0.3">
      <c r="F4180" s="136"/>
      <c r="N4180" s="33" t="str">
        <f t="shared" si="486"/>
        <v/>
      </c>
      <c r="O4180" s="33" t="str">
        <f t="shared" si="487"/>
        <v/>
      </c>
      <c r="P4180" s="33" t="str">
        <f t="shared" si="488"/>
        <v/>
      </c>
      <c r="R4180" s="36" t="str">
        <f t="shared" si="489"/>
        <v/>
      </c>
      <c r="S4180" s="36" t="str">
        <f t="shared" si="490"/>
        <v/>
      </c>
    </row>
    <row r="4181" spans="6:19" x14ac:dyDescent="0.3">
      <c r="N4181" s="33" t="str">
        <f t="shared" si="486"/>
        <v/>
      </c>
      <c r="O4181" s="33" t="str">
        <f t="shared" si="487"/>
        <v/>
      </c>
      <c r="P4181" s="33" t="str">
        <f t="shared" si="488"/>
        <v/>
      </c>
      <c r="R4181" s="36" t="str">
        <f t="shared" si="489"/>
        <v/>
      </c>
      <c r="S4181" s="36" t="str">
        <f t="shared" si="490"/>
        <v/>
      </c>
    </row>
    <row r="4182" spans="6:19" x14ac:dyDescent="0.3">
      <c r="F4182" s="136"/>
      <c r="N4182" s="33" t="str">
        <f t="shared" si="486"/>
        <v/>
      </c>
      <c r="O4182" s="33" t="str">
        <f t="shared" si="487"/>
        <v/>
      </c>
      <c r="P4182" s="33" t="str">
        <f t="shared" si="488"/>
        <v/>
      </c>
      <c r="R4182" s="36" t="str">
        <f t="shared" si="489"/>
        <v/>
      </c>
      <c r="S4182" s="36" t="str">
        <f t="shared" si="490"/>
        <v/>
      </c>
    </row>
    <row r="4183" spans="6:19" x14ac:dyDescent="0.3">
      <c r="F4183" s="136"/>
      <c r="N4183" s="33" t="str">
        <f t="shared" si="486"/>
        <v/>
      </c>
      <c r="O4183" s="33" t="str">
        <f t="shared" si="487"/>
        <v/>
      </c>
      <c r="P4183" s="33" t="str">
        <f t="shared" si="488"/>
        <v/>
      </c>
      <c r="R4183" s="36" t="str">
        <f t="shared" si="489"/>
        <v/>
      </c>
      <c r="S4183" s="36" t="str">
        <f t="shared" si="490"/>
        <v/>
      </c>
    </row>
    <row r="4184" spans="6:19" x14ac:dyDescent="0.3">
      <c r="N4184" s="33" t="str">
        <f t="shared" si="486"/>
        <v/>
      </c>
      <c r="O4184" s="33" t="str">
        <f t="shared" si="487"/>
        <v/>
      </c>
      <c r="P4184" s="33" t="str">
        <f t="shared" si="488"/>
        <v/>
      </c>
      <c r="R4184" s="36" t="str">
        <f t="shared" si="489"/>
        <v/>
      </c>
      <c r="S4184" s="36" t="str">
        <f t="shared" si="490"/>
        <v/>
      </c>
    </row>
    <row r="4185" spans="6:19" x14ac:dyDescent="0.3">
      <c r="N4185" s="33" t="str">
        <f t="shared" si="486"/>
        <v/>
      </c>
      <c r="O4185" s="33" t="str">
        <f t="shared" si="487"/>
        <v/>
      </c>
      <c r="P4185" s="33" t="str">
        <f t="shared" si="488"/>
        <v/>
      </c>
      <c r="R4185" s="36" t="str">
        <f t="shared" si="489"/>
        <v/>
      </c>
      <c r="S4185" s="36" t="str">
        <f t="shared" si="490"/>
        <v/>
      </c>
    </row>
    <row r="4186" spans="6:19" x14ac:dyDescent="0.3">
      <c r="N4186" s="33" t="str">
        <f t="shared" si="486"/>
        <v/>
      </c>
      <c r="O4186" s="33" t="str">
        <f t="shared" si="487"/>
        <v/>
      </c>
      <c r="P4186" s="33" t="str">
        <f t="shared" si="488"/>
        <v/>
      </c>
      <c r="R4186" s="36" t="str">
        <f t="shared" si="489"/>
        <v/>
      </c>
      <c r="S4186" s="36" t="str">
        <f t="shared" si="490"/>
        <v/>
      </c>
    </row>
    <row r="4187" spans="6:19" x14ac:dyDescent="0.3">
      <c r="F4187" s="136"/>
      <c r="N4187" s="33" t="str">
        <f t="shared" si="486"/>
        <v/>
      </c>
      <c r="O4187" s="33" t="str">
        <f t="shared" si="487"/>
        <v/>
      </c>
      <c r="P4187" s="33" t="str">
        <f t="shared" si="488"/>
        <v/>
      </c>
      <c r="R4187" s="36" t="str">
        <f t="shared" si="489"/>
        <v/>
      </c>
      <c r="S4187" s="36" t="str">
        <f t="shared" si="490"/>
        <v/>
      </c>
    </row>
    <row r="4188" spans="6:19" x14ac:dyDescent="0.3">
      <c r="N4188" s="33" t="str">
        <f t="shared" si="486"/>
        <v/>
      </c>
      <c r="O4188" s="33" t="str">
        <f t="shared" si="487"/>
        <v/>
      </c>
      <c r="P4188" s="33" t="str">
        <f t="shared" si="488"/>
        <v/>
      </c>
      <c r="R4188" s="36" t="str">
        <f t="shared" si="489"/>
        <v/>
      </c>
      <c r="S4188" s="36" t="str">
        <f t="shared" si="490"/>
        <v/>
      </c>
    </row>
    <row r="4189" spans="6:19" x14ac:dyDescent="0.3">
      <c r="N4189" s="33" t="str">
        <f t="shared" si="486"/>
        <v/>
      </c>
      <c r="O4189" s="33" t="str">
        <f t="shared" si="487"/>
        <v/>
      </c>
      <c r="P4189" s="33" t="str">
        <f t="shared" si="488"/>
        <v/>
      </c>
      <c r="R4189" s="36" t="str">
        <f t="shared" si="489"/>
        <v/>
      </c>
      <c r="S4189" s="36" t="str">
        <f t="shared" si="490"/>
        <v/>
      </c>
    </row>
    <row r="4190" spans="6:19" x14ac:dyDescent="0.3">
      <c r="N4190" s="33" t="str">
        <f t="shared" si="486"/>
        <v/>
      </c>
      <c r="O4190" s="33" t="str">
        <f t="shared" si="487"/>
        <v/>
      </c>
      <c r="P4190" s="33" t="str">
        <f t="shared" si="488"/>
        <v/>
      </c>
      <c r="R4190" s="36" t="str">
        <f t="shared" si="489"/>
        <v/>
      </c>
      <c r="S4190" s="36" t="str">
        <f t="shared" si="490"/>
        <v/>
      </c>
    </row>
    <row r="4191" spans="6:19" x14ac:dyDescent="0.3">
      <c r="N4191" s="33" t="str">
        <f t="shared" si="486"/>
        <v/>
      </c>
      <c r="O4191" s="33" t="str">
        <f t="shared" si="487"/>
        <v/>
      </c>
      <c r="P4191" s="33" t="str">
        <f t="shared" si="488"/>
        <v/>
      </c>
      <c r="R4191" s="36" t="str">
        <f t="shared" si="489"/>
        <v/>
      </c>
      <c r="S4191" s="36" t="str">
        <f t="shared" si="490"/>
        <v/>
      </c>
    </row>
    <row r="4192" spans="6:19" x14ac:dyDescent="0.3">
      <c r="N4192" s="33" t="str">
        <f t="shared" si="486"/>
        <v/>
      </c>
      <c r="O4192" s="33" t="str">
        <f t="shared" si="487"/>
        <v/>
      </c>
      <c r="P4192" s="33" t="str">
        <f t="shared" si="488"/>
        <v/>
      </c>
      <c r="R4192" s="36" t="str">
        <f t="shared" si="489"/>
        <v/>
      </c>
      <c r="S4192" s="36" t="str">
        <f t="shared" si="490"/>
        <v/>
      </c>
    </row>
    <row r="4193" spans="6:19" x14ac:dyDescent="0.3">
      <c r="N4193" s="33" t="str">
        <f t="shared" si="486"/>
        <v/>
      </c>
      <c r="O4193" s="33" t="str">
        <f t="shared" si="487"/>
        <v/>
      </c>
      <c r="P4193" s="33" t="str">
        <f t="shared" si="488"/>
        <v/>
      </c>
      <c r="R4193" s="36" t="str">
        <f t="shared" si="489"/>
        <v/>
      </c>
      <c r="S4193" s="36" t="str">
        <f t="shared" si="490"/>
        <v/>
      </c>
    </row>
    <row r="4194" spans="6:19" x14ac:dyDescent="0.3">
      <c r="N4194" s="33" t="str">
        <f t="shared" si="486"/>
        <v/>
      </c>
      <c r="O4194" s="33" t="str">
        <f t="shared" si="487"/>
        <v/>
      </c>
      <c r="P4194" s="33" t="str">
        <f t="shared" si="488"/>
        <v/>
      </c>
      <c r="R4194" s="36" t="str">
        <f t="shared" si="489"/>
        <v/>
      </c>
      <c r="S4194" s="36" t="str">
        <f t="shared" si="490"/>
        <v/>
      </c>
    </row>
    <row r="4195" spans="6:19" x14ac:dyDescent="0.3">
      <c r="N4195" s="33" t="str">
        <f t="shared" si="486"/>
        <v/>
      </c>
      <c r="O4195" s="33" t="str">
        <f t="shared" si="487"/>
        <v/>
      </c>
      <c r="P4195" s="33" t="str">
        <f t="shared" si="488"/>
        <v/>
      </c>
      <c r="R4195" s="36" t="str">
        <f t="shared" si="489"/>
        <v/>
      </c>
      <c r="S4195" s="36" t="str">
        <f t="shared" si="490"/>
        <v/>
      </c>
    </row>
    <row r="4196" spans="6:19" x14ac:dyDescent="0.3">
      <c r="F4196" s="136"/>
      <c r="N4196" s="33" t="str">
        <f t="shared" si="486"/>
        <v/>
      </c>
      <c r="O4196" s="33" t="str">
        <f t="shared" si="487"/>
        <v/>
      </c>
      <c r="P4196" s="33" t="str">
        <f t="shared" si="488"/>
        <v/>
      </c>
      <c r="R4196" s="36" t="str">
        <f t="shared" si="489"/>
        <v/>
      </c>
      <c r="S4196" s="36" t="str">
        <f t="shared" si="490"/>
        <v/>
      </c>
    </row>
    <row r="4197" spans="6:19" x14ac:dyDescent="0.3">
      <c r="F4197" s="136"/>
      <c r="N4197" s="33" t="str">
        <f t="shared" si="486"/>
        <v/>
      </c>
      <c r="O4197" s="33" t="str">
        <f t="shared" si="487"/>
        <v/>
      </c>
      <c r="P4197" s="33" t="str">
        <f t="shared" si="488"/>
        <v/>
      </c>
      <c r="R4197" s="36" t="str">
        <f t="shared" si="489"/>
        <v/>
      </c>
      <c r="S4197" s="36" t="str">
        <f t="shared" si="490"/>
        <v/>
      </c>
    </row>
    <row r="4198" spans="6:19" x14ac:dyDescent="0.3">
      <c r="N4198" s="33" t="str">
        <f t="shared" si="486"/>
        <v/>
      </c>
      <c r="O4198" s="33" t="str">
        <f t="shared" si="487"/>
        <v/>
      </c>
      <c r="P4198" s="33" t="str">
        <f t="shared" si="488"/>
        <v/>
      </c>
      <c r="R4198" s="36" t="str">
        <f t="shared" si="489"/>
        <v/>
      </c>
      <c r="S4198" s="36" t="str">
        <f t="shared" si="490"/>
        <v/>
      </c>
    </row>
    <row r="4199" spans="6:19" x14ac:dyDescent="0.3">
      <c r="N4199" s="33" t="str">
        <f t="shared" si="486"/>
        <v/>
      </c>
      <c r="O4199" s="33" t="str">
        <f t="shared" si="487"/>
        <v/>
      </c>
      <c r="P4199" s="33" t="str">
        <f t="shared" si="488"/>
        <v/>
      </c>
      <c r="R4199" s="36" t="str">
        <f t="shared" si="489"/>
        <v/>
      </c>
      <c r="S4199" s="36" t="str">
        <f t="shared" si="490"/>
        <v/>
      </c>
    </row>
    <row r="4200" spans="6:19" x14ac:dyDescent="0.3">
      <c r="N4200" s="33" t="str">
        <f t="shared" si="486"/>
        <v/>
      </c>
      <c r="O4200" s="33" t="str">
        <f t="shared" si="487"/>
        <v/>
      </c>
      <c r="P4200" s="33" t="str">
        <f t="shared" si="488"/>
        <v/>
      </c>
      <c r="R4200" s="36" t="str">
        <f t="shared" si="489"/>
        <v/>
      </c>
      <c r="S4200" s="36" t="str">
        <f t="shared" si="490"/>
        <v/>
      </c>
    </row>
    <row r="4201" spans="6:19" x14ac:dyDescent="0.3">
      <c r="F4201" s="136"/>
      <c r="N4201" s="33" t="str">
        <f t="shared" si="486"/>
        <v/>
      </c>
      <c r="O4201" s="33" t="str">
        <f t="shared" si="487"/>
        <v/>
      </c>
      <c r="P4201" s="33" t="str">
        <f t="shared" si="488"/>
        <v/>
      </c>
      <c r="R4201" s="36" t="str">
        <f t="shared" si="489"/>
        <v/>
      </c>
      <c r="S4201" s="36" t="str">
        <f t="shared" si="490"/>
        <v/>
      </c>
    </row>
    <row r="4202" spans="6:19" x14ac:dyDescent="0.3">
      <c r="F4202" s="136"/>
      <c r="N4202" s="33" t="str">
        <f t="shared" si="486"/>
        <v/>
      </c>
      <c r="O4202" s="33" t="str">
        <f t="shared" si="487"/>
        <v/>
      </c>
      <c r="P4202" s="33" t="str">
        <f t="shared" si="488"/>
        <v/>
      </c>
      <c r="R4202" s="36" t="str">
        <f t="shared" si="489"/>
        <v/>
      </c>
      <c r="S4202" s="36" t="str">
        <f t="shared" si="490"/>
        <v/>
      </c>
    </row>
    <row r="4203" spans="6:19" x14ac:dyDescent="0.3">
      <c r="N4203" s="33" t="str">
        <f t="shared" si="486"/>
        <v/>
      </c>
      <c r="O4203" s="33" t="str">
        <f t="shared" si="487"/>
        <v/>
      </c>
      <c r="P4203" s="33" t="str">
        <f t="shared" si="488"/>
        <v/>
      </c>
      <c r="R4203" s="36" t="str">
        <f t="shared" si="489"/>
        <v/>
      </c>
      <c r="S4203" s="36" t="str">
        <f t="shared" si="490"/>
        <v/>
      </c>
    </row>
    <row r="4204" spans="6:19" x14ac:dyDescent="0.3">
      <c r="F4204" s="136"/>
      <c r="N4204" s="33" t="str">
        <f t="shared" si="486"/>
        <v/>
      </c>
      <c r="O4204" s="33" t="str">
        <f t="shared" si="487"/>
        <v/>
      </c>
      <c r="P4204" s="33" t="str">
        <f t="shared" si="488"/>
        <v/>
      </c>
      <c r="R4204" s="36" t="str">
        <f t="shared" si="489"/>
        <v/>
      </c>
      <c r="S4204" s="36" t="str">
        <f t="shared" si="490"/>
        <v/>
      </c>
    </row>
    <row r="4205" spans="6:19" x14ac:dyDescent="0.3">
      <c r="N4205" s="33" t="str">
        <f t="shared" si="486"/>
        <v/>
      </c>
      <c r="O4205" s="33" t="str">
        <f t="shared" si="487"/>
        <v/>
      </c>
      <c r="P4205" s="33" t="str">
        <f t="shared" si="488"/>
        <v/>
      </c>
      <c r="R4205" s="36" t="str">
        <f t="shared" si="489"/>
        <v/>
      </c>
      <c r="S4205" s="36" t="str">
        <f t="shared" si="490"/>
        <v/>
      </c>
    </row>
    <row r="4206" spans="6:19" x14ac:dyDescent="0.3">
      <c r="N4206" s="33" t="str">
        <f t="shared" si="486"/>
        <v/>
      </c>
      <c r="O4206" s="33" t="str">
        <f t="shared" si="487"/>
        <v/>
      </c>
      <c r="P4206" s="33" t="str">
        <f t="shared" si="488"/>
        <v/>
      </c>
      <c r="R4206" s="36" t="str">
        <f t="shared" si="489"/>
        <v/>
      </c>
      <c r="S4206" s="36" t="str">
        <f t="shared" si="490"/>
        <v/>
      </c>
    </row>
    <row r="4207" spans="6:19" x14ac:dyDescent="0.3">
      <c r="N4207" s="33" t="str">
        <f t="shared" si="486"/>
        <v/>
      </c>
      <c r="O4207" s="33" t="str">
        <f t="shared" si="487"/>
        <v/>
      </c>
      <c r="P4207" s="33" t="str">
        <f t="shared" si="488"/>
        <v/>
      </c>
      <c r="R4207" s="36" t="str">
        <f t="shared" si="489"/>
        <v/>
      </c>
      <c r="S4207" s="36" t="str">
        <f t="shared" si="490"/>
        <v/>
      </c>
    </row>
    <row r="4208" spans="6:19" x14ac:dyDescent="0.3">
      <c r="N4208" s="33" t="str">
        <f t="shared" si="486"/>
        <v/>
      </c>
      <c r="O4208" s="33" t="str">
        <f t="shared" si="487"/>
        <v/>
      </c>
      <c r="P4208" s="33" t="str">
        <f t="shared" si="488"/>
        <v/>
      </c>
      <c r="R4208" s="36" t="str">
        <f t="shared" si="489"/>
        <v/>
      </c>
      <c r="S4208" s="36" t="str">
        <f t="shared" si="490"/>
        <v/>
      </c>
    </row>
    <row r="4209" spans="6:19" x14ac:dyDescent="0.3">
      <c r="N4209" s="33" t="str">
        <f t="shared" si="486"/>
        <v/>
      </c>
      <c r="O4209" s="33" t="str">
        <f t="shared" si="487"/>
        <v/>
      </c>
      <c r="P4209" s="33" t="str">
        <f t="shared" si="488"/>
        <v/>
      </c>
      <c r="R4209" s="36" t="str">
        <f t="shared" si="489"/>
        <v/>
      </c>
      <c r="S4209" s="36" t="str">
        <f t="shared" si="490"/>
        <v/>
      </c>
    </row>
    <row r="4210" spans="6:19" x14ac:dyDescent="0.3">
      <c r="N4210" s="33" t="str">
        <f t="shared" si="486"/>
        <v/>
      </c>
      <c r="O4210" s="33" t="str">
        <f t="shared" si="487"/>
        <v/>
      </c>
      <c r="P4210" s="33" t="str">
        <f t="shared" si="488"/>
        <v/>
      </c>
      <c r="R4210" s="36" t="str">
        <f t="shared" si="489"/>
        <v/>
      </c>
      <c r="S4210" s="36" t="str">
        <f t="shared" si="490"/>
        <v/>
      </c>
    </row>
    <row r="4211" spans="6:19" x14ac:dyDescent="0.3">
      <c r="F4211" s="136"/>
      <c r="N4211" s="33" t="str">
        <f t="shared" si="486"/>
        <v/>
      </c>
      <c r="O4211" s="33" t="str">
        <f t="shared" si="487"/>
        <v/>
      </c>
      <c r="P4211" s="33" t="str">
        <f t="shared" si="488"/>
        <v/>
      </c>
      <c r="R4211" s="36" t="str">
        <f t="shared" si="489"/>
        <v/>
      </c>
      <c r="S4211" s="36" t="str">
        <f t="shared" si="490"/>
        <v/>
      </c>
    </row>
    <row r="4212" spans="6:19" x14ac:dyDescent="0.3">
      <c r="N4212" s="33" t="str">
        <f t="shared" si="486"/>
        <v/>
      </c>
      <c r="O4212" s="33" t="str">
        <f t="shared" si="487"/>
        <v/>
      </c>
      <c r="P4212" s="33" t="str">
        <f t="shared" si="488"/>
        <v/>
      </c>
      <c r="R4212" s="36" t="str">
        <f t="shared" si="489"/>
        <v/>
      </c>
      <c r="S4212" s="36" t="str">
        <f t="shared" si="490"/>
        <v/>
      </c>
    </row>
    <row r="4213" spans="6:19" x14ac:dyDescent="0.3">
      <c r="N4213" s="33" t="str">
        <f t="shared" si="486"/>
        <v/>
      </c>
      <c r="O4213" s="33" t="str">
        <f t="shared" si="487"/>
        <v/>
      </c>
      <c r="P4213" s="33" t="str">
        <f t="shared" si="488"/>
        <v/>
      </c>
      <c r="R4213" s="36" t="str">
        <f t="shared" si="489"/>
        <v/>
      </c>
      <c r="S4213" s="36" t="str">
        <f t="shared" si="490"/>
        <v/>
      </c>
    </row>
    <row r="4214" spans="6:19" x14ac:dyDescent="0.3">
      <c r="N4214" s="33" t="str">
        <f t="shared" si="486"/>
        <v/>
      </c>
      <c r="O4214" s="33" t="str">
        <f t="shared" si="487"/>
        <v/>
      </c>
      <c r="P4214" s="33" t="str">
        <f t="shared" si="488"/>
        <v/>
      </c>
      <c r="R4214" s="36" t="str">
        <f t="shared" si="489"/>
        <v/>
      </c>
      <c r="S4214" s="36" t="str">
        <f t="shared" si="490"/>
        <v/>
      </c>
    </row>
    <row r="4215" spans="6:19" x14ac:dyDescent="0.3">
      <c r="N4215" s="33" t="str">
        <f t="shared" si="486"/>
        <v/>
      </c>
      <c r="O4215" s="33" t="str">
        <f t="shared" si="487"/>
        <v/>
      </c>
      <c r="P4215" s="33" t="str">
        <f t="shared" si="488"/>
        <v/>
      </c>
      <c r="R4215" s="36" t="str">
        <f t="shared" si="489"/>
        <v/>
      </c>
      <c r="S4215" s="36" t="str">
        <f t="shared" si="490"/>
        <v/>
      </c>
    </row>
    <row r="4216" spans="6:19" x14ac:dyDescent="0.3">
      <c r="F4216" s="136"/>
      <c r="N4216" s="33" t="str">
        <f t="shared" si="486"/>
        <v/>
      </c>
      <c r="O4216" s="33" t="str">
        <f t="shared" si="487"/>
        <v/>
      </c>
      <c r="P4216" s="33" t="str">
        <f t="shared" si="488"/>
        <v/>
      </c>
      <c r="R4216" s="36" t="str">
        <f t="shared" si="489"/>
        <v/>
      </c>
      <c r="S4216" s="36" t="str">
        <f t="shared" si="490"/>
        <v/>
      </c>
    </row>
    <row r="4217" spans="6:19" x14ac:dyDescent="0.3">
      <c r="N4217" s="33" t="str">
        <f t="shared" si="486"/>
        <v/>
      </c>
      <c r="O4217" s="33" t="str">
        <f t="shared" si="487"/>
        <v/>
      </c>
      <c r="P4217" s="33" t="str">
        <f t="shared" si="488"/>
        <v/>
      </c>
      <c r="R4217" s="36" t="str">
        <f t="shared" si="489"/>
        <v/>
      </c>
      <c r="S4217" s="36" t="str">
        <f t="shared" si="490"/>
        <v/>
      </c>
    </row>
    <row r="4218" spans="6:19" x14ac:dyDescent="0.3">
      <c r="F4218" s="136"/>
      <c r="N4218" s="33" t="str">
        <f t="shared" si="486"/>
        <v/>
      </c>
      <c r="O4218" s="33" t="str">
        <f t="shared" si="487"/>
        <v/>
      </c>
      <c r="P4218" s="33" t="str">
        <f t="shared" si="488"/>
        <v/>
      </c>
      <c r="R4218" s="36" t="str">
        <f t="shared" si="489"/>
        <v/>
      </c>
      <c r="S4218" s="36" t="str">
        <f t="shared" si="490"/>
        <v/>
      </c>
    </row>
    <row r="4219" spans="6:19" x14ac:dyDescent="0.3">
      <c r="F4219" s="136"/>
      <c r="N4219" s="33" t="str">
        <f t="shared" si="486"/>
        <v/>
      </c>
      <c r="O4219" s="33" t="str">
        <f t="shared" si="487"/>
        <v/>
      </c>
      <c r="P4219" s="33" t="str">
        <f t="shared" si="488"/>
        <v/>
      </c>
      <c r="R4219" s="36" t="str">
        <f t="shared" si="489"/>
        <v/>
      </c>
      <c r="S4219" s="36" t="str">
        <f t="shared" si="490"/>
        <v/>
      </c>
    </row>
    <row r="4220" spans="6:19" x14ac:dyDescent="0.3">
      <c r="N4220" s="33" t="str">
        <f t="shared" si="486"/>
        <v/>
      </c>
      <c r="O4220" s="33" t="str">
        <f t="shared" si="487"/>
        <v/>
      </c>
      <c r="P4220" s="33" t="str">
        <f t="shared" si="488"/>
        <v/>
      </c>
      <c r="R4220" s="36" t="str">
        <f t="shared" si="489"/>
        <v/>
      </c>
      <c r="S4220" s="36" t="str">
        <f t="shared" si="490"/>
        <v/>
      </c>
    </row>
    <row r="4221" spans="6:19" x14ac:dyDescent="0.3">
      <c r="N4221" s="33" t="str">
        <f t="shared" si="486"/>
        <v/>
      </c>
      <c r="O4221" s="33" t="str">
        <f t="shared" si="487"/>
        <v/>
      </c>
      <c r="P4221" s="33" t="str">
        <f t="shared" si="488"/>
        <v/>
      </c>
      <c r="R4221" s="36" t="str">
        <f t="shared" si="489"/>
        <v/>
      </c>
      <c r="S4221" s="36" t="str">
        <f t="shared" si="490"/>
        <v/>
      </c>
    </row>
    <row r="4222" spans="6:19" x14ac:dyDescent="0.3">
      <c r="N4222" s="33" t="str">
        <f t="shared" si="486"/>
        <v/>
      </c>
      <c r="O4222" s="33" t="str">
        <f t="shared" si="487"/>
        <v/>
      </c>
      <c r="P4222" s="33" t="str">
        <f t="shared" si="488"/>
        <v/>
      </c>
      <c r="R4222" s="36" t="str">
        <f t="shared" si="489"/>
        <v/>
      </c>
      <c r="S4222" s="36" t="str">
        <f t="shared" si="490"/>
        <v/>
      </c>
    </row>
    <row r="4223" spans="6:19" x14ac:dyDescent="0.3">
      <c r="F4223" s="136"/>
      <c r="N4223" s="33" t="str">
        <f t="shared" si="486"/>
        <v/>
      </c>
      <c r="O4223" s="33" t="str">
        <f t="shared" si="487"/>
        <v/>
      </c>
      <c r="P4223" s="33" t="str">
        <f t="shared" si="488"/>
        <v/>
      </c>
      <c r="R4223" s="36" t="str">
        <f t="shared" si="489"/>
        <v/>
      </c>
      <c r="S4223" s="36" t="str">
        <f t="shared" si="490"/>
        <v/>
      </c>
    </row>
    <row r="4224" spans="6:19" x14ac:dyDescent="0.3">
      <c r="N4224" s="33" t="str">
        <f t="shared" si="486"/>
        <v/>
      </c>
      <c r="O4224" s="33" t="str">
        <f t="shared" si="487"/>
        <v/>
      </c>
      <c r="P4224" s="33" t="str">
        <f t="shared" si="488"/>
        <v/>
      </c>
      <c r="R4224" s="36" t="str">
        <f t="shared" si="489"/>
        <v/>
      </c>
      <c r="S4224" s="36" t="str">
        <f t="shared" si="490"/>
        <v/>
      </c>
    </row>
    <row r="4225" spans="6:19" x14ac:dyDescent="0.3">
      <c r="N4225" s="33" t="str">
        <f t="shared" si="486"/>
        <v/>
      </c>
      <c r="O4225" s="33" t="str">
        <f t="shared" si="487"/>
        <v/>
      </c>
      <c r="P4225" s="33" t="str">
        <f t="shared" si="488"/>
        <v/>
      </c>
      <c r="R4225" s="36" t="str">
        <f t="shared" si="489"/>
        <v/>
      </c>
      <c r="S4225" s="36" t="str">
        <f t="shared" si="490"/>
        <v/>
      </c>
    </row>
    <row r="4226" spans="6:19" x14ac:dyDescent="0.3">
      <c r="N4226" s="33" t="str">
        <f t="shared" si="486"/>
        <v/>
      </c>
      <c r="O4226" s="33" t="str">
        <f t="shared" si="487"/>
        <v/>
      </c>
      <c r="P4226" s="33" t="str">
        <f t="shared" si="488"/>
        <v/>
      </c>
      <c r="R4226" s="36" t="str">
        <f t="shared" si="489"/>
        <v/>
      </c>
      <c r="S4226" s="36" t="str">
        <f t="shared" si="490"/>
        <v/>
      </c>
    </row>
    <row r="4227" spans="6:19" x14ac:dyDescent="0.3">
      <c r="N4227" s="33" t="str">
        <f t="shared" si="486"/>
        <v/>
      </c>
      <c r="O4227" s="33" t="str">
        <f t="shared" si="487"/>
        <v/>
      </c>
      <c r="P4227" s="33" t="str">
        <f t="shared" si="488"/>
        <v/>
      </c>
      <c r="R4227" s="36" t="str">
        <f t="shared" si="489"/>
        <v/>
      </c>
      <c r="S4227" s="36" t="str">
        <f t="shared" si="490"/>
        <v/>
      </c>
    </row>
    <row r="4228" spans="6:19" x14ac:dyDescent="0.3">
      <c r="N4228" s="33" t="str">
        <f t="shared" si="486"/>
        <v/>
      </c>
      <c r="O4228" s="33" t="str">
        <f t="shared" si="487"/>
        <v/>
      </c>
      <c r="P4228" s="33" t="str">
        <f t="shared" si="488"/>
        <v/>
      </c>
      <c r="R4228" s="36" t="str">
        <f t="shared" si="489"/>
        <v/>
      </c>
      <c r="S4228" s="36" t="str">
        <f t="shared" si="490"/>
        <v/>
      </c>
    </row>
    <row r="4229" spans="6:19" x14ac:dyDescent="0.3">
      <c r="N4229" s="33" t="str">
        <f t="shared" ref="N4229:N4292" si="491">IF($D4229="Ges",$F4229,"")</f>
        <v/>
      </c>
      <c r="O4229" s="33" t="str">
        <f t="shared" ref="O4229:O4292" si="492">IF($D4229="tag",$E4229,"")</f>
        <v/>
      </c>
      <c r="P4229" s="33" t="str">
        <f t="shared" ref="P4229:P4292" si="493">IF($D4229="vhs",$E4229,"")</f>
        <v/>
      </c>
      <c r="R4229" s="36" t="str">
        <f t="shared" ref="R4229:R4292" si="494">IF(D4229="v06",E4229,"")</f>
        <v/>
      </c>
      <c r="S4229" s="36" t="str">
        <f t="shared" ref="S4229:S4292" si="495">IF(D4229="v22",E4229,"")</f>
        <v/>
      </c>
    </row>
    <row r="4230" spans="6:19" x14ac:dyDescent="0.3">
      <c r="N4230" s="33" t="str">
        <f t="shared" si="491"/>
        <v/>
      </c>
      <c r="O4230" s="33" t="str">
        <f t="shared" si="492"/>
        <v/>
      </c>
      <c r="P4230" s="33" t="str">
        <f t="shared" si="493"/>
        <v/>
      </c>
      <c r="R4230" s="36" t="str">
        <f t="shared" si="494"/>
        <v/>
      </c>
      <c r="S4230" s="36" t="str">
        <f t="shared" si="495"/>
        <v/>
      </c>
    </row>
    <row r="4231" spans="6:19" x14ac:dyDescent="0.3">
      <c r="N4231" s="33" t="str">
        <f t="shared" si="491"/>
        <v/>
      </c>
      <c r="O4231" s="33" t="str">
        <f t="shared" si="492"/>
        <v/>
      </c>
      <c r="P4231" s="33" t="str">
        <f t="shared" si="493"/>
        <v/>
      </c>
      <c r="R4231" s="36" t="str">
        <f t="shared" si="494"/>
        <v/>
      </c>
      <c r="S4231" s="36" t="str">
        <f t="shared" si="495"/>
        <v/>
      </c>
    </row>
    <row r="4232" spans="6:19" x14ac:dyDescent="0.3">
      <c r="N4232" s="33" t="str">
        <f t="shared" si="491"/>
        <v/>
      </c>
      <c r="O4232" s="33" t="str">
        <f t="shared" si="492"/>
        <v/>
      </c>
      <c r="P4232" s="33" t="str">
        <f t="shared" si="493"/>
        <v/>
      </c>
      <c r="R4232" s="36" t="str">
        <f t="shared" si="494"/>
        <v/>
      </c>
      <c r="S4232" s="36" t="str">
        <f t="shared" si="495"/>
        <v/>
      </c>
    </row>
    <row r="4233" spans="6:19" x14ac:dyDescent="0.3">
      <c r="F4233" s="136"/>
      <c r="N4233" s="33" t="str">
        <f t="shared" si="491"/>
        <v/>
      </c>
      <c r="O4233" s="33" t="str">
        <f t="shared" si="492"/>
        <v/>
      </c>
      <c r="P4233" s="33" t="str">
        <f t="shared" si="493"/>
        <v/>
      </c>
      <c r="R4233" s="36" t="str">
        <f t="shared" si="494"/>
        <v/>
      </c>
      <c r="S4233" s="36" t="str">
        <f t="shared" si="495"/>
        <v/>
      </c>
    </row>
    <row r="4234" spans="6:19" x14ac:dyDescent="0.3">
      <c r="N4234" s="33" t="str">
        <f t="shared" si="491"/>
        <v/>
      </c>
      <c r="O4234" s="33" t="str">
        <f t="shared" si="492"/>
        <v/>
      </c>
      <c r="P4234" s="33" t="str">
        <f t="shared" si="493"/>
        <v/>
      </c>
      <c r="R4234" s="36" t="str">
        <f t="shared" si="494"/>
        <v/>
      </c>
      <c r="S4234" s="36" t="str">
        <f t="shared" si="495"/>
        <v/>
      </c>
    </row>
    <row r="4235" spans="6:19" x14ac:dyDescent="0.3">
      <c r="N4235" s="33" t="str">
        <f t="shared" si="491"/>
        <v/>
      </c>
      <c r="O4235" s="33" t="str">
        <f t="shared" si="492"/>
        <v/>
      </c>
      <c r="P4235" s="33" t="str">
        <f t="shared" si="493"/>
        <v/>
      </c>
      <c r="R4235" s="36" t="str">
        <f t="shared" si="494"/>
        <v/>
      </c>
      <c r="S4235" s="36" t="str">
        <f t="shared" si="495"/>
        <v/>
      </c>
    </row>
    <row r="4236" spans="6:19" x14ac:dyDescent="0.3">
      <c r="N4236" s="33" t="str">
        <f t="shared" si="491"/>
        <v/>
      </c>
      <c r="O4236" s="33" t="str">
        <f t="shared" si="492"/>
        <v/>
      </c>
      <c r="P4236" s="33" t="str">
        <f t="shared" si="493"/>
        <v/>
      </c>
      <c r="R4236" s="36" t="str">
        <f t="shared" si="494"/>
        <v/>
      </c>
      <c r="S4236" s="36" t="str">
        <f t="shared" si="495"/>
        <v/>
      </c>
    </row>
    <row r="4237" spans="6:19" x14ac:dyDescent="0.3">
      <c r="F4237" s="136"/>
      <c r="N4237" s="33" t="str">
        <f t="shared" si="491"/>
        <v/>
      </c>
      <c r="O4237" s="33" t="str">
        <f t="shared" si="492"/>
        <v/>
      </c>
      <c r="P4237" s="33" t="str">
        <f t="shared" si="493"/>
        <v/>
      </c>
      <c r="R4237" s="36" t="str">
        <f t="shared" si="494"/>
        <v/>
      </c>
      <c r="S4237" s="36" t="str">
        <f t="shared" si="495"/>
        <v/>
      </c>
    </row>
    <row r="4238" spans="6:19" x14ac:dyDescent="0.3">
      <c r="F4238" s="136"/>
      <c r="N4238" s="33" t="str">
        <f t="shared" si="491"/>
        <v/>
      </c>
      <c r="O4238" s="33" t="str">
        <f t="shared" si="492"/>
        <v/>
      </c>
      <c r="P4238" s="33" t="str">
        <f t="shared" si="493"/>
        <v/>
      </c>
      <c r="R4238" s="36" t="str">
        <f t="shared" si="494"/>
        <v/>
      </c>
      <c r="S4238" s="36" t="str">
        <f t="shared" si="495"/>
        <v/>
      </c>
    </row>
    <row r="4239" spans="6:19" x14ac:dyDescent="0.3">
      <c r="N4239" s="33" t="str">
        <f t="shared" si="491"/>
        <v/>
      </c>
      <c r="O4239" s="33" t="str">
        <f t="shared" si="492"/>
        <v/>
      </c>
      <c r="P4239" s="33" t="str">
        <f t="shared" si="493"/>
        <v/>
      </c>
      <c r="R4239" s="36" t="str">
        <f t="shared" si="494"/>
        <v/>
      </c>
      <c r="S4239" s="36" t="str">
        <f t="shared" si="495"/>
        <v/>
      </c>
    </row>
    <row r="4240" spans="6:19" x14ac:dyDescent="0.3">
      <c r="F4240" s="136"/>
      <c r="N4240" s="33" t="str">
        <f t="shared" si="491"/>
        <v/>
      </c>
      <c r="O4240" s="33" t="str">
        <f t="shared" si="492"/>
        <v/>
      </c>
      <c r="P4240" s="33" t="str">
        <f t="shared" si="493"/>
        <v/>
      </c>
      <c r="R4240" s="36" t="str">
        <f t="shared" si="494"/>
        <v/>
      </c>
      <c r="S4240" s="36" t="str">
        <f t="shared" si="495"/>
        <v/>
      </c>
    </row>
    <row r="4241" spans="6:19" x14ac:dyDescent="0.3">
      <c r="N4241" s="33" t="str">
        <f t="shared" si="491"/>
        <v/>
      </c>
      <c r="O4241" s="33" t="str">
        <f t="shared" si="492"/>
        <v/>
      </c>
      <c r="P4241" s="33" t="str">
        <f t="shared" si="493"/>
        <v/>
      </c>
      <c r="R4241" s="36" t="str">
        <f t="shared" si="494"/>
        <v/>
      </c>
      <c r="S4241" s="36" t="str">
        <f t="shared" si="495"/>
        <v/>
      </c>
    </row>
    <row r="4242" spans="6:19" x14ac:dyDescent="0.3">
      <c r="N4242" s="33" t="str">
        <f t="shared" si="491"/>
        <v/>
      </c>
      <c r="O4242" s="33" t="str">
        <f t="shared" si="492"/>
        <v/>
      </c>
      <c r="P4242" s="33" t="str">
        <f t="shared" si="493"/>
        <v/>
      </c>
      <c r="R4242" s="36" t="str">
        <f t="shared" si="494"/>
        <v/>
      </c>
      <c r="S4242" s="36" t="str">
        <f t="shared" si="495"/>
        <v/>
      </c>
    </row>
    <row r="4243" spans="6:19" x14ac:dyDescent="0.3">
      <c r="N4243" s="33" t="str">
        <f t="shared" si="491"/>
        <v/>
      </c>
      <c r="O4243" s="33" t="str">
        <f t="shared" si="492"/>
        <v/>
      </c>
      <c r="P4243" s="33" t="str">
        <f t="shared" si="493"/>
        <v/>
      </c>
      <c r="R4243" s="36" t="str">
        <f t="shared" si="494"/>
        <v/>
      </c>
      <c r="S4243" s="36" t="str">
        <f t="shared" si="495"/>
        <v/>
      </c>
    </row>
    <row r="4244" spans="6:19" x14ac:dyDescent="0.3">
      <c r="N4244" s="33" t="str">
        <f t="shared" si="491"/>
        <v/>
      </c>
      <c r="O4244" s="33" t="str">
        <f t="shared" si="492"/>
        <v/>
      </c>
      <c r="P4244" s="33" t="str">
        <f t="shared" si="493"/>
        <v/>
      </c>
      <c r="R4244" s="36" t="str">
        <f t="shared" si="494"/>
        <v/>
      </c>
      <c r="S4244" s="36" t="str">
        <f t="shared" si="495"/>
        <v/>
      </c>
    </row>
    <row r="4245" spans="6:19" x14ac:dyDescent="0.3">
      <c r="N4245" s="33" t="str">
        <f t="shared" si="491"/>
        <v/>
      </c>
      <c r="O4245" s="33" t="str">
        <f t="shared" si="492"/>
        <v/>
      </c>
      <c r="P4245" s="33" t="str">
        <f t="shared" si="493"/>
        <v/>
      </c>
      <c r="R4245" s="36" t="str">
        <f t="shared" si="494"/>
        <v/>
      </c>
      <c r="S4245" s="36" t="str">
        <f t="shared" si="495"/>
        <v/>
      </c>
    </row>
    <row r="4246" spans="6:19" x14ac:dyDescent="0.3">
      <c r="N4246" s="33" t="str">
        <f t="shared" si="491"/>
        <v/>
      </c>
      <c r="O4246" s="33" t="str">
        <f t="shared" si="492"/>
        <v/>
      </c>
      <c r="P4246" s="33" t="str">
        <f t="shared" si="493"/>
        <v/>
      </c>
      <c r="R4246" s="36" t="str">
        <f t="shared" si="494"/>
        <v/>
      </c>
      <c r="S4246" s="36" t="str">
        <f t="shared" si="495"/>
        <v/>
      </c>
    </row>
    <row r="4247" spans="6:19" x14ac:dyDescent="0.3">
      <c r="N4247" s="33" t="str">
        <f t="shared" si="491"/>
        <v/>
      </c>
      <c r="O4247" s="33" t="str">
        <f t="shared" si="492"/>
        <v/>
      </c>
      <c r="P4247" s="33" t="str">
        <f t="shared" si="493"/>
        <v/>
      </c>
      <c r="R4247" s="36" t="str">
        <f t="shared" si="494"/>
        <v/>
      </c>
      <c r="S4247" s="36" t="str">
        <f t="shared" si="495"/>
        <v/>
      </c>
    </row>
    <row r="4248" spans="6:19" x14ac:dyDescent="0.3">
      <c r="N4248" s="33" t="str">
        <f t="shared" si="491"/>
        <v/>
      </c>
      <c r="O4248" s="33" t="str">
        <f t="shared" si="492"/>
        <v/>
      </c>
      <c r="P4248" s="33" t="str">
        <f t="shared" si="493"/>
        <v/>
      </c>
      <c r="R4248" s="36" t="str">
        <f t="shared" si="494"/>
        <v/>
      </c>
      <c r="S4248" s="36" t="str">
        <f t="shared" si="495"/>
        <v/>
      </c>
    </row>
    <row r="4249" spans="6:19" x14ac:dyDescent="0.3">
      <c r="N4249" s="33" t="str">
        <f t="shared" si="491"/>
        <v/>
      </c>
      <c r="O4249" s="33" t="str">
        <f t="shared" si="492"/>
        <v/>
      </c>
      <c r="P4249" s="33" t="str">
        <f t="shared" si="493"/>
        <v/>
      </c>
      <c r="R4249" s="36" t="str">
        <f t="shared" si="494"/>
        <v/>
      </c>
      <c r="S4249" s="36" t="str">
        <f t="shared" si="495"/>
        <v/>
      </c>
    </row>
    <row r="4250" spans="6:19" x14ac:dyDescent="0.3">
      <c r="N4250" s="33" t="str">
        <f t="shared" si="491"/>
        <v/>
      </c>
      <c r="O4250" s="33" t="str">
        <f t="shared" si="492"/>
        <v/>
      </c>
      <c r="P4250" s="33" t="str">
        <f t="shared" si="493"/>
        <v/>
      </c>
      <c r="R4250" s="36" t="str">
        <f t="shared" si="494"/>
        <v/>
      </c>
      <c r="S4250" s="36" t="str">
        <f t="shared" si="495"/>
        <v/>
      </c>
    </row>
    <row r="4251" spans="6:19" x14ac:dyDescent="0.3">
      <c r="N4251" s="33" t="str">
        <f t="shared" si="491"/>
        <v/>
      </c>
      <c r="O4251" s="33" t="str">
        <f t="shared" si="492"/>
        <v/>
      </c>
      <c r="P4251" s="33" t="str">
        <f t="shared" si="493"/>
        <v/>
      </c>
      <c r="R4251" s="36" t="str">
        <f t="shared" si="494"/>
        <v/>
      </c>
      <c r="S4251" s="36" t="str">
        <f t="shared" si="495"/>
        <v/>
      </c>
    </row>
    <row r="4252" spans="6:19" x14ac:dyDescent="0.3">
      <c r="F4252" s="136"/>
      <c r="N4252" s="33" t="str">
        <f t="shared" si="491"/>
        <v/>
      </c>
      <c r="O4252" s="33" t="str">
        <f t="shared" si="492"/>
        <v/>
      </c>
      <c r="P4252" s="33" t="str">
        <f t="shared" si="493"/>
        <v/>
      </c>
      <c r="R4252" s="36" t="str">
        <f t="shared" si="494"/>
        <v/>
      </c>
      <c r="S4252" s="36" t="str">
        <f t="shared" si="495"/>
        <v/>
      </c>
    </row>
    <row r="4253" spans="6:19" x14ac:dyDescent="0.3">
      <c r="N4253" s="33" t="str">
        <f t="shared" si="491"/>
        <v/>
      </c>
      <c r="O4253" s="33" t="str">
        <f t="shared" si="492"/>
        <v/>
      </c>
      <c r="P4253" s="33" t="str">
        <f t="shared" si="493"/>
        <v/>
      </c>
      <c r="R4253" s="36" t="str">
        <f t="shared" si="494"/>
        <v/>
      </c>
      <c r="S4253" s="36" t="str">
        <f t="shared" si="495"/>
        <v/>
      </c>
    </row>
    <row r="4254" spans="6:19" x14ac:dyDescent="0.3">
      <c r="F4254" s="136"/>
      <c r="N4254" s="33" t="str">
        <f t="shared" si="491"/>
        <v/>
      </c>
      <c r="O4254" s="33" t="str">
        <f t="shared" si="492"/>
        <v/>
      </c>
      <c r="P4254" s="33" t="str">
        <f t="shared" si="493"/>
        <v/>
      </c>
      <c r="R4254" s="36" t="str">
        <f t="shared" si="494"/>
        <v/>
      </c>
      <c r="S4254" s="36" t="str">
        <f t="shared" si="495"/>
        <v/>
      </c>
    </row>
    <row r="4255" spans="6:19" x14ac:dyDescent="0.3">
      <c r="F4255" s="136"/>
      <c r="N4255" s="33" t="str">
        <f t="shared" si="491"/>
        <v/>
      </c>
      <c r="O4255" s="33" t="str">
        <f t="shared" si="492"/>
        <v/>
      </c>
      <c r="P4255" s="33" t="str">
        <f t="shared" si="493"/>
        <v/>
      </c>
      <c r="R4255" s="36" t="str">
        <f t="shared" si="494"/>
        <v/>
      </c>
      <c r="S4255" s="36" t="str">
        <f t="shared" si="495"/>
        <v/>
      </c>
    </row>
    <row r="4256" spans="6:19" x14ac:dyDescent="0.3">
      <c r="N4256" s="33" t="str">
        <f t="shared" si="491"/>
        <v/>
      </c>
      <c r="O4256" s="33" t="str">
        <f t="shared" si="492"/>
        <v/>
      </c>
      <c r="P4256" s="33" t="str">
        <f t="shared" si="493"/>
        <v/>
      </c>
      <c r="R4256" s="36" t="str">
        <f t="shared" si="494"/>
        <v/>
      </c>
      <c r="S4256" s="36" t="str">
        <f t="shared" si="495"/>
        <v/>
      </c>
    </row>
    <row r="4257" spans="6:19" x14ac:dyDescent="0.3">
      <c r="N4257" s="33" t="str">
        <f t="shared" si="491"/>
        <v/>
      </c>
      <c r="O4257" s="33" t="str">
        <f t="shared" si="492"/>
        <v/>
      </c>
      <c r="P4257" s="33" t="str">
        <f t="shared" si="493"/>
        <v/>
      </c>
      <c r="R4257" s="36" t="str">
        <f t="shared" si="494"/>
        <v/>
      </c>
      <c r="S4257" s="36" t="str">
        <f t="shared" si="495"/>
        <v/>
      </c>
    </row>
    <row r="4258" spans="6:19" x14ac:dyDescent="0.3">
      <c r="N4258" s="33" t="str">
        <f t="shared" si="491"/>
        <v/>
      </c>
      <c r="O4258" s="33" t="str">
        <f t="shared" si="492"/>
        <v/>
      </c>
      <c r="P4258" s="33" t="str">
        <f t="shared" si="493"/>
        <v/>
      </c>
      <c r="R4258" s="36" t="str">
        <f t="shared" si="494"/>
        <v/>
      </c>
      <c r="S4258" s="36" t="str">
        <f t="shared" si="495"/>
        <v/>
      </c>
    </row>
    <row r="4259" spans="6:19" x14ac:dyDescent="0.3">
      <c r="F4259" s="136"/>
      <c r="N4259" s="33" t="str">
        <f t="shared" si="491"/>
        <v/>
      </c>
      <c r="O4259" s="33" t="str">
        <f t="shared" si="492"/>
        <v/>
      </c>
      <c r="P4259" s="33" t="str">
        <f t="shared" si="493"/>
        <v/>
      </c>
      <c r="R4259" s="36" t="str">
        <f t="shared" si="494"/>
        <v/>
      </c>
      <c r="S4259" s="36" t="str">
        <f t="shared" si="495"/>
        <v/>
      </c>
    </row>
    <row r="4260" spans="6:19" x14ac:dyDescent="0.3">
      <c r="N4260" s="33" t="str">
        <f t="shared" si="491"/>
        <v/>
      </c>
      <c r="O4260" s="33" t="str">
        <f t="shared" si="492"/>
        <v/>
      </c>
      <c r="P4260" s="33" t="str">
        <f t="shared" si="493"/>
        <v/>
      </c>
      <c r="R4260" s="36" t="str">
        <f t="shared" si="494"/>
        <v/>
      </c>
      <c r="S4260" s="36" t="str">
        <f t="shared" si="495"/>
        <v/>
      </c>
    </row>
    <row r="4261" spans="6:19" x14ac:dyDescent="0.3">
      <c r="N4261" s="33" t="str">
        <f t="shared" si="491"/>
        <v/>
      </c>
      <c r="O4261" s="33" t="str">
        <f t="shared" si="492"/>
        <v/>
      </c>
      <c r="P4261" s="33" t="str">
        <f t="shared" si="493"/>
        <v/>
      </c>
      <c r="R4261" s="36" t="str">
        <f t="shared" si="494"/>
        <v/>
      </c>
      <c r="S4261" s="36" t="str">
        <f t="shared" si="495"/>
        <v/>
      </c>
    </row>
    <row r="4262" spans="6:19" x14ac:dyDescent="0.3">
      <c r="N4262" s="33" t="str">
        <f t="shared" si="491"/>
        <v/>
      </c>
      <c r="O4262" s="33" t="str">
        <f t="shared" si="492"/>
        <v/>
      </c>
      <c r="P4262" s="33" t="str">
        <f t="shared" si="493"/>
        <v/>
      </c>
      <c r="R4262" s="36" t="str">
        <f t="shared" si="494"/>
        <v/>
      </c>
      <c r="S4262" s="36" t="str">
        <f t="shared" si="495"/>
        <v/>
      </c>
    </row>
    <row r="4263" spans="6:19" x14ac:dyDescent="0.3">
      <c r="N4263" s="33" t="str">
        <f t="shared" si="491"/>
        <v/>
      </c>
      <c r="O4263" s="33" t="str">
        <f t="shared" si="492"/>
        <v/>
      </c>
      <c r="P4263" s="33" t="str">
        <f t="shared" si="493"/>
        <v/>
      </c>
      <c r="R4263" s="36" t="str">
        <f t="shared" si="494"/>
        <v/>
      </c>
      <c r="S4263" s="36" t="str">
        <f t="shared" si="495"/>
        <v/>
      </c>
    </row>
    <row r="4264" spans="6:19" x14ac:dyDescent="0.3">
      <c r="N4264" s="33" t="str">
        <f t="shared" si="491"/>
        <v/>
      </c>
      <c r="O4264" s="33" t="str">
        <f t="shared" si="492"/>
        <v/>
      </c>
      <c r="P4264" s="33" t="str">
        <f t="shared" si="493"/>
        <v/>
      </c>
      <c r="R4264" s="36" t="str">
        <f t="shared" si="494"/>
        <v/>
      </c>
      <c r="S4264" s="36" t="str">
        <f t="shared" si="495"/>
        <v/>
      </c>
    </row>
    <row r="4265" spans="6:19" x14ac:dyDescent="0.3">
      <c r="N4265" s="33" t="str">
        <f t="shared" si="491"/>
        <v/>
      </c>
      <c r="O4265" s="33" t="str">
        <f t="shared" si="492"/>
        <v/>
      </c>
      <c r="P4265" s="33" t="str">
        <f t="shared" si="493"/>
        <v/>
      </c>
      <c r="R4265" s="36" t="str">
        <f t="shared" si="494"/>
        <v/>
      </c>
      <c r="S4265" s="36" t="str">
        <f t="shared" si="495"/>
        <v/>
      </c>
    </row>
    <row r="4266" spans="6:19" x14ac:dyDescent="0.3">
      <c r="N4266" s="33" t="str">
        <f t="shared" si="491"/>
        <v/>
      </c>
      <c r="O4266" s="33" t="str">
        <f t="shared" si="492"/>
        <v/>
      </c>
      <c r="P4266" s="33" t="str">
        <f t="shared" si="493"/>
        <v/>
      </c>
      <c r="R4266" s="36" t="str">
        <f t="shared" si="494"/>
        <v/>
      </c>
      <c r="S4266" s="36" t="str">
        <f t="shared" si="495"/>
        <v/>
      </c>
    </row>
    <row r="4267" spans="6:19" x14ac:dyDescent="0.3">
      <c r="N4267" s="33" t="str">
        <f t="shared" si="491"/>
        <v/>
      </c>
      <c r="O4267" s="33" t="str">
        <f t="shared" si="492"/>
        <v/>
      </c>
      <c r="P4267" s="33" t="str">
        <f t="shared" si="493"/>
        <v/>
      </c>
      <c r="R4267" s="36" t="str">
        <f t="shared" si="494"/>
        <v/>
      </c>
      <c r="S4267" s="36" t="str">
        <f t="shared" si="495"/>
        <v/>
      </c>
    </row>
    <row r="4268" spans="6:19" x14ac:dyDescent="0.3">
      <c r="N4268" s="33" t="str">
        <f t="shared" si="491"/>
        <v/>
      </c>
      <c r="O4268" s="33" t="str">
        <f t="shared" si="492"/>
        <v/>
      </c>
      <c r="P4268" s="33" t="str">
        <f t="shared" si="493"/>
        <v/>
      </c>
      <c r="R4268" s="36" t="str">
        <f t="shared" si="494"/>
        <v/>
      </c>
      <c r="S4268" s="36" t="str">
        <f t="shared" si="495"/>
        <v/>
      </c>
    </row>
    <row r="4269" spans="6:19" x14ac:dyDescent="0.3">
      <c r="F4269" s="136"/>
      <c r="N4269" s="33" t="str">
        <f t="shared" si="491"/>
        <v/>
      </c>
      <c r="O4269" s="33" t="str">
        <f t="shared" si="492"/>
        <v/>
      </c>
      <c r="P4269" s="33" t="str">
        <f t="shared" si="493"/>
        <v/>
      </c>
      <c r="R4269" s="36" t="str">
        <f t="shared" si="494"/>
        <v/>
      </c>
      <c r="S4269" s="36" t="str">
        <f t="shared" si="495"/>
        <v/>
      </c>
    </row>
    <row r="4270" spans="6:19" x14ac:dyDescent="0.3">
      <c r="N4270" s="33" t="str">
        <f t="shared" si="491"/>
        <v/>
      </c>
      <c r="O4270" s="33" t="str">
        <f t="shared" si="492"/>
        <v/>
      </c>
      <c r="P4270" s="33" t="str">
        <f t="shared" si="493"/>
        <v/>
      </c>
      <c r="R4270" s="36" t="str">
        <f t="shared" si="494"/>
        <v/>
      </c>
      <c r="S4270" s="36" t="str">
        <f t="shared" si="495"/>
        <v/>
      </c>
    </row>
    <row r="4271" spans="6:19" x14ac:dyDescent="0.3">
      <c r="N4271" s="33" t="str">
        <f t="shared" si="491"/>
        <v/>
      </c>
      <c r="O4271" s="33" t="str">
        <f t="shared" si="492"/>
        <v/>
      </c>
      <c r="P4271" s="33" t="str">
        <f t="shared" si="493"/>
        <v/>
      </c>
      <c r="R4271" s="36" t="str">
        <f t="shared" si="494"/>
        <v/>
      </c>
      <c r="S4271" s="36" t="str">
        <f t="shared" si="495"/>
        <v/>
      </c>
    </row>
    <row r="4272" spans="6:19" x14ac:dyDescent="0.3">
      <c r="N4272" s="33" t="str">
        <f t="shared" si="491"/>
        <v/>
      </c>
      <c r="O4272" s="33" t="str">
        <f t="shared" si="492"/>
        <v/>
      </c>
      <c r="P4272" s="33" t="str">
        <f t="shared" si="493"/>
        <v/>
      </c>
      <c r="R4272" s="36" t="str">
        <f t="shared" si="494"/>
        <v/>
      </c>
      <c r="S4272" s="36" t="str">
        <f t="shared" si="495"/>
        <v/>
      </c>
    </row>
    <row r="4273" spans="6:19" x14ac:dyDescent="0.3">
      <c r="F4273" s="136"/>
      <c r="N4273" s="33" t="str">
        <f t="shared" si="491"/>
        <v/>
      </c>
      <c r="O4273" s="33" t="str">
        <f t="shared" si="492"/>
        <v/>
      </c>
      <c r="P4273" s="33" t="str">
        <f t="shared" si="493"/>
        <v/>
      </c>
      <c r="R4273" s="36" t="str">
        <f t="shared" si="494"/>
        <v/>
      </c>
      <c r="S4273" s="36" t="str">
        <f t="shared" si="495"/>
        <v/>
      </c>
    </row>
    <row r="4274" spans="6:19" x14ac:dyDescent="0.3">
      <c r="F4274" s="136"/>
      <c r="N4274" s="33" t="str">
        <f t="shared" si="491"/>
        <v/>
      </c>
      <c r="O4274" s="33" t="str">
        <f t="shared" si="492"/>
        <v/>
      </c>
      <c r="P4274" s="33" t="str">
        <f t="shared" si="493"/>
        <v/>
      </c>
      <c r="R4274" s="36" t="str">
        <f t="shared" si="494"/>
        <v/>
      </c>
      <c r="S4274" s="36" t="str">
        <f t="shared" si="495"/>
        <v/>
      </c>
    </row>
    <row r="4275" spans="6:19" x14ac:dyDescent="0.3">
      <c r="N4275" s="33" t="str">
        <f t="shared" si="491"/>
        <v/>
      </c>
      <c r="O4275" s="33" t="str">
        <f t="shared" si="492"/>
        <v/>
      </c>
      <c r="P4275" s="33" t="str">
        <f t="shared" si="493"/>
        <v/>
      </c>
      <c r="R4275" s="36" t="str">
        <f t="shared" si="494"/>
        <v/>
      </c>
      <c r="S4275" s="36" t="str">
        <f t="shared" si="495"/>
        <v/>
      </c>
    </row>
    <row r="4276" spans="6:19" x14ac:dyDescent="0.3">
      <c r="F4276" s="136"/>
      <c r="N4276" s="33" t="str">
        <f t="shared" si="491"/>
        <v/>
      </c>
      <c r="O4276" s="33" t="str">
        <f t="shared" si="492"/>
        <v/>
      </c>
      <c r="P4276" s="33" t="str">
        <f t="shared" si="493"/>
        <v/>
      </c>
      <c r="R4276" s="36" t="str">
        <f t="shared" si="494"/>
        <v/>
      </c>
      <c r="S4276" s="36" t="str">
        <f t="shared" si="495"/>
        <v/>
      </c>
    </row>
    <row r="4277" spans="6:19" x14ac:dyDescent="0.3">
      <c r="N4277" s="33" t="str">
        <f t="shared" si="491"/>
        <v/>
      </c>
      <c r="O4277" s="33" t="str">
        <f t="shared" si="492"/>
        <v/>
      </c>
      <c r="P4277" s="33" t="str">
        <f t="shared" si="493"/>
        <v/>
      </c>
      <c r="R4277" s="36" t="str">
        <f t="shared" si="494"/>
        <v/>
      </c>
      <c r="S4277" s="36" t="str">
        <f t="shared" si="495"/>
        <v/>
      </c>
    </row>
    <row r="4278" spans="6:19" x14ac:dyDescent="0.3">
      <c r="N4278" s="33" t="str">
        <f t="shared" si="491"/>
        <v/>
      </c>
      <c r="O4278" s="33" t="str">
        <f t="shared" si="492"/>
        <v/>
      </c>
      <c r="P4278" s="33" t="str">
        <f t="shared" si="493"/>
        <v/>
      </c>
      <c r="R4278" s="36" t="str">
        <f t="shared" si="494"/>
        <v/>
      </c>
      <c r="S4278" s="36" t="str">
        <f t="shared" si="495"/>
        <v/>
      </c>
    </row>
    <row r="4279" spans="6:19" x14ac:dyDescent="0.3">
      <c r="N4279" s="33" t="str">
        <f t="shared" si="491"/>
        <v/>
      </c>
      <c r="O4279" s="33" t="str">
        <f t="shared" si="492"/>
        <v/>
      </c>
      <c r="P4279" s="33" t="str">
        <f t="shared" si="493"/>
        <v/>
      </c>
      <c r="R4279" s="36" t="str">
        <f t="shared" si="494"/>
        <v/>
      </c>
      <c r="S4279" s="36" t="str">
        <f t="shared" si="495"/>
        <v/>
      </c>
    </row>
    <row r="4280" spans="6:19" x14ac:dyDescent="0.3">
      <c r="N4280" s="33" t="str">
        <f t="shared" si="491"/>
        <v/>
      </c>
      <c r="O4280" s="33" t="str">
        <f t="shared" si="492"/>
        <v/>
      </c>
      <c r="P4280" s="33" t="str">
        <f t="shared" si="493"/>
        <v/>
      </c>
      <c r="R4280" s="36" t="str">
        <f t="shared" si="494"/>
        <v/>
      </c>
      <c r="S4280" s="36" t="str">
        <f t="shared" si="495"/>
        <v/>
      </c>
    </row>
    <row r="4281" spans="6:19" x14ac:dyDescent="0.3">
      <c r="N4281" s="33" t="str">
        <f t="shared" si="491"/>
        <v/>
      </c>
      <c r="O4281" s="33" t="str">
        <f t="shared" si="492"/>
        <v/>
      </c>
      <c r="P4281" s="33" t="str">
        <f t="shared" si="493"/>
        <v/>
      </c>
      <c r="R4281" s="36" t="str">
        <f t="shared" si="494"/>
        <v/>
      </c>
      <c r="S4281" s="36" t="str">
        <f t="shared" si="495"/>
        <v/>
      </c>
    </row>
    <row r="4282" spans="6:19" x14ac:dyDescent="0.3">
      <c r="N4282" s="33" t="str">
        <f t="shared" si="491"/>
        <v/>
      </c>
      <c r="O4282" s="33" t="str">
        <f t="shared" si="492"/>
        <v/>
      </c>
      <c r="P4282" s="33" t="str">
        <f t="shared" si="493"/>
        <v/>
      </c>
      <c r="R4282" s="36" t="str">
        <f t="shared" si="494"/>
        <v/>
      </c>
      <c r="S4282" s="36" t="str">
        <f t="shared" si="495"/>
        <v/>
      </c>
    </row>
    <row r="4283" spans="6:19" x14ac:dyDescent="0.3">
      <c r="N4283" s="33" t="str">
        <f t="shared" si="491"/>
        <v/>
      </c>
      <c r="O4283" s="33" t="str">
        <f t="shared" si="492"/>
        <v/>
      </c>
      <c r="P4283" s="33" t="str">
        <f t="shared" si="493"/>
        <v/>
      </c>
      <c r="R4283" s="36" t="str">
        <f t="shared" si="494"/>
        <v/>
      </c>
      <c r="S4283" s="36" t="str">
        <f t="shared" si="495"/>
        <v/>
      </c>
    </row>
    <row r="4284" spans="6:19" x14ac:dyDescent="0.3">
      <c r="N4284" s="33" t="str">
        <f t="shared" si="491"/>
        <v/>
      </c>
      <c r="O4284" s="33" t="str">
        <f t="shared" si="492"/>
        <v/>
      </c>
      <c r="P4284" s="33" t="str">
        <f t="shared" si="493"/>
        <v/>
      </c>
      <c r="R4284" s="36" t="str">
        <f t="shared" si="494"/>
        <v/>
      </c>
      <c r="S4284" s="36" t="str">
        <f t="shared" si="495"/>
        <v/>
      </c>
    </row>
    <row r="4285" spans="6:19" x14ac:dyDescent="0.3">
      <c r="N4285" s="33" t="str">
        <f t="shared" si="491"/>
        <v/>
      </c>
      <c r="O4285" s="33" t="str">
        <f t="shared" si="492"/>
        <v/>
      </c>
      <c r="P4285" s="33" t="str">
        <f t="shared" si="493"/>
        <v/>
      </c>
      <c r="R4285" s="36" t="str">
        <f t="shared" si="494"/>
        <v/>
      </c>
      <c r="S4285" s="36" t="str">
        <f t="shared" si="495"/>
        <v/>
      </c>
    </row>
    <row r="4286" spans="6:19" x14ac:dyDescent="0.3">
      <c r="N4286" s="33" t="str">
        <f t="shared" si="491"/>
        <v/>
      </c>
      <c r="O4286" s="33" t="str">
        <f t="shared" si="492"/>
        <v/>
      </c>
      <c r="P4286" s="33" t="str">
        <f t="shared" si="493"/>
        <v/>
      </c>
      <c r="R4286" s="36" t="str">
        <f t="shared" si="494"/>
        <v/>
      </c>
      <c r="S4286" s="36" t="str">
        <f t="shared" si="495"/>
        <v/>
      </c>
    </row>
    <row r="4287" spans="6:19" x14ac:dyDescent="0.3">
      <c r="N4287" s="33" t="str">
        <f t="shared" si="491"/>
        <v/>
      </c>
      <c r="O4287" s="33" t="str">
        <f t="shared" si="492"/>
        <v/>
      </c>
      <c r="P4287" s="33" t="str">
        <f t="shared" si="493"/>
        <v/>
      </c>
      <c r="R4287" s="36" t="str">
        <f t="shared" si="494"/>
        <v/>
      </c>
      <c r="S4287" s="36" t="str">
        <f t="shared" si="495"/>
        <v/>
      </c>
    </row>
    <row r="4288" spans="6:19" x14ac:dyDescent="0.3">
      <c r="F4288" s="136"/>
      <c r="N4288" s="33" t="str">
        <f t="shared" si="491"/>
        <v/>
      </c>
      <c r="O4288" s="33" t="str">
        <f t="shared" si="492"/>
        <v/>
      </c>
      <c r="P4288" s="33" t="str">
        <f t="shared" si="493"/>
        <v/>
      </c>
      <c r="R4288" s="36" t="str">
        <f t="shared" si="494"/>
        <v/>
      </c>
      <c r="S4288" s="36" t="str">
        <f t="shared" si="495"/>
        <v/>
      </c>
    </row>
    <row r="4289" spans="6:19" x14ac:dyDescent="0.3">
      <c r="N4289" s="33" t="str">
        <f t="shared" si="491"/>
        <v/>
      </c>
      <c r="O4289" s="33" t="str">
        <f t="shared" si="492"/>
        <v/>
      </c>
      <c r="P4289" s="33" t="str">
        <f t="shared" si="493"/>
        <v/>
      </c>
      <c r="R4289" s="36" t="str">
        <f t="shared" si="494"/>
        <v/>
      </c>
      <c r="S4289" s="36" t="str">
        <f t="shared" si="495"/>
        <v/>
      </c>
    </row>
    <row r="4290" spans="6:19" x14ac:dyDescent="0.3">
      <c r="F4290" s="136"/>
      <c r="N4290" s="33" t="str">
        <f t="shared" si="491"/>
        <v/>
      </c>
      <c r="O4290" s="33" t="str">
        <f t="shared" si="492"/>
        <v/>
      </c>
      <c r="P4290" s="33" t="str">
        <f t="shared" si="493"/>
        <v/>
      </c>
      <c r="R4290" s="36" t="str">
        <f t="shared" si="494"/>
        <v/>
      </c>
      <c r="S4290" s="36" t="str">
        <f t="shared" si="495"/>
        <v/>
      </c>
    </row>
    <row r="4291" spans="6:19" x14ac:dyDescent="0.3">
      <c r="F4291" s="136"/>
      <c r="N4291" s="33" t="str">
        <f t="shared" si="491"/>
        <v/>
      </c>
      <c r="O4291" s="33" t="str">
        <f t="shared" si="492"/>
        <v/>
      </c>
      <c r="P4291" s="33" t="str">
        <f t="shared" si="493"/>
        <v/>
      </c>
      <c r="R4291" s="36" t="str">
        <f t="shared" si="494"/>
        <v/>
      </c>
      <c r="S4291" s="36" t="str">
        <f t="shared" si="495"/>
        <v/>
      </c>
    </row>
    <row r="4292" spans="6:19" x14ac:dyDescent="0.3">
      <c r="N4292" s="33" t="str">
        <f t="shared" si="491"/>
        <v/>
      </c>
      <c r="O4292" s="33" t="str">
        <f t="shared" si="492"/>
        <v/>
      </c>
      <c r="P4292" s="33" t="str">
        <f t="shared" si="493"/>
        <v/>
      </c>
      <c r="R4292" s="36" t="str">
        <f t="shared" si="494"/>
        <v/>
      </c>
      <c r="S4292" s="36" t="str">
        <f t="shared" si="495"/>
        <v/>
      </c>
    </row>
    <row r="4293" spans="6:19" x14ac:dyDescent="0.3">
      <c r="N4293" s="33" t="str">
        <f t="shared" ref="N4293:N4356" si="496">IF($D4293="Ges",$F4293,"")</f>
        <v/>
      </c>
      <c r="O4293" s="33" t="str">
        <f t="shared" ref="O4293:O4356" si="497">IF($D4293="tag",$E4293,"")</f>
        <v/>
      </c>
      <c r="P4293" s="33" t="str">
        <f t="shared" ref="P4293:P4356" si="498">IF($D4293="vhs",$E4293,"")</f>
        <v/>
      </c>
      <c r="R4293" s="36" t="str">
        <f t="shared" ref="R4293:R4356" si="499">IF(D4293="v06",E4293,"")</f>
        <v/>
      </c>
      <c r="S4293" s="36" t="str">
        <f t="shared" ref="S4293:S4356" si="500">IF(D4293="v22",E4293,"")</f>
        <v/>
      </c>
    </row>
    <row r="4294" spans="6:19" x14ac:dyDescent="0.3">
      <c r="N4294" s="33" t="str">
        <f t="shared" si="496"/>
        <v/>
      </c>
      <c r="O4294" s="33" t="str">
        <f t="shared" si="497"/>
        <v/>
      </c>
      <c r="P4294" s="33" t="str">
        <f t="shared" si="498"/>
        <v/>
      </c>
      <c r="R4294" s="36" t="str">
        <f t="shared" si="499"/>
        <v/>
      </c>
      <c r="S4294" s="36" t="str">
        <f t="shared" si="500"/>
        <v/>
      </c>
    </row>
    <row r="4295" spans="6:19" x14ac:dyDescent="0.3">
      <c r="N4295" s="33" t="str">
        <f t="shared" si="496"/>
        <v/>
      </c>
      <c r="O4295" s="33" t="str">
        <f t="shared" si="497"/>
        <v/>
      </c>
      <c r="P4295" s="33" t="str">
        <f t="shared" si="498"/>
        <v/>
      </c>
      <c r="R4295" s="36" t="str">
        <f t="shared" si="499"/>
        <v/>
      </c>
      <c r="S4295" s="36" t="str">
        <f t="shared" si="500"/>
        <v/>
      </c>
    </row>
    <row r="4296" spans="6:19" x14ac:dyDescent="0.3">
      <c r="N4296" s="33" t="str">
        <f t="shared" si="496"/>
        <v/>
      </c>
      <c r="O4296" s="33" t="str">
        <f t="shared" si="497"/>
        <v/>
      </c>
      <c r="P4296" s="33" t="str">
        <f t="shared" si="498"/>
        <v/>
      </c>
      <c r="R4296" s="36" t="str">
        <f t="shared" si="499"/>
        <v/>
      </c>
      <c r="S4296" s="36" t="str">
        <f t="shared" si="500"/>
        <v/>
      </c>
    </row>
    <row r="4297" spans="6:19" x14ac:dyDescent="0.3">
      <c r="N4297" s="33" t="str">
        <f t="shared" si="496"/>
        <v/>
      </c>
      <c r="O4297" s="33" t="str">
        <f t="shared" si="497"/>
        <v/>
      </c>
      <c r="P4297" s="33" t="str">
        <f t="shared" si="498"/>
        <v/>
      </c>
      <c r="R4297" s="36" t="str">
        <f t="shared" si="499"/>
        <v/>
      </c>
      <c r="S4297" s="36" t="str">
        <f t="shared" si="500"/>
        <v/>
      </c>
    </row>
    <row r="4298" spans="6:19" x14ac:dyDescent="0.3">
      <c r="N4298" s="33" t="str">
        <f t="shared" si="496"/>
        <v/>
      </c>
      <c r="O4298" s="33" t="str">
        <f t="shared" si="497"/>
        <v/>
      </c>
      <c r="P4298" s="33" t="str">
        <f t="shared" si="498"/>
        <v/>
      </c>
      <c r="R4298" s="36" t="str">
        <f t="shared" si="499"/>
        <v/>
      </c>
      <c r="S4298" s="36" t="str">
        <f t="shared" si="500"/>
        <v/>
      </c>
    </row>
    <row r="4299" spans="6:19" x14ac:dyDescent="0.3">
      <c r="N4299" s="33" t="str">
        <f t="shared" si="496"/>
        <v/>
      </c>
      <c r="O4299" s="33" t="str">
        <f t="shared" si="497"/>
        <v/>
      </c>
      <c r="P4299" s="33" t="str">
        <f t="shared" si="498"/>
        <v/>
      </c>
      <c r="R4299" s="36" t="str">
        <f t="shared" si="499"/>
        <v/>
      </c>
      <c r="S4299" s="36" t="str">
        <f t="shared" si="500"/>
        <v/>
      </c>
    </row>
    <row r="4300" spans="6:19" x14ac:dyDescent="0.3">
      <c r="N4300" s="33" t="str">
        <f t="shared" si="496"/>
        <v/>
      </c>
      <c r="O4300" s="33" t="str">
        <f t="shared" si="497"/>
        <v/>
      </c>
      <c r="P4300" s="33" t="str">
        <f t="shared" si="498"/>
        <v/>
      </c>
      <c r="R4300" s="36" t="str">
        <f t="shared" si="499"/>
        <v/>
      </c>
      <c r="S4300" s="36" t="str">
        <f t="shared" si="500"/>
        <v/>
      </c>
    </row>
    <row r="4301" spans="6:19" x14ac:dyDescent="0.3">
      <c r="N4301" s="33" t="str">
        <f t="shared" si="496"/>
        <v/>
      </c>
      <c r="O4301" s="33" t="str">
        <f t="shared" si="497"/>
        <v/>
      </c>
      <c r="P4301" s="33" t="str">
        <f t="shared" si="498"/>
        <v/>
      </c>
      <c r="R4301" s="36" t="str">
        <f t="shared" si="499"/>
        <v/>
      </c>
      <c r="S4301" s="36" t="str">
        <f t="shared" si="500"/>
        <v/>
      </c>
    </row>
    <row r="4302" spans="6:19" x14ac:dyDescent="0.3">
      <c r="N4302" s="33" t="str">
        <f t="shared" si="496"/>
        <v/>
      </c>
      <c r="O4302" s="33" t="str">
        <f t="shared" si="497"/>
        <v/>
      </c>
      <c r="P4302" s="33" t="str">
        <f t="shared" si="498"/>
        <v/>
      </c>
      <c r="R4302" s="36" t="str">
        <f t="shared" si="499"/>
        <v/>
      </c>
      <c r="S4302" s="36" t="str">
        <f t="shared" si="500"/>
        <v/>
      </c>
    </row>
    <row r="4303" spans="6:19" x14ac:dyDescent="0.3">
      <c r="N4303" s="33" t="str">
        <f t="shared" si="496"/>
        <v/>
      </c>
      <c r="O4303" s="33" t="str">
        <f t="shared" si="497"/>
        <v/>
      </c>
      <c r="P4303" s="33" t="str">
        <f t="shared" si="498"/>
        <v/>
      </c>
      <c r="R4303" s="36" t="str">
        <f t="shared" si="499"/>
        <v/>
      </c>
      <c r="S4303" s="36" t="str">
        <f t="shared" si="500"/>
        <v/>
      </c>
    </row>
    <row r="4304" spans="6:19" x14ac:dyDescent="0.3">
      <c r="N4304" s="33" t="str">
        <f t="shared" si="496"/>
        <v/>
      </c>
      <c r="O4304" s="33" t="str">
        <f t="shared" si="497"/>
        <v/>
      </c>
      <c r="P4304" s="33" t="str">
        <f t="shared" si="498"/>
        <v/>
      </c>
      <c r="R4304" s="36" t="str">
        <f t="shared" si="499"/>
        <v/>
      </c>
      <c r="S4304" s="36" t="str">
        <f t="shared" si="500"/>
        <v/>
      </c>
    </row>
    <row r="4305" spans="6:19" x14ac:dyDescent="0.3">
      <c r="F4305" s="136"/>
      <c r="N4305" s="33" t="str">
        <f t="shared" si="496"/>
        <v/>
      </c>
      <c r="O4305" s="33" t="str">
        <f t="shared" si="497"/>
        <v/>
      </c>
      <c r="P4305" s="33" t="str">
        <f t="shared" si="498"/>
        <v/>
      </c>
      <c r="R4305" s="36" t="str">
        <f t="shared" si="499"/>
        <v/>
      </c>
      <c r="S4305" s="36" t="str">
        <f t="shared" si="500"/>
        <v/>
      </c>
    </row>
    <row r="4306" spans="6:19" x14ac:dyDescent="0.3">
      <c r="N4306" s="33" t="str">
        <f t="shared" si="496"/>
        <v/>
      </c>
      <c r="O4306" s="33" t="str">
        <f t="shared" si="497"/>
        <v/>
      </c>
      <c r="P4306" s="33" t="str">
        <f t="shared" si="498"/>
        <v/>
      </c>
      <c r="R4306" s="36" t="str">
        <f t="shared" si="499"/>
        <v/>
      </c>
      <c r="S4306" s="36" t="str">
        <f t="shared" si="500"/>
        <v/>
      </c>
    </row>
    <row r="4307" spans="6:19" x14ac:dyDescent="0.3">
      <c r="N4307" s="33" t="str">
        <f t="shared" si="496"/>
        <v/>
      </c>
      <c r="O4307" s="33" t="str">
        <f t="shared" si="497"/>
        <v/>
      </c>
      <c r="P4307" s="33" t="str">
        <f t="shared" si="498"/>
        <v/>
      </c>
      <c r="R4307" s="36" t="str">
        <f t="shared" si="499"/>
        <v/>
      </c>
      <c r="S4307" s="36" t="str">
        <f t="shared" si="500"/>
        <v/>
      </c>
    </row>
    <row r="4308" spans="6:19" x14ac:dyDescent="0.3">
      <c r="N4308" s="33" t="str">
        <f t="shared" si="496"/>
        <v/>
      </c>
      <c r="O4308" s="33" t="str">
        <f t="shared" si="497"/>
        <v/>
      </c>
      <c r="P4308" s="33" t="str">
        <f t="shared" si="498"/>
        <v/>
      </c>
      <c r="R4308" s="36" t="str">
        <f t="shared" si="499"/>
        <v/>
      </c>
      <c r="S4308" s="36" t="str">
        <f t="shared" si="500"/>
        <v/>
      </c>
    </row>
    <row r="4309" spans="6:19" x14ac:dyDescent="0.3">
      <c r="F4309" s="136"/>
      <c r="N4309" s="33" t="str">
        <f t="shared" si="496"/>
        <v/>
      </c>
      <c r="O4309" s="33" t="str">
        <f t="shared" si="497"/>
        <v/>
      </c>
      <c r="P4309" s="33" t="str">
        <f t="shared" si="498"/>
        <v/>
      </c>
      <c r="R4309" s="36" t="str">
        <f t="shared" si="499"/>
        <v/>
      </c>
      <c r="S4309" s="36" t="str">
        <f t="shared" si="500"/>
        <v/>
      </c>
    </row>
    <row r="4310" spans="6:19" x14ac:dyDescent="0.3">
      <c r="N4310" s="33" t="str">
        <f t="shared" si="496"/>
        <v/>
      </c>
      <c r="O4310" s="33" t="str">
        <f t="shared" si="497"/>
        <v/>
      </c>
      <c r="P4310" s="33" t="str">
        <f t="shared" si="498"/>
        <v/>
      </c>
      <c r="R4310" s="36" t="str">
        <f t="shared" si="499"/>
        <v/>
      </c>
      <c r="S4310" s="36" t="str">
        <f t="shared" si="500"/>
        <v/>
      </c>
    </row>
    <row r="4311" spans="6:19" x14ac:dyDescent="0.3">
      <c r="N4311" s="33" t="str">
        <f t="shared" si="496"/>
        <v/>
      </c>
      <c r="O4311" s="33" t="str">
        <f t="shared" si="497"/>
        <v/>
      </c>
      <c r="P4311" s="33" t="str">
        <f t="shared" si="498"/>
        <v/>
      </c>
      <c r="R4311" s="36" t="str">
        <f t="shared" si="499"/>
        <v/>
      </c>
      <c r="S4311" s="36" t="str">
        <f t="shared" si="500"/>
        <v/>
      </c>
    </row>
    <row r="4312" spans="6:19" x14ac:dyDescent="0.3">
      <c r="F4312" s="136"/>
      <c r="N4312" s="33" t="str">
        <f t="shared" si="496"/>
        <v/>
      </c>
      <c r="O4312" s="33" t="str">
        <f t="shared" si="497"/>
        <v/>
      </c>
      <c r="P4312" s="33" t="str">
        <f t="shared" si="498"/>
        <v/>
      </c>
      <c r="R4312" s="36" t="str">
        <f t="shared" si="499"/>
        <v/>
      </c>
      <c r="S4312" s="36" t="str">
        <f t="shared" si="500"/>
        <v/>
      </c>
    </row>
    <row r="4313" spans="6:19" x14ac:dyDescent="0.3">
      <c r="N4313" s="33" t="str">
        <f t="shared" si="496"/>
        <v/>
      </c>
      <c r="O4313" s="33" t="str">
        <f t="shared" si="497"/>
        <v/>
      </c>
      <c r="P4313" s="33" t="str">
        <f t="shared" si="498"/>
        <v/>
      </c>
      <c r="R4313" s="36" t="str">
        <f t="shared" si="499"/>
        <v/>
      </c>
      <c r="S4313" s="36" t="str">
        <f t="shared" si="500"/>
        <v/>
      </c>
    </row>
    <row r="4314" spans="6:19" x14ac:dyDescent="0.3">
      <c r="N4314" s="33" t="str">
        <f t="shared" si="496"/>
        <v/>
      </c>
      <c r="O4314" s="33" t="str">
        <f t="shared" si="497"/>
        <v/>
      </c>
      <c r="P4314" s="33" t="str">
        <f t="shared" si="498"/>
        <v/>
      </c>
      <c r="R4314" s="36" t="str">
        <f t="shared" si="499"/>
        <v/>
      </c>
      <c r="S4314" s="36" t="str">
        <f t="shared" si="500"/>
        <v/>
      </c>
    </row>
    <row r="4315" spans="6:19" x14ac:dyDescent="0.3">
      <c r="N4315" s="33" t="str">
        <f t="shared" si="496"/>
        <v/>
      </c>
      <c r="O4315" s="33" t="str">
        <f t="shared" si="497"/>
        <v/>
      </c>
      <c r="P4315" s="33" t="str">
        <f t="shared" si="498"/>
        <v/>
      </c>
      <c r="R4315" s="36" t="str">
        <f t="shared" si="499"/>
        <v/>
      </c>
      <c r="S4315" s="36" t="str">
        <f t="shared" si="500"/>
        <v/>
      </c>
    </row>
    <row r="4316" spans="6:19" x14ac:dyDescent="0.3">
      <c r="N4316" s="33" t="str">
        <f t="shared" si="496"/>
        <v/>
      </c>
      <c r="O4316" s="33" t="str">
        <f t="shared" si="497"/>
        <v/>
      </c>
      <c r="P4316" s="33" t="str">
        <f t="shared" si="498"/>
        <v/>
      </c>
      <c r="R4316" s="36" t="str">
        <f t="shared" si="499"/>
        <v/>
      </c>
      <c r="S4316" s="36" t="str">
        <f t="shared" si="500"/>
        <v/>
      </c>
    </row>
    <row r="4317" spans="6:19" x14ac:dyDescent="0.3">
      <c r="N4317" s="33" t="str">
        <f t="shared" si="496"/>
        <v/>
      </c>
      <c r="O4317" s="33" t="str">
        <f t="shared" si="497"/>
        <v/>
      </c>
      <c r="P4317" s="33" t="str">
        <f t="shared" si="498"/>
        <v/>
      </c>
      <c r="R4317" s="36" t="str">
        <f t="shared" si="499"/>
        <v/>
      </c>
      <c r="S4317" s="36" t="str">
        <f t="shared" si="500"/>
        <v/>
      </c>
    </row>
    <row r="4318" spans="6:19" x14ac:dyDescent="0.3">
      <c r="N4318" s="33" t="str">
        <f t="shared" si="496"/>
        <v/>
      </c>
      <c r="O4318" s="33" t="str">
        <f t="shared" si="497"/>
        <v/>
      </c>
      <c r="P4318" s="33" t="str">
        <f t="shared" si="498"/>
        <v/>
      </c>
      <c r="R4318" s="36" t="str">
        <f t="shared" si="499"/>
        <v/>
      </c>
      <c r="S4318" s="36" t="str">
        <f t="shared" si="500"/>
        <v/>
      </c>
    </row>
    <row r="4319" spans="6:19" x14ac:dyDescent="0.3">
      <c r="N4319" s="33" t="str">
        <f t="shared" si="496"/>
        <v/>
      </c>
      <c r="O4319" s="33" t="str">
        <f t="shared" si="497"/>
        <v/>
      </c>
      <c r="P4319" s="33" t="str">
        <f t="shared" si="498"/>
        <v/>
      </c>
      <c r="R4319" s="36" t="str">
        <f t="shared" si="499"/>
        <v/>
      </c>
      <c r="S4319" s="36" t="str">
        <f t="shared" si="500"/>
        <v/>
      </c>
    </row>
    <row r="4320" spans="6:19" x14ac:dyDescent="0.3">
      <c r="N4320" s="33" t="str">
        <f t="shared" si="496"/>
        <v/>
      </c>
      <c r="O4320" s="33" t="str">
        <f t="shared" si="497"/>
        <v/>
      </c>
      <c r="P4320" s="33" t="str">
        <f t="shared" si="498"/>
        <v/>
      </c>
      <c r="R4320" s="36" t="str">
        <f t="shared" si="499"/>
        <v/>
      </c>
      <c r="S4320" s="36" t="str">
        <f t="shared" si="500"/>
        <v/>
      </c>
    </row>
    <row r="4321" spans="6:19" x14ac:dyDescent="0.3">
      <c r="N4321" s="33" t="str">
        <f t="shared" si="496"/>
        <v/>
      </c>
      <c r="O4321" s="33" t="str">
        <f t="shared" si="497"/>
        <v/>
      </c>
      <c r="P4321" s="33" t="str">
        <f t="shared" si="498"/>
        <v/>
      </c>
      <c r="R4321" s="36" t="str">
        <f t="shared" si="499"/>
        <v/>
      </c>
      <c r="S4321" s="36" t="str">
        <f t="shared" si="500"/>
        <v/>
      </c>
    </row>
    <row r="4322" spans="6:19" x14ac:dyDescent="0.3">
      <c r="N4322" s="33" t="str">
        <f t="shared" si="496"/>
        <v/>
      </c>
      <c r="O4322" s="33" t="str">
        <f t="shared" si="497"/>
        <v/>
      </c>
      <c r="P4322" s="33" t="str">
        <f t="shared" si="498"/>
        <v/>
      </c>
      <c r="R4322" s="36" t="str">
        <f t="shared" si="499"/>
        <v/>
      </c>
      <c r="S4322" s="36" t="str">
        <f t="shared" si="500"/>
        <v/>
      </c>
    </row>
    <row r="4323" spans="6:19" x14ac:dyDescent="0.3">
      <c r="N4323" s="33" t="str">
        <f t="shared" si="496"/>
        <v/>
      </c>
      <c r="O4323" s="33" t="str">
        <f t="shared" si="497"/>
        <v/>
      </c>
      <c r="P4323" s="33" t="str">
        <f t="shared" si="498"/>
        <v/>
      </c>
      <c r="R4323" s="36" t="str">
        <f t="shared" si="499"/>
        <v/>
      </c>
      <c r="S4323" s="36" t="str">
        <f t="shared" si="500"/>
        <v/>
      </c>
    </row>
    <row r="4324" spans="6:19" x14ac:dyDescent="0.3">
      <c r="F4324" s="136"/>
      <c r="N4324" s="33" t="str">
        <f t="shared" si="496"/>
        <v/>
      </c>
      <c r="O4324" s="33" t="str">
        <f t="shared" si="497"/>
        <v/>
      </c>
      <c r="P4324" s="33" t="str">
        <f t="shared" si="498"/>
        <v/>
      </c>
      <c r="R4324" s="36" t="str">
        <f t="shared" si="499"/>
        <v/>
      </c>
      <c r="S4324" s="36" t="str">
        <f t="shared" si="500"/>
        <v/>
      </c>
    </row>
    <row r="4325" spans="6:19" x14ac:dyDescent="0.3">
      <c r="N4325" s="33" t="str">
        <f t="shared" si="496"/>
        <v/>
      </c>
      <c r="O4325" s="33" t="str">
        <f t="shared" si="497"/>
        <v/>
      </c>
      <c r="P4325" s="33" t="str">
        <f t="shared" si="498"/>
        <v/>
      </c>
      <c r="R4325" s="36" t="str">
        <f t="shared" si="499"/>
        <v/>
      </c>
      <c r="S4325" s="36" t="str">
        <f t="shared" si="500"/>
        <v/>
      </c>
    </row>
    <row r="4326" spans="6:19" x14ac:dyDescent="0.3">
      <c r="F4326" s="136"/>
      <c r="N4326" s="33" t="str">
        <f t="shared" si="496"/>
        <v/>
      </c>
      <c r="O4326" s="33" t="str">
        <f t="shared" si="497"/>
        <v/>
      </c>
      <c r="P4326" s="33" t="str">
        <f t="shared" si="498"/>
        <v/>
      </c>
      <c r="R4326" s="36" t="str">
        <f t="shared" si="499"/>
        <v/>
      </c>
      <c r="S4326" s="36" t="str">
        <f t="shared" si="500"/>
        <v/>
      </c>
    </row>
    <row r="4327" spans="6:19" x14ac:dyDescent="0.3">
      <c r="F4327" s="136"/>
      <c r="N4327" s="33" t="str">
        <f t="shared" si="496"/>
        <v/>
      </c>
      <c r="O4327" s="33" t="str">
        <f t="shared" si="497"/>
        <v/>
      </c>
      <c r="P4327" s="33" t="str">
        <f t="shared" si="498"/>
        <v/>
      </c>
      <c r="R4327" s="36" t="str">
        <f t="shared" si="499"/>
        <v/>
      </c>
      <c r="S4327" s="36" t="str">
        <f t="shared" si="500"/>
        <v/>
      </c>
    </row>
    <row r="4328" spans="6:19" x14ac:dyDescent="0.3">
      <c r="N4328" s="33" t="str">
        <f t="shared" si="496"/>
        <v/>
      </c>
      <c r="O4328" s="33" t="str">
        <f t="shared" si="497"/>
        <v/>
      </c>
      <c r="P4328" s="33" t="str">
        <f t="shared" si="498"/>
        <v/>
      </c>
      <c r="R4328" s="36" t="str">
        <f t="shared" si="499"/>
        <v/>
      </c>
      <c r="S4328" s="36" t="str">
        <f t="shared" si="500"/>
        <v/>
      </c>
    </row>
    <row r="4329" spans="6:19" x14ac:dyDescent="0.3">
      <c r="N4329" s="33" t="str">
        <f t="shared" si="496"/>
        <v/>
      </c>
      <c r="O4329" s="33" t="str">
        <f t="shared" si="497"/>
        <v/>
      </c>
      <c r="P4329" s="33" t="str">
        <f t="shared" si="498"/>
        <v/>
      </c>
      <c r="R4329" s="36" t="str">
        <f t="shared" si="499"/>
        <v/>
      </c>
      <c r="S4329" s="36" t="str">
        <f t="shared" si="500"/>
        <v/>
      </c>
    </row>
    <row r="4330" spans="6:19" x14ac:dyDescent="0.3">
      <c r="N4330" s="33" t="str">
        <f t="shared" si="496"/>
        <v/>
      </c>
      <c r="O4330" s="33" t="str">
        <f t="shared" si="497"/>
        <v/>
      </c>
      <c r="P4330" s="33" t="str">
        <f t="shared" si="498"/>
        <v/>
      </c>
      <c r="R4330" s="36" t="str">
        <f t="shared" si="499"/>
        <v/>
      </c>
      <c r="S4330" s="36" t="str">
        <f t="shared" si="500"/>
        <v/>
      </c>
    </row>
    <row r="4331" spans="6:19" x14ac:dyDescent="0.3">
      <c r="N4331" s="33" t="str">
        <f t="shared" si="496"/>
        <v/>
      </c>
      <c r="O4331" s="33" t="str">
        <f t="shared" si="497"/>
        <v/>
      </c>
      <c r="P4331" s="33" t="str">
        <f t="shared" si="498"/>
        <v/>
      </c>
      <c r="R4331" s="36" t="str">
        <f t="shared" si="499"/>
        <v/>
      </c>
      <c r="S4331" s="36" t="str">
        <f t="shared" si="500"/>
        <v/>
      </c>
    </row>
    <row r="4332" spans="6:19" x14ac:dyDescent="0.3">
      <c r="N4332" s="33" t="str">
        <f t="shared" si="496"/>
        <v/>
      </c>
      <c r="O4332" s="33" t="str">
        <f t="shared" si="497"/>
        <v/>
      </c>
      <c r="P4332" s="33" t="str">
        <f t="shared" si="498"/>
        <v/>
      </c>
      <c r="R4332" s="36" t="str">
        <f t="shared" si="499"/>
        <v/>
      </c>
      <c r="S4332" s="36" t="str">
        <f t="shared" si="500"/>
        <v/>
      </c>
    </row>
    <row r="4333" spans="6:19" x14ac:dyDescent="0.3">
      <c r="N4333" s="33" t="str">
        <f t="shared" si="496"/>
        <v/>
      </c>
      <c r="O4333" s="33" t="str">
        <f t="shared" si="497"/>
        <v/>
      </c>
      <c r="P4333" s="33" t="str">
        <f t="shared" si="498"/>
        <v/>
      </c>
      <c r="R4333" s="36" t="str">
        <f t="shared" si="499"/>
        <v/>
      </c>
      <c r="S4333" s="36" t="str">
        <f t="shared" si="500"/>
        <v/>
      </c>
    </row>
    <row r="4334" spans="6:19" x14ac:dyDescent="0.3">
      <c r="N4334" s="33" t="str">
        <f t="shared" si="496"/>
        <v/>
      </c>
      <c r="O4334" s="33" t="str">
        <f t="shared" si="497"/>
        <v/>
      </c>
      <c r="P4334" s="33" t="str">
        <f t="shared" si="498"/>
        <v/>
      </c>
      <c r="R4334" s="36" t="str">
        <f t="shared" si="499"/>
        <v/>
      </c>
      <c r="S4334" s="36" t="str">
        <f t="shared" si="500"/>
        <v/>
      </c>
    </row>
    <row r="4335" spans="6:19" x14ac:dyDescent="0.3">
      <c r="N4335" s="33" t="str">
        <f t="shared" si="496"/>
        <v/>
      </c>
      <c r="O4335" s="33" t="str">
        <f t="shared" si="497"/>
        <v/>
      </c>
      <c r="P4335" s="33" t="str">
        <f t="shared" si="498"/>
        <v/>
      </c>
      <c r="R4335" s="36" t="str">
        <f t="shared" si="499"/>
        <v/>
      </c>
      <c r="S4335" s="36" t="str">
        <f t="shared" si="500"/>
        <v/>
      </c>
    </row>
    <row r="4336" spans="6:19" x14ac:dyDescent="0.3">
      <c r="N4336" s="33" t="str">
        <f t="shared" si="496"/>
        <v/>
      </c>
      <c r="O4336" s="33" t="str">
        <f t="shared" si="497"/>
        <v/>
      </c>
      <c r="P4336" s="33" t="str">
        <f t="shared" si="498"/>
        <v/>
      </c>
      <c r="R4336" s="36" t="str">
        <f t="shared" si="499"/>
        <v/>
      </c>
      <c r="S4336" s="36" t="str">
        <f t="shared" si="500"/>
        <v/>
      </c>
    </row>
    <row r="4337" spans="6:19" x14ac:dyDescent="0.3">
      <c r="N4337" s="33" t="str">
        <f t="shared" si="496"/>
        <v/>
      </c>
      <c r="O4337" s="33" t="str">
        <f t="shared" si="497"/>
        <v/>
      </c>
      <c r="P4337" s="33" t="str">
        <f t="shared" si="498"/>
        <v/>
      </c>
      <c r="R4337" s="36" t="str">
        <f t="shared" si="499"/>
        <v/>
      </c>
      <c r="S4337" s="36" t="str">
        <f t="shared" si="500"/>
        <v/>
      </c>
    </row>
    <row r="4338" spans="6:19" x14ac:dyDescent="0.3">
      <c r="N4338" s="33" t="str">
        <f t="shared" si="496"/>
        <v/>
      </c>
      <c r="O4338" s="33" t="str">
        <f t="shared" si="497"/>
        <v/>
      </c>
      <c r="P4338" s="33" t="str">
        <f t="shared" si="498"/>
        <v/>
      </c>
      <c r="R4338" s="36" t="str">
        <f t="shared" si="499"/>
        <v/>
      </c>
      <c r="S4338" s="36" t="str">
        <f t="shared" si="500"/>
        <v/>
      </c>
    </row>
    <row r="4339" spans="6:19" x14ac:dyDescent="0.3">
      <c r="N4339" s="33" t="str">
        <f t="shared" si="496"/>
        <v/>
      </c>
      <c r="O4339" s="33" t="str">
        <f t="shared" si="497"/>
        <v/>
      </c>
      <c r="P4339" s="33" t="str">
        <f t="shared" si="498"/>
        <v/>
      </c>
      <c r="R4339" s="36" t="str">
        <f t="shared" si="499"/>
        <v/>
      </c>
      <c r="S4339" s="36" t="str">
        <f t="shared" si="500"/>
        <v/>
      </c>
    </row>
    <row r="4340" spans="6:19" x14ac:dyDescent="0.3">
      <c r="N4340" s="33" t="str">
        <f t="shared" si="496"/>
        <v/>
      </c>
      <c r="O4340" s="33" t="str">
        <f t="shared" si="497"/>
        <v/>
      </c>
      <c r="P4340" s="33" t="str">
        <f t="shared" si="498"/>
        <v/>
      </c>
      <c r="R4340" s="36" t="str">
        <f t="shared" si="499"/>
        <v/>
      </c>
      <c r="S4340" s="36" t="str">
        <f t="shared" si="500"/>
        <v/>
      </c>
    </row>
    <row r="4341" spans="6:19" x14ac:dyDescent="0.3">
      <c r="F4341" s="136"/>
      <c r="N4341" s="33" t="str">
        <f t="shared" si="496"/>
        <v/>
      </c>
      <c r="O4341" s="33" t="str">
        <f t="shared" si="497"/>
        <v/>
      </c>
      <c r="P4341" s="33" t="str">
        <f t="shared" si="498"/>
        <v/>
      </c>
      <c r="R4341" s="36" t="str">
        <f t="shared" si="499"/>
        <v/>
      </c>
      <c r="S4341" s="36" t="str">
        <f t="shared" si="500"/>
        <v/>
      </c>
    </row>
    <row r="4342" spans="6:19" x14ac:dyDescent="0.3">
      <c r="N4342" s="33" t="str">
        <f t="shared" si="496"/>
        <v/>
      </c>
      <c r="O4342" s="33" t="str">
        <f t="shared" si="497"/>
        <v/>
      </c>
      <c r="P4342" s="33" t="str">
        <f t="shared" si="498"/>
        <v/>
      </c>
      <c r="R4342" s="36" t="str">
        <f t="shared" si="499"/>
        <v/>
      </c>
      <c r="S4342" s="36" t="str">
        <f t="shared" si="500"/>
        <v/>
      </c>
    </row>
    <row r="4343" spans="6:19" x14ac:dyDescent="0.3">
      <c r="N4343" s="33" t="str">
        <f t="shared" si="496"/>
        <v/>
      </c>
      <c r="O4343" s="33" t="str">
        <f t="shared" si="497"/>
        <v/>
      </c>
      <c r="P4343" s="33" t="str">
        <f t="shared" si="498"/>
        <v/>
      </c>
      <c r="R4343" s="36" t="str">
        <f t="shared" si="499"/>
        <v/>
      </c>
      <c r="S4343" s="36" t="str">
        <f t="shared" si="500"/>
        <v/>
      </c>
    </row>
    <row r="4344" spans="6:19" x14ac:dyDescent="0.3">
      <c r="N4344" s="33" t="str">
        <f t="shared" si="496"/>
        <v/>
      </c>
      <c r="O4344" s="33" t="str">
        <f t="shared" si="497"/>
        <v/>
      </c>
      <c r="P4344" s="33" t="str">
        <f t="shared" si="498"/>
        <v/>
      </c>
      <c r="R4344" s="36" t="str">
        <f t="shared" si="499"/>
        <v/>
      </c>
      <c r="S4344" s="36" t="str">
        <f t="shared" si="500"/>
        <v/>
      </c>
    </row>
    <row r="4345" spans="6:19" x14ac:dyDescent="0.3">
      <c r="F4345" s="136"/>
      <c r="N4345" s="33" t="str">
        <f t="shared" si="496"/>
        <v/>
      </c>
      <c r="O4345" s="33" t="str">
        <f t="shared" si="497"/>
        <v/>
      </c>
      <c r="P4345" s="33" t="str">
        <f t="shared" si="498"/>
        <v/>
      </c>
      <c r="R4345" s="36" t="str">
        <f t="shared" si="499"/>
        <v/>
      </c>
      <c r="S4345" s="36" t="str">
        <f t="shared" si="500"/>
        <v/>
      </c>
    </row>
    <row r="4346" spans="6:19" x14ac:dyDescent="0.3">
      <c r="N4346" s="33" t="str">
        <f t="shared" si="496"/>
        <v/>
      </c>
      <c r="O4346" s="33" t="str">
        <f t="shared" si="497"/>
        <v/>
      </c>
      <c r="P4346" s="33" t="str">
        <f t="shared" si="498"/>
        <v/>
      </c>
      <c r="R4346" s="36" t="str">
        <f t="shared" si="499"/>
        <v/>
      </c>
      <c r="S4346" s="36" t="str">
        <f t="shared" si="500"/>
        <v/>
      </c>
    </row>
    <row r="4347" spans="6:19" x14ac:dyDescent="0.3">
      <c r="N4347" s="33" t="str">
        <f t="shared" si="496"/>
        <v/>
      </c>
      <c r="O4347" s="33" t="str">
        <f t="shared" si="497"/>
        <v/>
      </c>
      <c r="P4347" s="33" t="str">
        <f t="shared" si="498"/>
        <v/>
      </c>
      <c r="R4347" s="36" t="str">
        <f t="shared" si="499"/>
        <v/>
      </c>
      <c r="S4347" s="36" t="str">
        <f t="shared" si="500"/>
        <v/>
      </c>
    </row>
    <row r="4348" spans="6:19" x14ac:dyDescent="0.3">
      <c r="F4348" s="136"/>
      <c r="N4348" s="33" t="str">
        <f t="shared" si="496"/>
        <v/>
      </c>
      <c r="O4348" s="33" t="str">
        <f t="shared" si="497"/>
        <v/>
      </c>
      <c r="P4348" s="33" t="str">
        <f t="shared" si="498"/>
        <v/>
      </c>
      <c r="R4348" s="36" t="str">
        <f t="shared" si="499"/>
        <v/>
      </c>
      <c r="S4348" s="36" t="str">
        <f t="shared" si="500"/>
        <v/>
      </c>
    </row>
    <row r="4349" spans="6:19" x14ac:dyDescent="0.3">
      <c r="N4349" s="33" t="str">
        <f t="shared" si="496"/>
        <v/>
      </c>
      <c r="O4349" s="33" t="str">
        <f t="shared" si="497"/>
        <v/>
      </c>
      <c r="P4349" s="33" t="str">
        <f t="shared" si="498"/>
        <v/>
      </c>
      <c r="R4349" s="36" t="str">
        <f t="shared" si="499"/>
        <v/>
      </c>
      <c r="S4349" s="36" t="str">
        <f t="shared" si="500"/>
        <v/>
      </c>
    </row>
    <row r="4350" spans="6:19" x14ac:dyDescent="0.3">
      <c r="N4350" s="33" t="str">
        <f t="shared" si="496"/>
        <v/>
      </c>
      <c r="O4350" s="33" t="str">
        <f t="shared" si="497"/>
        <v/>
      </c>
      <c r="P4350" s="33" t="str">
        <f t="shared" si="498"/>
        <v/>
      </c>
      <c r="R4350" s="36" t="str">
        <f t="shared" si="499"/>
        <v/>
      </c>
      <c r="S4350" s="36" t="str">
        <f t="shared" si="500"/>
        <v/>
      </c>
    </row>
    <row r="4351" spans="6:19" x14ac:dyDescent="0.3">
      <c r="N4351" s="33" t="str">
        <f t="shared" si="496"/>
        <v/>
      </c>
      <c r="O4351" s="33" t="str">
        <f t="shared" si="497"/>
        <v/>
      </c>
      <c r="P4351" s="33" t="str">
        <f t="shared" si="498"/>
        <v/>
      </c>
      <c r="R4351" s="36" t="str">
        <f t="shared" si="499"/>
        <v/>
      </c>
      <c r="S4351" s="36" t="str">
        <f t="shared" si="500"/>
        <v/>
      </c>
    </row>
    <row r="4352" spans="6:19" x14ac:dyDescent="0.3">
      <c r="N4352" s="33" t="str">
        <f t="shared" si="496"/>
        <v/>
      </c>
      <c r="O4352" s="33" t="str">
        <f t="shared" si="497"/>
        <v/>
      </c>
      <c r="P4352" s="33" t="str">
        <f t="shared" si="498"/>
        <v/>
      </c>
      <c r="R4352" s="36" t="str">
        <f t="shared" si="499"/>
        <v/>
      </c>
      <c r="S4352" s="36" t="str">
        <f t="shared" si="500"/>
        <v/>
      </c>
    </row>
    <row r="4353" spans="6:19" x14ac:dyDescent="0.3">
      <c r="N4353" s="33" t="str">
        <f t="shared" si="496"/>
        <v/>
      </c>
      <c r="O4353" s="33" t="str">
        <f t="shared" si="497"/>
        <v/>
      </c>
      <c r="P4353" s="33" t="str">
        <f t="shared" si="498"/>
        <v/>
      </c>
      <c r="R4353" s="36" t="str">
        <f t="shared" si="499"/>
        <v/>
      </c>
      <c r="S4353" s="36" t="str">
        <f t="shared" si="500"/>
        <v/>
      </c>
    </row>
    <row r="4354" spans="6:19" x14ac:dyDescent="0.3">
      <c r="N4354" s="33" t="str">
        <f t="shared" si="496"/>
        <v/>
      </c>
      <c r="O4354" s="33" t="str">
        <f t="shared" si="497"/>
        <v/>
      </c>
      <c r="P4354" s="33" t="str">
        <f t="shared" si="498"/>
        <v/>
      </c>
      <c r="R4354" s="36" t="str">
        <f t="shared" si="499"/>
        <v/>
      </c>
      <c r="S4354" s="36" t="str">
        <f t="shared" si="500"/>
        <v/>
      </c>
    </row>
    <row r="4355" spans="6:19" x14ac:dyDescent="0.3">
      <c r="N4355" s="33" t="str">
        <f t="shared" si="496"/>
        <v/>
      </c>
      <c r="O4355" s="33" t="str">
        <f t="shared" si="497"/>
        <v/>
      </c>
      <c r="P4355" s="33" t="str">
        <f t="shared" si="498"/>
        <v/>
      </c>
      <c r="R4355" s="36" t="str">
        <f t="shared" si="499"/>
        <v/>
      </c>
      <c r="S4355" s="36" t="str">
        <f t="shared" si="500"/>
        <v/>
      </c>
    </row>
    <row r="4356" spans="6:19" x14ac:dyDescent="0.3">
      <c r="N4356" s="33" t="str">
        <f t="shared" si="496"/>
        <v/>
      </c>
      <c r="O4356" s="33" t="str">
        <f t="shared" si="497"/>
        <v/>
      </c>
      <c r="P4356" s="33" t="str">
        <f t="shared" si="498"/>
        <v/>
      </c>
      <c r="R4356" s="36" t="str">
        <f t="shared" si="499"/>
        <v/>
      </c>
      <c r="S4356" s="36" t="str">
        <f t="shared" si="500"/>
        <v/>
      </c>
    </row>
    <row r="4357" spans="6:19" x14ac:dyDescent="0.3">
      <c r="N4357" s="33" t="str">
        <f t="shared" ref="N4357:N4420" si="501">IF($D4357="Ges",$F4357,"")</f>
        <v/>
      </c>
      <c r="O4357" s="33" t="str">
        <f t="shared" ref="O4357:O4420" si="502">IF($D4357="tag",$E4357,"")</f>
        <v/>
      </c>
      <c r="P4357" s="33" t="str">
        <f t="shared" ref="P4357:P4420" si="503">IF($D4357="vhs",$E4357,"")</f>
        <v/>
      </c>
      <c r="R4357" s="36" t="str">
        <f t="shared" ref="R4357:R4420" si="504">IF(D4357="v06",E4357,"")</f>
        <v/>
      </c>
      <c r="S4357" s="36" t="str">
        <f t="shared" ref="S4357:S4420" si="505">IF(D4357="v22",E4357,"")</f>
        <v/>
      </c>
    </row>
    <row r="4358" spans="6:19" x14ac:dyDescent="0.3">
      <c r="N4358" s="33" t="str">
        <f t="shared" si="501"/>
        <v/>
      </c>
      <c r="O4358" s="33" t="str">
        <f t="shared" si="502"/>
        <v/>
      </c>
      <c r="P4358" s="33" t="str">
        <f t="shared" si="503"/>
        <v/>
      </c>
      <c r="R4358" s="36" t="str">
        <f t="shared" si="504"/>
        <v/>
      </c>
      <c r="S4358" s="36" t="str">
        <f t="shared" si="505"/>
        <v/>
      </c>
    </row>
    <row r="4359" spans="6:19" x14ac:dyDescent="0.3">
      <c r="N4359" s="33" t="str">
        <f t="shared" si="501"/>
        <v/>
      </c>
      <c r="O4359" s="33" t="str">
        <f t="shared" si="502"/>
        <v/>
      </c>
      <c r="P4359" s="33" t="str">
        <f t="shared" si="503"/>
        <v/>
      </c>
      <c r="R4359" s="36" t="str">
        <f t="shared" si="504"/>
        <v/>
      </c>
      <c r="S4359" s="36" t="str">
        <f t="shared" si="505"/>
        <v/>
      </c>
    </row>
    <row r="4360" spans="6:19" x14ac:dyDescent="0.3">
      <c r="F4360" s="136"/>
      <c r="N4360" s="33" t="str">
        <f t="shared" si="501"/>
        <v/>
      </c>
      <c r="O4360" s="33" t="str">
        <f t="shared" si="502"/>
        <v/>
      </c>
      <c r="P4360" s="33" t="str">
        <f t="shared" si="503"/>
        <v/>
      </c>
      <c r="R4360" s="36" t="str">
        <f t="shared" si="504"/>
        <v/>
      </c>
      <c r="S4360" s="36" t="str">
        <f t="shared" si="505"/>
        <v/>
      </c>
    </row>
    <row r="4361" spans="6:19" x14ac:dyDescent="0.3">
      <c r="N4361" s="33" t="str">
        <f t="shared" si="501"/>
        <v/>
      </c>
      <c r="O4361" s="33" t="str">
        <f t="shared" si="502"/>
        <v/>
      </c>
      <c r="P4361" s="33" t="str">
        <f t="shared" si="503"/>
        <v/>
      </c>
      <c r="R4361" s="36" t="str">
        <f t="shared" si="504"/>
        <v/>
      </c>
      <c r="S4361" s="36" t="str">
        <f t="shared" si="505"/>
        <v/>
      </c>
    </row>
    <row r="4362" spans="6:19" x14ac:dyDescent="0.3">
      <c r="F4362" s="136"/>
      <c r="N4362" s="33" t="str">
        <f t="shared" si="501"/>
        <v/>
      </c>
      <c r="O4362" s="33" t="str">
        <f t="shared" si="502"/>
        <v/>
      </c>
      <c r="P4362" s="33" t="str">
        <f t="shared" si="503"/>
        <v/>
      </c>
      <c r="R4362" s="36" t="str">
        <f t="shared" si="504"/>
        <v/>
      </c>
      <c r="S4362" s="36" t="str">
        <f t="shared" si="505"/>
        <v/>
      </c>
    </row>
    <row r="4363" spans="6:19" x14ac:dyDescent="0.3">
      <c r="F4363" s="136"/>
      <c r="N4363" s="33" t="str">
        <f t="shared" si="501"/>
        <v/>
      </c>
      <c r="O4363" s="33" t="str">
        <f t="shared" si="502"/>
        <v/>
      </c>
      <c r="P4363" s="33" t="str">
        <f t="shared" si="503"/>
        <v/>
      </c>
      <c r="R4363" s="36" t="str">
        <f t="shared" si="504"/>
        <v/>
      </c>
      <c r="S4363" s="36" t="str">
        <f t="shared" si="505"/>
        <v/>
      </c>
    </row>
    <row r="4364" spans="6:19" x14ac:dyDescent="0.3">
      <c r="N4364" s="33" t="str">
        <f t="shared" si="501"/>
        <v/>
      </c>
      <c r="O4364" s="33" t="str">
        <f t="shared" si="502"/>
        <v/>
      </c>
      <c r="P4364" s="33" t="str">
        <f t="shared" si="503"/>
        <v/>
      </c>
      <c r="R4364" s="36" t="str">
        <f t="shared" si="504"/>
        <v/>
      </c>
      <c r="S4364" s="36" t="str">
        <f t="shared" si="505"/>
        <v/>
      </c>
    </row>
    <row r="4365" spans="6:19" x14ac:dyDescent="0.3">
      <c r="N4365" s="33" t="str">
        <f t="shared" si="501"/>
        <v/>
      </c>
      <c r="O4365" s="33" t="str">
        <f t="shared" si="502"/>
        <v/>
      </c>
      <c r="P4365" s="33" t="str">
        <f t="shared" si="503"/>
        <v/>
      </c>
      <c r="R4365" s="36" t="str">
        <f t="shared" si="504"/>
        <v/>
      </c>
      <c r="S4365" s="36" t="str">
        <f t="shared" si="505"/>
        <v/>
      </c>
    </row>
    <row r="4366" spans="6:19" x14ac:dyDescent="0.3">
      <c r="N4366" s="33" t="str">
        <f t="shared" si="501"/>
        <v/>
      </c>
      <c r="O4366" s="33" t="str">
        <f t="shared" si="502"/>
        <v/>
      </c>
      <c r="P4366" s="33" t="str">
        <f t="shared" si="503"/>
        <v/>
      </c>
      <c r="R4366" s="36" t="str">
        <f t="shared" si="504"/>
        <v/>
      </c>
      <c r="S4366" s="36" t="str">
        <f t="shared" si="505"/>
        <v/>
      </c>
    </row>
    <row r="4367" spans="6:19" x14ac:dyDescent="0.3">
      <c r="N4367" s="33" t="str">
        <f t="shared" si="501"/>
        <v/>
      </c>
      <c r="O4367" s="33" t="str">
        <f t="shared" si="502"/>
        <v/>
      </c>
      <c r="P4367" s="33" t="str">
        <f t="shared" si="503"/>
        <v/>
      </c>
      <c r="R4367" s="36" t="str">
        <f t="shared" si="504"/>
        <v/>
      </c>
      <c r="S4367" s="36" t="str">
        <f t="shared" si="505"/>
        <v/>
      </c>
    </row>
    <row r="4368" spans="6:19" x14ac:dyDescent="0.3">
      <c r="N4368" s="33" t="str">
        <f t="shared" si="501"/>
        <v/>
      </c>
      <c r="O4368" s="33" t="str">
        <f t="shared" si="502"/>
        <v/>
      </c>
      <c r="P4368" s="33" t="str">
        <f t="shared" si="503"/>
        <v/>
      </c>
      <c r="R4368" s="36" t="str">
        <f t="shared" si="504"/>
        <v/>
      </c>
      <c r="S4368" s="36" t="str">
        <f t="shared" si="505"/>
        <v/>
      </c>
    </row>
    <row r="4369" spans="6:19" x14ac:dyDescent="0.3">
      <c r="N4369" s="33" t="str">
        <f t="shared" si="501"/>
        <v/>
      </c>
      <c r="O4369" s="33" t="str">
        <f t="shared" si="502"/>
        <v/>
      </c>
      <c r="P4369" s="33" t="str">
        <f t="shared" si="503"/>
        <v/>
      </c>
      <c r="R4369" s="36" t="str">
        <f t="shared" si="504"/>
        <v/>
      </c>
      <c r="S4369" s="36" t="str">
        <f t="shared" si="505"/>
        <v/>
      </c>
    </row>
    <row r="4370" spans="6:19" x14ac:dyDescent="0.3">
      <c r="N4370" s="33" t="str">
        <f t="shared" si="501"/>
        <v/>
      </c>
      <c r="O4370" s="33" t="str">
        <f t="shared" si="502"/>
        <v/>
      </c>
      <c r="P4370" s="33" t="str">
        <f t="shared" si="503"/>
        <v/>
      </c>
      <c r="R4370" s="36" t="str">
        <f t="shared" si="504"/>
        <v/>
      </c>
      <c r="S4370" s="36" t="str">
        <f t="shared" si="505"/>
        <v/>
      </c>
    </row>
    <row r="4371" spans="6:19" x14ac:dyDescent="0.3">
      <c r="N4371" s="33" t="str">
        <f t="shared" si="501"/>
        <v/>
      </c>
      <c r="O4371" s="33" t="str">
        <f t="shared" si="502"/>
        <v/>
      </c>
      <c r="P4371" s="33" t="str">
        <f t="shared" si="503"/>
        <v/>
      </c>
      <c r="R4371" s="36" t="str">
        <f t="shared" si="504"/>
        <v/>
      </c>
      <c r="S4371" s="36" t="str">
        <f t="shared" si="505"/>
        <v/>
      </c>
    </row>
    <row r="4372" spans="6:19" x14ac:dyDescent="0.3">
      <c r="N4372" s="33" t="str">
        <f t="shared" si="501"/>
        <v/>
      </c>
      <c r="O4372" s="33" t="str">
        <f t="shared" si="502"/>
        <v/>
      </c>
      <c r="P4372" s="33" t="str">
        <f t="shared" si="503"/>
        <v/>
      </c>
      <c r="R4372" s="36" t="str">
        <f t="shared" si="504"/>
        <v/>
      </c>
      <c r="S4372" s="36" t="str">
        <f t="shared" si="505"/>
        <v/>
      </c>
    </row>
    <row r="4373" spans="6:19" x14ac:dyDescent="0.3">
      <c r="N4373" s="33" t="str">
        <f t="shared" si="501"/>
        <v/>
      </c>
      <c r="O4373" s="33" t="str">
        <f t="shared" si="502"/>
        <v/>
      </c>
      <c r="P4373" s="33" t="str">
        <f t="shared" si="503"/>
        <v/>
      </c>
      <c r="R4373" s="36" t="str">
        <f t="shared" si="504"/>
        <v/>
      </c>
      <c r="S4373" s="36" t="str">
        <f t="shared" si="505"/>
        <v/>
      </c>
    </row>
    <row r="4374" spans="6:19" x14ac:dyDescent="0.3">
      <c r="N4374" s="33" t="str">
        <f t="shared" si="501"/>
        <v/>
      </c>
      <c r="O4374" s="33" t="str">
        <f t="shared" si="502"/>
        <v/>
      </c>
      <c r="P4374" s="33" t="str">
        <f t="shared" si="503"/>
        <v/>
      </c>
      <c r="R4374" s="36" t="str">
        <f t="shared" si="504"/>
        <v/>
      </c>
      <c r="S4374" s="36" t="str">
        <f t="shared" si="505"/>
        <v/>
      </c>
    </row>
    <row r="4375" spans="6:19" x14ac:dyDescent="0.3">
      <c r="N4375" s="33" t="str">
        <f t="shared" si="501"/>
        <v/>
      </c>
      <c r="O4375" s="33" t="str">
        <f t="shared" si="502"/>
        <v/>
      </c>
      <c r="P4375" s="33" t="str">
        <f t="shared" si="503"/>
        <v/>
      </c>
      <c r="R4375" s="36" t="str">
        <f t="shared" si="504"/>
        <v/>
      </c>
      <c r="S4375" s="36" t="str">
        <f t="shared" si="505"/>
        <v/>
      </c>
    </row>
    <row r="4376" spans="6:19" x14ac:dyDescent="0.3">
      <c r="N4376" s="33" t="str">
        <f t="shared" si="501"/>
        <v/>
      </c>
      <c r="O4376" s="33" t="str">
        <f t="shared" si="502"/>
        <v/>
      </c>
      <c r="P4376" s="33" t="str">
        <f t="shared" si="503"/>
        <v/>
      </c>
      <c r="R4376" s="36" t="str">
        <f t="shared" si="504"/>
        <v/>
      </c>
      <c r="S4376" s="36" t="str">
        <f t="shared" si="505"/>
        <v/>
      </c>
    </row>
    <row r="4377" spans="6:19" x14ac:dyDescent="0.3">
      <c r="F4377" s="136"/>
      <c r="N4377" s="33" t="str">
        <f t="shared" si="501"/>
        <v/>
      </c>
      <c r="O4377" s="33" t="str">
        <f t="shared" si="502"/>
        <v/>
      </c>
      <c r="P4377" s="33" t="str">
        <f t="shared" si="503"/>
        <v/>
      </c>
      <c r="R4377" s="36" t="str">
        <f t="shared" si="504"/>
        <v/>
      </c>
      <c r="S4377" s="36" t="str">
        <f t="shared" si="505"/>
        <v/>
      </c>
    </row>
    <row r="4378" spans="6:19" x14ac:dyDescent="0.3">
      <c r="N4378" s="33" t="str">
        <f t="shared" si="501"/>
        <v/>
      </c>
      <c r="O4378" s="33" t="str">
        <f t="shared" si="502"/>
        <v/>
      </c>
      <c r="P4378" s="33" t="str">
        <f t="shared" si="503"/>
        <v/>
      </c>
      <c r="R4378" s="36" t="str">
        <f t="shared" si="504"/>
        <v/>
      </c>
      <c r="S4378" s="36" t="str">
        <f t="shared" si="505"/>
        <v/>
      </c>
    </row>
    <row r="4379" spans="6:19" x14ac:dyDescent="0.3">
      <c r="N4379" s="33" t="str">
        <f t="shared" si="501"/>
        <v/>
      </c>
      <c r="O4379" s="33" t="str">
        <f t="shared" si="502"/>
        <v/>
      </c>
      <c r="P4379" s="33" t="str">
        <f t="shared" si="503"/>
        <v/>
      </c>
      <c r="R4379" s="36" t="str">
        <f t="shared" si="504"/>
        <v/>
      </c>
      <c r="S4379" s="36" t="str">
        <f t="shared" si="505"/>
        <v/>
      </c>
    </row>
    <row r="4380" spans="6:19" x14ac:dyDescent="0.3">
      <c r="N4380" s="33" t="str">
        <f t="shared" si="501"/>
        <v/>
      </c>
      <c r="O4380" s="33" t="str">
        <f t="shared" si="502"/>
        <v/>
      </c>
      <c r="P4380" s="33" t="str">
        <f t="shared" si="503"/>
        <v/>
      </c>
      <c r="R4380" s="36" t="str">
        <f t="shared" si="504"/>
        <v/>
      </c>
      <c r="S4380" s="36" t="str">
        <f t="shared" si="505"/>
        <v/>
      </c>
    </row>
    <row r="4381" spans="6:19" x14ac:dyDescent="0.3">
      <c r="F4381" s="136"/>
      <c r="N4381" s="33" t="str">
        <f t="shared" si="501"/>
        <v/>
      </c>
      <c r="O4381" s="33" t="str">
        <f t="shared" si="502"/>
        <v/>
      </c>
      <c r="P4381" s="33" t="str">
        <f t="shared" si="503"/>
        <v/>
      </c>
      <c r="R4381" s="36" t="str">
        <f t="shared" si="504"/>
        <v/>
      </c>
      <c r="S4381" s="36" t="str">
        <f t="shared" si="505"/>
        <v/>
      </c>
    </row>
    <row r="4382" spans="6:19" x14ac:dyDescent="0.3">
      <c r="N4382" s="33" t="str">
        <f t="shared" si="501"/>
        <v/>
      </c>
      <c r="O4382" s="33" t="str">
        <f t="shared" si="502"/>
        <v/>
      </c>
      <c r="P4382" s="33" t="str">
        <f t="shared" si="503"/>
        <v/>
      </c>
      <c r="R4382" s="36" t="str">
        <f t="shared" si="504"/>
        <v/>
      </c>
      <c r="S4382" s="36" t="str">
        <f t="shared" si="505"/>
        <v/>
      </c>
    </row>
    <row r="4383" spans="6:19" x14ac:dyDescent="0.3">
      <c r="N4383" s="33" t="str">
        <f t="shared" si="501"/>
        <v/>
      </c>
      <c r="O4383" s="33" t="str">
        <f t="shared" si="502"/>
        <v/>
      </c>
      <c r="P4383" s="33" t="str">
        <f t="shared" si="503"/>
        <v/>
      </c>
      <c r="R4383" s="36" t="str">
        <f t="shared" si="504"/>
        <v/>
      </c>
      <c r="S4383" s="36" t="str">
        <f t="shared" si="505"/>
        <v/>
      </c>
    </row>
    <row r="4384" spans="6:19" x14ac:dyDescent="0.3">
      <c r="F4384" s="136"/>
      <c r="N4384" s="33" t="str">
        <f t="shared" si="501"/>
        <v/>
      </c>
      <c r="O4384" s="33" t="str">
        <f t="shared" si="502"/>
        <v/>
      </c>
      <c r="P4384" s="33" t="str">
        <f t="shared" si="503"/>
        <v/>
      </c>
      <c r="R4384" s="36" t="str">
        <f t="shared" si="504"/>
        <v/>
      </c>
      <c r="S4384" s="36" t="str">
        <f t="shared" si="505"/>
        <v/>
      </c>
    </row>
    <row r="4385" spans="6:19" x14ac:dyDescent="0.3">
      <c r="N4385" s="33" t="str">
        <f t="shared" si="501"/>
        <v/>
      </c>
      <c r="O4385" s="33" t="str">
        <f t="shared" si="502"/>
        <v/>
      </c>
      <c r="P4385" s="33" t="str">
        <f t="shared" si="503"/>
        <v/>
      </c>
      <c r="R4385" s="36" t="str">
        <f t="shared" si="504"/>
        <v/>
      </c>
      <c r="S4385" s="36" t="str">
        <f t="shared" si="505"/>
        <v/>
      </c>
    </row>
    <row r="4386" spans="6:19" x14ac:dyDescent="0.3">
      <c r="N4386" s="33" t="str">
        <f t="shared" si="501"/>
        <v/>
      </c>
      <c r="O4386" s="33" t="str">
        <f t="shared" si="502"/>
        <v/>
      </c>
      <c r="P4386" s="33" t="str">
        <f t="shared" si="503"/>
        <v/>
      </c>
      <c r="R4386" s="36" t="str">
        <f t="shared" si="504"/>
        <v/>
      </c>
      <c r="S4386" s="36" t="str">
        <f t="shared" si="505"/>
        <v/>
      </c>
    </row>
    <row r="4387" spans="6:19" x14ac:dyDescent="0.3">
      <c r="N4387" s="33" t="str">
        <f t="shared" si="501"/>
        <v/>
      </c>
      <c r="O4387" s="33" t="str">
        <f t="shared" si="502"/>
        <v/>
      </c>
      <c r="P4387" s="33" t="str">
        <f t="shared" si="503"/>
        <v/>
      </c>
      <c r="R4387" s="36" t="str">
        <f t="shared" si="504"/>
        <v/>
      </c>
      <c r="S4387" s="36" t="str">
        <f t="shared" si="505"/>
        <v/>
      </c>
    </row>
    <row r="4388" spans="6:19" x14ac:dyDescent="0.3">
      <c r="N4388" s="33" t="str">
        <f t="shared" si="501"/>
        <v/>
      </c>
      <c r="O4388" s="33" t="str">
        <f t="shared" si="502"/>
        <v/>
      </c>
      <c r="P4388" s="33" t="str">
        <f t="shared" si="503"/>
        <v/>
      </c>
      <c r="R4388" s="36" t="str">
        <f t="shared" si="504"/>
        <v/>
      </c>
      <c r="S4388" s="36" t="str">
        <f t="shared" si="505"/>
        <v/>
      </c>
    </row>
    <row r="4389" spans="6:19" x14ac:dyDescent="0.3">
      <c r="N4389" s="33" t="str">
        <f t="shared" si="501"/>
        <v/>
      </c>
      <c r="O4389" s="33" t="str">
        <f t="shared" si="502"/>
        <v/>
      </c>
      <c r="P4389" s="33" t="str">
        <f t="shared" si="503"/>
        <v/>
      </c>
      <c r="R4389" s="36" t="str">
        <f t="shared" si="504"/>
        <v/>
      </c>
      <c r="S4389" s="36" t="str">
        <f t="shared" si="505"/>
        <v/>
      </c>
    </row>
    <row r="4390" spans="6:19" x14ac:dyDescent="0.3">
      <c r="N4390" s="33" t="str">
        <f t="shared" si="501"/>
        <v/>
      </c>
      <c r="O4390" s="33" t="str">
        <f t="shared" si="502"/>
        <v/>
      </c>
      <c r="P4390" s="33" t="str">
        <f t="shared" si="503"/>
        <v/>
      </c>
      <c r="R4390" s="36" t="str">
        <f t="shared" si="504"/>
        <v/>
      </c>
      <c r="S4390" s="36" t="str">
        <f t="shared" si="505"/>
        <v/>
      </c>
    </row>
    <row r="4391" spans="6:19" x14ac:dyDescent="0.3">
      <c r="N4391" s="33" t="str">
        <f t="shared" si="501"/>
        <v/>
      </c>
      <c r="O4391" s="33" t="str">
        <f t="shared" si="502"/>
        <v/>
      </c>
      <c r="P4391" s="33" t="str">
        <f t="shared" si="503"/>
        <v/>
      </c>
      <c r="R4391" s="36" t="str">
        <f t="shared" si="504"/>
        <v/>
      </c>
      <c r="S4391" s="36" t="str">
        <f t="shared" si="505"/>
        <v/>
      </c>
    </row>
    <row r="4392" spans="6:19" x14ac:dyDescent="0.3">
      <c r="N4392" s="33" t="str">
        <f t="shared" si="501"/>
        <v/>
      </c>
      <c r="O4392" s="33" t="str">
        <f t="shared" si="502"/>
        <v/>
      </c>
      <c r="P4392" s="33" t="str">
        <f t="shared" si="503"/>
        <v/>
      </c>
      <c r="R4392" s="36" t="str">
        <f t="shared" si="504"/>
        <v/>
      </c>
      <c r="S4392" s="36" t="str">
        <f t="shared" si="505"/>
        <v/>
      </c>
    </row>
    <row r="4393" spans="6:19" x14ac:dyDescent="0.3">
      <c r="N4393" s="33" t="str">
        <f t="shared" si="501"/>
        <v/>
      </c>
      <c r="O4393" s="33" t="str">
        <f t="shared" si="502"/>
        <v/>
      </c>
      <c r="P4393" s="33" t="str">
        <f t="shared" si="503"/>
        <v/>
      </c>
      <c r="R4393" s="36" t="str">
        <f t="shared" si="504"/>
        <v/>
      </c>
      <c r="S4393" s="36" t="str">
        <f t="shared" si="505"/>
        <v/>
      </c>
    </row>
    <row r="4394" spans="6:19" x14ac:dyDescent="0.3">
      <c r="N4394" s="33" t="str">
        <f t="shared" si="501"/>
        <v/>
      </c>
      <c r="O4394" s="33" t="str">
        <f t="shared" si="502"/>
        <v/>
      </c>
      <c r="P4394" s="33" t="str">
        <f t="shared" si="503"/>
        <v/>
      </c>
      <c r="R4394" s="36" t="str">
        <f t="shared" si="504"/>
        <v/>
      </c>
      <c r="S4394" s="36" t="str">
        <f t="shared" si="505"/>
        <v/>
      </c>
    </row>
    <row r="4395" spans="6:19" x14ac:dyDescent="0.3">
      <c r="N4395" s="33" t="str">
        <f t="shared" si="501"/>
        <v/>
      </c>
      <c r="O4395" s="33" t="str">
        <f t="shared" si="502"/>
        <v/>
      </c>
      <c r="P4395" s="33" t="str">
        <f t="shared" si="503"/>
        <v/>
      </c>
      <c r="R4395" s="36" t="str">
        <f t="shared" si="504"/>
        <v/>
      </c>
      <c r="S4395" s="36" t="str">
        <f t="shared" si="505"/>
        <v/>
      </c>
    </row>
    <row r="4396" spans="6:19" x14ac:dyDescent="0.3">
      <c r="F4396" s="136"/>
      <c r="N4396" s="33" t="str">
        <f t="shared" si="501"/>
        <v/>
      </c>
      <c r="O4396" s="33" t="str">
        <f t="shared" si="502"/>
        <v/>
      </c>
      <c r="P4396" s="33" t="str">
        <f t="shared" si="503"/>
        <v/>
      </c>
      <c r="R4396" s="36" t="str">
        <f t="shared" si="504"/>
        <v/>
      </c>
      <c r="S4396" s="36" t="str">
        <f t="shared" si="505"/>
        <v/>
      </c>
    </row>
    <row r="4397" spans="6:19" x14ac:dyDescent="0.3">
      <c r="N4397" s="33" t="str">
        <f t="shared" si="501"/>
        <v/>
      </c>
      <c r="O4397" s="33" t="str">
        <f t="shared" si="502"/>
        <v/>
      </c>
      <c r="P4397" s="33" t="str">
        <f t="shared" si="503"/>
        <v/>
      </c>
      <c r="R4397" s="36" t="str">
        <f t="shared" si="504"/>
        <v/>
      </c>
      <c r="S4397" s="36" t="str">
        <f t="shared" si="505"/>
        <v/>
      </c>
    </row>
    <row r="4398" spans="6:19" x14ac:dyDescent="0.3">
      <c r="F4398" s="136"/>
      <c r="N4398" s="33" t="str">
        <f t="shared" si="501"/>
        <v/>
      </c>
      <c r="O4398" s="33" t="str">
        <f t="shared" si="502"/>
        <v/>
      </c>
      <c r="P4398" s="33" t="str">
        <f t="shared" si="503"/>
        <v/>
      </c>
      <c r="R4398" s="36" t="str">
        <f t="shared" si="504"/>
        <v/>
      </c>
      <c r="S4398" s="36" t="str">
        <f t="shared" si="505"/>
        <v/>
      </c>
    </row>
    <row r="4399" spans="6:19" x14ac:dyDescent="0.3">
      <c r="F4399" s="136"/>
      <c r="N4399" s="33" t="str">
        <f t="shared" si="501"/>
        <v/>
      </c>
      <c r="O4399" s="33" t="str">
        <f t="shared" si="502"/>
        <v/>
      </c>
      <c r="P4399" s="33" t="str">
        <f t="shared" si="503"/>
        <v/>
      </c>
      <c r="R4399" s="36" t="str">
        <f t="shared" si="504"/>
        <v/>
      </c>
      <c r="S4399" s="36" t="str">
        <f t="shared" si="505"/>
        <v/>
      </c>
    </row>
    <row r="4400" spans="6:19" x14ac:dyDescent="0.3">
      <c r="N4400" s="33" t="str">
        <f t="shared" si="501"/>
        <v/>
      </c>
      <c r="O4400" s="33" t="str">
        <f t="shared" si="502"/>
        <v/>
      </c>
      <c r="P4400" s="33" t="str">
        <f t="shared" si="503"/>
        <v/>
      </c>
      <c r="R4400" s="36" t="str">
        <f t="shared" si="504"/>
        <v/>
      </c>
      <c r="S4400" s="36" t="str">
        <f t="shared" si="505"/>
        <v/>
      </c>
    </row>
    <row r="4401" spans="6:19" x14ac:dyDescent="0.3">
      <c r="N4401" s="33" t="str">
        <f t="shared" si="501"/>
        <v/>
      </c>
      <c r="O4401" s="33" t="str">
        <f t="shared" si="502"/>
        <v/>
      </c>
      <c r="P4401" s="33" t="str">
        <f t="shared" si="503"/>
        <v/>
      </c>
      <c r="R4401" s="36" t="str">
        <f t="shared" si="504"/>
        <v/>
      </c>
      <c r="S4401" s="36" t="str">
        <f t="shared" si="505"/>
        <v/>
      </c>
    </row>
    <row r="4402" spans="6:19" x14ac:dyDescent="0.3">
      <c r="N4402" s="33" t="str">
        <f t="shared" si="501"/>
        <v/>
      </c>
      <c r="O4402" s="33" t="str">
        <f t="shared" si="502"/>
        <v/>
      </c>
      <c r="P4402" s="33" t="str">
        <f t="shared" si="503"/>
        <v/>
      </c>
      <c r="R4402" s="36" t="str">
        <f t="shared" si="504"/>
        <v/>
      </c>
      <c r="S4402" s="36" t="str">
        <f t="shared" si="505"/>
        <v/>
      </c>
    </row>
    <row r="4403" spans="6:19" x14ac:dyDescent="0.3">
      <c r="N4403" s="33" t="str">
        <f t="shared" si="501"/>
        <v/>
      </c>
      <c r="O4403" s="33" t="str">
        <f t="shared" si="502"/>
        <v/>
      </c>
      <c r="P4403" s="33" t="str">
        <f t="shared" si="503"/>
        <v/>
      </c>
      <c r="R4403" s="36" t="str">
        <f t="shared" si="504"/>
        <v/>
      </c>
      <c r="S4403" s="36" t="str">
        <f t="shared" si="505"/>
        <v/>
      </c>
    </row>
    <row r="4404" spans="6:19" x14ac:dyDescent="0.3">
      <c r="N4404" s="33" t="str">
        <f t="shared" si="501"/>
        <v/>
      </c>
      <c r="O4404" s="33" t="str">
        <f t="shared" si="502"/>
        <v/>
      </c>
      <c r="P4404" s="33" t="str">
        <f t="shared" si="503"/>
        <v/>
      </c>
      <c r="R4404" s="36" t="str">
        <f t="shared" si="504"/>
        <v/>
      </c>
      <c r="S4404" s="36" t="str">
        <f t="shared" si="505"/>
        <v/>
      </c>
    </row>
    <row r="4405" spans="6:19" x14ac:dyDescent="0.3">
      <c r="N4405" s="33" t="str">
        <f t="shared" si="501"/>
        <v/>
      </c>
      <c r="O4405" s="33" t="str">
        <f t="shared" si="502"/>
        <v/>
      </c>
      <c r="P4405" s="33" t="str">
        <f t="shared" si="503"/>
        <v/>
      </c>
      <c r="R4405" s="36" t="str">
        <f t="shared" si="504"/>
        <v/>
      </c>
      <c r="S4405" s="36" t="str">
        <f t="shared" si="505"/>
        <v/>
      </c>
    </row>
    <row r="4406" spans="6:19" x14ac:dyDescent="0.3">
      <c r="N4406" s="33" t="str">
        <f t="shared" si="501"/>
        <v/>
      </c>
      <c r="O4406" s="33" t="str">
        <f t="shared" si="502"/>
        <v/>
      </c>
      <c r="P4406" s="33" t="str">
        <f t="shared" si="503"/>
        <v/>
      </c>
      <c r="R4406" s="36" t="str">
        <f t="shared" si="504"/>
        <v/>
      </c>
      <c r="S4406" s="36" t="str">
        <f t="shared" si="505"/>
        <v/>
      </c>
    </row>
    <row r="4407" spans="6:19" x14ac:dyDescent="0.3">
      <c r="N4407" s="33" t="str">
        <f t="shared" si="501"/>
        <v/>
      </c>
      <c r="O4407" s="33" t="str">
        <f t="shared" si="502"/>
        <v/>
      </c>
      <c r="P4407" s="33" t="str">
        <f t="shared" si="503"/>
        <v/>
      </c>
      <c r="R4407" s="36" t="str">
        <f t="shared" si="504"/>
        <v/>
      </c>
      <c r="S4407" s="36" t="str">
        <f t="shared" si="505"/>
        <v/>
      </c>
    </row>
    <row r="4408" spans="6:19" x14ac:dyDescent="0.3">
      <c r="N4408" s="33" t="str">
        <f t="shared" si="501"/>
        <v/>
      </c>
      <c r="O4408" s="33" t="str">
        <f t="shared" si="502"/>
        <v/>
      </c>
      <c r="P4408" s="33" t="str">
        <f t="shared" si="503"/>
        <v/>
      </c>
      <c r="R4408" s="36" t="str">
        <f t="shared" si="504"/>
        <v/>
      </c>
      <c r="S4408" s="36" t="str">
        <f t="shared" si="505"/>
        <v/>
      </c>
    </row>
    <row r="4409" spans="6:19" x14ac:dyDescent="0.3">
      <c r="N4409" s="33" t="str">
        <f t="shared" si="501"/>
        <v/>
      </c>
      <c r="O4409" s="33" t="str">
        <f t="shared" si="502"/>
        <v/>
      </c>
      <c r="P4409" s="33" t="str">
        <f t="shared" si="503"/>
        <v/>
      </c>
      <c r="R4409" s="36" t="str">
        <f t="shared" si="504"/>
        <v/>
      </c>
      <c r="S4409" s="36" t="str">
        <f t="shared" si="505"/>
        <v/>
      </c>
    </row>
    <row r="4410" spans="6:19" x14ac:dyDescent="0.3">
      <c r="N4410" s="33" t="str">
        <f t="shared" si="501"/>
        <v/>
      </c>
      <c r="O4410" s="33" t="str">
        <f t="shared" si="502"/>
        <v/>
      </c>
      <c r="P4410" s="33" t="str">
        <f t="shared" si="503"/>
        <v/>
      </c>
      <c r="R4410" s="36" t="str">
        <f t="shared" si="504"/>
        <v/>
      </c>
      <c r="S4410" s="36" t="str">
        <f t="shared" si="505"/>
        <v/>
      </c>
    </row>
    <row r="4411" spans="6:19" x14ac:dyDescent="0.3">
      <c r="N4411" s="33" t="str">
        <f t="shared" si="501"/>
        <v/>
      </c>
      <c r="O4411" s="33" t="str">
        <f t="shared" si="502"/>
        <v/>
      </c>
      <c r="P4411" s="33" t="str">
        <f t="shared" si="503"/>
        <v/>
      </c>
      <c r="R4411" s="36" t="str">
        <f t="shared" si="504"/>
        <v/>
      </c>
      <c r="S4411" s="36" t="str">
        <f t="shared" si="505"/>
        <v/>
      </c>
    </row>
    <row r="4412" spans="6:19" x14ac:dyDescent="0.3">
      <c r="N4412" s="33" t="str">
        <f t="shared" si="501"/>
        <v/>
      </c>
      <c r="O4412" s="33" t="str">
        <f t="shared" si="502"/>
        <v/>
      </c>
      <c r="P4412" s="33" t="str">
        <f t="shared" si="503"/>
        <v/>
      </c>
      <c r="R4412" s="36" t="str">
        <f t="shared" si="504"/>
        <v/>
      </c>
      <c r="S4412" s="36" t="str">
        <f t="shared" si="505"/>
        <v/>
      </c>
    </row>
    <row r="4413" spans="6:19" x14ac:dyDescent="0.3">
      <c r="F4413" s="136"/>
      <c r="N4413" s="33" t="str">
        <f t="shared" si="501"/>
        <v/>
      </c>
      <c r="O4413" s="33" t="str">
        <f t="shared" si="502"/>
        <v/>
      </c>
      <c r="P4413" s="33" t="str">
        <f t="shared" si="503"/>
        <v/>
      </c>
      <c r="R4413" s="36" t="str">
        <f t="shared" si="504"/>
        <v/>
      </c>
      <c r="S4413" s="36" t="str">
        <f t="shared" si="505"/>
        <v/>
      </c>
    </row>
    <row r="4414" spans="6:19" x14ac:dyDescent="0.3">
      <c r="N4414" s="33" t="str">
        <f t="shared" si="501"/>
        <v/>
      </c>
      <c r="O4414" s="33" t="str">
        <f t="shared" si="502"/>
        <v/>
      </c>
      <c r="P4414" s="33" t="str">
        <f t="shared" si="503"/>
        <v/>
      </c>
      <c r="R4414" s="36" t="str">
        <f t="shared" si="504"/>
        <v/>
      </c>
      <c r="S4414" s="36" t="str">
        <f t="shared" si="505"/>
        <v/>
      </c>
    </row>
    <row r="4415" spans="6:19" x14ac:dyDescent="0.3">
      <c r="N4415" s="33" t="str">
        <f t="shared" si="501"/>
        <v/>
      </c>
      <c r="O4415" s="33" t="str">
        <f t="shared" si="502"/>
        <v/>
      </c>
      <c r="P4415" s="33" t="str">
        <f t="shared" si="503"/>
        <v/>
      </c>
      <c r="R4415" s="36" t="str">
        <f t="shared" si="504"/>
        <v/>
      </c>
      <c r="S4415" s="36" t="str">
        <f t="shared" si="505"/>
        <v/>
      </c>
    </row>
    <row r="4416" spans="6:19" x14ac:dyDescent="0.3">
      <c r="N4416" s="33" t="str">
        <f t="shared" si="501"/>
        <v/>
      </c>
      <c r="O4416" s="33" t="str">
        <f t="shared" si="502"/>
        <v/>
      </c>
      <c r="P4416" s="33" t="str">
        <f t="shared" si="503"/>
        <v/>
      </c>
      <c r="R4416" s="36" t="str">
        <f t="shared" si="504"/>
        <v/>
      </c>
      <c r="S4416" s="36" t="str">
        <f t="shared" si="505"/>
        <v/>
      </c>
    </row>
    <row r="4417" spans="6:19" x14ac:dyDescent="0.3">
      <c r="F4417" s="136"/>
      <c r="N4417" s="33" t="str">
        <f t="shared" si="501"/>
        <v/>
      </c>
      <c r="O4417" s="33" t="str">
        <f t="shared" si="502"/>
        <v/>
      </c>
      <c r="P4417" s="33" t="str">
        <f t="shared" si="503"/>
        <v/>
      </c>
      <c r="R4417" s="36" t="str">
        <f t="shared" si="504"/>
        <v/>
      </c>
      <c r="S4417" s="36" t="str">
        <f t="shared" si="505"/>
        <v/>
      </c>
    </row>
    <row r="4418" spans="6:19" x14ac:dyDescent="0.3">
      <c r="F4418" s="136"/>
      <c r="N4418" s="33" t="str">
        <f t="shared" si="501"/>
        <v/>
      </c>
      <c r="O4418" s="33" t="str">
        <f t="shared" si="502"/>
        <v/>
      </c>
      <c r="P4418" s="33" t="str">
        <f t="shared" si="503"/>
        <v/>
      </c>
      <c r="R4418" s="36" t="str">
        <f t="shared" si="504"/>
        <v/>
      </c>
      <c r="S4418" s="36" t="str">
        <f t="shared" si="505"/>
        <v/>
      </c>
    </row>
    <row r="4419" spans="6:19" x14ac:dyDescent="0.3">
      <c r="N4419" s="33" t="str">
        <f t="shared" si="501"/>
        <v/>
      </c>
      <c r="O4419" s="33" t="str">
        <f t="shared" si="502"/>
        <v/>
      </c>
      <c r="P4419" s="33" t="str">
        <f t="shared" si="503"/>
        <v/>
      </c>
      <c r="R4419" s="36" t="str">
        <f t="shared" si="504"/>
        <v/>
      </c>
      <c r="S4419" s="36" t="str">
        <f t="shared" si="505"/>
        <v/>
      </c>
    </row>
    <row r="4420" spans="6:19" x14ac:dyDescent="0.3">
      <c r="N4420" s="33" t="str">
        <f t="shared" si="501"/>
        <v/>
      </c>
      <c r="O4420" s="33" t="str">
        <f t="shared" si="502"/>
        <v/>
      </c>
      <c r="P4420" s="33" t="str">
        <f t="shared" si="503"/>
        <v/>
      </c>
      <c r="R4420" s="36" t="str">
        <f t="shared" si="504"/>
        <v/>
      </c>
      <c r="S4420" s="36" t="str">
        <f t="shared" si="505"/>
        <v/>
      </c>
    </row>
    <row r="4421" spans="6:19" x14ac:dyDescent="0.3">
      <c r="N4421" s="33" t="str">
        <f t="shared" ref="N4421:N4445" si="506">IF($D4421="Ges",$F4421,"")</f>
        <v/>
      </c>
      <c r="O4421" s="33" t="str">
        <f t="shared" ref="O4421:O4484" si="507">IF($D4421="tag",$E4421,"")</f>
        <v/>
      </c>
      <c r="P4421" s="33" t="str">
        <f t="shared" ref="P4421:P4484" si="508">IF($D4421="vhs",$E4421,"")</f>
        <v/>
      </c>
      <c r="R4421" s="36" t="str">
        <f t="shared" ref="R4421:R4484" si="509">IF(D4421="v06",E4421,"")</f>
        <v/>
      </c>
      <c r="S4421" s="36" t="str">
        <f t="shared" ref="S4421:S4484" si="510">IF(D4421="v22",E4421,"")</f>
        <v/>
      </c>
    </row>
    <row r="4422" spans="6:19" x14ac:dyDescent="0.3">
      <c r="N4422" s="33" t="str">
        <f t="shared" si="506"/>
        <v/>
      </c>
      <c r="O4422" s="33" t="str">
        <f t="shared" si="507"/>
        <v/>
      </c>
      <c r="P4422" s="33" t="str">
        <f t="shared" si="508"/>
        <v/>
      </c>
      <c r="R4422" s="36" t="str">
        <f t="shared" si="509"/>
        <v/>
      </c>
      <c r="S4422" s="36" t="str">
        <f t="shared" si="510"/>
        <v/>
      </c>
    </row>
    <row r="4423" spans="6:19" x14ac:dyDescent="0.3">
      <c r="N4423" s="33" t="str">
        <f t="shared" si="506"/>
        <v/>
      </c>
      <c r="O4423" s="33" t="str">
        <f t="shared" si="507"/>
        <v/>
      </c>
      <c r="P4423" s="33" t="str">
        <f t="shared" si="508"/>
        <v/>
      </c>
      <c r="R4423" s="36" t="str">
        <f t="shared" si="509"/>
        <v/>
      </c>
      <c r="S4423" s="36" t="str">
        <f t="shared" si="510"/>
        <v/>
      </c>
    </row>
    <row r="4424" spans="6:19" x14ac:dyDescent="0.3">
      <c r="N4424" s="33" t="str">
        <f t="shared" si="506"/>
        <v/>
      </c>
      <c r="O4424" s="33" t="str">
        <f t="shared" si="507"/>
        <v/>
      </c>
      <c r="P4424" s="33" t="str">
        <f t="shared" si="508"/>
        <v/>
      </c>
      <c r="R4424" s="36" t="str">
        <f t="shared" si="509"/>
        <v/>
      </c>
      <c r="S4424" s="36" t="str">
        <f t="shared" si="510"/>
        <v/>
      </c>
    </row>
    <row r="4425" spans="6:19" x14ac:dyDescent="0.3">
      <c r="N4425" s="33" t="str">
        <f t="shared" si="506"/>
        <v/>
      </c>
      <c r="O4425" s="33" t="str">
        <f t="shared" si="507"/>
        <v/>
      </c>
      <c r="P4425" s="33" t="str">
        <f t="shared" si="508"/>
        <v/>
      </c>
      <c r="R4425" s="36" t="str">
        <f t="shared" si="509"/>
        <v/>
      </c>
      <c r="S4425" s="36" t="str">
        <f t="shared" si="510"/>
        <v/>
      </c>
    </row>
    <row r="4426" spans="6:19" x14ac:dyDescent="0.3">
      <c r="N4426" s="33" t="str">
        <f t="shared" si="506"/>
        <v/>
      </c>
      <c r="O4426" s="33" t="str">
        <f t="shared" si="507"/>
        <v/>
      </c>
      <c r="P4426" s="33" t="str">
        <f t="shared" si="508"/>
        <v/>
      </c>
      <c r="R4426" s="36" t="str">
        <f t="shared" si="509"/>
        <v/>
      </c>
      <c r="S4426" s="36" t="str">
        <f t="shared" si="510"/>
        <v/>
      </c>
    </row>
    <row r="4427" spans="6:19" x14ac:dyDescent="0.3">
      <c r="N4427" s="33" t="str">
        <f t="shared" si="506"/>
        <v/>
      </c>
      <c r="O4427" s="33" t="str">
        <f t="shared" si="507"/>
        <v/>
      </c>
      <c r="P4427" s="33" t="str">
        <f t="shared" si="508"/>
        <v/>
      </c>
      <c r="R4427" s="36" t="str">
        <f t="shared" si="509"/>
        <v/>
      </c>
      <c r="S4427" s="36" t="str">
        <f t="shared" si="510"/>
        <v/>
      </c>
    </row>
    <row r="4428" spans="6:19" x14ac:dyDescent="0.3">
      <c r="N4428" s="33" t="str">
        <f t="shared" si="506"/>
        <v/>
      </c>
      <c r="O4428" s="33" t="str">
        <f t="shared" si="507"/>
        <v/>
      </c>
      <c r="P4428" s="33" t="str">
        <f t="shared" si="508"/>
        <v/>
      </c>
      <c r="R4428" s="36" t="str">
        <f t="shared" si="509"/>
        <v/>
      </c>
      <c r="S4428" s="36" t="str">
        <f t="shared" si="510"/>
        <v/>
      </c>
    </row>
    <row r="4429" spans="6:19" x14ac:dyDescent="0.3">
      <c r="N4429" s="33" t="str">
        <f t="shared" si="506"/>
        <v/>
      </c>
      <c r="O4429" s="33" t="str">
        <f t="shared" si="507"/>
        <v/>
      </c>
      <c r="P4429" s="33" t="str">
        <f t="shared" si="508"/>
        <v/>
      </c>
      <c r="R4429" s="36" t="str">
        <f t="shared" si="509"/>
        <v/>
      </c>
      <c r="S4429" s="36" t="str">
        <f t="shared" si="510"/>
        <v/>
      </c>
    </row>
    <row r="4430" spans="6:19" x14ac:dyDescent="0.3">
      <c r="N4430" s="33" t="str">
        <f t="shared" si="506"/>
        <v/>
      </c>
      <c r="O4430" s="33" t="str">
        <f t="shared" si="507"/>
        <v/>
      </c>
      <c r="P4430" s="33" t="str">
        <f t="shared" si="508"/>
        <v/>
      </c>
      <c r="R4430" s="36" t="str">
        <f t="shared" si="509"/>
        <v/>
      </c>
      <c r="S4430" s="36" t="str">
        <f t="shared" si="510"/>
        <v/>
      </c>
    </row>
    <row r="4431" spans="6:19" x14ac:dyDescent="0.3">
      <c r="N4431" s="33" t="str">
        <f t="shared" si="506"/>
        <v/>
      </c>
      <c r="O4431" s="33" t="str">
        <f t="shared" si="507"/>
        <v/>
      </c>
      <c r="P4431" s="33" t="str">
        <f t="shared" si="508"/>
        <v/>
      </c>
      <c r="R4431" s="36" t="str">
        <f t="shared" si="509"/>
        <v/>
      </c>
      <c r="S4431" s="36" t="str">
        <f t="shared" si="510"/>
        <v/>
      </c>
    </row>
    <row r="4432" spans="6:19" x14ac:dyDescent="0.3">
      <c r="F4432" s="136"/>
      <c r="N4432" s="33" t="str">
        <f t="shared" si="506"/>
        <v/>
      </c>
      <c r="O4432" s="33" t="str">
        <f t="shared" si="507"/>
        <v/>
      </c>
      <c r="P4432" s="33" t="str">
        <f t="shared" si="508"/>
        <v/>
      </c>
      <c r="R4432" s="36" t="str">
        <f t="shared" si="509"/>
        <v/>
      </c>
      <c r="S4432" s="36" t="str">
        <f t="shared" si="510"/>
        <v/>
      </c>
    </row>
    <row r="4433" spans="6:19" x14ac:dyDescent="0.3">
      <c r="F4433" s="136"/>
      <c r="N4433" s="33" t="str">
        <f t="shared" si="506"/>
        <v/>
      </c>
      <c r="O4433" s="33" t="str">
        <f t="shared" si="507"/>
        <v/>
      </c>
      <c r="P4433" s="33" t="str">
        <f t="shared" si="508"/>
        <v/>
      </c>
      <c r="R4433" s="36" t="str">
        <f t="shared" si="509"/>
        <v/>
      </c>
      <c r="S4433" s="36" t="str">
        <f t="shared" si="510"/>
        <v/>
      </c>
    </row>
    <row r="4434" spans="6:19" x14ac:dyDescent="0.3">
      <c r="F4434" s="136"/>
      <c r="N4434" s="33" t="str">
        <f t="shared" si="506"/>
        <v/>
      </c>
      <c r="O4434" s="33" t="str">
        <f t="shared" si="507"/>
        <v/>
      </c>
      <c r="P4434" s="33" t="str">
        <f t="shared" si="508"/>
        <v/>
      </c>
      <c r="R4434" s="36" t="str">
        <f t="shared" si="509"/>
        <v/>
      </c>
      <c r="S4434" s="36" t="str">
        <f t="shared" si="510"/>
        <v/>
      </c>
    </row>
    <row r="4435" spans="6:19" x14ac:dyDescent="0.3">
      <c r="N4435" s="33" t="str">
        <f t="shared" si="506"/>
        <v/>
      </c>
      <c r="O4435" s="33" t="str">
        <f t="shared" si="507"/>
        <v/>
      </c>
      <c r="P4435" s="33" t="str">
        <f t="shared" si="508"/>
        <v/>
      </c>
      <c r="R4435" s="36" t="str">
        <f t="shared" si="509"/>
        <v/>
      </c>
      <c r="S4435" s="36" t="str">
        <f t="shared" si="510"/>
        <v/>
      </c>
    </row>
    <row r="4436" spans="6:19" x14ac:dyDescent="0.3">
      <c r="N4436" s="33" t="str">
        <f t="shared" si="506"/>
        <v/>
      </c>
      <c r="O4436" s="33" t="str">
        <f t="shared" si="507"/>
        <v/>
      </c>
      <c r="P4436" s="33" t="str">
        <f t="shared" si="508"/>
        <v/>
      </c>
      <c r="R4436" s="36" t="str">
        <f t="shared" si="509"/>
        <v/>
      </c>
      <c r="S4436" s="36" t="str">
        <f t="shared" si="510"/>
        <v/>
      </c>
    </row>
    <row r="4437" spans="6:19" x14ac:dyDescent="0.3">
      <c r="N4437" s="33" t="str">
        <f t="shared" si="506"/>
        <v/>
      </c>
      <c r="O4437" s="33" t="str">
        <f t="shared" si="507"/>
        <v/>
      </c>
      <c r="P4437" s="33" t="str">
        <f t="shared" si="508"/>
        <v/>
      </c>
      <c r="R4437" s="36" t="str">
        <f t="shared" si="509"/>
        <v/>
      </c>
      <c r="S4437" s="36" t="str">
        <f t="shared" si="510"/>
        <v/>
      </c>
    </row>
    <row r="4438" spans="6:19" x14ac:dyDescent="0.3">
      <c r="N4438" s="33" t="str">
        <f t="shared" si="506"/>
        <v/>
      </c>
      <c r="O4438" s="33" t="str">
        <f t="shared" si="507"/>
        <v/>
      </c>
      <c r="P4438" s="33" t="str">
        <f t="shared" si="508"/>
        <v/>
      </c>
      <c r="R4438" s="36" t="str">
        <f t="shared" si="509"/>
        <v/>
      </c>
      <c r="S4438" s="36" t="str">
        <f t="shared" si="510"/>
        <v/>
      </c>
    </row>
    <row r="4439" spans="6:19" x14ac:dyDescent="0.3">
      <c r="N4439" s="33" t="str">
        <f t="shared" si="506"/>
        <v/>
      </c>
      <c r="O4439" s="33" t="str">
        <f t="shared" si="507"/>
        <v/>
      </c>
      <c r="P4439" s="33" t="str">
        <f t="shared" si="508"/>
        <v/>
      </c>
      <c r="R4439" s="36" t="str">
        <f t="shared" si="509"/>
        <v/>
      </c>
      <c r="S4439" s="36" t="str">
        <f t="shared" si="510"/>
        <v/>
      </c>
    </row>
    <row r="4440" spans="6:19" x14ac:dyDescent="0.3">
      <c r="N4440" s="33" t="str">
        <f t="shared" si="506"/>
        <v/>
      </c>
      <c r="O4440" s="33" t="str">
        <f t="shared" si="507"/>
        <v/>
      </c>
      <c r="P4440" s="33" t="str">
        <f t="shared" si="508"/>
        <v/>
      </c>
      <c r="R4440" s="36" t="str">
        <f t="shared" si="509"/>
        <v/>
      </c>
      <c r="S4440" s="36" t="str">
        <f t="shared" si="510"/>
        <v/>
      </c>
    </row>
    <row r="4441" spans="6:19" x14ac:dyDescent="0.3">
      <c r="N4441" s="33" t="str">
        <f t="shared" si="506"/>
        <v/>
      </c>
      <c r="O4441" s="33" t="str">
        <f t="shared" si="507"/>
        <v/>
      </c>
      <c r="P4441" s="33" t="str">
        <f t="shared" si="508"/>
        <v/>
      </c>
      <c r="R4441" s="36" t="str">
        <f t="shared" si="509"/>
        <v/>
      </c>
      <c r="S4441" s="36" t="str">
        <f t="shared" si="510"/>
        <v/>
      </c>
    </row>
    <row r="4442" spans="6:19" x14ac:dyDescent="0.3">
      <c r="N4442" s="33" t="str">
        <f t="shared" si="506"/>
        <v/>
      </c>
      <c r="O4442" s="33" t="str">
        <f t="shared" si="507"/>
        <v/>
      </c>
      <c r="P4442" s="33" t="str">
        <f t="shared" si="508"/>
        <v/>
      </c>
      <c r="R4442" s="36" t="str">
        <f t="shared" si="509"/>
        <v/>
      </c>
      <c r="S4442" s="36" t="str">
        <f t="shared" si="510"/>
        <v/>
      </c>
    </row>
    <row r="4443" spans="6:19" x14ac:dyDescent="0.3">
      <c r="N4443" s="33" t="str">
        <f t="shared" si="506"/>
        <v/>
      </c>
      <c r="O4443" s="33" t="str">
        <f t="shared" si="507"/>
        <v/>
      </c>
      <c r="P4443" s="33" t="str">
        <f t="shared" si="508"/>
        <v/>
      </c>
      <c r="R4443" s="36" t="str">
        <f t="shared" si="509"/>
        <v/>
      </c>
      <c r="S4443" s="36" t="str">
        <f t="shared" si="510"/>
        <v/>
      </c>
    </row>
    <row r="4444" spans="6:19" x14ac:dyDescent="0.3">
      <c r="N4444" s="33" t="str">
        <f t="shared" si="506"/>
        <v/>
      </c>
      <c r="O4444" s="33" t="str">
        <f t="shared" si="507"/>
        <v/>
      </c>
      <c r="P4444" s="33" t="str">
        <f t="shared" si="508"/>
        <v/>
      </c>
      <c r="R4444" s="36" t="str">
        <f t="shared" si="509"/>
        <v/>
      </c>
      <c r="S4444" s="36" t="str">
        <f t="shared" si="510"/>
        <v/>
      </c>
    </row>
    <row r="4445" spans="6:19" x14ac:dyDescent="0.3">
      <c r="N4445" s="33" t="str">
        <f t="shared" si="506"/>
        <v/>
      </c>
      <c r="O4445" s="33" t="str">
        <f t="shared" si="507"/>
        <v/>
      </c>
      <c r="P4445" s="33" t="str">
        <f t="shared" si="508"/>
        <v/>
      </c>
      <c r="R4445" s="36" t="str">
        <f t="shared" si="509"/>
        <v/>
      </c>
      <c r="S4445" s="36" t="str">
        <f t="shared" si="510"/>
        <v/>
      </c>
    </row>
    <row r="4446" spans="6:19" x14ac:dyDescent="0.3">
      <c r="O4446" s="33" t="str">
        <f t="shared" si="507"/>
        <v/>
      </c>
      <c r="P4446" s="33" t="str">
        <f t="shared" si="508"/>
        <v/>
      </c>
      <c r="R4446" s="36" t="str">
        <f t="shared" si="509"/>
        <v/>
      </c>
      <c r="S4446" s="36" t="str">
        <f t="shared" si="510"/>
        <v/>
      </c>
    </row>
    <row r="4447" spans="6:19" x14ac:dyDescent="0.3">
      <c r="O4447" s="33" t="str">
        <f t="shared" si="507"/>
        <v/>
      </c>
      <c r="P4447" s="33" t="str">
        <f t="shared" si="508"/>
        <v/>
      </c>
      <c r="R4447" s="36" t="str">
        <f t="shared" si="509"/>
        <v/>
      </c>
      <c r="S4447" s="36" t="str">
        <f t="shared" si="510"/>
        <v/>
      </c>
    </row>
    <row r="4448" spans="6:19" x14ac:dyDescent="0.3">
      <c r="O4448" s="33" t="str">
        <f t="shared" si="507"/>
        <v/>
      </c>
      <c r="P4448" s="33" t="str">
        <f t="shared" si="508"/>
        <v/>
      </c>
      <c r="R4448" s="36" t="str">
        <f t="shared" si="509"/>
        <v/>
      </c>
      <c r="S4448" s="36" t="str">
        <f t="shared" si="510"/>
        <v/>
      </c>
    </row>
    <row r="4449" spans="6:19" x14ac:dyDescent="0.3">
      <c r="F4449" s="136"/>
      <c r="O4449" s="33" t="str">
        <f t="shared" si="507"/>
        <v/>
      </c>
      <c r="P4449" s="33" t="str">
        <f t="shared" si="508"/>
        <v/>
      </c>
      <c r="R4449" s="36" t="str">
        <f t="shared" si="509"/>
        <v/>
      </c>
      <c r="S4449" s="36" t="str">
        <f t="shared" si="510"/>
        <v/>
      </c>
    </row>
    <row r="4450" spans="6:19" x14ac:dyDescent="0.3">
      <c r="O4450" s="33" t="str">
        <f t="shared" si="507"/>
        <v/>
      </c>
      <c r="P4450" s="33" t="str">
        <f t="shared" si="508"/>
        <v/>
      </c>
      <c r="R4450" s="36" t="str">
        <f t="shared" si="509"/>
        <v/>
      </c>
      <c r="S4450" s="36" t="str">
        <f t="shared" si="510"/>
        <v/>
      </c>
    </row>
    <row r="4451" spans="6:19" x14ac:dyDescent="0.3">
      <c r="O4451" s="33" t="str">
        <f t="shared" si="507"/>
        <v/>
      </c>
      <c r="P4451" s="33" t="str">
        <f t="shared" si="508"/>
        <v/>
      </c>
      <c r="R4451" s="36" t="str">
        <f t="shared" si="509"/>
        <v/>
      </c>
      <c r="S4451" s="36" t="str">
        <f t="shared" si="510"/>
        <v/>
      </c>
    </row>
    <row r="4452" spans="6:19" x14ac:dyDescent="0.3">
      <c r="O4452" s="33" t="str">
        <f t="shared" si="507"/>
        <v/>
      </c>
      <c r="P4452" s="33" t="str">
        <f t="shared" si="508"/>
        <v/>
      </c>
      <c r="R4452" s="36" t="str">
        <f t="shared" si="509"/>
        <v/>
      </c>
      <c r="S4452" s="36" t="str">
        <f t="shared" si="510"/>
        <v/>
      </c>
    </row>
    <row r="4453" spans="6:19" x14ac:dyDescent="0.3">
      <c r="F4453" s="136"/>
      <c r="O4453" s="33" t="str">
        <f t="shared" si="507"/>
        <v/>
      </c>
      <c r="P4453" s="33" t="str">
        <f t="shared" si="508"/>
        <v/>
      </c>
      <c r="R4453" s="36" t="str">
        <f t="shared" si="509"/>
        <v/>
      </c>
      <c r="S4453" s="36" t="str">
        <f t="shared" si="510"/>
        <v/>
      </c>
    </row>
    <row r="4454" spans="6:19" x14ac:dyDescent="0.3">
      <c r="F4454" s="136"/>
      <c r="O4454" s="33" t="str">
        <f t="shared" si="507"/>
        <v/>
      </c>
      <c r="P4454" s="33" t="str">
        <f t="shared" si="508"/>
        <v/>
      </c>
      <c r="R4454" s="36" t="str">
        <f t="shared" si="509"/>
        <v/>
      </c>
      <c r="S4454" s="36" t="str">
        <f t="shared" si="510"/>
        <v/>
      </c>
    </row>
    <row r="4455" spans="6:19" x14ac:dyDescent="0.3">
      <c r="O4455" s="33" t="str">
        <f t="shared" si="507"/>
        <v/>
      </c>
      <c r="P4455" s="33" t="str">
        <f t="shared" si="508"/>
        <v/>
      </c>
      <c r="R4455" s="36" t="str">
        <f t="shared" si="509"/>
        <v/>
      </c>
      <c r="S4455" s="36" t="str">
        <f t="shared" si="510"/>
        <v/>
      </c>
    </row>
    <row r="4456" spans="6:19" x14ac:dyDescent="0.3">
      <c r="O4456" s="33" t="str">
        <f t="shared" si="507"/>
        <v/>
      </c>
      <c r="P4456" s="33" t="str">
        <f t="shared" si="508"/>
        <v/>
      </c>
      <c r="R4456" s="36" t="str">
        <f t="shared" si="509"/>
        <v/>
      </c>
      <c r="S4456" s="36" t="str">
        <f t="shared" si="510"/>
        <v/>
      </c>
    </row>
    <row r="4457" spans="6:19" x14ac:dyDescent="0.3">
      <c r="O4457" s="33" t="str">
        <f t="shared" si="507"/>
        <v/>
      </c>
      <c r="P4457" s="33" t="str">
        <f t="shared" si="508"/>
        <v/>
      </c>
      <c r="R4457" s="36" t="str">
        <f t="shared" si="509"/>
        <v/>
      </c>
      <c r="S4457" s="36" t="str">
        <f t="shared" si="510"/>
        <v/>
      </c>
    </row>
    <row r="4458" spans="6:19" x14ac:dyDescent="0.3">
      <c r="O4458" s="33" t="str">
        <f t="shared" si="507"/>
        <v/>
      </c>
      <c r="P4458" s="33" t="str">
        <f t="shared" si="508"/>
        <v/>
      </c>
      <c r="R4458" s="36" t="str">
        <f t="shared" si="509"/>
        <v/>
      </c>
      <c r="S4458" s="36" t="str">
        <f t="shared" si="510"/>
        <v/>
      </c>
    </row>
    <row r="4459" spans="6:19" x14ac:dyDescent="0.3">
      <c r="O4459" s="33" t="str">
        <f t="shared" si="507"/>
        <v/>
      </c>
      <c r="P4459" s="33" t="str">
        <f t="shared" si="508"/>
        <v/>
      </c>
      <c r="R4459" s="36" t="str">
        <f t="shared" si="509"/>
        <v/>
      </c>
      <c r="S4459" s="36" t="str">
        <f t="shared" si="510"/>
        <v/>
      </c>
    </row>
    <row r="4460" spans="6:19" x14ac:dyDescent="0.3">
      <c r="O4460" s="33" t="str">
        <f t="shared" si="507"/>
        <v/>
      </c>
      <c r="P4460" s="33" t="str">
        <f t="shared" si="508"/>
        <v/>
      </c>
      <c r="R4460" s="36" t="str">
        <f t="shared" si="509"/>
        <v/>
      </c>
      <c r="S4460" s="36" t="str">
        <f t="shared" si="510"/>
        <v/>
      </c>
    </row>
    <row r="4461" spans="6:19" x14ac:dyDescent="0.3">
      <c r="O4461" s="33" t="str">
        <f t="shared" si="507"/>
        <v/>
      </c>
      <c r="P4461" s="33" t="str">
        <f t="shared" si="508"/>
        <v/>
      </c>
      <c r="R4461" s="36" t="str">
        <f t="shared" si="509"/>
        <v/>
      </c>
      <c r="S4461" s="36" t="str">
        <f t="shared" si="510"/>
        <v/>
      </c>
    </row>
    <row r="4462" spans="6:19" x14ac:dyDescent="0.3">
      <c r="O4462" s="33" t="str">
        <f t="shared" si="507"/>
        <v/>
      </c>
      <c r="P4462" s="33" t="str">
        <f t="shared" si="508"/>
        <v/>
      </c>
      <c r="R4462" s="36" t="str">
        <f t="shared" si="509"/>
        <v/>
      </c>
      <c r="S4462" s="36" t="str">
        <f t="shared" si="510"/>
        <v/>
      </c>
    </row>
    <row r="4463" spans="6:19" x14ac:dyDescent="0.3">
      <c r="O4463" s="33" t="str">
        <f t="shared" si="507"/>
        <v/>
      </c>
      <c r="P4463" s="33" t="str">
        <f t="shared" si="508"/>
        <v/>
      </c>
      <c r="R4463" s="36" t="str">
        <f t="shared" si="509"/>
        <v/>
      </c>
      <c r="S4463" s="36" t="str">
        <f t="shared" si="510"/>
        <v/>
      </c>
    </row>
    <row r="4464" spans="6:19" x14ac:dyDescent="0.3">
      <c r="O4464" s="33" t="str">
        <f t="shared" si="507"/>
        <v/>
      </c>
      <c r="P4464" s="33" t="str">
        <f t="shared" si="508"/>
        <v/>
      </c>
      <c r="R4464" s="36" t="str">
        <f t="shared" si="509"/>
        <v/>
      </c>
      <c r="S4464" s="36" t="str">
        <f t="shared" si="510"/>
        <v/>
      </c>
    </row>
    <row r="4465" spans="6:19" x14ac:dyDescent="0.3">
      <c r="O4465" s="33" t="str">
        <f t="shared" si="507"/>
        <v/>
      </c>
      <c r="P4465" s="33" t="str">
        <f t="shared" si="508"/>
        <v/>
      </c>
      <c r="R4465" s="36" t="str">
        <f t="shared" si="509"/>
        <v/>
      </c>
      <c r="S4465" s="36" t="str">
        <f t="shared" si="510"/>
        <v/>
      </c>
    </row>
    <row r="4466" spans="6:19" x14ac:dyDescent="0.3">
      <c r="O4466" s="33" t="str">
        <f t="shared" si="507"/>
        <v/>
      </c>
      <c r="P4466" s="33" t="str">
        <f t="shared" si="508"/>
        <v/>
      </c>
      <c r="R4466" s="36" t="str">
        <f t="shared" si="509"/>
        <v/>
      </c>
      <c r="S4466" s="36" t="str">
        <f t="shared" si="510"/>
        <v/>
      </c>
    </row>
    <row r="4467" spans="6:19" x14ac:dyDescent="0.3">
      <c r="O4467" s="33" t="str">
        <f t="shared" si="507"/>
        <v/>
      </c>
      <c r="P4467" s="33" t="str">
        <f t="shared" si="508"/>
        <v/>
      </c>
      <c r="R4467" s="36" t="str">
        <f t="shared" si="509"/>
        <v/>
      </c>
      <c r="S4467" s="36" t="str">
        <f t="shared" si="510"/>
        <v/>
      </c>
    </row>
    <row r="4468" spans="6:19" x14ac:dyDescent="0.3">
      <c r="F4468" s="136"/>
      <c r="O4468" s="33" t="str">
        <f t="shared" si="507"/>
        <v/>
      </c>
      <c r="P4468" s="33" t="str">
        <f t="shared" si="508"/>
        <v/>
      </c>
      <c r="R4468" s="36" t="str">
        <f t="shared" si="509"/>
        <v/>
      </c>
      <c r="S4468" s="36" t="str">
        <f t="shared" si="510"/>
        <v/>
      </c>
    </row>
    <row r="4469" spans="6:19" x14ac:dyDescent="0.3">
      <c r="F4469" s="136"/>
      <c r="O4469" s="33" t="str">
        <f t="shared" si="507"/>
        <v/>
      </c>
      <c r="P4469" s="33" t="str">
        <f t="shared" si="508"/>
        <v/>
      </c>
      <c r="R4469" s="36" t="str">
        <f t="shared" si="509"/>
        <v/>
      </c>
      <c r="S4469" s="36" t="str">
        <f t="shared" si="510"/>
        <v/>
      </c>
    </row>
    <row r="4470" spans="6:19" x14ac:dyDescent="0.3">
      <c r="F4470" s="136"/>
      <c r="O4470" s="33" t="str">
        <f t="shared" si="507"/>
        <v/>
      </c>
      <c r="P4470" s="33" t="str">
        <f t="shared" si="508"/>
        <v/>
      </c>
      <c r="R4470" s="36" t="str">
        <f t="shared" si="509"/>
        <v/>
      </c>
      <c r="S4470" s="36" t="str">
        <f t="shared" si="510"/>
        <v/>
      </c>
    </row>
    <row r="4471" spans="6:19" x14ac:dyDescent="0.3">
      <c r="O4471" s="33" t="str">
        <f t="shared" si="507"/>
        <v/>
      </c>
      <c r="P4471" s="33" t="str">
        <f t="shared" si="508"/>
        <v/>
      </c>
      <c r="R4471" s="36" t="str">
        <f t="shared" si="509"/>
        <v/>
      </c>
      <c r="S4471" s="36" t="str">
        <f t="shared" si="510"/>
        <v/>
      </c>
    </row>
    <row r="4472" spans="6:19" x14ac:dyDescent="0.3">
      <c r="O4472" s="33" t="str">
        <f t="shared" si="507"/>
        <v/>
      </c>
      <c r="P4472" s="33" t="str">
        <f t="shared" si="508"/>
        <v/>
      </c>
      <c r="R4472" s="36" t="str">
        <f t="shared" si="509"/>
        <v/>
      </c>
      <c r="S4472" s="36" t="str">
        <f t="shared" si="510"/>
        <v/>
      </c>
    </row>
    <row r="4473" spans="6:19" x14ac:dyDescent="0.3">
      <c r="O4473" s="33" t="str">
        <f t="shared" si="507"/>
        <v/>
      </c>
      <c r="P4473" s="33" t="str">
        <f t="shared" si="508"/>
        <v/>
      </c>
      <c r="R4473" s="36" t="str">
        <f t="shared" si="509"/>
        <v/>
      </c>
      <c r="S4473" s="36" t="str">
        <f t="shared" si="510"/>
        <v/>
      </c>
    </row>
    <row r="4474" spans="6:19" x14ac:dyDescent="0.3">
      <c r="O4474" s="33" t="str">
        <f t="shared" si="507"/>
        <v/>
      </c>
      <c r="P4474" s="33" t="str">
        <f t="shared" si="508"/>
        <v/>
      </c>
      <c r="R4474" s="36" t="str">
        <f t="shared" si="509"/>
        <v/>
      </c>
      <c r="S4474" s="36" t="str">
        <f t="shared" si="510"/>
        <v/>
      </c>
    </row>
    <row r="4475" spans="6:19" x14ac:dyDescent="0.3">
      <c r="O4475" s="33" t="str">
        <f t="shared" si="507"/>
        <v/>
      </c>
      <c r="P4475" s="33" t="str">
        <f t="shared" si="508"/>
        <v/>
      </c>
      <c r="R4475" s="36" t="str">
        <f t="shared" si="509"/>
        <v/>
      </c>
      <c r="S4475" s="36" t="str">
        <f t="shared" si="510"/>
        <v/>
      </c>
    </row>
    <row r="4476" spans="6:19" x14ac:dyDescent="0.3">
      <c r="O4476" s="33" t="str">
        <f t="shared" si="507"/>
        <v/>
      </c>
      <c r="P4476" s="33" t="str">
        <f t="shared" si="508"/>
        <v/>
      </c>
      <c r="R4476" s="36" t="str">
        <f t="shared" si="509"/>
        <v/>
      </c>
      <c r="S4476" s="36" t="str">
        <f t="shared" si="510"/>
        <v/>
      </c>
    </row>
    <row r="4477" spans="6:19" x14ac:dyDescent="0.3">
      <c r="O4477" s="33" t="str">
        <f t="shared" si="507"/>
        <v/>
      </c>
      <c r="P4477" s="33" t="str">
        <f t="shared" si="508"/>
        <v/>
      </c>
      <c r="R4477" s="36" t="str">
        <f t="shared" si="509"/>
        <v/>
      </c>
      <c r="S4477" s="36" t="str">
        <f t="shared" si="510"/>
        <v/>
      </c>
    </row>
    <row r="4478" spans="6:19" x14ac:dyDescent="0.3">
      <c r="O4478" s="33" t="str">
        <f t="shared" si="507"/>
        <v/>
      </c>
      <c r="P4478" s="33" t="str">
        <f t="shared" si="508"/>
        <v/>
      </c>
      <c r="R4478" s="36" t="str">
        <f t="shared" si="509"/>
        <v/>
      </c>
      <c r="S4478" s="36" t="str">
        <f t="shared" si="510"/>
        <v/>
      </c>
    </row>
    <row r="4479" spans="6:19" x14ac:dyDescent="0.3">
      <c r="O4479" s="33" t="str">
        <f t="shared" si="507"/>
        <v/>
      </c>
      <c r="P4479" s="33" t="str">
        <f t="shared" si="508"/>
        <v/>
      </c>
      <c r="R4479" s="36" t="str">
        <f t="shared" si="509"/>
        <v/>
      </c>
      <c r="S4479" s="36" t="str">
        <f t="shared" si="510"/>
        <v/>
      </c>
    </row>
    <row r="4480" spans="6:19" x14ac:dyDescent="0.3">
      <c r="O4480" s="33" t="str">
        <f t="shared" si="507"/>
        <v/>
      </c>
      <c r="P4480" s="33" t="str">
        <f t="shared" si="508"/>
        <v/>
      </c>
      <c r="R4480" s="36" t="str">
        <f t="shared" si="509"/>
        <v/>
      </c>
      <c r="S4480" s="36" t="str">
        <f t="shared" si="510"/>
        <v/>
      </c>
    </row>
    <row r="4481" spans="6:19" x14ac:dyDescent="0.3">
      <c r="O4481" s="33" t="str">
        <f t="shared" si="507"/>
        <v/>
      </c>
      <c r="P4481" s="33" t="str">
        <f t="shared" si="508"/>
        <v/>
      </c>
      <c r="R4481" s="36" t="str">
        <f t="shared" si="509"/>
        <v/>
      </c>
      <c r="S4481" s="36" t="str">
        <f t="shared" si="510"/>
        <v/>
      </c>
    </row>
    <row r="4482" spans="6:19" x14ac:dyDescent="0.3">
      <c r="O4482" s="33" t="str">
        <f t="shared" si="507"/>
        <v/>
      </c>
      <c r="P4482" s="33" t="str">
        <f t="shared" si="508"/>
        <v/>
      </c>
      <c r="R4482" s="36" t="str">
        <f t="shared" si="509"/>
        <v/>
      </c>
      <c r="S4482" s="36" t="str">
        <f t="shared" si="510"/>
        <v/>
      </c>
    </row>
    <row r="4483" spans="6:19" x14ac:dyDescent="0.3">
      <c r="O4483" s="33" t="str">
        <f t="shared" si="507"/>
        <v/>
      </c>
      <c r="P4483" s="33" t="str">
        <f t="shared" si="508"/>
        <v/>
      </c>
      <c r="R4483" s="36" t="str">
        <f t="shared" si="509"/>
        <v/>
      </c>
      <c r="S4483" s="36" t="str">
        <f t="shared" si="510"/>
        <v/>
      </c>
    </row>
    <row r="4484" spans="6:19" x14ac:dyDescent="0.3">
      <c r="O4484" s="33" t="str">
        <f t="shared" si="507"/>
        <v/>
      </c>
      <c r="P4484" s="33" t="str">
        <f t="shared" si="508"/>
        <v/>
      </c>
      <c r="R4484" s="36" t="str">
        <f t="shared" si="509"/>
        <v/>
      </c>
      <c r="S4484" s="36" t="str">
        <f t="shared" si="510"/>
        <v/>
      </c>
    </row>
    <row r="4485" spans="6:19" x14ac:dyDescent="0.3">
      <c r="F4485" s="136"/>
      <c r="O4485" s="33" t="str">
        <f t="shared" ref="O4485:O4548" si="511">IF($D4485="tag",$E4485,"")</f>
        <v/>
      </c>
      <c r="P4485" s="33" t="str">
        <f t="shared" ref="P4485:P4548" si="512">IF($D4485="vhs",$E4485,"")</f>
        <v/>
      </c>
      <c r="R4485" s="36" t="str">
        <f t="shared" ref="R4485:R4548" si="513">IF(D4485="v06",E4485,"")</f>
        <v/>
      </c>
      <c r="S4485" s="36" t="str">
        <f t="shared" ref="S4485:S4548" si="514">IF(D4485="v22",E4485,"")</f>
        <v/>
      </c>
    </row>
    <row r="4486" spans="6:19" x14ac:dyDescent="0.3">
      <c r="O4486" s="33" t="str">
        <f t="shared" si="511"/>
        <v/>
      </c>
      <c r="P4486" s="33" t="str">
        <f t="shared" si="512"/>
        <v/>
      </c>
      <c r="R4486" s="36" t="str">
        <f t="shared" si="513"/>
        <v/>
      </c>
      <c r="S4486" s="36" t="str">
        <f t="shared" si="514"/>
        <v/>
      </c>
    </row>
    <row r="4487" spans="6:19" x14ac:dyDescent="0.3">
      <c r="O4487" s="33" t="str">
        <f t="shared" si="511"/>
        <v/>
      </c>
      <c r="P4487" s="33" t="str">
        <f t="shared" si="512"/>
        <v/>
      </c>
      <c r="R4487" s="36" t="str">
        <f t="shared" si="513"/>
        <v/>
      </c>
      <c r="S4487" s="36" t="str">
        <f t="shared" si="514"/>
        <v/>
      </c>
    </row>
    <row r="4488" spans="6:19" x14ac:dyDescent="0.3">
      <c r="O4488" s="33" t="str">
        <f t="shared" si="511"/>
        <v/>
      </c>
      <c r="P4488" s="33" t="str">
        <f t="shared" si="512"/>
        <v/>
      </c>
      <c r="R4488" s="36" t="str">
        <f t="shared" si="513"/>
        <v/>
      </c>
      <c r="S4488" s="36" t="str">
        <f t="shared" si="514"/>
        <v/>
      </c>
    </row>
    <row r="4489" spans="6:19" x14ac:dyDescent="0.3">
      <c r="F4489" s="136"/>
      <c r="O4489" s="33" t="str">
        <f t="shared" si="511"/>
        <v/>
      </c>
      <c r="P4489" s="33" t="str">
        <f t="shared" si="512"/>
        <v/>
      </c>
      <c r="R4489" s="36" t="str">
        <f t="shared" si="513"/>
        <v/>
      </c>
      <c r="S4489" s="36" t="str">
        <f t="shared" si="514"/>
        <v/>
      </c>
    </row>
    <row r="4490" spans="6:19" x14ac:dyDescent="0.3">
      <c r="F4490" s="136"/>
      <c r="O4490" s="33" t="str">
        <f t="shared" si="511"/>
        <v/>
      </c>
      <c r="P4490" s="33" t="str">
        <f t="shared" si="512"/>
        <v/>
      </c>
      <c r="R4490" s="36" t="str">
        <f t="shared" si="513"/>
        <v/>
      </c>
      <c r="S4490" s="36" t="str">
        <f t="shared" si="514"/>
        <v/>
      </c>
    </row>
    <row r="4491" spans="6:19" x14ac:dyDescent="0.3">
      <c r="O4491" s="33" t="str">
        <f t="shared" si="511"/>
        <v/>
      </c>
      <c r="P4491" s="33" t="str">
        <f t="shared" si="512"/>
        <v/>
      </c>
      <c r="R4491" s="36" t="str">
        <f t="shared" si="513"/>
        <v/>
      </c>
      <c r="S4491" s="36" t="str">
        <f t="shared" si="514"/>
        <v/>
      </c>
    </row>
    <row r="4492" spans="6:19" x14ac:dyDescent="0.3">
      <c r="O4492" s="33" t="str">
        <f t="shared" si="511"/>
        <v/>
      </c>
      <c r="P4492" s="33" t="str">
        <f t="shared" si="512"/>
        <v/>
      </c>
      <c r="R4492" s="36" t="str">
        <f t="shared" si="513"/>
        <v/>
      </c>
      <c r="S4492" s="36" t="str">
        <f t="shared" si="514"/>
        <v/>
      </c>
    </row>
    <row r="4493" spans="6:19" x14ac:dyDescent="0.3">
      <c r="O4493" s="33" t="str">
        <f t="shared" si="511"/>
        <v/>
      </c>
      <c r="P4493" s="33" t="str">
        <f t="shared" si="512"/>
        <v/>
      </c>
      <c r="R4493" s="36" t="str">
        <f t="shared" si="513"/>
        <v/>
      </c>
      <c r="S4493" s="36" t="str">
        <f t="shared" si="514"/>
        <v/>
      </c>
    </row>
    <row r="4494" spans="6:19" x14ac:dyDescent="0.3">
      <c r="O4494" s="33" t="str">
        <f t="shared" si="511"/>
        <v/>
      </c>
      <c r="P4494" s="33" t="str">
        <f t="shared" si="512"/>
        <v/>
      </c>
      <c r="R4494" s="36" t="str">
        <f t="shared" si="513"/>
        <v/>
      </c>
      <c r="S4494" s="36" t="str">
        <f t="shared" si="514"/>
        <v/>
      </c>
    </row>
    <row r="4495" spans="6:19" x14ac:dyDescent="0.3">
      <c r="O4495" s="33" t="str">
        <f t="shared" si="511"/>
        <v/>
      </c>
      <c r="P4495" s="33" t="str">
        <f t="shared" si="512"/>
        <v/>
      </c>
      <c r="R4495" s="36" t="str">
        <f t="shared" si="513"/>
        <v/>
      </c>
      <c r="S4495" s="36" t="str">
        <f t="shared" si="514"/>
        <v/>
      </c>
    </row>
    <row r="4496" spans="6:19" x14ac:dyDescent="0.3">
      <c r="O4496" s="33" t="str">
        <f t="shared" si="511"/>
        <v/>
      </c>
      <c r="P4496" s="33" t="str">
        <f t="shared" si="512"/>
        <v/>
      </c>
      <c r="R4496" s="36" t="str">
        <f t="shared" si="513"/>
        <v/>
      </c>
      <c r="S4496" s="36" t="str">
        <f t="shared" si="514"/>
        <v/>
      </c>
    </row>
    <row r="4497" spans="6:19" x14ac:dyDescent="0.3">
      <c r="O4497" s="33" t="str">
        <f t="shared" si="511"/>
        <v/>
      </c>
      <c r="P4497" s="33" t="str">
        <f t="shared" si="512"/>
        <v/>
      </c>
      <c r="R4497" s="36" t="str">
        <f t="shared" si="513"/>
        <v/>
      </c>
      <c r="S4497" s="36" t="str">
        <f t="shared" si="514"/>
        <v/>
      </c>
    </row>
    <row r="4498" spans="6:19" x14ac:dyDescent="0.3">
      <c r="O4498" s="33" t="str">
        <f t="shared" si="511"/>
        <v/>
      </c>
      <c r="P4498" s="33" t="str">
        <f t="shared" si="512"/>
        <v/>
      </c>
      <c r="R4498" s="36" t="str">
        <f t="shared" si="513"/>
        <v/>
      </c>
      <c r="S4498" s="36" t="str">
        <f t="shared" si="514"/>
        <v/>
      </c>
    </row>
    <row r="4499" spans="6:19" x14ac:dyDescent="0.3">
      <c r="O4499" s="33" t="str">
        <f t="shared" si="511"/>
        <v/>
      </c>
      <c r="P4499" s="33" t="str">
        <f t="shared" si="512"/>
        <v/>
      </c>
      <c r="R4499" s="36" t="str">
        <f t="shared" si="513"/>
        <v/>
      </c>
      <c r="S4499" s="36" t="str">
        <f t="shared" si="514"/>
        <v/>
      </c>
    </row>
    <row r="4500" spans="6:19" x14ac:dyDescent="0.3">
      <c r="O4500" s="33" t="str">
        <f t="shared" si="511"/>
        <v/>
      </c>
      <c r="P4500" s="33" t="str">
        <f t="shared" si="512"/>
        <v/>
      </c>
      <c r="R4500" s="36" t="str">
        <f t="shared" si="513"/>
        <v/>
      </c>
      <c r="S4500" s="36" t="str">
        <f t="shared" si="514"/>
        <v/>
      </c>
    </row>
    <row r="4501" spans="6:19" x14ac:dyDescent="0.3">
      <c r="O4501" s="33" t="str">
        <f t="shared" si="511"/>
        <v/>
      </c>
      <c r="P4501" s="33" t="str">
        <f t="shared" si="512"/>
        <v/>
      </c>
      <c r="R4501" s="36" t="str">
        <f t="shared" si="513"/>
        <v/>
      </c>
      <c r="S4501" s="36" t="str">
        <f t="shared" si="514"/>
        <v/>
      </c>
    </row>
    <row r="4502" spans="6:19" x14ac:dyDescent="0.3">
      <c r="O4502" s="33" t="str">
        <f t="shared" si="511"/>
        <v/>
      </c>
      <c r="P4502" s="33" t="str">
        <f t="shared" si="512"/>
        <v/>
      </c>
      <c r="R4502" s="36" t="str">
        <f t="shared" si="513"/>
        <v/>
      </c>
      <c r="S4502" s="36" t="str">
        <f t="shared" si="514"/>
        <v/>
      </c>
    </row>
    <row r="4503" spans="6:19" x14ac:dyDescent="0.3">
      <c r="F4503" s="136"/>
      <c r="O4503" s="33" t="str">
        <f t="shared" si="511"/>
        <v/>
      </c>
      <c r="P4503" s="33" t="str">
        <f t="shared" si="512"/>
        <v/>
      </c>
      <c r="R4503" s="36" t="str">
        <f t="shared" si="513"/>
        <v/>
      </c>
      <c r="S4503" s="36" t="str">
        <f t="shared" si="514"/>
        <v/>
      </c>
    </row>
    <row r="4504" spans="6:19" x14ac:dyDescent="0.3">
      <c r="O4504" s="33" t="str">
        <f t="shared" si="511"/>
        <v/>
      </c>
      <c r="P4504" s="33" t="str">
        <f t="shared" si="512"/>
        <v/>
      </c>
      <c r="R4504" s="36" t="str">
        <f t="shared" si="513"/>
        <v/>
      </c>
      <c r="S4504" s="36" t="str">
        <f t="shared" si="514"/>
        <v/>
      </c>
    </row>
    <row r="4505" spans="6:19" x14ac:dyDescent="0.3">
      <c r="F4505" s="136"/>
      <c r="O4505" s="33" t="str">
        <f t="shared" si="511"/>
        <v/>
      </c>
      <c r="P4505" s="33" t="str">
        <f t="shared" si="512"/>
        <v/>
      </c>
      <c r="R4505" s="36" t="str">
        <f t="shared" si="513"/>
        <v/>
      </c>
      <c r="S4505" s="36" t="str">
        <f t="shared" si="514"/>
        <v/>
      </c>
    </row>
    <row r="4506" spans="6:19" x14ac:dyDescent="0.3">
      <c r="F4506" s="136"/>
      <c r="O4506" s="33" t="str">
        <f t="shared" si="511"/>
        <v/>
      </c>
      <c r="P4506" s="33" t="str">
        <f t="shared" si="512"/>
        <v/>
      </c>
      <c r="R4506" s="36" t="str">
        <f t="shared" si="513"/>
        <v/>
      </c>
      <c r="S4506" s="36" t="str">
        <f t="shared" si="514"/>
        <v/>
      </c>
    </row>
    <row r="4507" spans="6:19" x14ac:dyDescent="0.3">
      <c r="O4507" s="33" t="str">
        <f t="shared" si="511"/>
        <v/>
      </c>
      <c r="P4507" s="33" t="str">
        <f t="shared" si="512"/>
        <v/>
      </c>
      <c r="R4507" s="36" t="str">
        <f t="shared" si="513"/>
        <v/>
      </c>
      <c r="S4507" s="36" t="str">
        <f t="shared" si="514"/>
        <v/>
      </c>
    </row>
    <row r="4508" spans="6:19" x14ac:dyDescent="0.3">
      <c r="O4508" s="33" t="str">
        <f t="shared" si="511"/>
        <v/>
      </c>
      <c r="P4508" s="33" t="str">
        <f t="shared" si="512"/>
        <v/>
      </c>
      <c r="R4508" s="36" t="str">
        <f t="shared" si="513"/>
        <v/>
      </c>
      <c r="S4508" s="36" t="str">
        <f t="shared" si="514"/>
        <v/>
      </c>
    </row>
    <row r="4509" spans="6:19" x14ac:dyDescent="0.3">
      <c r="O4509" s="33" t="str">
        <f t="shared" si="511"/>
        <v/>
      </c>
      <c r="P4509" s="33" t="str">
        <f t="shared" si="512"/>
        <v/>
      </c>
      <c r="R4509" s="36" t="str">
        <f t="shared" si="513"/>
        <v/>
      </c>
      <c r="S4509" s="36" t="str">
        <f t="shared" si="514"/>
        <v/>
      </c>
    </row>
    <row r="4510" spans="6:19" x14ac:dyDescent="0.3">
      <c r="O4510" s="33" t="str">
        <f t="shared" si="511"/>
        <v/>
      </c>
      <c r="P4510" s="33" t="str">
        <f t="shared" si="512"/>
        <v/>
      </c>
      <c r="R4510" s="36" t="str">
        <f t="shared" si="513"/>
        <v/>
      </c>
      <c r="S4510" s="36" t="str">
        <f t="shared" si="514"/>
        <v/>
      </c>
    </row>
    <row r="4511" spans="6:19" x14ac:dyDescent="0.3">
      <c r="O4511" s="33" t="str">
        <f t="shared" si="511"/>
        <v/>
      </c>
      <c r="P4511" s="33" t="str">
        <f t="shared" si="512"/>
        <v/>
      </c>
      <c r="R4511" s="36" t="str">
        <f t="shared" si="513"/>
        <v/>
      </c>
      <c r="S4511" s="36" t="str">
        <f t="shared" si="514"/>
        <v/>
      </c>
    </row>
    <row r="4512" spans="6:19" x14ac:dyDescent="0.3">
      <c r="O4512" s="33" t="str">
        <f t="shared" si="511"/>
        <v/>
      </c>
      <c r="P4512" s="33" t="str">
        <f t="shared" si="512"/>
        <v/>
      </c>
      <c r="R4512" s="36" t="str">
        <f t="shared" si="513"/>
        <v/>
      </c>
      <c r="S4512" s="36" t="str">
        <f t="shared" si="514"/>
        <v/>
      </c>
    </row>
    <row r="4513" spans="6:19" x14ac:dyDescent="0.3">
      <c r="O4513" s="33" t="str">
        <f t="shared" si="511"/>
        <v/>
      </c>
      <c r="P4513" s="33" t="str">
        <f t="shared" si="512"/>
        <v/>
      </c>
      <c r="R4513" s="36" t="str">
        <f t="shared" si="513"/>
        <v/>
      </c>
      <c r="S4513" s="36" t="str">
        <f t="shared" si="514"/>
        <v/>
      </c>
    </row>
    <row r="4514" spans="6:19" x14ac:dyDescent="0.3">
      <c r="O4514" s="33" t="str">
        <f t="shared" si="511"/>
        <v/>
      </c>
      <c r="P4514" s="33" t="str">
        <f t="shared" si="512"/>
        <v/>
      </c>
      <c r="R4514" s="36" t="str">
        <f t="shared" si="513"/>
        <v/>
      </c>
      <c r="S4514" s="36" t="str">
        <f t="shared" si="514"/>
        <v/>
      </c>
    </row>
    <row r="4515" spans="6:19" x14ac:dyDescent="0.3">
      <c r="O4515" s="33" t="str">
        <f t="shared" si="511"/>
        <v/>
      </c>
      <c r="P4515" s="33" t="str">
        <f t="shared" si="512"/>
        <v/>
      </c>
      <c r="R4515" s="36" t="str">
        <f t="shared" si="513"/>
        <v/>
      </c>
      <c r="S4515" s="36" t="str">
        <f t="shared" si="514"/>
        <v/>
      </c>
    </row>
    <row r="4516" spans="6:19" x14ac:dyDescent="0.3">
      <c r="O4516" s="33" t="str">
        <f t="shared" si="511"/>
        <v/>
      </c>
      <c r="P4516" s="33" t="str">
        <f t="shared" si="512"/>
        <v/>
      </c>
      <c r="R4516" s="36" t="str">
        <f t="shared" si="513"/>
        <v/>
      </c>
      <c r="S4516" s="36" t="str">
        <f t="shared" si="514"/>
        <v/>
      </c>
    </row>
    <row r="4517" spans="6:19" x14ac:dyDescent="0.3">
      <c r="O4517" s="33" t="str">
        <f t="shared" si="511"/>
        <v/>
      </c>
      <c r="P4517" s="33" t="str">
        <f t="shared" si="512"/>
        <v/>
      </c>
      <c r="R4517" s="36" t="str">
        <f t="shared" si="513"/>
        <v/>
      </c>
      <c r="S4517" s="36" t="str">
        <f t="shared" si="514"/>
        <v/>
      </c>
    </row>
    <row r="4518" spans="6:19" x14ac:dyDescent="0.3">
      <c r="O4518" s="33" t="str">
        <f t="shared" si="511"/>
        <v/>
      </c>
      <c r="P4518" s="33" t="str">
        <f t="shared" si="512"/>
        <v/>
      </c>
      <c r="R4518" s="36" t="str">
        <f t="shared" si="513"/>
        <v/>
      </c>
      <c r="S4518" s="36" t="str">
        <f t="shared" si="514"/>
        <v/>
      </c>
    </row>
    <row r="4519" spans="6:19" x14ac:dyDescent="0.3">
      <c r="O4519" s="33" t="str">
        <f t="shared" si="511"/>
        <v/>
      </c>
      <c r="P4519" s="33" t="str">
        <f t="shared" si="512"/>
        <v/>
      </c>
      <c r="R4519" s="36" t="str">
        <f t="shared" si="513"/>
        <v/>
      </c>
      <c r="S4519" s="36" t="str">
        <f t="shared" si="514"/>
        <v/>
      </c>
    </row>
    <row r="4520" spans="6:19" x14ac:dyDescent="0.3">
      <c r="O4520" s="33" t="str">
        <f t="shared" si="511"/>
        <v/>
      </c>
      <c r="P4520" s="33" t="str">
        <f t="shared" si="512"/>
        <v/>
      </c>
      <c r="R4520" s="36" t="str">
        <f t="shared" si="513"/>
        <v/>
      </c>
      <c r="S4520" s="36" t="str">
        <f t="shared" si="514"/>
        <v/>
      </c>
    </row>
    <row r="4521" spans="6:19" x14ac:dyDescent="0.3">
      <c r="F4521" s="136"/>
      <c r="O4521" s="33" t="str">
        <f t="shared" si="511"/>
        <v/>
      </c>
      <c r="P4521" s="33" t="str">
        <f t="shared" si="512"/>
        <v/>
      </c>
      <c r="R4521" s="36" t="str">
        <f t="shared" si="513"/>
        <v/>
      </c>
      <c r="S4521" s="36" t="str">
        <f t="shared" si="514"/>
        <v/>
      </c>
    </row>
    <row r="4522" spans="6:19" x14ac:dyDescent="0.3">
      <c r="O4522" s="33" t="str">
        <f t="shared" si="511"/>
        <v/>
      </c>
      <c r="P4522" s="33" t="str">
        <f t="shared" si="512"/>
        <v/>
      </c>
      <c r="R4522" s="36" t="str">
        <f t="shared" si="513"/>
        <v/>
      </c>
      <c r="S4522" s="36" t="str">
        <f t="shared" si="514"/>
        <v/>
      </c>
    </row>
    <row r="4523" spans="6:19" x14ac:dyDescent="0.3">
      <c r="O4523" s="33" t="str">
        <f t="shared" si="511"/>
        <v/>
      </c>
      <c r="P4523" s="33" t="str">
        <f t="shared" si="512"/>
        <v/>
      </c>
      <c r="R4523" s="36" t="str">
        <f t="shared" si="513"/>
        <v/>
      </c>
      <c r="S4523" s="36" t="str">
        <f t="shared" si="514"/>
        <v/>
      </c>
    </row>
    <row r="4524" spans="6:19" x14ac:dyDescent="0.3">
      <c r="F4524" s="136"/>
      <c r="O4524" s="33" t="str">
        <f t="shared" si="511"/>
        <v/>
      </c>
      <c r="P4524" s="33" t="str">
        <f t="shared" si="512"/>
        <v/>
      </c>
      <c r="R4524" s="36" t="str">
        <f t="shared" si="513"/>
        <v/>
      </c>
      <c r="S4524" s="36" t="str">
        <f t="shared" si="514"/>
        <v/>
      </c>
    </row>
    <row r="4525" spans="6:19" x14ac:dyDescent="0.3">
      <c r="O4525" s="33" t="str">
        <f t="shared" si="511"/>
        <v/>
      </c>
      <c r="P4525" s="33" t="str">
        <f t="shared" si="512"/>
        <v/>
      </c>
      <c r="R4525" s="36" t="str">
        <f t="shared" si="513"/>
        <v/>
      </c>
      <c r="S4525" s="36" t="str">
        <f t="shared" si="514"/>
        <v/>
      </c>
    </row>
    <row r="4526" spans="6:19" x14ac:dyDescent="0.3">
      <c r="F4526" s="136"/>
      <c r="O4526" s="33" t="str">
        <f t="shared" si="511"/>
        <v/>
      </c>
      <c r="P4526" s="33" t="str">
        <f t="shared" si="512"/>
        <v/>
      </c>
      <c r="R4526" s="36" t="str">
        <f t="shared" si="513"/>
        <v/>
      </c>
      <c r="S4526" s="36" t="str">
        <f t="shared" si="514"/>
        <v/>
      </c>
    </row>
    <row r="4527" spans="6:19" x14ac:dyDescent="0.3">
      <c r="O4527" s="33" t="str">
        <f t="shared" si="511"/>
        <v/>
      </c>
      <c r="P4527" s="33" t="str">
        <f t="shared" si="512"/>
        <v/>
      </c>
      <c r="R4527" s="36" t="str">
        <f t="shared" si="513"/>
        <v/>
      </c>
      <c r="S4527" s="36" t="str">
        <f t="shared" si="514"/>
        <v/>
      </c>
    </row>
    <row r="4528" spans="6:19" x14ac:dyDescent="0.3">
      <c r="O4528" s="33" t="str">
        <f t="shared" si="511"/>
        <v/>
      </c>
      <c r="P4528" s="33" t="str">
        <f t="shared" si="512"/>
        <v/>
      </c>
      <c r="R4528" s="36" t="str">
        <f t="shared" si="513"/>
        <v/>
      </c>
      <c r="S4528" s="36" t="str">
        <f t="shared" si="514"/>
        <v/>
      </c>
    </row>
    <row r="4529" spans="6:19" x14ac:dyDescent="0.3">
      <c r="O4529" s="33" t="str">
        <f t="shared" si="511"/>
        <v/>
      </c>
      <c r="P4529" s="33" t="str">
        <f t="shared" si="512"/>
        <v/>
      </c>
      <c r="R4529" s="36" t="str">
        <f t="shared" si="513"/>
        <v/>
      </c>
      <c r="S4529" s="36" t="str">
        <f t="shared" si="514"/>
        <v/>
      </c>
    </row>
    <row r="4530" spans="6:19" x14ac:dyDescent="0.3">
      <c r="O4530" s="33" t="str">
        <f t="shared" si="511"/>
        <v/>
      </c>
      <c r="P4530" s="33" t="str">
        <f t="shared" si="512"/>
        <v/>
      </c>
      <c r="R4530" s="36" t="str">
        <f t="shared" si="513"/>
        <v/>
      </c>
      <c r="S4530" s="36" t="str">
        <f t="shared" si="514"/>
        <v/>
      </c>
    </row>
    <row r="4531" spans="6:19" x14ac:dyDescent="0.3">
      <c r="O4531" s="33" t="str">
        <f t="shared" si="511"/>
        <v/>
      </c>
      <c r="P4531" s="33" t="str">
        <f t="shared" si="512"/>
        <v/>
      </c>
      <c r="R4531" s="36" t="str">
        <f t="shared" si="513"/>
        <v/>
      </c>
      <c r="S4531" s="36" t="str">
        <f t="shared" si="514"/>
        <v/>
      </c>
    </row>
    <row r="4532" spans="6:19" x14ac:dyDescent="0.3">
      <c r="O4532" s="33" t="str">
        <f t="shared" si="511"/>
        <v/>
      </c>
      <c r="P4532" s="33" t="str">
        <f t="shared" si="512"/>
        <v/>
      </c>
      <c r="R4532" s="36" t="str">
        <f t="shared" si="513"/>
        <v/>
      </c>
      <c r="S4532" s="36" t="str">
        <f t="shared" si="514"/>
        <v/>
      </c>
    </row>
    <row r="4533" spans="6:19" x14ac:dyDescent="0.3">
      <c r="O4533" s="33" t="str">
        <f t="shared" si="511"/>
        <v/>
      </c>
      <c r="P4533" s="33" t="str">
        <f t="shared" si="512"/>
        <v/>
      </c>
      <c r="R4533" s="36" t="str">
        <f t="shared" si="513"/>
        <v/>
      </c>
      <c r="S4533" s="36" t="str">
        <f t="shared" si="514"/>
        <v/>
      </c>
    </row>
    <row r="4534" spans="6:19" x14ac:dyDescent="0.3">
      <c r="O4534" s="33" t="str">
        <f t="shared" si="511"/>
        <v/>
      </c>
      <c r="P4534" s="33" t="str">
        <f t="shared" si="512"/>
        <v/>
      </c>
      <c r="R4534" s="36" t="str">
        <f t="shared" si="513"/>
        <v/>
      </c>
      <c r="S4534" s="36" t="str">
        <f t="shared" si="514"/>
        <v/>
      </c>
    </row>
    <row r="4535" spans="6:19" x14ac:dyDescent="0.3">
      <c r="O4535" s="33" t="str">
        <f t="shared" si="511"/>
        <v/>
      </c>
      <c r="P4535" s="33" t="str">
        <f t="shared" si="512"/>
        <v/>
      </c>
      <c r="R4535" s="36" t="str">
        <f t="shared" si="513"/>
        <v/>
      </c>
      <c r="S4535" s="36" t="str">
        <f t="shared" si="514"/>
        <v/>
      </c>
    </row>
    <row r="4536" spans="6:19" x14ac:dyDescent="0.3">
      <c r="O4536" s="33" t="str">
        <f t="shared" si="511"/>
        <v/>
      </c>
      <c r="P4536" s="33" t="str">
        <f t="shared" si="512"/>
        <v/>
      </c>
      <c r="R4536" s="36" t="str">
        <f t="shared" si="513"/>
        <v/>
      </c>
      <c r="S4536" s="36" t="str">
        <f t="shared" si="514"/>
        <v/>
      </c>
    </row>
    <row r="4537" spans="6:19" x14ac:dyDescent="0.3">
      <c r="O4537" s="33" t="str">
        <f t="shared" si="511"/>
        <v/>
      </c>
      <c r="P4537" s="33" t="str">
        <f t="shared" si="512"/>
        <v/>
      </c>
      <c r="R4537" s="36" t="str">
        <f t="shared" si="513"/>
        <v/>
      </c>
      <c r="S4537" s="36" t="str">
        <f t="shared" si="514"/>
        <v/>
      </c>
    </row>
    <row r="4538" spans="6:19" x14ac:dyDescent="0.3">
      <c r="O4538" s="33" t="str">
        <f t="shared" si="511"/>
        <v/>
      </c>
      <c r="P4538" s="33" t="str">
        <f t="shared" si="512"/>
        <v/>
      </c>
      <c r="R4538" s="36" t="str">
        <f t="shared" si="513"/>
        <v/>
      </c>
      <c r="S4538" s="36" t="str">
        <f t="shared" si="514"/>
        <v/>
      </c>
    </row>
    <row r="4539" spans="6:19" x14ac:dyDescent="0.3">
      <c r="F4539" s="136"/>
      <c r="O4539" s="33" t="str">
        <f t="shared" si="511"/>
        <v/>
      </c>
      <c r="P4539" s="33" t="str">
        <f t="shared" si="512"/>
        <v/>
      </c>
      <c r="R4539" s="36" t="str">
        <f t="shared" si="513"/>
        <v/>
      </c>
      <c r="S4539" s="36" t="str">
        <f t="shared" si="514"/>
        <v/>
      </c>
    </row>
    <row r="4540" spans="6:19" x14ac:dyDescent="0.3">
      <c r="F4540" s="136"/>
      <c r="O4540" s="33" t="str">
        <f t="shared" si="511"/>
        <v/>
      </c>
      <c r="P4540" s="33" t="str">
        <f t="shared" si="512"/>
        <v/>
      </c>
      <c r="R4540" s="36" t="str">
        <f t="shared" si="513"/>
        <v/>
      </c>
      <c r="S4540" s="36" t="str">
        <f t="shared" si="514"/>
        <v/>
      </c>
    </row>
    <row r="4541" spans="6:19" x14ac:dyDescent="0.3">
      <c r="O4541" s="33" t="str">
        <f t="shared" si="511"/>
        <v/>
      </c>
      <c r="P4541" s="33" t="str">
        <f t="shared" si="512"/>
        <v/>
      </c>
      <c r="R4541" s="36" t="str">
        <f t="shared" si="513"/>
        <v/>
      </c>
      <c r="S4541" s="36" t="str">
        <f t="shared" si="514"/>
        <v/>
      </c>
    </row>
    <row r="4542" spans="6:19" x14ac:dyDescent="0.3">
      <c r="F4542" s="136"/>
      <c r="O4542" s="33" t="str">
        <f t="shared" si="511"/>
        <v/>
      </c>
      <c r="P4542" s="33" t="str">
        <f t="shared" si="512"/>
        <v/>
      </c>
      <c r="R4542" s="36" t="str">
        <f t="shared" si="513"/>
        <v/>
      </c>
      <c r="S4542" s="36" t="str">
        <f t="shared" si="514"/>
        <v/>
      </c>
    </row>
    <row r="4543" spans="6:19" x14ac:dyDescent="0.3">
      <c r="O4543" s="33" t="str">
        <f t="shared" si="511"/>
        <v/>
      </c>
      <c r="P4543" s="33" t="str">
        <f t="shared" si="512"/>
        <v/>
      </c>
      <c r="R4543" s="36" t="str">
        <f t="shared" si="513"/>
        <v/>
      </c>
      <c r="S4543" s="36" t="str">
        <f t="shared" si="514"/>
        <v/>
      </c>
    </row>
    <row r="4544" spans="6:19" x14ac:dyDescent="0.3">
      <c r="O4544" s="33" t="str">
        <f t="shared" si="511"/>
        <v/>
      </c>
      <c r="P4544" s="33" t="str">
        <f t="shared" si="512"/>
        <v/>
      </c>
      <c r="R4544" s="36" t="str">
        <f t="shared" si="513"/>
        <v/>
      </c>
      <c r="S4544" s="36" t="str">
        <f t="shared" si="514"/>
        <v/>
      </c>
    </row>
    <row r="4545" spans="6:19" x14ac:dyDescent="0.3">
      <c r="O4545" s="33" t="str">
        <f t="shared" si="511"/>
        <v/>
      </c>
      <c r="P4545" s="33" t="str">
        <f t="shared" si="512"/>
        <v/>
      </c>
      <c r="R4545" s="36" t="str">
        <f t="shared" si="513"/>
        <v/>
      </c>
      <c r="S4545" s="36" t="str">
        <f t="shared" si="514"/>
        <v/>
      </c>
    </row>
    <row r="4546" spans="6:19" x14ac:dyDescent="0.3">
      <c r="O4546" s="33" t="str">
        <f t="shared" si="511"/>
        <v/>
      </c>
      <c r="P4546" s="33" t="str">
        <f t="shared" si="512"/>
        <v/>
      </c>
      <c r="R4546" s="36" t="str">
        <f t="shared" si="513"/>
        <v/>
      </c>
      <c r="S4546" s="36" t="str">
        <f t="shared" si="514"/>
        <v/>
      </c>
    </row>
    <row r="4547" spans="6:19" x14ac:dyDescent="0.3">
      <c r="O4547" s="33" t="str">
        <f t="shared" si="511"/>
        <v/>
      </c>
      <c r="P4547" s="33" t="str">
        <f t="shared" si="512"/>
        <v/>
      </c>
      <c r="R4547" s="36" t="str">
        <f t="shared" si="513"/>
        <v/>
      </c>
      <c r="S4547" s="36" t="str">
        <f t="shared" si="514"/>
        <v/>
      </c>
    </row>
    <row r="4548" spans="6:19" x14ac:dyDescent="0.3">
      <c r="O4548" s="33" t="str">
        <f t="shared" si="511"/>
        <v/>
      </c>
      <c r="P4548" s="33" t="str">
        <f t="shared" si="512"/>
        <v/>
      </c>
      <c r="R4548" s="36" t="str">
        <f t="shared" si="513"/>
        <v/>
      </c>
      <c r="S4548" s="36" t="str">
        <f t="shared" si="514"/>
        <v/>
      </c>
    </row>
    <row r="4549" spans="6:19" x14ac:dyDescent="0.3">
      <c r="O4549" s="33" t="str">
        <f t="shared" ref="O4549:O4612" si="515">IF($D4549="tag",$E4549,"")</f>
        <v/>
      </c>
      <c r="P4549" s="33" t="str">
        <f t="shared" ref="P4549:P4612" si="516">IF($D4549="vhs",$E4549,"")</f>
        <v/>
      </c>
      <c r="R4549" s="36" t="str">
        <f t="shared" ref="R4549:R4612" si="517">IF(D4549="v06",E4549,"")</f>
        <v/>
      </c>
      <c r="S4549" s="36" t="str">
        <f t="shared" ref="S4549:S4612" si="518">IF(D4549="v22",E4549,"")</f>
        <v/>
      </c>
    </row>
    <row r="4550" spans="6:19" x14ac:dyDescent="0.3">
      <c r="O4550" s="33" t="str">
        <f t="shared" si="515"/>
        <v/>
      </c>
      <c r="P4550" s="33" t="str">
        <f t="shared" si="516"/>
        <v/>
      </c>
      <c r="R4550" s="36" t="str">
        <f t="shared" si="517"/>
        <v/>
      </c>
      <c r="S4550" s="36" t="str">
        <f t="shared" si="518"/>
        <v/>
      </c>
    </row>
    <row r="4551" spans="6:19" x14ac:dyDescent="0.3">
      <c r="O4551" s="33" t="str">
        <f t="shared" si="515"/>
        <v/>
      </c>
      <c r="P4551" s="33" t="str">
        <f t="shared" si="516"/>
        <v/>
      </c>
      <c r="R4551" s="36" t="str">
        <f t="shared" si="517"/>
        <v/>
      </c>
      <c r="S4551" s="36" t="str">
        <f t="shared" si="518"/>
        <v/>
      </c>
    </row>
    <row r="4552" spans="6:19" x14ac:dyDescent="0.3">
      <c r="O4552" s="33" t="str">
        <f t="shared" si="515"/>
        <v/>
      </c>
      <c r="P4552" s="33" t="str">
        <f t="shared" si="516"/>
        <v/>
      </c>
      <c r="R4552" s="36" t="str">
        <f t="shared" si="517"/>
        <v/>
      </c>
      <c r="S4552" s="36" t="str">
        <f t="shared" si="518"/>
        <v/>
      </c>
    </row>
    <row r="4553" spans="6:19" x14ac:dyDescent="0.3">
      <c r="O4553" s="33" t="str">
        <f t="shared" si="515"/>
        <v/>
      </c>
      <c r="P4553" s="33" t="str">
        <f t="shared" si="516"/>
        <v/>
      </c>
      <c r="R4553" s="36" t="str">
        <f t="shared" si="517"/>
        <v/>
      </c>
      <c r="S4553" s="36" t="str">
        <f t="shared" si="518"/>
        <v/>
      </c>
    </row>
    <row r="4554" spans="6:19" x14ac:dyDescent="0.3">
      <c r="O4554" s="33" t="str">
        <f t="shared" si="515"/>
        <v/>
      </c>
      <c r="P4554" s="33" t="str">
        <f t="shared" si="516"/>
        <v/>
      </c>
      <c r="R4554" s="36" t="str">
        <f t="shared" si="517"/>
        <v/>
      </c>
      <c r="S4554" s="36" t="str">
        <f t="shared" si="518"/>
        <v/>
      </c>
    </row>
    <row r="4555" spans="6:19" x14ac:dyDescent="0.3">
      <c r="O4555" s="33" t="str">
        <f t="shared" si="515"/>
        <v/>
      </c>
      <c r="P4555" s="33" t="str">
        <f t="shared" si="516"/>
        <v/>
      </c>
      <c r="R4555" s="36" t="str">
        <f t="shared" si="517"/>
        <v/>
      </c>
      <c r="S4555" s="36" t="str">
        <f t="shared" si="518"/>
        <v/>
      </c>
    </row>
    <row r="4556" spans="6:19" x14ac:dyDescent="0.3">
      <c r="O4556" s="33" t="str">
        <f t="shared" si="515"/>
        <v/>
      </c>
      <c r="P4556" s="33" t="str">
        <f t="shared" si="516"/>
        <v/>
      </c>
      <c r="R4556" s="36" t="str">
        <f t="shared" si="517"/>
        <v/>
      </c>
      <c r="S4556" s="36" t="str">
        <f t="shared" si="518"/>
        <v/>
      </c>
    </row>
    <row r="4557" spans="6:19" x14ac:dyDescent="0.3">
      <c r="F4557" s="136"/>
      <c r="O4557" s="33" t="str">
        <f t="shared" si="515"/>
        <v/>
      </c>
      <c r="P4557" s="33" t="str">
        <f t="shared" si="516"/>
        <v/>
      </c>
      <c r="R4557" s="36" t="str">
        <f t="shared" si="517"/>
        <v/>
      </c>
      <c r="S4557" s="36" t="str">
        <f t="shared" si="518"/>
        <v/>
      </c>
    </row>
    <row r="4558" spans="6:19" x14ac:dyDescent="0.3">
      <c r="O4558" s="33" t="str">
        <f t="shared" si="515"/>
        <v/>
      </c>
      <c r="P4558" s="33" t="str">
        <f t="shared" si="516"/>
        <v/>
      </c>
      <c r="R4558" s="36" t="str">
        <f t="shared" si="517"/>
        <v/>
      </c>
      <c r="S4558" s="36" t="str">
        <f t="shared" si="518"/>
        <v/>
      </c>
    </row>
    <row r="4559" spans="6:19" x14ac:dyDescent="0.3">
      <c r="O4559" s="33" t="str">
        <f t="shared" si="515"/>
        <v/>
      </c>
      <c r="P4559" s="33" t="str">
        <f t="shared" si="516"/>
        <v/>
      </c>
      <c r="R4559" s="36" t="str">
        <f t="shared" si="517"/>
        <v/>
      </c>
      <c r="S4559" s="36" t="str">
        <f t="shared" si="518"/>
        <v/>
      </c>
    </row>
    <row r="4560" spans="6:19" x14ac:dyDescent="0.3">
      <c r="F4560" s="136"/>
      <c r="O4560" s="33" t="str">
        <f t="shared" si="515"/>
        <v/>
      </c>
      <c r="P4560" s="33" t="str">
        <f t="shared" si="516"/>
        <v/>
      </c>
      <c r="R4560" s="36" t="str">
        <f t="shared" si="517"/>
        <v/>
      </c>
      <c r="S4560" s="36" t="str">
        <f t="shared" si="518"/>
        <v/>
      </c>
    </row>
    <row r="4561" spans="6:19" x14ac:dyDescent="0.3">
      <c r="F4561" s="136"/>
      <c r="O4561" s="33" t="str">
        <f t="shared" si="515"/>
        <v/>
      </c>
      <c r="P4561" s="33" t="str">
        <f t="shared" si="516"/>
        <v/>
      </c>
      <c r="R4561" s="36" t="str">
        <f t="shared" si="517"/>
        <v/>
      </c>
      <c r="S4561" s="36" t="str">
        <f t="shared" si="518"/>
        <v/>
      </c>
    </row>
    <row r="4562" spans="6:19" x14ac:dyDescent="0.3">
      <c r="O4562" s="33" t="str">
        <f t="shared" si="515"/>
        <v/>
      </c>
      <c r="P4562" s="33" t="str">
        <f t="shared" si="516"/>
        <v/>
      </c>
      <c r="R4562" s="36" t="str">
        <f t="shared" si="517"/>
        <v/>
      </c>
      <c r="S4562" s="36" t="str">
        <f t="shared" si="518"/>
        <v/>
      </c>
    </row>
    <row r="4563" spans="6:19" x14ac:dyDescent="0.3">
      <c r="O4563" s="33" t="str">
        <f t="shared" si="515"/>
        <v/>
      </c>
      <c r="P4563" s="33" t="str">
        <f t="shared" si="516"/>
        <v/>
      </c>
      <c r="R4563" s="36" t="str">
        <f t="shared" si="517"/>
        <v/>
      </c>
      <c r="S4563" s="36" t="str">
        <f t="shared" si="518"/>
        <v/>
      </c>
    </row>
    <row r="4564" spans="6:19" x14ac:dyDescent="0.3">
      <c r="O4564" s="33" t="str">
        <f t="shared" si="515"/>
        <v/>
      </c>
      <c r="P4564" s="33" t="str">
        <f t="shared" si="516"/>
        <v/>
      </c>
      <c r="R4564" s="36" t="str">
        <f t="shared" si="517"/>
        <v/>
      </c>
      <c r="S4564" s="36" t="str">
        <f t="shared" si="518"/>
        <v/>
      </c>
    </row>
    <row r="4565" spans="6:19" x14ac:dyDescent="0.3">
      <c r="O4565" s="33" t="str">
        <f t="shared" si="515"/>
        <v/>
      </c>
      <c r="P4565" s="33" t="str">
        <f t="shared" si="516"/>
        <v/>
      </c>
      <c r="R4565" s="36" t="str">
        <f t="shared" si="517"/>
        <v/>
      </c>
      <c r="S4565" s="36" t="str">
        <f t="shared" si="518"/>
        <v/>
      </c>
    </row>
    <row r="4566" spans="6:19" x14ac:dyDescent="0.3">
      <c r="O4566" s="33" t="str">
        <f t="shared" si="515"/>
        <v/>
      </c>
      <c r="P4566" s="33" t="str">
        <f t="shared" si="516"/>
        <v/>
      </c>
      <c r="R4566" s="36" t="str">
        <f t="shared" si="517"/>
        <v/>
      </c>
      <c r="S4566" s="36" t="str">
        <f t="shared" si="518"/>
        <v/>
      </c>
    </row>
    <row r="4567" spans="6:19" x14ac:dyDescent="0.3">
      <c r="O4567" s="33" t="str">
        <f t="shared" si="515"/>
        <v/>
      </c>
      <c r="P4567" s="33" t="str">
        <f t="shared" si="516"/>
        <v/>
      </c>
      <c r="R4567" s="36" t="str">
        <f t="shared" si="517"/>
        <v/>
      </c>
      <c r="S4567" s="36" t="str">
        <f t="shared" si="518"/>
        <v/>
      </c>
    </row>
    <row r="4568" spans="6:19" x14ac:dyDescent="0.3">
      <c r="O4568" s="33" t="str">
        <f t="shared" si="515"/>
        <v/>
      </c>
      <c r="P4568" s="33" t="str">
        <f t="shared" si="516"/>
        <v/>
      </c>
      <c r="R4568" s="36" t="str">
        <f t="shared" si="517"/>
        <v/>
      </c>
      <c r="S4568" s="36" t="str">
        <f t="shared" si="518"/>
        <v/>
      </c>
    </row>
    <row r="4569" spans="6:19" x14ac:dyDescent="0.3">
      <c r="O4569" s="33" t="str">
        <f t="shared" si="515"/>
        <v/>
      </c>
      <c r="P4569" s="33" t="str">
        <f t="shared" si="516"/>
        <v/>
      </c>
      <c r="R4569" s="36" t="str">
        <f t="shared" si="517"/>
        <v/>
      </c>
      <c r="S4569" s="36" t="str">
        <f t="shared" si="518"/>
        <v/>
      </c>
    </row>
    <row r="4570" spans="6:19" x14ac:dyDescent="0.3">
      <c r="O4570" s="33" t="str">
        <f t="shared" si="515"/>
        <v/>
      </c>
      <c r="P4570" s="33" t="str">
        <f t="shared" si="516"/>
        <v/>
      </c>
      <c r="R4570" s="36" t="str">
        <f t="shared" si="517"/>
        <v/>
      </c>
      <c r="S4570" s="36" t="str">
        <f t="shared" si="518"/>
        <v/>
      </c>
    </row>
    <row r="4571" spans="6:19" x14ac:dyDescent="0.3">
      <c r="O4571" s="33" t="str">
        <f t="shared" si="515"/>
        <v/>
      </c>
      <c r="P4571" s="33" t="str">
        <f t="shared" si="516"/>
        <v/>
      </c>
      <c r="R4571" s="36" t="str">
        <f t="shared" si="517"/>
        <v/>
      </c>
      <c r="S4571" s="36" t="str">
        <f t="shared" si="518"/>
        <v/>
      </c>
    </row>
    <row r="4572" spans="6:19" x14ac:dyDescent="0.3">
      <c r="O4572" s="33" t="str">
        <f t="shared" si="515"/>
        <v/>
      </c>
      <c r="P4572" s="33" t="str">
        <f t="shared" si="516"/>
        <v/>
      </c>
      <c r="R4572" s="36" t="str">
        <f t="shared" si="517"/>
        <v/>
      </c>
      <c r="S4572" s="36" t="str">
        <f t="shared" si="518"/>
        <v/>
      </c>
    </row>
    <row r="4573" spans="6:19" x14ac:dyDescent="0.3">
      <c r="O4573" s="33" t="str">
        <f t="shared" si="515"/>
        <v/>
      </c>
      <c r="P4573" s="33" t="str">
        <f t="shared" si="516"/>
        <v/>
      </c>
      <c r="R4573" s="36" t="str">
        <f t="shared" si="517"/>
        <v/>
      </c>
      <c r="S4573" s="36" t="str">
        <f t="shared" si="518"/>
        <v/>
      </c>
    </row>
    <row r="4574" spans="6:19" x14ac:dyDescent="0.3">
      <c r="O4574" s="33" t="str">
        <f t="shared" si="515"/>
        <v/>
      </c>
      <c r="P4574" s="33" t="str">
        <f t="shared" si="516"/>
        <v/>
      </c>
      <c r="R4574" s="36" t="str">
        <f t="shared" si="517"/>
        <v/>
      </c>
      <c r="S4574" s="36" t="str">
        <f t="shared" si="518"/>
        <v/>
      </c>
    </row>
    <row r="4575" spans="6:19" x14ac:dyDescent="0.3">
      <c r="F4575" s="136"/>
      <c r="O4575" s="33" t="str">
        <f t="shared" si="515"/>
        <v/>
      </c>
      <c r="P4575" s="33" t="str">
        <f t="shared" si="516"/>
        <v/>
      </c>
      <c r="R4575" s="36" t="str">
        <f t="shared" si="517"/>
        <v/>
      </c>
      <c r="S4575" s="36" t="str">
        <f t="shared" si="518"/>
        <v/>
      </c>
    </row>
    <row r="4576" spans="6:19" x14ac:dyDescent="0.3">
      <c r="F4576" s="136"/>
      <c r="O4576" s="33" t="str">
        <f t="shared" si="515"/>
        <v/>
      </c>
      <c r="P4576" s="33" t="str">
        <f t="shared" si="516"/>
        <v/>
      </c>
      <c r="R4576" s="36" t="str">
        <f t="shared" si="517"/>
        <v/>
      </c>
      <c r="S4576" s="36" t="str">
        <f t="shared" si="518"/>
        <v/>
      </c>
    </row>
    <row r="4577" spans="6:19" x14ac:dyDescent="0.3">
      <c r="O4577" s="33" t="str">
        <f t="shared" si="515"/>
        <v/>
      </c>
      <c r="P4577" s="33" t="str">
        <f t="shared" si="516"/>
        <v/>
      </c>
      <c r="R4577" s="36" t="str">
        <f t="shared" si="517"/>
        <v/>
      </c>
      <c r="S4577" s="36" t="str">
        <f t="shared" si="518"/>
        <v/>
      </c>
    </row>
    <row r="4578" spans="6:19" x14ac:dyDescent="0.3">
      <c r="F4578" s="136"/>
      <c r="O4578" s="33" t="str">
        <f t="shared" si="515"/>
        <v/>
      </c>
      <c r="P4578" s="33" t="str">
        <f t="shared" si="516"/>
        <v/>
      </c>
      <c r="R4578" s="36" t="str">
        <f t="shared" si="517"/>
        <v/>
      </c>
      <c r="S4578" s="36" t="str">
        <f t="shared" si="518"/>
        <v/>
      </c>
    </row>
    <row r="4579" spans="6:19" x14ac:dyDescent="0.3">
      <c r="O4579" s="33" t="str">
        <f t="shared" si="515"/>
        <v/>
      </c>
      <c r="P4579" s="33" t="str">
        <f t="shared" si="516"/>
        <v/>
      </c>
      <c r="R4579" s="36" t="str">
        <f t="shared" si="517"/>
        <v/>
      </c>
      <c r="S4579" s="36" t="str">
        <f t="shared" si="518"/>
        <v/>
      </c>
    </row>
    <row r="4580" spans="6:19" x14ac:dyDescent="0.3">
      <c r="O4580" s="33" t="str">
        <f t="shared" si="515"/>
        <v/>
      </c>
      <c r="P4580" s="33" t="str">
        <f t="shared" si="516"/>
        <v/>
      </c>
      <c r="R4580" s="36" t="str">
        <f t="shared" si="517"/>
        <v/>
      </c>
      <c r="S4580" s="36" t="str">
        <f t="shared" si="518"/>
        <v/>
      </c>
    </row>
    <row r="4581" spans="6:19" x14ac:dyDescent="0.3">
      <c r="O4581" s="33" t="str">
        <f t="shared" si="515"/>
        <v/>
      </c>
      <c r="P4581" s="33" t="str">
        <f t="shared" si="516"/>
        <v/>
      </c>
      <c r="R4581" s="36" t="str">
        <f t="shared" si="517"/>
        <v/>
      </c>
      <c r="S4581" s="36" t="str">
        <f t="shared" si="518"/>
        <v/>
      </c>
    </row>
    <row r="4582" spans="6:19" x14ac:dyDescent="0.3">
      <c r="O4582" s="33" t="str">
        <f t="shared" si="515"/>
        <v/>
      </c>
      <c r="P4582" s="33" t="str">
        <f t="shared" si="516"/>
        <v/>
      </c>
      <c r="R4582" s="36" t="str">
        <f t="shared" si="517"/>
        <v/>
      </c>
      <c r="S4582" s="36" t="str">
        <f t="shared" si="518"/>
        <v/>
      </c>
    </row>
    <row r="4583" spans="6:19" x14ac:dyDescent="0.3">
      <c r="O4583" s="33" t="str">
        <f t="shared" si="515"/>
        <v/>
      </c>
      <c r="P4583" s="33" t="str">
        <f t="shared" si="516"/>
        <v/>
      </c>
      <c r="R4583" s="36" t="str">
        <f t="shared" si="517"/>
        <v/>
      </c>
      <c r="S4583" s="36" t="str">
        <f t="shared" si="518"/>
        <v/>
      </c>
    </row>
    <row r="4584" spans="6:19" x14ac:dyDescent="0.3">
      <c r="O4584" s="33" t="str">
        <f t="shared" si="515"/>
        <v/>
      </c>
      <c r="P4584" s="33" t="str">
        <f t="shared" si="516"/>
        <v/>
      </c>
      <c r="R4584" s="36" t="str">
        <f t="shared" si="517"/>
        <v/>
      </c>
      <c r="S4584" s="36" t="str">
        <f t="shared" si="518"/>
        <v/>
      </c>
    </row>
    <row r="4585" spans="6:19" x14ac:dyDescent="0.3">
      <c r="O4585" s="33" t="str">
        <f t="shared" si="515"/>
        <v/>
      </c>
      <c r="P4585" s="33" t="str">
        <f t="shared" si="516"/>
        <v/>
      </c>
      <c r="R4585" s="36" t="str">
        <f t="shared" si="517"/>
        <v/>
      </c>
      <c r="S4585" s="36" t="str">
        <f t="shared" si="518"/>
        <v/>
      </c>
    </row>
    <row r="4586" spans="6:19" x14ac:dyDescent="0.3">
      <c r="O4586" s="33" t="str">
        <f t="shared" si="515"/>
        <v/>
      </c>
      <c r="P4586" s="33" t="str">
        <f t="shared" si="516"/>
        <v/>
      </c>
      <c r="R4586" s="36" t="str">
        <f t="shared" si="517"/>
        <v/>
      </c>
      <c r="S4586" s="36" t="str">
        <f t="shared" si="518"/>
        <v/>
      </c>
    </row>
    <row r="4587" spans="6:19" x14ac:dyDescent="0.3">
      <c r="O4587" s="33" t="str">
        <f t="shared" si="515"/>
        <v/>
      </c>
      <c r="P4587" s="33" t="str">
        <f t="shared" si="516"/>
        <v/>
      </c>
      <c r="R4587" s="36" t="str">
        <f t="shared" si="517"/>
        <v/>
      </c>
      <c r="S4587" s="36" t="str">
        <f t="shared" si="518"/>
        <v/>
      </c>
    </row>
    <row r="4588" spans="6:19" x14ac:dyDescent="0.3">
      <c r="O4588" s="33" t="str">
        <f t="shared" si="515"/>
        <v/>
      </c>
      <c r="P4588" s="33" t="str">
        <f t="shared" si="516"/>
        <v/>
      </c>
      <c r="R4588" s="36" t="str">
        <f t="shared" si="517"/>
        <v/>
      </c>
      <c r="S4588" s="36" t="str">
        <f t="shared" si="518"/>
        <v/>
      </c>
    </row>
    <row r="4589" spans="6:19" x14ac:dyDescent="0.3">
      <c r="O4589" s="33" t="str">
        <f t="shared" si="515"/>
        <v/>
      </c>
      <c r="P4589" s="33" t="str">
        <f t="shared" si="516"/>
        <v/>
      </c>
      <c r="R4589" s="36" t="str">
        <f t="shared" si="517"/>
        <v/>
      </c>
      <c r="S4589" s="36" t="str">
        <f t="shared" si="518"/>
        <v/>
      </c>
    </row>
    <row r="4590" spans="6:19" x14ac:dyDescent="0.3">
      <c r="O4590" s="33" t="str">
        <f t="shared" si="515"/>
        <v/>
      </c>
      <c r="P4590" s="33" t="str">
        <f t="shared" si="516"/>
        <v/>
      </c>
      <c r="R4590" s="36" t="str">
        <f t="shared" si="517"/>
        <v/>
      </c>
      <c r="S4590" s="36" t="str">
        <f t="shared" si="518"/>
        <v/>
      </c>
    </row>
    <row r="4591" spans="6:19" x14ac:dyDescent="0.3">
      <c r="O4591" s="33" t="str">
        <f t="shared" si="515"/>
        <v/>
      </c>
      <c r="P4591" s="33" t="str">
        <f t="shared" si="516"/>
        <v/>
      </c>
      <c r="R4591" s="36" t="str">
        <f t="shared" si="517"/>
        <v/>
      </c>
      <c r="S4591" s="36" t="str">
        <f t="shared" si="518"/>
        <v/>
      </c>
    </row>
    <row r="4592" spans="6:19" x14ac:dyDescent="0.3">
      <c r="O4592" s="33" t="str">
        <f t="shared" si="515"/>
        <v/>
      </c>
      <c r="P4592" s="33" t="str">
        <f t="shared" si="516"/>
        <v/>
      </c>
      <c r="R4592" s="36" t="str">
        <f t="shared" si="517"/>
        <v/>
      </c>
      <c r="S4592" s="36" t="str">
        <f t="shared" si="518"/>
        <v/>
      </c>
    </row>
    <row r="4593" spans="6:19" x14ac:dyDescent="0.3">
      <c r="F4593" s="136"/>
      <c r="O4593" s="33" t="str">
        <f t="shared" si="515"/>
        <v/>
      </c>
      <c r="P4593" s="33" t="str">
        <f t="shared" si="516"/>
        <v/>
      </c>
      <c r="R4593" s="36" t="str">
        <f t="shared" si="517"/>
        <v/>
      </c>
      <c r="S4593" s="36" t="str">
        <f t="shared" si="518"/>
        <v/>
      </c>
    </row>
    <row r="4594" spans="6:19" x14ac:dyDescent="0.3">
      <c r="O4594" s="33" t="str">
        <f t="shared" si="515"/>
        <v/>
      </c>
      <c r="P4594" s="33" t="str">
        <f t="shared" si="516"/>
        <v/>
      </c>
      <c r="R4594" s="36" t="str">
        <f t="shared" si="517"/>
        <v/>
      </c>
      <c r="S4594" s="36" t="str">
        <f t="shared" si="518"/>
        <v/>
      </c>
    </row>
    <row r="4595" spans="6:19" x14ac:dyDescent="0.3">
      <c r="O4595" s="33" t="str">
        <f t="shared" si="515"/>
        <v/>
      </c>
      <c r="P4595" s="33" t="str">
        <f t="shared" si="516"/>
        <v/>
      </c>
      <c r="R4595" s="36" t="str">
        <f t="shared" si="517"/>
        <v/>
      </c>
      <c r="S4595" s="36" t="str">
        <f t="shared" si="518"/>
        <v/>
      </c>
    </row>
    <row r="4596" spans="6:19" x14ac:dyDescent="0.3">
      <c r="F4596" s="136"/>
      <c r="O4596" s="33" t="str">
        <f t="shared" si="515"/>
        <v/>
      </c>
      <c r="P4596" s="33" t="str">
        <f t="shared" si="516"/>
        <v/>
      </c>
      <c r="R4596" s="36" t="str">
        <f t="shared" si="517"/>
        <v/>
      </c>
      <c r="S4596" s="36" t="str">
        <f t="shared" si="518"/>
        <v/>
      </c>
    </row>
    <row r="4597" spans="6:19" x14ac:dyDescent="0.3">
      <c r="O4597" s="33" t="str">
        <f t="shared" si="515"/>
        <v/>
      </c>
      <c r="P4597" s="33" t="str">
        <f t="shared" si="516"/>
        <v/>
      </c>
      <c r="R4597" s="36" t="str">
        <f t="shared" si="517"/>
        <v/>
      </c>
      <c r="S4597" s="36" t="str">
        <f t="shared" si="518"/>
        <v/>
      </c>
    </row>
    <row r="4598" spans="6:19" x14ac:dyDescent="0.3">
      <c r="O4598" s="33" t="str">
        <f t="shared" si="515"/>
        <v/>
      </c>
      <c r="P4598" s="33" t="str">
        <f t="shared" si="516"/>
        <v/>
      </c>
      <c r="R4598" s="36" t="str">
        <f t="shared" si="517"/>
        <v/>
      </c>
      <c r="S4598" s="36" t="str">
        <f t="shared" si="518"/>
        <v/>
      </c>
    </row>
    <row r="4599" spans="6:19" x14ac:dyDescent="0.3">
      <c r="O4599" s="33" t="str">
        <f t="shared" si="515"/>
        <v/>
      </c>
      <c r="P4599" s="33" t="str">
        <f t="shared" si="516"/>
        <v/>
      </c>
      <c r="R4599" s="36" t="str">
        <f t="shared" si="517"/>
        <v/>
      </c>
      <c r="S4599" s="36" t="str">
        <f t="shared" si="518"/>
        <v/>
      </c>
    </row>
    <row r="4600" spans="6:19" x14ac:dyDescent="0.3">
      <c r="O4600" s="33" t="str">
        <f t="shared" si="515"/>
        <v/>
      </c>
      <c r="P4600" s="33" t="str">
        <f t="shared" si="516"/>
        <v/>
      </c>
      <c r="R4600" s="36" t="str">
        <f t="shared" si="517"/>
        <v/>
      </c>
      <c r="S4600" s="36" t="str">
        <f t="shared" si="518"/>
        <v/>
      </c>
    </row>
    <row r="4601" spans="6:19" x14ac:dyDescent="0.3">
      <c r="O4601" s="33" t="str">
        <f t="shared" si="515"/>
        <v/>
      </c>
      <c r="P4601" s="33" t="str">
        <f t="shared" si="516"/>
        <v/>
      </c>
      <c r="R4601" s="36" t="str">
        <f t="shared" si="517"/>
        <v/>
      </c>
      <c r="S4601" s="36" t="str">
        <f t="shared" si="518"/>
        <v/>
      </c>
    </row>
    <row r="4602" spans="6:19" x14ac:dyDescent="0.3">
      <c r="O4602" s="33" t="str">
        <f t="shared" si="515"/>
        <v/>
      </c>
      <c r="P4602" s="33" t="str">
        <f t="shared" si="516"/>
        <v/>
      </c>
      <c r="R4602" s="36" t="str">
        <f t="shared" si="517"/>
        <v/>
      </c>
      <c r="S4602" s="36" t="str">
        <f t="shared" si="518"/>
        <v/>
      </c>
    </row>
    <row r="4603" spans="6:19" x14ac:dyDescent="0.3">
      <c r="O4603" s="33" t="str">
        <f t="shared" si="515"/>
        <v/>
      </c>
      <c r="P4603" s="33" t="str">
        <f t="shared" si="516"/>
        <v/>
      </c>
      <c r="R4603" s="36" t="str">
        <f t="shared" si="517"/>
        <v/>
      </c>
      <c r="S4603" s="36" t="str">
        <f t="shared" si="518"/>
        <v/>
      </c>
    </row>
    <row r="4604" spans="6:19" x14ac:dyDescent="0.3">
      <c r="O4604" s="33" t="str">
        <f t="shared" si="515"/>
        <v/>
      </c>
      <c r="P4604" s="33" t="str">
        <f t="shared" si="516"/>
        <v/>
      </c>
      <c r="R4604" s="36" t="str">
        <f t="shared" si="517"/>
        <v/>
      </c>
      <c r="S4604" s="36" t="str">
        <f t="shared" si="518"/>
        <v/>
      </c>
    </row>
    <row r="4605" spans="6:19" x14ac:dyDescent="0.3">
      <c r="O4605" s="33" t="str">
        <f t="shared" si="515"/>
        <v/>
      </c>
      <c r="P4605" s="33" t="str">
        <f t="shared" si="516"/>
        <v/>
      </c>
      <c r="R4605" s="36" t="str">
        <f t="shared" si="517"/>
        <v/>
      </c>
      <c r="S4605" s="36" t="str">
        <f t="shared" si="518"/>
        <v/>
      </c>
    </row>
    <row r="4606" spans="6:19" x14ac:dyDescent="0.3">
      <c r="O4606" s="33" t="str">
        <f t="shared" si="515"/>
        <v/>
      </c>
      <c r="P4606" s="33" t="str">
        <f t="shared" si="516"/>
        <v/>
      </c>
      <c r="R4606" s="36" t="str">
        <f t="shared" si="517"/>
        <v/>
      </c>
      <c r="S4606" s="36" t="str">
        <f t="shared" si="518"/>
        <v/>
      </c>
    </row>
    <row r="4607" spans="6:19" x14ac:dyDescent="0.3">
      <c r="O4607" s="33" t="str">
        <f t="shared" si="515"/>
        <v/>
      </c>
      <c r="P4607" s="33" t="str">
        <f t="shared" si="516"/>
        <v/>
      </c>
      <c r="R4607" s="36" t="str">
        <f t="shared" si="517"/>
        <v/>
      </c>
      <c r="S4607" s="36" t="str">
        <f t="shared" si="518"/>
        <v/>
      </c>
    </row>
    <row r="4608" spans="6:19" x14ac:dyDescent="0.3">
      <c r="O4608" s="33" t="str">
        <f t="shared" si="515"/>
        <v/>
      </c>
      <c r="P4608" s="33" t="str">
        <f t="shared" si="516"/>
        <v/>
      </c>
      <c r="R4608" s="36" t="str">
        <f t="shared" si="517"/>
        <v/>
      </c>
      <c r="S4608" s="36" t="str">
        <f t="shared" si="518"/>
        <v/>
      </c>
    </row>
    <row r="4609" spans="6:19" x14ac:dyDescent="0.3">
      <c r="O4609" s="33" t="str">
        <f t="shared" si="515"/>
        <v/>
      </c>
      <c r="P4609" s="33" t="str">
        <f t="shared" si="516"/>
        <v/>
      </c>
      <c r="R4609" s="36" t="str">
        <f t="shared" si="517"/>
        <v/>
      </c>
      <c r="S4609" s="36" t="str">
        <f t="shared" si="518"/>
        <v/>
      </c>
    </row>
    <row r="4610" spans="6:19" x14ac:dyDescent="0.3">
      <c r="O4610" s="33" t="str">
        <f t="shared" si="515"/>
        <v/>
      </c>
      <c r="P4610" s="33" t="str">
        <f t="shared" si="516"/>
        <v/>
      </c>
      <c r="R4610" s="36" t="str">
        <f t="shared" si="517"/>
        <v/>
      </c>
      <c r="S4610" s="36" t="str">
        <f t="shared" si="518"/>
        <v/>
      </c>
    </row>
    <row r="4611" spans="6:19" x14ac:dyDescent="0.3">
      <c r="O4611" s="33" t="str">
        <f t="shared" si="515"/>
        <v/>
      </c>
      <c r="P4611" s="33" t="str">
        <f t="shared" si="516"/>
        <v/>
      </c>
      <c r="R4611" s="36" t="str">
        <f t="shared" si="517"/>
        <v/>
      </c>
      <c r="S4611" s="36" t="str">
        <f t="shared" si="518"/>
        <v/>
      </c>
    </row>
    <row r="4612" spans="6:19" x14ac:dyDescent="0.3">
      <c r="F4612" s="136"/>
      <c r="O4612" s="33" t="str">
        <f t="shared" si="515"/>
        <v/>
      </c>
      <c r="P4612" s="33" t="str">
        <f t="shared" si="516"/>
        <v/>
      </c>
      <c r="R4612" s="36" t="str">
        <f t="shared" si="517"/>
        <v/>
      </c>
      <c r="S4612" s="36" t="str">
        <f t="shared" si="518"/>
        <v/>
      </c>
    </row>
    <row r="4613" spans="6:19" x14ac:dyDescent="0.3">
      <c r="O4613" s="33" t="str">
        <f t="shared" ref="O4613:O4676" si="519">IF($D4613="tag",$E4613,"")</f>
        <v/>
      </c>
      <c r="P4613" s="33" t="str">
        <f t="shared" ref="P4613:P4676" si="520">IF($D4613="vhs",$E4613,"")</f>
        <v/>
      </c>
      <c r="R4613" s="36" t="str">
        <f t="shared" ref="R4613:R4676" si="521">IF(D4613="v06",E4613,"")</f>
        <v/>
      </c>
      <c r="S4613" s="36" t="str">
        <f t="shared" ref="S4613:S4676" si="522">IF(D4613="v22",E4613,"")</f>
        <v/>
      </c>
    </row>
    <row r="4614" spans="6:19" x14ac:dyDescent="0.3">
      <c r="F4614" s="136"/>
      <c r="O4614" s="33" t="str">
        <f t="shared" si="519"/>
        <v/>
      </c>
      <c r="P4614" s="33" t="str">
        <f t="shared" si="520"/>
        <v/>
      </c>
      <c r="R4614" s="36" t="str">
        <f t="shared" si="521"/>
        <v/>
      </c>
      <c r="S4614" s="36" t="str">
        <f t="shared" si="522"/>
        <v/>
      </c>
    </row>
    <row r="4615" spans="6:19" x14ac:dyDescent="0.3">
      <c r="O4615" s="33" t="str">
        <f t="shared" si="519"/>
        <v/>
      </c>
      <c r="P4615" s="33" t="str">
        <f t="shared" si="520"/>
        <v/>
      </c>
      <c r="R4615" s="36" t="str">
        <f t="shared" si="521"/>
        <v/>
      </c>
      <c r="S4615" s="36" t="str">
        <f t="shared" si="522"/>
        <v/>
      </c>
    </row>
    <row r="4616" spans="6:19" x14ac:dyDescent="0.3">
      <c r="O4616" s="33" t="str">
        <f t="shared" si="519"/>
        <v/>
      </c>
      <c r="P4616" s="33" t="str">
        <f t="shared" si="520"/>
        <v/>
      </c>
      <c r="R4616" s="36" t="str">
        <f t="shared" si="521"/>
        <v/>
      </c>
      <c r="S4616" s="36" t="str">
        <f t="shared" si="522"/>
        <v/>
      </c>
    </row>
    <row r="4617" spans="6:19" x14ac:dyDescent="0.3">
      <c r="O4617" s="33" t="str">
        <f t="shared" si="519"/>
        <v/>
      </c>
      <c r="P4617" s="33" t="str">
        <f t="shared" si="520"/>
        <v/>
      </c>
      <c r="R4617" s="36" t="str">
        <f t="shared" si="521"/>
        <v/>
      </c>
      <c r="S4617" s="36" t="str">
        <f t="shared" si="522"/>
        <v/>
      </c>
    </row>
    <row r="4618" spans="6:19" x14ac:dyDescent="0.3">
      <c r="O4618" s="33" t="str">
        <f t="shared" si="519"/>
        <v/>
      </c>
      <c r="P4618" s="33" t="str">
        <f t="shared" si="520"/>
        <v/>
      </c>
      <c r="R4618" s="36" t="str">
        <f t="shared" si="521"/>
        <v/>
      </c>
      <c r="S4618" s="36" t="str">
        <f t="shared" si="522"/>
        <v/>
      </c>
    </row>
    <row r="4619" spans="6:19" x14ac:dyDescent="0.3">
      <c r="O4619" s="33" t="str">
        <f t="shared" si="519"/>
        <v/>
      </c>
      <c r="P4619" s="33" t="str">
        <f t="shared" si="520"/>
        <v/>
      </c>
      <c r="R4619" s="36" t="str">
        <f t="shared" si="521"/>
        <v/>
      </c>
      <c r="S4619" s="36" t="str">
        <f t="shared" si="522"/>
        <v/>
      </c>
    </row>
    <row r="4620" spans="6:19" x14ac:dyDescent="0.3">
      <c r="O4620" s="33" t="str">
        <f t="shared" si="519"/>
        <v/>
      </c>
      <c r="P4620" s="33" t="str">
        <f t="shared" si="520"/>
        <v/>
      </c>
      <c r="R4620" s="36" t="str">
        <f t="shared" si="521"/>
        <v/>
      </c>
      <c r="S4620" s="36" t="str">
        <f t="shared" si="522"/>
        <v/>
      </c>
    </row>
    <row r="4621" spans="6:19" x14ac:dyDescent="0.3">
      <c r="F4621" s="136"/>
      <c r="O4621" s="33" t="str">
        <f t="shared" si="519"/>
        <v/>
      </c>
      <c r="P4621" s="33" t="str">
        <f t="shared" si="520"/>
        <v/>
      </c>
      <c r="R4621" s="36" t="str">
        <f t="shared" si="521"/>
        <v/>
      </c>
      <c r="S4621" s="36" t="str">
        <f t="shared" si="522"/>
        <v/>
      </c>
    </row>
    <row r="4622" spans="6:19" x14ac:dyDescent="0.3">
      <c r="O4622" s="33" t="str">
        <f t="shared" si="519"/>
        <v/>
      </c>
      <c r="P4622" s="33" t="str">
        <f t="shared" si="520"/>
        <v/>
      </c>
      <c r="R4622" s="36" t="str">
        <f t="shared" si="521"/>
        <v/>
      </c>
      <c r="S4622" s="36" t="str">
        <f t="shared" si="522"/>
        <v/>
      </c>
    </row>
    <row r="4623" spans="6:19" x14ac:dyDescent="0.3">
      <c r="O4623" s="33" t="str">
        <f t="shared" si="519"/>
        <v/>
      </c>
      <c r="P4623" s="33" t="str">
        <f t="shared" si="520"/>
        <v/>
      </c>
      <c r="R4623" s="36" t="str">
        <f t="shared" si="521"/>
        <v/>
      </c>
      <c r="S4623" s="36" t="str">
        <f t="shared" si="522"/>
        <v/>
      </c>
    </row>
    <row r="4624" spans="6:19" x14ac:dyDescent="0.3">
      <c r="O4624" s="33" t="str">
        <f t="shared" si="519"/>
        <v/>
      </c>
      <c r="P4624" s="33" t="str">
        <f t="shared" si="520"/>
        <v/>
      </c>
      <c r="R4624" s="36" t="str">
        <f t="shared" si="521"/>
        <v/>
      </c>
      <c r="S4624" s="36" t="str">
        <f t="shared" si="522"/>
        <v/>
      </c>
    </row>
    <row r="4625" spans="6:19" x14ac:dyDescent="0.3">
      <c r="O4625" s="33" t="str">
        <f t="shared" si="519"/>
        <v/>
      </c>
      <c r="P4625" s="33" t="str">
        <f t="shared" si="520"/>
        <v/>
      </c>
      <c r="R4625" s="36" t="str">
        <f t="shared" si="521"/>
        <v/>
      </c>
      <c r="S4625" s="36" t="str">
        <f t="shared" si="522"/>
        <v/>
      </c>
    </row>
    <row r="4626" spans="6:19" x14ac:dyDescent="0.3">
      <c r="O4626" s="33" t="str">
        <f t="shared" si="519"/>
        <v/>
      </c>
      <c r="P4626" s="33" t="str">
        <f t="shared" si="520"/>
        <v/>
      </c>
      <c r="R4626" s="36" t="str">
        <f t="shared" si="521"/>
        <v/>
      </c>
      <c r="S4626" s="36" t="str">
        <f t="shared" si="522"/>
        <v/>
      </c>
    </row>
    <row r="4627" spans="6:19" x14ac:dyDescent="0.3">
      <c r="O4627" s="33" t="str">
        <f t="shared" si="519"/>
        <v/>
      </c>
      <c r="P4627" s="33" t="str">
        <f t="shared" si="520"/>
        <v/>
      </c>
      <c r="R4627" s="36" t="str">
        <f t="shared" si="521"/>
        <v/>
      </c>
      <c r="S4627" s="36" t="str">
        <f t="shared" si="522"/>
        <v/>
      </c>
    </row>
    <row r="4628" spans="6:19" x14ac:dyDescent="0.3">
      <c r="O4628" s="33" t="str">
        <f t="shared" si="519"/>
        <v/>
      </c>
      <c r="P4628" s="33" t="str">
        <f t="shared" si="520"/>
        <v/>
      </c>
      <c r="R4628" s="36" t="str">
        <f t="shared" si="521"/>
        <v/>
      </c>
      <c r="S4628" s="36" t="str">
        <f t="shared" si="522"/>
        <v/>
      </c>
    </row>
    <row r="4629" spans="6:19" x14ac:dyDescent="0.3">
      <c r="F4629" s="136"/>
      <c r="O4629" s="33" t="str">
        <f t="shared" si="519"/>
        <v/>
      </c>
      <c r="P4629" s="33" t="str">
        <f t="shared" si="520"/>
        <v/>
      </c>
      <c r="R4629" s="36" t="str">
        <f t="shared" si="521"/>
        <v/>
      </c>
      <c r="S4629" s="36" t="str">
        <f t="shared" si="522"/>
        <v/>
      </c>
    </row>
    <row r="4630" spans="6:19" x14ac:dyDescent="0.3">
      <c r="O4630" s="33" t="str">
        <f t="shared" si="519"/>
        <v/>
      </c>
      <c r="P4630" s="33" t="str">
        <f t="shared" si="520"/>
        <v/>
      </c>
      <c r="R4630" s="36" t="str">
        <f t="shared" si="521"/>
        <v/>
      </c>
      <c r="S4630" s="36" t="str">
        <f t="shared" si="522"/>
        <v/>
      </c>
    </row>
    <row r="4631" spans="6:19" x14ac:dyDescent="0.3">
      <c r="O4631" s="33" t="str">
        <f t="shared" si="519"/>
        <v/>
      </c>
      <c r="P4631" s="33" t="str">
        <f t="shared" si="520"/>
        <v/>
      </c>
      <c r="R4631" s="36" t="str">
        <f t="shared" si="521"/>
        <v/>
      </c>
      <c r="S4631" s="36" t="str">
        <f t="shared" si="522"/>
        <v/>
      </c>
    </row>
    <row r="4632" spans="6:19" x14ac:dyDescent="0.3">
      <c r="O4632" s="33" t="str">
        <f t="shared" si="519"/>
        <v/>
      </c>
      <c r="P4632" s="33" t="str">
        <f t="shared" si="520"/>
        <v/>
      </c>
      <c r="R4632" s="36" t="str">
        <f t="shared" si="521"/>
        <v/>
      </c>
      <c r="S4632" s="36" t="str">
        <f t="shared" si="522"/>
        <v/>
      </c>
    </row>
    <row r="4633" spans="6:19" x14ac:dyDescent="0.3">
      <c r="O4633" s="33" t="str">
        <f t="shared" si="519"/>
        <v/>
      </c>
      <c r="P4633" s="33" t="str">
        <f t="shared" si="520"/>
        <v/>
      </c>
      <c r="R4633" s="36" t="str">
        <f t="shared" si="521"/>
        <v/>
      </c>
      <c r="S4633" s="36" t="str">
        <f t="shared" si="522"/>
        <v/>
      </c>
    </row>
    <row r="4634" spans="6:19" x14ac:dyDescent="0.3">
      <c r="F4634" s="136"/>
      <c r="O4634" s="33" t="str">
        <f t="shared" si="519"/>
        <v/>
      </c>
      <c r="P4634" s="33" t="str">
        <f t="shared" si="520"/>
        <v/>
      </c>
      <c r="R4634" s="36" t="str">
        <f t="shared" si="521"/>
        <v/>
      </c>
      <c r="S4634" s="36" t="str">
        <f t="shared" si="522"/>
        <v/>
      </c>
    </row>
    <row r="4635" spans="6:19" x14ac:dyDescent="0.3">
      <c r="O4635" s="33" t="str">
        <f t="shared" si="519"/>
        <v/>
      </c>
      <c r="P4635" s="33" t="str">
        <f t="shared" si="520"/>
        <v/>
      </c>
      <c r="R4635" s="36" t="str">
        <f t="shared" si="521"/>
        <v/>
      </c>
      <c r="S4635" s="36" t="str">
        <f t="shared" si="522"/>
        <v/>
      </c>
    </row>
    <row r="4636" spans="6:19" x14ac:dyDescent="0.3">
      <c r="O4636" s="33" t="str">
        <f t="shared" si="519"/>
        <v/>
      </c>
      <c r="P4636" s="33" t="str">
        <f t="shared" si="520"/>
        <v/>
      </c>
      <c r="R4636" s="36" t="str">
        <f t="shared" si="521"/>
        <v/>
      </c>
      <c r="S4636" s="36" t="str">
        <f t="shared" si="522"/>
        <v/>
      </c>
    </row>
    <row r="4637" spans="6:19" x14ac:dyDescent="0.3">
      <c r="O4637" s="33" t="str">
        <f t="shared" si="519"/>
        <v/>
      </c>
      <c r="P4637" s="33" t="str">
        <f t="shared" si="520"/>
        <v/>
      </c>
      <c r="R4637" s="36" t="str">
        <f t="shared" si="521"/>
        <v/>
      </c>
      <c r="S4637" s="36" t="str">
        <f t="shared" si="522"/>
        <v/>
      </c>
    </row>
    <row r="4638" spans="6:19" x14ac:dyDescent="0.3">
      <c r="O4638" s="33" t="str">
        <f t="shared" si="519"/>
        <v/>
      </c>
      <c r="P4638" s="33" t="str">
        <f t="shared" si="520"/>
        <v/>
      </c>
      <c r="R4638" s="36" t="str">
        <f t="shared" si="521"/>
        <v/>
      </c>
      <c r="S4638" s="36" t="str">
        <f t="shared" si="522"/>
        <v/>
      </c>
    </row>
    <row r="4639" spans="6:19" x14ac:dyDescent="0.3">
      <c r="O4639" s="33" t="str">
        <f t="shared" si="519"/>
        <v/>
      </c>
      <c r="P4639" s="33" t="str">
        <f t="shared" si="520"/>
        <v/>
      </c>
      <c r="R4639" s="36" t="str">
        <f t="shared" si="521"/>
        <v/>
      </c>
      <c r="S4639" s="36" t="str">
        <f t="shared" si="522"/>
        <v/>
      </c>
    </row>
    <row r="4640" spans="6:19" x14ac:dyDescent="0.3">
      <c r="O4640" s="33" t="str">
        <f t="shared" si="519"/>
        <v/>
      </c>
      <c r="P4640" s="33" t="str">
        <f t="shared" si="520"/>
        <v/>
      </c>
      <c r="R4640" s="36" t="str">
        <f t="shared" si="521"/>
        <v/>
      </c>
      <c r="S4640" s="36" t="str">
        <f t="shared" si="522"/>
        <v/>
      </c>
    </row>
    <row r="4641" spans="6:19" x14ac:dyDescent="0.3">
      <c r="O4641" s="33" t="str">
        <f t="shared" si="519"/>
        <v/>
      </c>
      <c r="P4641" s="33" t="str">
        <f t="shared" si="520"/>
        <v/>
      </c>
      <c r="R4641" s="36" t="str">
        <f t="shared" si="521"/>
        <v/>
      </c>
      <c r="S4641" s="36" t="str">
        <f t="shared" si="522"/>
        <v/>
      </c>
    </row>
    <row r="4642" spans="6:19" x14ac:dyDescent="0.3">
      <c r="O4642" s="33" t="str">
        <f t="shared" si="519"/>
        <v/>
      </c>
      <c r="P4642" s="33" t="str">
        <f t="shared" si="520"/>
        <v/>
      </c>
      <c r="R4642" s="36" t="str">
        <f t="shared" si="521"/>
        <v/>
      </c>
      <c r="S4642" s="36" t="str">
        <f t="shared" si="522"/>
        <v/>
      </c>
    </row>
    <row r="4643" spans="6:19" x14ac:dyDescent="0.3">
      <c r="O4643" s="33" t="str">
        <f t="shared" si="519"/>
        <v/>
      </c>
      <c r="P4643" s="33" t="str">
        <f t="shared" si="520"/>
        <v/>
      </c>
      <c r="R4643" s="36" t="str">
        <f t="shared" si="521"/>
        <v/>
      </c>
      <c r="S4643" s="36" t="str">
        <f t="shared" si="522"/>
        <v/>
      </c>
    </row>
    <row r="4644" spans="6:19" x14ac:dyDescent="0.3">
      <c r="O4644" s="33" t="str">
        <f t="shared" si="519"/>
        <v/>
      </c>
      <c r="P4644" s="33" t="str">
        <f t="shared" si="520"/>
        <v/>
      </c>
      <c r="R4644" s="36" t="str">
        <f t="shared" si="521"/>
        <v/>
      </c>
      <c r="S4644" s="36" t="str">
        <f t="shared" si="522"/>
        <v/>
      </c>
    </row>
    <row r="4645" spans="6:19" x14ac:dyDescent="0.3">
      <c r="O4645" s="33" t="str">
        <f t="shared" si="519"/>
        <v/>
      </c>
      <c r="P4645" s="33" t="str">
        <f t="shared" si="520"/>
        <v/>
      </c>
      <c r="R4645" s="36" t="str">
        <f t="shared" si="521"/>
        <v/>
      </c>
      <c r="S4645" s="36" t="str">
        <f t="shared" si="522"/>
        <v/>
      </c>
    </row>
    <row r="4646" spans="6:19" x14ac:dyDescent="0.3">
      <c r="O4646" s="33" t="str">
        <f t="shared" si="519"/>
        <v/>
      </c>
      <c r="P4646" s="33" t="str">
        <f t="shared" si="520"/>
        <v/>
      </c>
      <c r="R4646" s="36" t="str">
        <f t="shared" si="521"/>
        <v/>
      </c>
      <c r="S4646" s="36" t="str">
        <f t="shared" si="522"/>
        <v/>
      </c>
    </row>
    <row r="4647" spans="6:19" x14ac:dyDescent="0.3">
      <c r="O4647" s="33" t="str">
        <f t="shared" si="519"/>
        <v/>
      </c>
      <c r="P4647" s="33" t="str">
        <f t="shared" si="520"/>
        <v/>
      </c>
      <c r="R4647" s="36" t="str">
        <f t="shared" si="521"/>
        <v/>
      </c>
      <c r="S4647" s="36" t="str">
        <f t="shared" si="522"/>
        <v/>
      </c>
    </row>
    <row r="4648" spans="6:19" x14ac:dyDescent="0.3">
      <c r="O4648" s="33" t="str">
        <f t="shared" si="519"/>
        <v/>
      </c>
      <c r="P4648" s="33" t="str">
        <f t="shared" si="520"/>
        <v/>
      </c>
      <c r="R4648" s="36" t="str">
        <f t="shared" si="521"/>
        <v/>
      </c>
      <c r="S4648" s="36" t="str">
        <f t="shared" si="522"/>
        <v/>
      </c>
    </row>
    <row r="4649" spans="6:19" x14ac:dyDescent="0.3">
      <c r="F4649" s="136"/>
      <c r="O4649" s="33" t="str">
        <f t="shared" si="519"/>
        <v/>
      </c>
      <c r="P4649" s="33" t="str">
        <f t="shared" si="520"/>
        <v/>
      </c>
      <c r="R4649" s="36" t="str">
        <f t="shared" si="521"/>
        <v/>
      </c>
      <c r="S4649" s="36" t="str">
        <f t="shared" si="522"/>
        <v/>
      </c>
    </row>
    <row r="4650" spans="6:19" x14ac:dyDescent="0.3">
      <c r="O4650" s="33" t="str">
        <f t="shared" si="519"/>
        <v/>
      </c>
      <c r="P4650" s="33" t="str">
        <f t="shared" si="520"/>
        <v/>
      </c>
      <c r="R4650" s="36" t="str">
        <f t="shared" si="521"/>
        <v/>
      </c>
      <c r="S4650" s="36" t="str">
        <f t="shared" si="522"/>
        <v/>
      </c>
    </row>
    <row r="4651" spans="6:19" x14ac:dyDescent="0.3">
      <c r="O4651" s="33" t="str">
        <f t="shared" si="519"/>
        <v/>
      </c>
      <c r="P4651" s="33" t="str">
        <f t="shared" si="520"/>
        <v/>
      </c>
      <c r="R4651" s="36" t="str">
        <f t="shared" si="521"/>
        <v/>
      </c>
      <c r="S4651" s="36" t="str">
        <f t="shared" si="522"/>
        <v/>
      </c>
    </row>
    <row r="4652" spans="6:19" x14ac:dyDescent="0.3">
      <c r="O4652" s="33" t="str">
        <f t="shared" si="519"/>
        <v/>
      </c>
      <c r="P4652" s="33" t="str">
        <f t="shared" si="520"/>
        <v/>
      </c>
      <c r="R4652" s="36" t="str">
        <f t="shared" si="521"/>
        <v/>
      </c>
      <c r="S4652" s="36" t="str">
        <f t="shared" si="522"/>
        <v/>
      </c>
    </row>
    <row r="4653" spans="6:19" x14ac:dyDescent="0.3">
      <c r="O4653" s="33" t="str">
        <f t="shared" si="519"/>
        <v/>
      </c>
      <c r="P4653" s="33" t="str">
        <f t="shared" si="520"/>
        <v/>
      </c>
      <c r="R4653" s="36" t="str">
        <f t="shared" si="521"/>
        <v/>
      </c>
      <c r="S4653" s="36" t="str">
        <f t="shared" si="522"/>
        <v/>
      </c>
    </row>
    <row r="4654" spans="6:19" x14ac:dyDescent="0.3">
      <c r="O4654" s="33" t="str">
        <f t="shared" si="519"/>
        <v/>
      </c>
      <c r="P4654" s="33" t="str">
        <f t="shared" si="520"/>
        <v/>
      </c>
      <c r="R4654" s="36" t="str">
        <f t="shared" si="521"/>
        <v/>
      </c>
      <c r="S4654" s="36" t="str">
        <f t="shared" si="522"/>
        <v/>
      </c>
    </row>
    <row r="4655" spans="6:19" x14ac:dyDescent="0.3">
      <c r="O4655" s="33" t="str">
        <f t="shared" si="519"/>
        <v/>
      </c>
      <c r="P4655" s="33" t="str">
        <f t="shared" si="520"/>
        <v/>
      </c>
      <c r="R4655" s="36" t="str">
        <f t="shared" si="521"/>
        <v/>
      </c>
      <c r="S4655" s="36" t="str">
        <f t="shared" si="522"/>
        <v/>
      </c>
    </row>
    <row r="4656" spans="6:19" x14ac:dyDescent="0.3">
      <c r="O4656" s="33" t="str">
        <f t="shared" si="519"/>
        <v/>
      </c>
      <c r="P4656" s="33" t="str">
        <f t="shared" si="520"/>
        <v/>
      </c>
      <c r="R4656" s="36" t="str">
        <f t="shared" si="521"/>
        <v/>
      </c>
      <c r="S4656" s="36" t="str">
        <f t="shared" si="522"/>
        <v/>
      </c>
    </row>
    <row r="4657" spans="6:19" x14ac:dyDescent="0.3">
      <c r="O4657" s="33" t="str">
        <f t="shared" si="519"/>
        <v/>
      </c>
      <c r="P4657" s="33" t="str">
        <f t="shared" si="520"/>
        <v/>
      </c>
      <c r="R4657" s="36" t="str">
        <f t="shared" si="521"/>
        <v/>
      </c>
      <c r="S4657" s="36" t="str">
        <f t="shared" si="522"/>
        <v/>
      </c>
    </row>
    <row r="4658" spans="6:19" x14ac:dyDescent="0.3">
      <c r="O4658" s="33" t="str">
        <f t="shared" si="519"/>
        <v/>
      </c>
      <c r="P4658" s="33" t="str">
        <f t="shared" si="520"/>
        <v/>
      </c>
      <c r="R4658" s="36" t="str">
        <f t="shared" si="521"/>
        <v/>
      </c>
      <c r="S4658" s="36" t="str">
        <f t="shared" si="522"/>
        <v/>
      </c>
    </row>
    <row r="4659" spans="6:19" x14ac:dyDescent="0.3">
      <c r="O4659" s="33" t="str">
        <f t="shared" si="519"/>
        <v/>
      </c>
      <c r="P4659" s="33" t="str">
        <f t="shared" si="520"/>
        <v/>
      </c>
      <c r="R4659" s="36" t="str">
        <f t="shared" si="521"/>
        <v/>
      </c>
      <c r="S4659" s="36" t="str">
        <f t="shared" si="522"/>
        <v/>
      </c>
    </row>
    <row r="4660" spans="6:19" x14ac:dyDescent="0.3">
      <c r="O4660" s="33" t="str">
        <f t="shared" si="519"/>
        <v/>
      </c>
      <c r="P4660" s="33" t="str">
        <f t="shared" si="520"/>
        <v/>
      </c>
      <c r="R4660" s="36" t="str">
        <f t="shared" si="521"/>
        <v/>
      </c>
      <c r="S4660" s="36" t="str">
        <f t="shared" si="522"/>
        <v/>
      </c>
    </row>
    <row r="4661" spans="6:19" x14ac:dyDescent="0.3">
      <c r="O4661" s="33" t="str">
        <f t="shared" si="519"/>
        <v/>
      </c>
      <c r="P4661" s="33" t="str">
        <f t="shared" si="520"/>
        <v/>
      </c>
      <c r="R4661" s="36" t="str">
        <f t="shared" si="521"/>
        <v/>
      </c>
      <c r="S4661" s="36" t="str">
        <f t="shared" si="522"/>
        <v/>
      </c>
    </row>
    <row r="4662" spans="6:19" x14ac:dyDescent="0.3">
      <c r="O4662" s="33" t="str">
        <f t="shared" si="519"/>
        <v/>
      </c>
      <c r="P4662" s="33" t="str">
        <f t="shared" si="520"/>
        <v/>
      </c>
      <c r="R4662" s="36" t="str">
        <f t="shared" si="521"/>
        <v/>
      </c>
      <c r="S4662" s="36" t="str">
        <f t="shared" si="522"/>
        <v/>
      </c>
    </row>
    <row r="4663" spans="6:19" x14ac:dyDescent="0.3">
      <c r="O4663" s="33" t="str">
        <f t="shared" si="519"/>
        <v/>
      </c>
      <c r="P4663" s="33" t="str">
        <f t="shared" si="520"/>
        <v/>
      </c>
      <c r="R4663" s="36" t="str">
        <f t="shared" si="521"/>
        <v/>
      </c>
      <c r="S4663" s="36" t="str">
        <f t="shared" si="522"/>
        <v/>
      </c>
    </row>
    <row r="4664" spans="6:19" x14ac:dyDescent="0.3">
      <c r="O4664" s="33" t="str">
        <f t="shared" si="519"/>
        <v/>
      </c>
      <c r="P4664" s="33" t="str">
        <f t="shared" si="520"/>
        <v/>
      </c>
      <c r="R4664" s="36" t="str">
        <f t="shared" si="521"/>
        <v/>
      </c>
      <c r="S4664" s="36" t="str">
        <f t="shared" si="522"/>
        <v/>
      </c>
    </row>
    <row r="4665" spans="6:19" x14ac:dyDescent="0.3">
      <c r="O4665" s="33" t="str">
        <f t="shared" si="519"/>
        <v/>
      </c>
      <c r="P4665" s="33" t="str">
        <f t="shared" si="520"/>
        <v/>
      </c>
      <c r="R4665" s="36" t="str">
        <f t="shared" si="521"/>
        <v/>
      </c>
      <c r="S4665" s="36" t="str">
        <f t="shared" si="522"/>
        <v/>
      </c>
    </row>
    <row r="4666" spans="6:19" x14ac:dyDescent="0.3">
      <c r="O4666" s="33" t="str">
        <f t="shared" si="519"/>
        <v/>
      </c>
      <c r="P4666" s="33" t="str">
        <f t="shared" si="520"/>
        <v/>
      </c>
      <c r="R4666" s="36" t="str">
        <f t="shared" si="521"/>
        <v/>
      </c>
      <c r="S4666" s="36" t="str">
        <f t="shared" si="522"/>
        <v/>
      </c>
    </row>
    <row r="4667" spans="6:19" x14ac:dyDescent="0.3">
      <c r="O4667" s="33" t="str">
        <f t="shared" si="519"/>
        <v/>
      </c>
      <c r="P4667" s="33" t="str">
        <f t="shared" si="520"/>
        <v/>
      </c>
      <c r="R4667" s="36" t="str">
        <f t="shared" si="521"/>
        <v/>
      </c>
      <c r="S4667" s="36" t="str">
        <f t="shared" si="522"/>
        <v/>
      </c>
    </row>
    <row r="4668" spans="6:19" x14ac:dyDescent="0.3">
      <c r="O4668" s="33" t="str">
        <f t="shared" si="519"/>
        <v/>
      </c>
      <c r="P4668" s="33" t="str">
        <f t="shared" si="520"/>
        <v/>
      </c>
      <c r="R4668" s="36" t="str">
        <f t="shared" si="521"/>
        <v/>
      </c>
      <c r="S4668" s="36" t="str">
        <f t="shared" si="522"/>
        <v/>
      </c>
    </row>
    <row r="4669" spans="6:19" x14ac:dyDescent="0.3">
      <c r="O4669" s="33" t="str">
        <f t="shared" si="519"/>
        <v/>
      </c>
      <c r="P4669" s="33" t="str">
        <f t="shared" si="520"/>
        <v/>
      </c>
      <c r="R4669" s="36" t="str">
        <f t="shared" si="521"/>
        <v/>
      </c>
      <c r="S4669" s="36" t="str">
        <f t="shared" si="522"/>
        <v/>
      </c>
    </row>
    <row r="4670" spans="6:19" x14ac:dyDescent="0.3">
      <c r="F4670" s="136"/>
      <c r="O4670" s="33" t="str">
        <f t="shared" si="519"/>
        <v/>
      </c>
      <c r="P4670" s="33" t="str">
        <f t="shared" si="520"/>
        <v/>
      </c>
      <c r="R4670" s="36" t="str">
        <f t="shared" si="521"/>
        <v/>
      </c>
      <c r="S4670" s="36" t="str">
        <f t="shared" si="522"/>
        <v/>
      </c>
    </row>
    <row r="4671" spans="6:19" x14ac:dyDescent="0.3">
      <c r="O4671" s="33" t="str">
        <f t="shared" si="519"/>
        <v/>
      </c>
      <c r="P4671" s="33" t="str">
        <f t="shared" si="520"/>
        <v/>
      </c>
      <c r="R4671" s="36" t="str">
        <f t="shared" si="521"/>
        <v/>
      </c>
      <c r="S4671" s="36" t="str">
        <f t="shared" si="522"/>
        <v/>
      </c>
    </row>
    <row r="4672" spans="6:19" x14ac:dyDescent="0.3">
      <c r="O4672" s="33" t="str">
        <f t="shared" si="519"/>
        <v/>
      </c>
      <c r="P4672" s="33" t="str">
        <f t="shared" si="520"/>
        <v/>
      </c>
      <c r="R4672" s="36" t="str">
        <f t="shared" si="521"/>
        <v/>
      </c>
      <c r="S4672" s="36" t="str">
        <f t="shared" si="522"/>
        <v/>
      </c>
    </row>
    <row r="4673" spans="6:19" x14ac:dyDescent="0.3">
      <c r="O4673" s="33" t="str">
        <f t="shared" si="519"/>
        <v/>
      </c>
      <c r="P4673" s="33" t="str">
        <f t="shared" si="520"/>
        <v/>
      </c>
      <c r="R4673" s="36" t="str">
        <f t="shared" si="521"/>
        <v/>
      </c>
      <c r="S4673" s="36" t="str">
        <f t="shared" si="522"/>
        <v/>
      </c>
    </row>
    <row r="4674" spans="6:19" x14ac:dyDescent="0.3">
      <c r="O4674" s="33" t="str">
        <f t="shared" si="519"/>
        <v/>
      </c>
      <c r="P4674" s="33" t="str">
        <f t="shared" si="520"/>
        <v/>
      </c>
      <c r="R4674" s="36" t="str">
        <f t="shared" si="521"/>
        <v/>
      </c>
      <c r="S4674" s="36" t="str">
        <f t="shared" si="522"/>
        <v/>
      </c>
    </row>
    <row r="4675" spans="6:19" x14ac:dyDescent="0.3">
      <c r="O4675" s="33" t="str">
        <f t="shared" si="519"/>
        <v/>
      </c>
      <c r="P4675" s="33" t="str">
        <f t="shared" si="520"/>
        <v/>
      </c>
      <c r="R4675" s="36" t="str">
        <f t="shared" si="521"/>
        <v/>
      </c>
      <c r="S4675" s="36" t="str">
        <f t="shared" si="522"/>
        <v/>
      </c>
    </row>
    <row r="4676" spans="6:19" x14ac:dyDescent="0.3">
      <c r="O4676" s="33" t="str">
        <f t="shared" si="519"/>
        <v/>
      </c>
      <c r="P4676" s="33" t="str">
        <f t="shared" si="520"/>
        <v/>
      </c>
      <c r="R4676" s="36" t="str">
        <f t="shared" si="521"/>
        <v/>
      </c>
      <c r="S4676" s="36" t="str">
        <f t="shared" si="522"/>
        <v/>
      </c>
    </row>
    <row r="4677" spans="6:19" x14ac:dyDescent="0.3">
      <c r="O4677" s="33" t="str">
        <f t="shared" ref="O4677:O4709" si="523">IF($D4677="tag",$E4677,"")</f>
        <v/>
      </c>
      <c r="P4677" s="33" t="str">
        <f t="shared" ref="P4677:P4740" si="524">IF($D4677="vhs",$E4677,"")</f>
        <v/>
      </c>
      <c r="R4677" s="36" t="str">
        <f t="shared" ref="R4677:R4740" si="525">IF(D4677="v06",E4677,"")</f>
        <v/>
      </c>
      <c r="S4677" s="36" t="str">
        <f t="shared" ref="S4677:S4740" si="526">IF(D4677="v22",E4677,"")</f>
        <v/>
      </c>
    </row>
    <row r="4678" spans="6:19" x14ac:dyDescent="0.3">
      <c r="O4678" s="33" t="str">
        <f t="shared" si="523"/>
        <v/>
      </c>
      <c r="P4678" s="33" t="str">
        <f t="shared" si="524"/>
        <v/>
      </c>
      <c r="R4678" s="36" t="str">
        <f t="shared" si="525"/>
        <v/>
      </c>
      <c r="S4678" s="36" t="str">
        <f t="shared" si="526"/>
        <v/>
      </c>
    </row>
    <row r="4679" spans="6:19" x14ac:dyDescent="0.3">
      <c r="O4679" s="33" t="str">
        <f t="shared" si="523"/>
        <v/>
      </c>
      <c r="P4679" s="33" t="str">
        <f t="shared" si="524"/>
        <v/>
      </c>
      <c r="R4679" s="36" t="str">
        <f t="shared" si="525"/>
        <v/>
      </c>
      <c r="S4679" s="36" t="str">
        <f t="shared" si="526"/>
        <v/>
      </c>
    </row>
    <row r="4680" spans="6:19" x14ac:dyDescent="0.3">
      <c r="O4680" s="33" t="str">
        <f t="shared" si="523"/>
        <v/>
      </c>
      <c r="P4680" s="33" t="str">
        <f t="shared" si="524"/>
        <v/>
      </c>
      <c r="R4680" s="36" t="str">
        <f t="shared" si="525"/>
        <v/>
      </c>
      <c r="S4680" s="36" t="str">
        <f t="shared" si="526"/>
        <v/>
      </c>
    </row>
    <row r="4681" spans="6:19" x14ac:dyDescent="0.3">
      <c r="O4681" s="33" t="str">
        <f t="shared" si="523"/>
        <v/>
      </c>
      <c r="P4681" s="33" t="str">
        <f t="shared" si="524"/>
        <v/>
      </c>
      <c r="R4681" s="36" t="str">
        <f t="shared" si="525"/>
        <v/>
      </c>
      <c r="S4681" s="36" t="str">
        <f t="shared" si="526"/>
        <v/>
      </c>
    </row>
    <row r="4682" spans="6:19" x14ac:dyDescent="0.3">
      <c r="O4682" s="33" t="str">
        <f t="shared" si="523"/>
        <v/>
      </c>
      <c r="P4682" s="33" t="str">
        <f t="shared" si="524"/>
        <v/>
      </c>
      <c r="R4682" s="36" t="str">
        <f t="shared" si="525"/>
        <v/>
      </c>
      <c r="S4682" s="36" t="str">
        <f t="shared" si="526"/>
        <v/>
      </c>
    </row>
    <row r="4683" spans="6:19" x14ac:dyDescent="0.3">
      <c r="O4683" s="33" t="str">
        <f t="shared" si="523"/>
        <v/>
      </c>
      <c r="P4683" s="33" t="str">
        <f t="shared" si="524"/>
        <v/>
      </c>
      <c r="R4683" s="36" t="str">
        <f t="shared" si="525"/>
        <v/>
      </c>
      <c r="S4683" s="36" t="str">
        <f t="shared" si="526"/>
        <v/>
      </c>
    </row>
    <row r="4684" spans="6:19" x14ac:dyDescent="0.3">
      <c r="O4684" s="33" t="str">
        <f t="shared" si="523"/>
        <v/>
      </c>
      <c r="P4684" s="33" t="str">
        <f t="shared" si="524"/>
        <v/>
      </c>
      <c r="R4684" s="36" t="str">
        <f t="shared" si="525"/>
        <v/>
      </c>
      <c r="S4684" s="36" t="str">
        <f t="shared" si="526"/>
        <v/>
      </c>
    </row>
    <row r="4685" spans="6:19" x14ac:dyDescent="0.3">
      <c r="F4685" s="136"/>
      <c r="O4685" s="33" t="str">
        <f t="shared" si="523"/>
        <v/>
      </c>
      <c r="P4685" s="33" t="str">
        <f t="shared" si="524"/>
        <v/>
      </c>
      <c r="R4685" s="36" t="str">
        <f t="shared" si="525"/>
        <v/>
      </c>
      <c r="S4685" s="36" t="str">
        <f t="shared" si="526"/>
        <v/>
      </c>
    </row>
    <row r="4686" spans="6:19" x14ac:dyDescent="0.3">
      <c r="O4686" s="33" t="str">
        <f t="shared" si="523"/>
        <v/>
      </c>
      <c r="P4686" s="33" t="str">
        <f t="shared" si="524"/>
        <v/>
      </c>
      <c r="R4686" s="36" t="str">
        <f t="shared" si="525"/>
        <v/>
      </c>
      <c r="S4686" s="36" t="str">
        <f t="shared" si="526"/>
        <v/>
      </c>
    </row>
    <row r="4687" spans="6:19" x14ac:dyDescent="0.3">
      <c r="O4687" s="33" t="str">
        <f t="shared" si="523"/>
        <v/>
      </c>
      <c r="P4687" s="33" t="str">
        <f t="shared" si="524"/>
        <v/>
      </c>
      <c r="R4687" s="36" t="str">
        <f t="shared" si="525"/>
        <v/>
      </c>
      <c r="S4687" s="36" t="str">
        <f t="shared" si="526"/>
        <v/>
      </c>
    </row>
    <row r="4688" spans="6:19" x14ac:dyDescent="0.3">
      <c r="O4688" s="33" t="str">
        <f t="shared" si="523"/>
        <v/>
      </c>
      <c r="P4688" s="33" t="str">
        <f t="shared" si="524"/>
        <v/>
      </c>
      <c r="R4688" s="36" t="str">
        <f t="shared" si="525"/>
        <v/>
      </c>
      <c r="S4688" s="36" t="str">
        <f t="shared" si="526"/>
        <v/>
      </c>
    </row>
    <row r="4689" spans="15:19" x14ac:dyDescent="0.3">
      <c r="O4689" s="33" t="str">
        <f t="shared" si="523"/>
        <v/>
      </c>
      <c r="P4689" s="33" t="str">
        <f t="shared" si="524"/>
        <v/>
      </c>
      <c r="R4689" s="36" t="str">
        <f t="shared" si="525"/>
        <v/>
      </c>
      <c r="S4689" s="36" t="str">
        <f t="shared" si="526"/>
        <v/>
      </c>
    </row>
    <row r="4690" spans="15:19" x14ac:dyDescent="0.3">
      <c r="O4690" s="33" t="str">
        <f t="shared" si="523"/>
        <v/>
      </c>
      <c r="P4690" s="33" t="str">
        <f t="shared" si="524"/>
        <v/>
      </c>
      <c r="R4690" s="36" t="str">
        <f t="shared" si="525"/>
        <v/>
      </c>
      <c r="S4690" s="36" t="str">
        <f t="shared" si="526"/>
        <v/>
      </c>
    </row>
    <row r="4691" spans="15:19" x14ac:dyDescent="0.3">
      <c r="O4691" s="33" t="str">
        <f t="shared" si="523"/>
        <v/>
      </c>
      <c r="P4691" s="33" t="str">
        <f t="shared" si="524"/>
        <v/>
      </c>
      <c r="R4691" s="36" t="str">
        <f t="shared" si="525"/>
        <v/>
      </c>
      <c r="S4691" s="36" t="str">
        <f t="shared" si="526"/>
        <v/>
      </c>
    </row>
    <row r="4692" spans="15:19" x14ac:dyDescent="0.3">
      <c r="O4692" s="33" t="str">
        <f t="shared" si="523"/>
        <v/>
      </c>
      <c r="P4692" s="33" t="str">
        <f t="shared" si="524"/>
        <v/>
      </c>
      <c r="R4692" s="36" t="str">
        <f t="shared" si="525"/>
        <v/>
      </c>
      <c r="S4692" s="36" t="str">
        <f t="shared" si="526"/>
        <v/>
      </c>
    </row>
    <row r="4693" spans="15:19" x14ac:dyDescent="0.3">
      <c r="O4693" s="33" t="str">
        <f t="shared" si="523"/>
        <v/>
      </c>
      <c r="P4693" s="33" t="str">
        <f t="shared" si="524"/>
        <v/>
      </c>
      <c r="R4693" s="36" t="str">
        <f t="shared" si="525"/>
        <v/>
      </c>
      <c r="S4693" s="36" t="str">
        <f t="shared" si="526"/>
        <v/>
      </c>
    </row>
    <row r="4694" spans="15:19" x14ac:dyDescent="0.3">
      <c r="O4694" s="33" t="str">
        <f t="shared" si="523"/>
        <v/>
      </c>
      <c r="P4694" s="33" t="str">
        <f t="shared" si="524"/>
        <v/>
      </c>
      <c r="R4694" s="36" t="str">
        <f t="shared" si="525"/>
        <v/>
      </c>
      <c r="S4694" s="36" t="str">
        <f t="shared" si="526"/>
        <v/>
      </c>
    </row>
    <row r="4695" spans="15:19" x14ac:dyDescent="0.3">
      <c r="O4695" s="33" t="str">
        <f t="shared" si="523"/>
        <v/>
      </c>
      <c r="P4695" s="33" t="str">
        <f t="shared" si="524"/>
        <v/>
      </c>
      <c r="R4695" s="36" t="str">
        <f t="shared" si="525"/>
        <v/>
      </c>
      <c r="S4695" s="36" t="str">
        <f t="shared" si="526"/>
        <v/>
      </c>
    </row>
    <row r="4696" spans="15:19" x14ac:dyDescent="0.3">
      <c r="O4696" s="33" t="str">
        <f t="shared" si="523"/>
        <v/>
      </c>
      <c r="P4696" s="33" t="str">
        <f t="shared" si="524"/>
        <v/>
      </c>
      <c r="R4696" s="36" t="str">
        <f t="shared" si="525"/>
        <v/>
      </c>
      <c r="S4696" s="36" t="str">
        <f t="shared" si="526"/>
        <v/>
      </c>
    </row>
    <row r="4697" spans="15:19" x14ac:dyDescent="0.3">
      <c r="O4697" s="33" t="str">
        <f t="shared" si="523"/>
        <v/>
      </c>
      <c r="P4697" s="33" t="str">
        <f t="shared" si="524"/>
        <v/>
      </c>
      <c r="R4697" s="36" t="str">
        <f t="shared" si="525"/>
        <v/>
      </c>
      <c r="S4697" s="36" t="str">
        <f t="shared" si="526"/>
        <v/>
      </c>
    </row>
    <row r="4698" spans="15:19" x14ac:dyDescent="0.3">
      <c r="O4698" s="33" t="str">
        <f t="shared" si="523"/>
        <v/>
      </c>
      <c r="P4698" s="33" t="str">
        <f t="shared" si="524"/>
        <v/>
      </c>
      <c r="R4698" s="36" t="str">
        <f t="shared" si="525"/>
        <v/>
      </c>
      <c r="S4698" s="36" t="str">
        <f t="shared" si="526"/>
        <v/>
      </c>
    </row>
    <row r="4699" spans="15:19" x14ac:dyDescent="0.3">
      <c r="O4699" s="33" t="str">
        <f t="shared" si="523"/>
        <v/>
      </c>
      <c r="P4699" s="33" t="str">
        <f t="shared" si="524"/>
        <v/>
      </c>
      <c r="R4699" s="36" t="str">
        <f t="shared" si="525"/>
        <v/>
      </c>
      <c r="S4699" s="36" t="str">
        <f t="shared" si="526"/>
        <v/>
      </c>
    </row>
    <row r="4700" spans="15:19" x14ac:dyDescent="0.3">
      <c r="O4700" s="33" t="str">
        <f t="shared" si="523"/>
        <v/>
      </c>
      <c r="P4700" s="33" t="str">
        <f t="shared" si="524"/>
        <v/>
      </c>
      <c r="R4700" s="36" t="str">
        <f t="shared" si="525"/>
        <v/>
      </c>
      <c r="S4700" s="36" t="str">
        <f t="shared" si="526"/>
        <v/>
      </c>
    </row>
    <row r="4701" spans="15:19" x14ac:dyDescent="0.3">
      <c r="O4701" s="33" t="str">
        <f t="shared" si="523"/>
        <v/>
      </c>
      <c r="P4701" s="33" t="str">
        <f t="shared" si="524"/>
        <v/>
      </c>
      <c r="R4701" s="36" t="str">
        <f t="shared" si="525"/>
        <v/>
      </c>
      <c r="S4701" s="36" t="str">
        <f t="shared" si="526"/>
        <v/>
      </c>
    </row>
    <row r="4702" spans="15:19" x14ac:dyDescent="0.3">
      <c r="O4702" s="33" t="str">
        <f t="shared" si="523"/>
        <v/>
      </c>
      <c r="P4702" s="33" t="str">
        <f t="shared" si="524"/>
        <v/>
      </c>
      <c r="R4702" s="36" t="str">
        <f t="shared" si="525"/>
        <v/>
      </c>
      <c r="S4702" s="36" t="str">
        <f t="shared" si="526"/>
        <v/>
      </c>
    </row>
    <row r="4703" spans="15:19" x14ac:dyDescent="0.3">
      <c r="O4703" s="33" t="str">
        <f t="shared" si="523"/>
        <v/>
      </c>
      <c r="P4703" s="33" t="str">
        <f t="shared" si="524"/>
        <v/>
      </c>
      <c r="R4703" s="36" t="str">
        <f t="shared" si="525"/>
        <v/>
      </c>
      <c r="S4703" s="36" t="str">
        <f t="shared" si="526"/>
        <v/>
      </c>
    </row>
    <row r="4704" spans="15:19" x14ac:dyDescent="0.3">
      <c r="O4704" s="33" t="str">
        <f t="shared" si="523"/>
        <v/>
      </c>
      <c r="P4704" s="33" t="str">
        <f t="shared" si="524"/>
        <v/>
      </c>
      <c r="R4704" s="36" t="str">
        <f t="shared" si="525"/>
        <v/>
      </c>
      <c r="S4704" s="36" t="str">
        <f t="shared" si="526"/>
        <v/>
      </c>
    </row>
    <row r="4705" spans="6:19" x14ac:dyDescent="0.3">
      <c r="O4705" s="33" t="str">
        <f t="shared" si="523"/>
        <v/>
      </c>
      <c r="P4705" s="33" t="str">
        <f t="shared" si="524"/>
        <v/>
      </c>
      <c r="R4705" s="36" t="str">
        <f t="shared" si="525"/>
        <v/>
      </c>
      <c r="S4705" s="36" t="str">
        <f t="shared" si="526"/>
        <v/>
      </c>
    </row>
    <row r="4706" spans="6:19" x14ac:dyDescent="0.3">
      <c r="F4706" s="136"/>
      <c r="O4706" s="33" t="str">
        <f t="shared" si="523"/>
        <v/>
      </c>
      <c r="P4706" s="33" t="str">
        <f t="shared" si="524"/>
        <v/>
      </c>
      <c r="R4706" s="36" t="str">
        <f t="shared" si="525"/>
        <v/>
      </c>
      <c r="S4706" s="36" t="str">
        <f t="shared" si="526"/>
        <v/>
      </c>
    </row>
    <row r="4707" spans="6:19" x14ac:dyDescent="0.3">
      <c r="O4707" s="33" t="str">
        <f t="shared" si="523"/>
        <v/>
      </c>
      <c r="P4707" s="33" t="str">
        <f t="shared" si="524"/>
        <v/>
      </c>
      <c r="R4707" s="36" t="str">
        <f t="shared" si="525"/>
        <v/>
      </c>
      <c r="S4707" s="36" t="str">
        <f t="shared" si="526"/>
        <v/>
      </c>
    </row>
    <row r="4708" spans="6:19" x14ac:dyDescent="0.3">
      <c r="O4708" s="33" t="str">
        <f t="shared" si="523"/>
        <v/>
      </c>
      <c r="P4708" s="33" t="str">
        <f t="shared" si="524"/>
        <v/>
      </c>
      <c r="R4708" s="36" t="str">
        <f t="shared" si="525"/>
        <v/>
      </c>
      <c r="S4708" s="36" t="str">
        <f t="shared" si="526"/>
        <v/>
      </c>
    </row>
    <row r="4709" spans="6:19" x14ac:dyDescent="0.3">
      <c r="O4709" s="33" t="str">
        <f t="shared" si="523"/>
        <v/>
      </c>
      <c r="P4709" s="33" t="str">
        <f t="shared" si="524"/>
        <v/>
      </c>
      <c r="R4709" s="36" t="str">
        <f t="shared" si="525"/>
        <v/>
      </c>
      <c r="S4709" s="36" t="str">
        <f t="shared" si="526"/>
        <v/>
      </c>
    </row>
    <row r="4710" spans="6:19" x14ac:dyDescent="0.3">
      <c r="P4710" s="33" t="str">
        <f t="shared" si="524"/>
        <v/>
      </c>
      <c r="R4710" s="36" t="str">
        <f t="shared" si="525"/>
        <v/>
      </c>
      <c r="S4710" s="36" t="str">
        <f t="shared" si="526"/>
        <v/>
      </c>
    </row>
    <row r="4711" spans="6:19" x14ac:dyDescent="0.3">
      <c r="P4711" s="33" t="str">
        <f t="shared" si="524"/>
        <v/>
      </c>
      <c r="R4711" s="36" t="str">
        <f t="shared" si="525"/>
        <v/>
      </c>
      <c r="S4711" s="36" t="str">
        <f t="shared" si="526"/>
        <v/>
      </c>
    </row>
    <row r="4712" spans="6:19" x14ac:dyDescent="0.3">
      <c r="P4712" s="33" t="str">
        <f t="shared" si="524"/>
        <v/>
      </c>
      <c r="R4712" s="36" t="str">
        <f t="shared" si="525"/>
        <v/>
      </c>
      <c r="S4712" s="36" t="str">
        <f t="shared" si="526"/>
        <v/>
      </c>
    </row>
    <row r="4713" spans="6:19" x14ac:dyDescent="0.3">
      <c r="P4713" s="33" t="str">
        <f t="shared" si="524"/>
        <v/>
      </c>
      <c r="R4713" s="36" t="str">
        <f t="shared" si="525"/>
        <v/>
      </c>
      <c r="S4713" s="36" t="str">
        <f t="shared" si="526"/>
        <v/>
      </c>
    </row>
    <row r="4714" spans="6:19" x14ac:dyDescent="0.3">
      <c r="P4714" s="33" t="str">
        <f t="shared" si="524"/>
        <v/>
      </c>
      <c r="R4714" s="36" t="str">
        <f t="shared" si="525"/>
        <v/>
      </c>
      <c r="S4714" s="36" t="str">
        <f t="shared" si="526"/>
        <v/>
      </c>
    </row>
    <row r="4715" spans="6:19" x14ac:dyDescent="0.3">
      <c r="P4715" s="33" t="str">
        <f t="shared" si="524"/>
        <v/>
      </c>
      <c r="R4715" s="36" t="str">
        <f t="shared" si="525"/>
        <v/>
      </c>
      <c r="S4715" s="36" t="str">
        <f t="shared" si="526"/>
        <v/>
      </c>
    </row>
    <row r="4716" spans="6:19" x14ac:dyDescent="0.3">
      <c r="P4716" s="33" t="str">
        <f t="shared" si="524"/>
        <v/>
      </c>
      <c r="R4716" s="36" t="str">
        <f t="shared" si="525"/>
        <v/>
      </c>
      <c r="S4716" s="36" t="str">
        <f t="shared" si="526"/>
        <v/>
      </c>
    </row>
    <row r="4717" spans="6:19" x14ac:dyDescent="0.3">
      <c r="P4717" s="33" t="str">
        <f t="shared" si="524"/>
        <v/>
      </c>
      <c r="R4717" s="36" t="str">
        <f t="shared" si="525"/>
        <v/>
      </c>
      <c r="S4717" s="36" t="str">
        <f t="shared" si="526"/>
        <v/>
      </c>
    </row>
    <row r="4718" spans="6:19" x14ac:dyDescent="0.3">
      <c r="P4718" s="33" t="str">
        <f t="shared" si="524"/>
        <v/>
      </c>
      <c r="R4718" s="36" t="str">
        <f t="shared" si="525"/>
        <v/>
      </c>
      <c r="S4718" s="36" t="str">
        <f t="shared" si="526"/>
        <v/>
      </c>
    </row>
    <row r="4719" spans="6:19" x14ac:dyDescent="0.3">
      <c r="P4719" s="33" t="str">
        <f t="shared" si="524"/>
        <v/>
      </c>
      <c r="R4719" s="36" t="str">
        <f t="shared" si="525"/>
        <v/>
      </c>
      <c r="S4719" s="36" t="str">
        <f t="shared" si="526"/>
        <v/>
      </c>
    </row>
    <row r="4720" spans="6:19" x14ac:dyDescent="0.3">
      <c r="P4720" s="33" t="str">
        <f t="shared" si="524"/>
        <v/>
      </c>
      <c r="R4720" s="36" t="str">
        <f t="shared" si="525"/>
        <v/>
      </c>
      <c r="S4720" s="36" t="str">
        <f t="shared" si="526"/>
        <v/>
      </c>
    </row>
    <row r="4721" spans="6:19" x14ac:dyDescent="0.3">
      <c r="F4721" s="136"/>
      <c r="P4721" s="33" t="str">
        <f t="shared" si="524"/>
        <v/>
      </c>
      <c r="R4721" s="36" t="str">
        <f t="shared" si="525"/>
        <v/>
      </c>
      <c r="S4721" s="36" t="str">
        <f t="shared" si="526"/>
        <v/>
      </c>
    </row>
    <row r="4722" spans="6:19" x14ac:dyDescent="0.3">
      <c r="P4722" s="33" t="str">
        <f t="shared" si="524"/>
        <v/>
      </c>
      <c r="R4722" s="36" t="str">
        <f t="shared" si="525"/>
        <v/>
      </c>
      <c r="S4722" s="36" t="str">
        <f t="shared" si="526"/>
        <v/>
      </c>
    </row>
    <row r="4723" spans="6:19" x14ac:dyDescent="0.3">
      <c r="P4723" s="33" t="str">
        <f t="shared" si="524"/>
        <v/>
      </c>
      <c r="R4723" s="36" t="str">
        <f t="shared" si="525"/>
        <v/>
      </c>
      <c r="S4723" s="36" t="str">
        <f t="shared" si="526"/>
        <v/>
      </c>
    </row>
    <row r="4724" spans="6:19" x14ac:dyDescent="0.3">
      <c r="P4724" s="33" t="str">
        <f t="shared" si="524"/>
        <v/>
      </c>
      <c r="R4724" s="36" t="str">
        <f t="shared" si="525"/>
        <v/>
      </c>
      <c r="S4724" s="36" t="str">
        <f t="shared" si="526"/>
        <v/>
      </c>
    </row>
    <row r="4725" spans="6:19" x14ac:dyDescent="0.3">
      <c r="P4725" s="33" t="str">
        <f t="shared" si="524"/>
        <v/>
      </c>
      <c r="R4725" s="36" t="str">
        <f t="shared" si="525"/>
        <v/>
      </c>
      <c r="S4725" s="36" t="str">
        <f t="shared" si="526"/>
        <v/>
      </c>
    </row>
    <row r="4726" spans="6:19" x14ac:dyDescent="0.3">
      <c r="P4726" s="33" t="str">
        <f t="shared" si="524"/>
        <v/>
      </c>
      <c r="R4726" s="36" t="str">
        <f t="shared" si="525"/>
        <v/>
      </c>
      <c r="S4726" s="36" t="str">
        <f t="shared" si="526"/>
        <v/>
      </c>
    </row>
    <row r="4727" spans="6:19" x14ac:dyDescent="0.3">
      <c r="P4727" s="33" t="str">
        <f t="shared" si="524"/>
        <v/>
      </c>
      <c r="R4727" s="36" t="str">
        <f t="shared" si="525"/>
        <v/>
      </c>
      <c r="S4727" s="36" t="str">
        <f t="shared" si="526"/>
        <v/>
      </c>
    </row>
    <row r="4728" spans="6:19" x14ac:dyDescent="0.3">
      <c r="P4728" s="33" t="str">
        <f t="shared" si="524"/>
        <v/>
      </c>
      <c r="R4728" s="36" t="str">
        <f t="shared" si="525"/>
        <v/>
      </c>
      <c r="S4728" s="36" t="str">
        <f t="shared" si="526"/>
        <v/>
      </c>
    </row>
    <row r="4729" spans="6:19" x14ac:dyDescent="0.3">
      <c r="P4729" s="33" t="str">
        <f t="shared" si="524"/>
        <v/>
      </c>
      <c r="R4729" s="36" t="str">
        <f t="shared" si="525"/>
        <v/>
      </c>
      <c r="S4729" s="36" t="str">
        <f t="shared" si="526"/>
        <v/>
      </c>
    </row>
    <row r="4730" spans="6:19" x14ac:dyDescent="0.3">
      <c r="P4730" s="33" t="str">
        <f t="shared" si="524"/>
        <v/>
      </c>
      <c r="R4730" s="36" t="str">
        <f t="shared" si="525"/>
        <v/>
      </c>
      <c r="S4730" s="36" t="str">
        <f t="shared" si="526"/>
        <v/>
      </c>
    </row>
    <row r="4731" spans="6:19" x14ac:dyDescent="0.3">
      <c r="P4731" s="33" t="str">
        <f t="shared" si="524"/>
        <v/>
      </c>
      <c r="R4731" s="36" t="str">
        <f t="shared" si="525"/>
        <v/>
      </c>
      <c r="S4731" s="36" t="str">
        <f t="shared" si="526"/>
        <v/>
      </c>
    </row>
    <row r="4732" spans="6:19" x14ac:dyDescent="0.3">
      <c r="P4732" s="33" t="str">
        <f t="shared" si="524"/>
        <v/>
      </c>
      <c r="R4732" s="36" t="str">
        <f t="shared" si="525"/>
        <v/>
      </c>
      <c r="S4732" s="36" t="str">
        <f t="shared" si="526"/>
        <v/>
      </c>
    </row>
    <row r="4733" spans="6:19" x14ac:dyDescent="0.3">
      <c r="P4733" s="33" t="str">
        <f t="shared" si="524"/>
        <v/>
      </c>
      <c r="R4733" s="36" t="str">
        <f t="shared" si="525"/>
        <v/>
      </c>
      <c r="S4733" s="36" t="str">
        <f t="shared" si="526"/>
        <v/>
      </c>
    </row>
    <row r="4734" spans="6:19" x14ac:dyDescent="0.3">
      <c r="P4734" s="33" t="str">
        <f t="shared" si="524"/>
        <v/>
      </c>
      <c r="R4734" s="36" t="str">
        <f t="shared" si="525"/>
        <v/>
      </c>
      <c r="S4734" s="36" t="str">
        <f t="shared" si="526"/>
        <v/>
      </c>
    </row>
    <row r="4735" spans="6:19" x14ac:dyDescent="0.3">
      <c r="P4735" s="33" t="str">
        <f t="shared" si="524"/>
        <v/>
      </c>
      <c r="R4735" s="36" t="str">
        <f t="shared" si="525"/>
        <v/>
      </c>
      <c r="S4735" s="36" t="str">
        <f t="shared" si="526"/>
        <v/>
      </c>
    </row>
    <row r="4736" spans="6:19" x14ac:dyDescent="0.3">
      <c r="P4736" s="33" t="str">
        <f t="shared" si="524"/>
        <v/>
      </c>
      <c r="R4736" s="36" t="str">
        <f t="shared" si="525"/>
        <v/>
      </c>
      <c r="S4736" s="36" t="str">
        <f t="shared" si="526"/>
        <v/>
      </c>
    </row>
    <row r="4737" spans="6:19" x14ac:dyDescent="0.3">
      <c r="P4737" s="33" t="str">
        <f t="shared" si="524"/>
        <v/>
      </c>
      <c r="R4737" s="36" t="str">
        <f t="shared" si="525"/>
        <v/>
      </c>
      <c r="S4737" s="36" t="str">
        <f t="shared" si="526"/>
        <v/>
      </c>
    </row>
    <row r="4738" spans="6:19" x14ac:dyDescent="0.3">
      <c r="P4738" s="33" t="str">
        <f t="shared" si="524"/>
        <v/>
      </c>
      <c r="R4738" s="36" t="str">
        <f t="shared" si="525"/>
        <v/>
      </c>
      <c r="S4738" s="36" t="str">
        <f t="shared" si="526"/>
        <v/>
      </c>
    </row>
    <row r="4739" spans="6:19" x14ac:dyDescent="0.3">
      <c r="P4739" s="33" t="str">
        <f t="shared" si="524"/>
        <v/>
      </c>
      <c r="R4739" s="36" t="str">
        <f t="shared" si="525"/>
        <v/>
      </c>
      <c r="S4739" s="36" t="str">
        <f t="shared" si="526"/>
        <v/>
      </c>
    </row>
    <row r="4740" spans="6:19" x14ac:dyDescent="0.3">
      <c r="P4740" s="33" t="str">
        <f t="shared" si="524"/>
        <v/>
      </c>
      <c r="R4740" s="36" t="str">
        <f t="shared" si="525"/>
        <v/>
      </c>
      <c r="S4740" s="36" t="str">
        <f t="shared" si="526"/>
        <v/>
      </c>
    </row>
    <row r="4741" spans="6:19" x14ac:dyDescent="0.3">
      <c r="P4741" s="33" t="str">
        <f t="shared" ref="P4741:P4781" si="527">IF($D4741="vhs",$E4741,"")</f>
        <v/>
      </c>
      <c r="R4741" s="36" t="str">
        <f t="shared" ref="R4741:R4804" si="528">IF(D4741="v06",E4741,"")</f>
        <v/>
      </c>
      <c r="S4741" s="36" t="str">
        <f t="shared" ref="S4741:S4804" si="529">IF(D4741="v22",E4741,"")</f>
        <v/>
      </c>
    </row>
    <row r="4742" spans="6:19" x14ac:dyDescent="0.3">
      <c r="F4742" s="136"/>
      <c r="P4742" s="33" t="str">
        <f t="shared" si="527"/>
        <v/>
      </c>
      <c r="R4742" s="36" t="str">
        <f t="shared" si="528"/>
        <v/>
      </c>
      <c r="S4742" s="36" t="str">
        <f t="shared" si="529"/>
        <v/>
      </c>
    </row>
    <row r="4743" spans="6:19" x14ac:dyDescent="0.3">
      <c r="P4743" s="33" t="str">
        <f t="shared" si="527"/>
        <v/>
      </c>
      <c r="R4743" s="36" t="str">
        <f t="shared" si="528"/>
        <v/>
      </c>
      <c r="S4743" s="36" t="str">
        <f t="shared" si="529"/>
        <v/>
      </c>
    </row>
    <row r="4744" spans="6:19" x14ac:dyDescent="0.3">
      <c r="P4744" s="33" t="str">
        <f t="shared" si="527"/>
        <v/>
      </c>
      <c r="R4744" s="36" t="str">
        <f t="shared" si="528"/>
        <v/>
      </c>
      <c r="S4744" s="36" t="str">
        <f t="shared" si="529"/>
        <v/>
      </c>
    </row>
    <row r="4745" spans="6:19" x14ac:dyDescent="0.3">
      <c r="P4745" s="33" t="str">
        <f t="shared" si="527"/>
        <v/>
      </c>
      <c r="R4745" s="36" t="str">
        <f t="shared" si="528"/>
        <v/>
      </c>
      <c r="S4745" s="36" t="str">
        <f t="shared" si="529"/>
        <v/>
      </c>
    </row>
    <row r="4746" spans="6:19" x14ac:dyDescent="0.3">
      <c r="P4746" s="33" t="str">
        <f t="shared" si="527"/>
        <v/>
      </c>
      <c r="R4746" s="36" t="str">
        <f t="shared" si="528"/>
        <v/>
      </c>
      <c r="S4746" s="36" t="str">
        <f t="shared" si="529"/>
        <v/>
      </c>
    </row>
    <row r="4747" spans="6:19" x14ac:dyDescent="0.3">
      <c r="P4747" s="33" t="str">
        <f t="shared" si="527"/>
        <v/>
      </c>
      <c r="R4747" s="36" t="str">
        <f t="shared" si="528"/>
        <v/>
      </c>
      <c r="S4747" s="36" t="str">
        <f t="shared" si="529"/>
        <v/>
      </c>
    </row>
    <row r="4748" spans="6:19" x14ac:dyDescent="0.3">
      <c r="P4748" s="33" t="str">
        <f t="shared" si="527"/>
        <v/>
      </c>
      <c r="R4748" s="36" t="str">
        <f t="shared" si="528"/>
        <v/>
      </c>
      <c r="S4748" s="36" t="str">
        <f t="shared" si="529"/>
        <v/>
      </c>
    </row>
    <row r="4749" spans="6:19" x14ac:dyDescent="0.3">
      <c r="P4749" s="33" t="str">
        <f t="shared" si="527"/>
        <v/>
      </c>
      <c r="R4749" s="36" t="str">
        <f t="shared" si="528"/>
        <v/>
      </c>
      <c r="S4749" s="36" t="str">
        <f t="shared" si="529"/>
        <v/>
      </c>
    </row>
    <row r="4750" spans="6:19" x14ac:dyDescent="0.3">
      <c r="P4750" s="33" t="str">
        <f t="shared" si="527"/>
        <v/>
      </c>
      <c r="R4750" s="36" t="str">
        <f t="shared" si="528"/>
        <v/>
      </c>
      <c r="S4750" s="36" t="str">
        <f t="shared" si="529"/>
        <v/>
      </c>
    </row>
    <row r="4751" spans="6:19" x14ac:dyDescent="0.3">
      <c r="P4751" s="33" t="str">
        <f t="shared" si="527"/>
        <v/>
      </c>
      <c r="R4751" s="36" t="str">
        <f t="shared" si="528"/>
        <v/>
      </c>
      <c r="S4751" s="36" t="str">
        <f t="shared" si="529"/>
        <v/>
      </c>
    </row>
    <row r="4752" spans="6:19" x14ac:dyDescent="0.3">
      <c r="P4752" s="33" t="str">
        <f t="shared" si="527"/>
        <v/>
      </c>
      <c r="R4752" s="36" t="str">
        <f t="shared" si="528"/>
        <v/>
      </c>
      <c r="S4752" s="36" t="str">
        <f t="shared" si="529"/>
        <v/>
      </c>
    </row>
    <row r="4753" spans="6:19" x14ac:dyDescent="0.3">
      <c r="P4753" s="33" t="str">
        <f t="shared" si="527"/>
        <v/>
      </c>
      <c r="R4753" s="36" t="str">
        <f t="shared" si="528"/>
        <v/>
      </c>
      <c r="S4753" s="36" t="str">
        <f t="shared" si="529"/>
        <v/>
      </c>
    </row>
    <row r="4754" spans="6:19" x14ac:dyDescent="0.3">
      <c r="P4754" s="33" t="str">
        <f t="shared" si="527"/>
        <v/>
      </c>
      <c r="R4754" s="36" t="str">
        <f t="shared" si="528"/>
        <v/>
      </c>
      <c r="S4754" s="36" t="str">
        <f t="shared" si="529"/>
        <v/>
      </c>
    </row>
    <row r="4755" spans="6:19" x14ac:dyDescent="0.3">
      <c r="P4755" s="33" t="str">
        <f t="shared" si="527"/>
        <v/>
      </c>
      <c r="R4755" s="36" t="str">
        <f t="shared" si="528"/>
        <v/>
      </c>
      <c r="S4755" s="36" t="str">
        <f t="shared" si="529"/>
        <v/>
      </c>
    </row>
    <row r="4756" spans="6:19" x14ac:dyDescent="0.3">
      <c r="P4756" s="33" t="str">
        <f t="shared" si="527"/>
        <v/>
      </c>
      <c r="R4756" s="36" t="str">
        <f t="shared" si="528"/>
        <v/>
      </c>
      <c r="S4756" s="36" t="str">
        <f t="shared" si="529"/>
        <v/>
      </c>
    </row>
    <row r="4757" spans="6:19" x14ac:dyDescent="0.3">
      <c r="F4757" s="136"/>
      <c r="P4757" s="33" t="str">
        <f t="shared" si="527"/>
        <v/>
      </c>
      <c r="R4757" s="36" t="str">
        <f t="shared" si="528"/>
        <v/>
      </c>
      <c r="S4757" s="36" t="str">
        <f t="shared" si="529"/>
        <v/>
      </c>
    </row>
    <row r="4758" spans="6:19" x14ac:dyDescent="0.3">
      <c r="P4758" s="33" t="str">
        <f t="shared" si="527"/>
        <v/>
      </c>
      <c r="R4758" s="36" t="str">
        <f t="shared" si="528"/>
        <v/>
      </c>
      <c r="S4758" s="36" t="str">
        <f t="shared" si="529"/>
        <v/>
      </c>
    </row>
    <row r="4759" spans="6:19" x14ac:dyDescent="0.3">
      <c r="P4759" s="33" t="str">
        <f t="shared" si="527"/>
        <v/>
      </c>
      <c r="R4759" s="36" t="str">
        <f t="shared" si="528"/>
        <v/>
      </c>
      <c r="S4759" s="36" t="str">
        <f t="shared" si="529"/>
        <v/>
      </c>
    </row>
    <row r="4760" spans="6:19" x14ac:dyDescent="0.3">
      <c r="P4760" s="33" t="str">
        <f t="shared" si="527"/>
        <v/>
      </c>
      <c r="R4760" s="36" t="str">
        <f t="shared" si="528"/>
        <v/>
      </c>
      <c r="S4760" s="36" t="str">
        <f t="shared" si="529"/>
        <v/>
      </c>
    </row>
    <row r="4761" spans="6:19" x14ac:dyDescent="0.3">
      <c r="P4761" s="33" t="str">
        <f t="shared" si="527"/>
        <v/>
      </c>
      <c r="R4761" s="36" t="str">
        <f t="shared" si="528"/>
        <v/>
      </c>
      <c r="S4761" s="36" t="str">
        <f t="shared" si="529"/>
        <v/>
      </c>
    </row>
    <row r="4762" spans="6:19" x14ac:dyDescent="0.3">
      <c r="P4762" s="33" t="str">
        <f t="shared" si="527"/>
        <v/>
      </c>
      <c r="R4762" s="36" t="str">
        <f t="shared" si="528"/>
        <v/>
      </c>
      <c r="S4762" s="36" t="str">
        <f t="shared" si="529"/>
        <v/>
      </c>
    </row>
    <row r="4763" spans="6:19" x14ac:dyDescent="0.3">
      <c r="P4763" s="33" t="str">
        <f t="shared" si="527"/>
        <v/>
      </c>
      <c r="R4763" s="36" t="str">
        <f t="shared" si="528"/>
        <v/>
      </c>
      <c r="S4763" s="36" t="str">
        <f t="shared" si="529"/>
        <v/>
      </c>
    </row>
    <row r="4764" spans="6:19" x14ac:dyDescent="0.3">
      <c r="P4764" s="33" t="str">
        <f t="shared" si="527"/>
        <v/>
      </c>
      <c r="R4764" s="36" t="str">
        <f t="shared" si="528"/>
        <v/>
      </c>
      <c r="S4764" s="36" t="str">
        <f t="shared" si="529"/>
        <v/>
      </c>
    </row>
    <row r="4765" spans="6:19" x14ac:dyDescent="0.3">
      <c r="P4765" s="33" t="str">
        <f t="shared" si="527"/>
        <v/>
      </c>
      <c r="R4765" s="36" t="str">
        <f t="shared" si="528"/>
        <v/>
      </c>
      <c r="S4765" s="36" t="str">
        <f t="shared" si="529"/>
        <v/>
      </c>
    </row>
    <row r="4766" spans="6:19" x14ac:dyDescent="0.3">
      <c r="P4766" s="33" t="str">
        <f t="shared" si="527"/>
        <v/>
      </c>
      <c r="R4766" s="36" t="str">
        <f t="shared" si="528"/>
        <v/>
      </c>
      <c r="S4766" s="36" t="str">
        <f t="shared" si="529"/>
        <v/>
      </c>
    </row>
    <row r="4767" spans="6:19" x14ac:dyDescent="0.3">
      <c r="P4767" s="33" t="str">
        <f t="shared" si="527"/>
        <v/>
      </c>
      <c r="R4767" s="36" t="str">
        <f t="shared" si="528"/>
        <v/>
      </c>
      <c r="S4767" s="36" t="str">
        <f t="shared" si="529"/>
        <v/>
      </c>
    </row>
    <row r="4768" spans="6:19" x14ac:dyDescent="0.3">
      <c r="P4768" s="33" t="str">
        <f t="shared" si="527"/>
        <v/>
      </c>
      <c r="R4768" s="36" t="str">
        <f t="shared" si="528"/>
        <v/>
      </c>
      <c r="S4768" s="36" t="str">
        <f t="shared" si="529"/>
        <v/>
      </c>
    </row>
    <row r="4769" spans="6:19" x14ac:dyDescent="0.3">
      <c r="P4769" s="33" t="str">
        <f t="shared" si="527"/>
        <v/>
      </c>
      <c r="R4769" s="36" t="str">
        <f t="shared" si="528"/>
        <v/>
      </c>
      <c r="S4769" s="36" t="str">
        <f t="shared" si="529"/>
        <v/>
      </c>
    </row>
    <row r="4770" spans="6:19" x14ac:dyDescent="0.3">
      <c r="P4770" s="33" t="str">
        <f t="shared" si="527"/>
        <v/>
      </c>
      <c r="R4770" s="36" t="str">
        <f t="shared" si="528"/>
        <v/>
      </c>
      <c r="S4770" s="36" t="str">
        <f t="shared" si="529"/>
        <v/>
      </c>
    </row>
    <row r="4771" spans="6:19" x14ac:dyDescent="0.3">
      <c r="P4771" s="33" t="str">
        <f t="shared" si="527"/>
        <v/>
      </c>
      <c r="R4771" s="36" t="str">
        <f t="shared" si="528"/>
        <v/>
      </c>
      <c r="S4771" s="36" t="str">
        <f t="shared" si="529"/>
        <v/>
      </c>
    </row>
    <row r="4772" spans="6:19" x14ac:dyDescent="0.3">
      <c r="P4772" s="33" t="str">
        <f t="shared" si="527"/>
        <v/>
      </c>
      <c r="R4772" s="36" t="str">
        <f t="shared" si="528"/>
        <v/>
      </c>
      <c r="S4772" s="36" t="str">
        <f t="shared" si="529"/>
        <v/>
      </c>
    </row>
    <row r="4773" spans="6:19" x14ac:dyDescent="0.3">
      <c r="P4773" s="33" t="str">
        <f t="shared" si="527"/>
        <v/>
      </c>
      <c r="R4773" s="36" t="str">
        <f t="shared" si="528"/>
        <v/>
      </c>
      <c r="S4773" s="36" t="str">
        <f t="shared" si="529"/>
        <v/>
      </c>
    </row>
    <row r="4774" spans="6:19" x14ac:dyDescent="0.3">
      <c r="P4774" s="33" t="str">
        <f t="shared" si="527"/>
        <v/>
      </c>
      <c r="R4774" s="36" t="str">
        <f t="shared" si="528"/>
        <v/>
      </c>
      <c r="S4774" s="36" t="str">
        <f t="shared" si="529"/>
        <v/>
      </c>
    </row>
    <row r="4775" spans="6:19" x14ac:dyDescent="0.3">
      <c r="P4775" s="33" t="str">
        <f t="shared" si="527"/>
        <v/>
      </c>
      <c r="R4775" s="36" t="str">
        <f t="shared" si="528"/>
        <v/>
      </c>
      <c r="S4775" s="36" t="str">
        <f t="shared" si="529"/>
        <v/>
      </c>
    </row>
    <row r="4776" spans="6:19" x14ac:dyDescent="0.3">
      <c r="P4776" s="33" t="str">
        <f t="shared" si="527"/>
        <v/>
      </c>
      <c r="R4776" s="36" t="str">
        <f t="shared" si="528"/>
        <v/>
      </c>
      <c r="S4776" s="36" t="str">
        <f t="shared" si="529"/>
        <v/>
      </c>
    </row>
    <row r="4777" spans="6:19" x14ac:dyDescent="0.3">
      <c r="P4777" s="33" t="str">
        <f t="shared" si="527"/>
        <v/>
      </c>
      <c r="R4777" s="36" t="str">
        <f t="shared" si="528"/>
        <v/>
      </c>
      <c r="S4777" s="36" t="str">
        <f t="shared" si="529"/>
        <v/>
      </c>
    </row>
    <row r="4778" spans="6:19" x14ac:dyDescent="0.3">
      <c r="F4778" s="136"/>
      <c r="P4778" s="33" t="str">
        <f t="shared" si="527"/>
        <v/>
      </c>
      <c r="R4778" s="36" t="str">
        <f t="shared" si="528"/>
        <v/>
      </c>
      <c r="S4778" s="36" t="str">
        <f t="shared" si="529"/>
        <v/>
      </c>
    </row>
    <row r="4779" spans="6:19" x14ac:dyDescent="0.3">
      <c r="P4779" s="33" t="str">
        <f t="shared" si="527"/>
        <v/>
      </c>
      <c r="R4779" s="36" t="str">
        <f t="shared" si="528"/>
        <v/>
      </c>
      <c r="S4779" s="36" t="str">
        <f t="shared" si="529"/>
        <v/>
      </c>
    </row>
    <row r="4780" spans="6:19" x14ac:dyDescent="0.3">
      <c r="P4780" s="33" t="str">
        <f t="shared" si="527"/>
        <v/>
      </c>
      <c r="R4780" s="36" t="str">
        <f t="shared" si="528"/>
        <v/>
      </c>
      <c r="S4780" s="36" t="str">
        <f t="shared" si="529"/>
        <v/>
      </c>
    </row>
    <row r="4781" spans="6:19" x14ac:dyDescent="0.3">
      <c r="P4781" s="33" t="str">
        <f t="shared" si="527"/>
        <v/>
      </c>
      <c r="R4781" s="36" t="str">
        <f t="shared" si="528"/>
        <v/>
      </c>
      <c r="S4781" s="36" t="str">
        <f t="shared" si="529"/>
        <v/>
      </c>
    </row>
    <row r="4782" spans="6:19" x14ac:dyDescent="0.3">
      <c r="R4782" s="36" t="str">
        <f t="shared" si="528"/>
        <v/>
      </c>
      <c r="S4782" s="36" t="str">
        <f t="shared" si="529"/>
        <v/>
      </c>
    </row>
    <row r="4783" spans="6:19" x14ac:dyDescent="0.3">
      <c r="R4783" s="36" t="str">
        <f t="shared" si="528"/>
        <v/>
      </c>
      <c r="S4783" s="36" t="str">
        <f t="shared" si="529"/>
        <v/>
      </c>
    </row>
    <row r="4784" spans="6:19" x14ac:dyDescent="0.3">
      <c r="R4784" s="36" t="str">
        <f t="shared" si="528"/>
        <v/>
      </c>
      <c r="S4784" s="36" t="str">
        <f t="shared" si="529"/>
        <v/>
      </c>
    </row>
    <row r="4785" spans="6:19" x14ac:dyDescent="0.3">
      <c r="R4785" s="36" t="str">
        <f t="shared" si="528"/>
        <v/>
      </c>
      <c r="S4785" s="36" t="str">
        <f t="shared" si="529"/>
        <v/>
      </c>
    </row>
    <row r="4786" spans="6:19" x14ac:dyDescent="0.3">
      <c r="R4786" s="36" t="str">
        <f t="shared" si="528"/>
        <v/>
      </c>
      <c r="S4786" s="36" t="str">
        <f t="shared" si="529"/>
        <v/>
      </c>
    </row>
    <row r="4787" spans="6:19" x14ac:dyDescent="0.3">
      <c r="R4787" s="36" t="str">
        <f t="shared" si="528"/>
        <v/>
      </c>
      <c r="S4787" s="36" t="str">
        <f t="shared" si="529"/>
        <v/>
      </c>
    </row>
    <row r="4788" spans="6:19" x14ac:dyDescent="0.3">
      <c r="R4788" s="36" t="str">
        <f t="shared" si="528"/>
        <v/>
      </c>
      <c r="S4788" s="36" t="str">
        <f t="shared" si="529"/>
        <v/>
      </c>
    </row>
    <row r="4789" spans="6:19" x14ac:dyDescent="0.3">
      <c r="R4789" s="36" t="str">
        <f t="shared" si="528"/>
        <v/>
      </c>
      <c r="S4789" s="36" t="str">
        <f t="shared" si="529"/>
        <v/>
      </c>
    </row>
    <row r="4790" spans="6:19" x14ac:dyDescent="0.3">
      <c r="R4790" s="36" t="str">
        <f t="shared" si="528"/>
        <v/>
      </c>
      <c r="S4790" s="36" t="str">
        <f t="shared" si="529"/>
        <v/>
      </c>
    </row>
    <row r="4791" spans="6:19" x14ac:dyDescent="0.3">
      <c r="R4791" s="36" t="str">
        <f t="shared" si="528"/>
        <v/>
      </c>
      <c r="S4791" s="36" t="str">
        <f t="shared" si="529"/>
        <v/>
      </c>
    </row>
    <row r="4792" spans="6:19" x14ac:dyDescent="0.3">
      <c r="R4792" s="36" t="str">
        <f t="shared" si="528"/>
        <v/>
      </c>
      <c r="S4792" s="36" t="str">
        <f t="shared" si="529"/>
        <v/>
      </c>
    </row>
    <row r="4793" spans="6:19" x14ac:dyDescent="0.3">
      <c r="F4793" s="136"/>
      <c r="R4793" s="36" t="str">
        <f t="shared" si="528"/>
        <v/>
      </c>
      <c r="S4793" s="36" t="str">
        <f t="shared" si="529"/>
        <v/>
      </c>
    </row>
    <row r="4794" spans="6:19" x14ac:dyDescent="0.3">
      <c r="R4794" s="36" t="str">
        <f t="shared" si="528"/>
        <v/>
      </c>
      <c r="S4794" s="36" t="str">
        <f t="shared" si="529"/>
        <v/>
      </c>
    </row>
    <row r="4795" spans="6:19" x14ac:dyDescent="0.3">
      <c r="R4795" s="36" t="str">
        <f t="shared" si="528"/>
        <v/>
      </c>
      <c r="S4795" s="36" t="str">
        <f t="shared" si="529"/>
        <v/>
      </c>
    </row>
    <row r="4796" spans="6:19" x14ac:dyDescent="0.3">
      <c r="R4796" s="36" t="str">
        <f t="shared" si="528"/>
        <v/>
      </c>
      <c r="S4796" s="36" t="str">
        <f t="shared" si="529"/>
        <v/>
      </c>
    </row>
    <row r="4797" spans="6:19" x14ac:dyDescent="0.3">
      <c r="R4797" s="36" t="str">
        <f t="shared" si="528"/>
        <v/>
      </c>
      <c r="S4797" s="36" t="str">
        <f t="shared" si="529"/>
        <v/>
      </c>
    </row>
    <row r="4798" spans="6:19" x14ac:dyDescent="0.3">
      <c r="R4798" s="36" t="str">
        <f t="shared" si="528"/>
        <v/>
      </c>
      <c r="S4798" s="36" t="str">
        <f t="shared" si="529"/>
        <v/>
      </c>
    </row>
    <row r="4799" spans="6:19" x14ac:dyDescent="0.3">
      <c r="R4799" s="36" t="str">
        <f t="shared" si="528"/>
        <v/>
      </c>
      <c r="S4799" s="36" t="str">
        <f t="shared" si="529"/>
        <v/>
      </c>
    </row>
    <row r="4800" spans="6:19" x14ac:dyDescent="0.3">
      <c r="R4800" s="36" t="str">
        <f t="shared" si="528"/>
        <v/>
      </c>
      <c r="S4800" s="36" t="str">
        <f t="shared" si="529"/>
        <v/>
      </c>
    </row>
    <row r="4801" spans="6:19" x14ac:dyDescent="0.3">
      <c r="R4801" s="36" t="str">
        <f t="shared" si="528"/>
        <v/>
      </c>
      <c r="S4801" s="36" t="str">
        <f t="shared" si="529"/>
        <v/>
      </c>
    </row>
    <row r="4802" spans="6:19" x14ac:dyDescent="0.3">
      <c r="R4802" s="36" t="str">
        <f t="shared" si="528"/>
        <v/>
      </c>
      <c r="S4802" s="36" t="str">
        <f t="shared" si="529"/>
        <v/>
      </c>
    </row>
    <row r="4803" spans="6:19" x14ac:dyDescent="0.3">
      <c r="R4803" s="36" t="str">
        <f t="shared" si="528"/>
        <v/>
      </c>
      <c r="S4803" s="36" t="str">
        <f t="shared" si="529"/>
        <v/>
      </c>
    </row>
    <row r="4804" spans="6:19" x14ac:dyDescent="0.3">
      <c r="R4804" s="36" t="str">
        <f t="shared" si="528"/>
        <v/>
      </c>
      <c r="S4804" s="36" t="str">
        <f t="shared" si="529"/>
        <v/>
      </c>
    </row>
    <row r="4805" spans="6:19" x14ac:dyDescent="0.3">
      <c r="R4805" s="36" t="str">
        <f t="shared" ref="R4805:R4829" si="530">IF(D4805="v06",E4805,"")</f>
        <v/>
      </c>
      <c r="S4805" s="36" t="str">
        <f t="shared" ref="S4805:S4829" si="531">IF(D4805="v22",E4805,"")</f>
        <v/>
      </c>
    </row>
    <row r="4806" spans="6:19" x14ac:dyDescent="0.3">
      <c r="R4806" s="36" t="str">
        <f t="shared" si="530"/>
        <v/>
      </c>
      <c r="S4806" s="36" t="str">
        <f t="shared" si="531"/>
        <v/>
      </c>
    </row>
    <row r="4807" spans="6:19" x14ac:dyDescent="0.3">
      <c r="R4807" s="36" t="str">
        <f t="shared" si="530"/>
        <v/>
      </c>
      <c r="S4807" s="36" t="str">
        <f t="shared" si="531"/>
        <v/>
      </c>
    </row>
    <row r="4808" spans="6:19" x14ac:dyDescent="0.3">
      <c r="R4808" s="36" t="str">
        <f t="shared" si="530"/>
        <v/>
      </c>
      <c r="S4808" s="36" t="str">
        <f t="shared" si="531"/>
        <v/>
      </c>
    </row>
    <row r="4809" spans="6:19" x14ac:dyDescent="0.3">
      <c r="R4809" s="36" t="str">
        <f t="shared" si="530"/>
        <v/>
      </c>
      <c r="S4809" s="36" t="str">
        <f t="shared" si="531"/>
        <v/>
      </c>
    </row>
    <row r="4810" spans="6:19" x14ac:dyDescent="0.3">
      <c r="R4810" s="36" t="str">
        <f t="shared" si="530"/>
        <v/>
      </c>
      <c r="S4810" s="36" t="str">
        <f t="shared" si="531"/>
        <v/>
      </c>
    </row>
    <row r="4811" spans="6:19" x14ac:dyDescent="0.3">
      <c r="R4811" s="36" t="str">
        <f t="shared" si="530"/>
        <v/>
      </c>
      <c r="S4811" s="36" t="str">
        <f t="shared" si="531"/>
        <v/>
      </c>
    </row>
    <row r="4812" spans="6:19" x14ac:dyDescent="0.3">
      <c r="R4812" s="36" t="str">
        <f t="shared" si="530"/>
        <v/>
      </c>
      <c r="S4812" s="36" t="str">
        <f t="shared" si="531"/>
        <v/>
      </c>
    </row>
    <row r="4813" spans="6:19" x14ac:dyDescent="0.3">
      <c r="R4813" s="36" t="str">
        <f t="shared" si="530"/>
        <v/>
      </c>
      <c r="S4813" s="36" t="str">
        <f t="shared" si="531"/>
        <v/>
      </c>
    </row>
    <row r="4814" spans="6:19" x14ac:dyDescent="0.3">
      <c r="F4814" s="136"/>
      <c r="R4814" s="36" t="str">
        <f t="shared" si="530"/>
        <v/>
      </c>
      <c r="S4814" s="36" t="str">
        <f t="shared" si="531"/>
        <v/>
      </c>
    </row>
    <row r="4815" spans="6:19" x14ac:dyDescent="0.3">
      <c r="R4815" s="36" t="str">
        <f t="shared" si="530"/>
        <v/>
      </c>
      <c r="S4815" s="36" t="str">
        <f t="shared" si="531"/>
        <v/>
      </c>
    </row>
    <row r="4816" spans="6:19" x14ac:dyDescent="0.3">
      <c r="R4816" s="36" t="str">
        <f t="shared" si="530"/>
        <v/>
      </c>
      <c r="S4816" s="36" t="str">
        <f t="shared" si="531"/>
        <v/>
      </c>
    </row>
    <row r="4817" spans="6:19" x14ac:dyDescent="0.3">
      <c r="R4817" s="36" t="str">
        <f t="shared" si="530"/>
        <v/>
      </c>
      <c r="S4817" s="36" t="str">
        <f t="shared" si="531"/>
        <v/>
      </c>
    </row>
    <row r="4818" spans="6:19" x14ac:dyDescent="0.3">
      <c r="R4818" s="36" t="str">
        <f t="shared" si="530"/>
        <v/>
      </c>
      <c r="S4818" s="36" t="str">
        <f t="shared" si="531"/>
        <v/>
      </c>
    </row>
    <row r="4819" spans="6:19" x14ac:dyDescent="0.3">
      <c r="R4819" s="36" t="str">
        <f t="shared" si="530"/>
        <v/>
      </c>
      <c r="S4819" s="36" t="str">
        <f t="shared" si="531"/>
        <v/>
      </c>
    </row>
    <row r="4820" spans="6:19" x14ac:dyDescent="0.3">
      <c r="R4820" s="36" t="str">
        <f t="shared" si="530"/>
        <v/>
      </c>
      <c r="S4820" s="36" t="str">
        <f t="shared" si="531"/>
        <v/>
      </c>
    </row>
    <row r="4821" spans="6:19" x14ac:dyDescent="0.3">
      <c r="R4821" s="36" t="str">
        <f t="shared" si="530"/>
        <v/>
      </c>
      <c r="S4821" s="36" t="str">
        <f t="shared" si="531"/>
        <v/>
      </c>
    </row>
    <row r="4822" spans="6:19" x14ac:dyDescent="0.3">
      <c r="R4822" s="36" t="str">
        <f t="shared" si="530"/>
        <v/>
      </c>
      <c r="S4822" s="36" t="str">
        <f t="shared" si="531"/>
        <v/>
      </c>
    </row>
    <row r="4823" spans="6:19" x14ac:dyDescent="0.3">
      <c r="R4823" s="36" t="str">
        <f t="shared" si="530"/>
        <v/>
      </c>
      <c r="S4823" s="36" t="str">
        <f t="shared" si="531"/>
        <v/>
      </c>
    </row>
    <row r="4824" spans="6:19" x14ac:dyDescent="0.3">
      <c r="R4824" s="36" t="str">
        <f t="shared" si="530"/>
        <v/>
      </c>
      <c r="S4824" s="36" t="str">
        <f t="shared" si="531"/>
        <v/>
      </c>
    </row>
    <row r="4825" spans="6:19" x14ac:dyDescent="0.3">
      <c r="R4825" s="36" t="str">
        <f t="shared" si="530"/>
        <v/>
      </c>
      <c r="S4825" s="36" t="str">
        <f t="shared" si="531"/>
        <v/>
      </c>
    </row>
    <row r="4826" spans="6:19" x14ac:dyDescent="0.3">
      <c r="R4826" s="36" t="str">
        <f t="shared" si="530"/>
        <v/>
      </c>
      <c r="S4826" s="36" t="str">
        <f t="shared" si="531"/>
        <v/>
      </c>
    </row>
    <row r="4827" spans="6:19" x14ac:dyDescent="0.3">
      <c r="R4827" s="36" t="str">
        <f t="shared" si="530"/>
        <v/>
      </c>
      <c r="S4827" s="36" t="str">
        <f t="shared" si="531"/>
        <v/>
      </c>
    </row>
    <row r="4828" spans="6:19" x14ac:dyDescent="0.3">
      <c r="R4828" s="36" t="str">
        <f t="shared" si="530"/>
        <v/>
      </c>
      <c r="S4828" s="36" t="str">
        <f t="shared" si="531"/>
        <v/>
      </c>
    </row>
    <row r="4829" spans="6:19" x14ac:dyDescent="0.3">
      <c r="F4829" s="136"/>
      <c r="R4829" s="36" t="str">
        <f t="shared" si="530"/>
        <v/>
      </c>
      <c r="S4829" s="36" t="str">
        <f t="shared" si="531"/>
        <v/>
      </c>
    </row>
    <row r="4850" spans="6:6" x14ac:dyDescent="0.3">
      <c r="F4850" s="136"/>
    </row>
    <row r="4865" spans="6:6" x14ac:dyDescent="0.3">
      <c r="F4865" s="136"/>
    </row>
    <row r="4886" spans="6:6" x14ac:dyDescent="0.3">
      <c r="F4886" s="136"/>
    </row>
    <row r="4901" spans="6:6" x14ac:dyDescent="0.3">
      <c r="F4901" s="136"/>
    </row>
    <row r="4922" spans="6:6" x14ac:dyDescent="0.3">
      <c r="F4922" s="136"/>
    </row>
    <row r="4937" spans="6:6" x14ac:dyDescent="0.3">
      <c r="F4937" s="136"/>
    </row>
    <row r="4958" spans="6:6" x14ac:dyDescent="0.3">
      <c r="F4958" s="136"/>
    </row>
    <row r="4973" spans="6:6" x14ac:dyDescent="0.3">
      <c r="F4973" s="136"/>
    </row>
    <row r="4992" spans="6:6" x14ac:dyDescent="0.3">
      <c r="F4992" s="136"/>
    </row>
    <row r="5007" spans="6:6" x14ac:dyDescent="0.3">
      <c r="F5007" s="136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Anlagenprotokoll</vt:lpstr>
      <vt:lpstr>Anl-Diagram</vt:lpstr>
      <vt:lpstr>Tabelle1</vt:lpstr>
      <vt:lpstr>Tabelle1!DbLog_petermini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jana1</dc:creator>
  <cp:lastModifiedBy>Peter</cp:lastModifiedBy>
  <cp:revision>2</cp:revision>
  <cp:lastPrinted>2015-03-14T21:18:50Z</cp:lastPrinted>
  <dcterms:created xsi:type="dcterms:W3CDTF">2014-08-18T11:07:24Z</dcterms:created>
  <dcterms:modified xsi:type="dcterms:W3CDTF">2019-05-16T21:04:46Z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