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70DADD0-9DCB-40F3-9EAE-B6537AF832D6}" xr6:coauthVersionLast="47" xr6:coauthVersionMax="47" xr10:uidLastSave="{00000000-0000-0000-0000-000000000000}"/>
  <bookViews>
    <workbookView xWindow="-103" yWindow="-103" windowWidth="33120" windowHeight="18120" xr2:uid="{50702BC7-30A4-4C48-912F-B78DD9377D3E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43" i="1" l="1"/>
  <c r="Z43" i="1"/>
  <c r="Y43" i="1"/>
  <c r="X43" i="1"/>
  <c r="V43" i="1"/>
  <c r="U43" i="1"/>
  <c r="T43" i="1"/>
  <c r="S43" i="1"/>
  <c r="R43" i="1"/>
  <c r="Q43" i="1"/>
  <c r="P43" i="1"/>
  <c r="O43" i="1"/>
  <c r="M43" i="1"/>
  <c r="AA42" i="1"/>
  <c r="Z42" i="1"/>
  <c r="Y42" i="1"/>
  <c r="X42" i="1"/>
  <c r="V42" i="1"/>
  <c r="U42" i="1"/>
  <c r="T42" i="1"/>
  <c r="S42" i="1"/>
  <c r="R42" i="1"/>
  <c r="Q42" i="1"/>
  <c r="P42" i="1"/>
  <c r="O42" i="1"/>
  <c r="M42" i="1"/>
  <c r="AA41" i="1"/>
  <c r="Z41" i="1"/>
  <c r="Y41" i="1"/>
  <c r="X41" i="1"/>
  <c r="V41" i="1"/>
  <c r="U41" i="1"/>
  <c r="T41" i="1"/>
  <c r="S41" i="1"/>
  <c r="R41" i="1"/>
  <c r="Q41" i="1"/>
  <c r="P41" i="1"/>
  <c r="O41" i="1"/>
  <c r="M41" i="1"/>
  <c r="AA40" i="1"/>
  <c r="Z40" i="1"/>
  <c r="Y40" i="1"/>
  <c r="X40" i="1"/>
  <c r="V40" i="1"/>
  <c r="U40" i="1"/>
  <c r="T40" i="1"/>
  <c r="S40" i="1"/>
  <c r="R40" i="1"/>
  <c r="Q40" i="1"/>
  <c r="P40" i="1"/>
  <c r="O40" i="1"/>
  <c r="M40" i="1"/>
  <c r="Z39" i="1"/>
  <c r="Y39" i="1"/>
  <c r="X39" i="1"/>
  <c r="AA39" i="1" s="1"/>
  <c r="U39" i="1"/>
  <c r="T39" i="1"/>
  <c r="S39" i="1"/>
  <c r="V39" i="1" s="1"/>
  <c r="R39" i="1"/>
  <c r="Q39" i="1"/>
  <c r="P39" i="1"/>
  <c r="O39" i="1"/>
  <c r="M39" i="1"/>
  <c r="Z38" i="1"/>
  <c r="Y38" i="1"/>
  <c r="X38" i="1"/>
  <c r="AA38" i="1" s="1"/>
  <c r="U38" i="1"/>
  <c r="V38" i="1" s="1"/>
  <c r="T38" i="1"/>
  <c r="S38" i="1"/>
  <c r="R38" i="1"/>
  <c r="Q38" i="1"/>
  <c r="P38" i="1"/>
  <c r="O38" i="1"/>
  <c r="M38" i="1"/>
  <c r="AA37" i="1"/>
  <c r="Z37" i="1"/>
  <c r="Y37" i="1"/>
  <c r="X37" i="1"/>
  <c r="U37" i="1"/>
  <c r="T37" i="1"/>
  <c r="S37" i="1"/>
  <c r="V37" i="1" s="1"/>
  <c r="R37" i="1"/>
  <c r="Q37" i="1"/>
  <c r="P37" i="1"/>
  <c r="O37" i="1"/>
  <c r="M37" i="1"/>
  <c r="Z36" i="1"/>
  <c r="Y36" i="1"/>
  <c r="X36" i="1"/>
  <c r="AA36" i="1" s="1"/>
  <c r="V36" i="1"/>
  <c r="U36" i="1"/>
  <c r="T36" i="1"/>
  <c r="S36" i="1"/>
  <c r="R36" i="1"/>
  <c r="Q36" i="1"/>
  <c r="P36" i="1"/>
  <c r="O36" i="1"/>
  <c r="M36" i="1"/>
  <c r="Z35" i="1"/>
  <c r="Y35" i="1"/>
  <c r="X35" i="1"/>
  <c r="AA35" i="1" s="1"/>
  <c r="U35" i="1"/>
  <c r="T35" i="1"/>
  <c r="S35" i="1"/>
  <c r="V35" i="1" s="1"/>
  <c r="R35" i="1"/>
  <c r="Q35" i="1"/>
  <c r="P35" i="1"/>
  <c r="O35" i="1"/>
  <c r="M35" i="1"/>
  <c r="Z34" i="1"/>
  <c r="AA34" i="1" s="1"/>
  <c r="Y34" i="1"/>
  <c r="X34" i="1"/>
  <c r="U34" i="1"/>
  <c r="T34" i="1"/>
  <c r="V34" i="1" s="1"/>
  <c r="S34" i="1"/>
  <c r="R34" i="1"/>
  <c r="Q34" i="1"/>
  <c r="P34" i="1"/>
  <c r="O34" i="1"/>
  <c r="M34" i="1"/>
  <c r="Z33" i="1"/>
  <c r="Y33" i="1"/>
  <c r="X33" i="1"/>
  <c r="AA33" i="1" s="1"/>
  <c r="V33" i="1"/>
  <c r="U33" i="1"/>
  <c r="T33" i="1"/>
  <c r="S33" i="1"/>
  <c r="R33" i="1"/>
  <c r="Q33" i="1"/>
  <c r="P33" i="1"/>
  <c r="O33" i="1"/>
  <c r="M33" i="1"/>
  <c r="AA32" i="1"/>
  <c r="Z32" i="1"/>
  <c r="Y32" i="1"/>
  <c r="X32" i="1"/>
  <c r="U32" i="1"/>
  <c r="T32" i="1"/>
  <c r="S32" i="1"/>
  <c r="V32" i="1" s="1"/>
  <c r="R32" i="1"/>
  <c r="Q32" i="1"/>
  <c r="P32" i="1"/>
  <c r="O32" i="1"/>
  <c r="M32" i="1"/>
  <c r="Z31" i="1"/>
  <c r="Y31" i="1"/>
  <c r="X31" i="1"/>
  <c r="AA31" i="1" s="1"/>
  <c r="U31" i="1"/>
  <c r="T31" i="1"/>
  <c r="S31" i="1"/>
  <c r="V31" i="1" s="1"/>
  <c r="R31" i="1"/>
  <c r="Q31" i="1"/>
  <c r="P31" i="1"/>
  <c r="O31" i="1"/>
  <c r="M31" i="1"/>
  <c r="Z30" i="1"/>
  <c r="Y30" i="1"/>
  <c r="AA30" i="1" s="1"/>
  <c r="X30" i="1"/>
  <c r="U30" i="1"/>
  <c r="V30" i="1" s="1"/>
  <c r="T30" i="1"/>
  <c r="S30" i="1"/>
  <c r="R30" i="1"/>
  <c r="Q30" i="1"/>
  <c r="P30" i="1"/>
  <c r="O30" i="1"/>
  <c r="M30" i="1"/>
  <c r="AA29" i="1"/>
  <c r="Z29" i="1"/>
  <c r="Y29" i="1"/>
  <c r="X29" i="1"/>
  <c r="U29" i="1"/>
  <c r="T29" i="1"/>
  <c r="S29" i="1"/>
  <c r="V29" i="1" s="1"/>
  <c r="R29" i="1"/>
  <c r="Q29" i="1"/>
  <c r="P29" i="1"/>
  <c r="O29" i="1"/>
  <c r="M29" i="1"/>
  <c r="Z28" i="1"/>
  <c r="Y28" i="1"/>
  <c r="X28" i="1"/>
  <c r="AA28" i="1" s="1"/>
  <c r="V28" i="1"/>
  <c r="U28" i="1"/>
  <c r="T28" i="1"/>
  <c r="S28" i="1"/>
  <c r="R28" i="1"/>
  <c r="Q28" i="1"/>
  <c r="P28" i="1"/>
  <c r="O28" i="1"/>
  <c r="M28" i="1"/>
  <c r="Z27" i="1"/>
  <c r="Y27" i="1"/>
  <c r="X27" i="1"/>
  <c r="AA27" i="1" s="1"/>
  <c r="U27" i="1"/>
  <c r="T27" i="1"/>
  <c r="S27" i="1"/>
  <c r="V27" i="1" s="1"/>
  <c r="R27" i="1"/>
  <c r="Q27" i="1"/>
  <c r="P27" i="1"/>
  <c r="O27" i="1"/>
  <c r="M27" i="1"/>
  <c r="Z26" i="1"/>
  <c r="AA26" i="1" s="1"/>
  <c r="Y26" i="1"/>
  <c r="X26" i="1"/>
  <c r="U26" i="1"/>
  <c r="T26" i="1"/>
  <c r="V26" i="1" s="1"/>
  <c r="S26" i="1"/>
  <c r="R26" i="1"/>
  <c r="Q26" i="1"/>
  <c r="P26" i="1"/>
  <c r="O26" i="1"/>
  <c r="M26" i="1"/>
  <c r="Z25" i="1"/>
  <c r="Y25" i="1"/>
  <c r="X25" i="1"/>
  <c r="AA25" i="1" s="1"/>
  <c r="V25" i="1"/>
  <c r="U25" i="1"/>
  <c r="T25" i="1"/>
  <c r="S25" i="1"/>
  <c r="R25" i="1"/>
  <c r="Q25" i="1"/>
  <c r="P25" i="1"/>
  <c r="O25" i="1"/>
  <c r="M25" i="1"/>
  <c r="AA24" i="1"/>
  <c r="Z24" i="1"/>
  <c r="Y24" i="1"/>
  <c r="X24" i="1"/>
  <c r="U24" i="1"/>
  <c r="T24" i="1"/>
  <c r="S24" i="1"/>
  <c r="V24" i="1" s="1"/>
  <c r="R24" i="1"/>
  <c r="Q24" i="1"/>
  <c r="P24" i="1"/>
  <c r="O24" i="1"/>
  <c r="M24" i="1"/>
  <c r="Z23" i="1"/>
  <c r="Y23" i="1"/>
  <c r="X23" i="1"/>
  <c r="AA23" i="1" s="1"/>
  <c r="U23" i="1"/>
  <c r="T23" i="1"/>
  <c r="S23" i="1"/>
  <c r="V23" i="1" s="1"/>
  <c r="R23" i="1"/>
  <c r="Q23" i="1"/>
  <c r="P23" i="1"/>
  <c r="O23" i="1"/>
  <c r="M23" i="1"/>
  <c r="Z22" i="1"/>
  <c r="Y22" i="1"/>
  <c r="AA22" i="1" s="1"/>
  <c r="X22" i="1"/>
  <c r="U22" i="1"/>
  <c r="V22" i="1" s="1"/>
  <c r="T22" i="1"/>
  <c r="S22" i="1"/>
  <c r="R22" i="1"/>
  <c r="Q22" i="1"/>
  <c r="P22" i="1"/>
  <c r="O22" i="1"/>
  <c r="M22" i="1"/>
  <c r="AA21" i="1"/>
  <c r="Z21" i="1"/>
  <c r="Y21" i="1"/>
  <c r="X21" i="1"/>
  <c r="U21" i="1"/>
  <c r="T21" i="1"/>
  <c r="S21" i="1"/>
  <c r="V21" i="1" s="1"/>
  <c r="R21" i="1"/>
  <c r="Q21" i="1"/>
  <c r="P21" i="1"/>
  <c r="O21" i="1"/>
  <c r="M21" i="1"/>
  <c r="Z20" i="1"/>
  <c r="Y20" i="1"/>
  <c r="X20" i="1"/>
  <c r="AA20" i="1" s="1"/>
  <c r="V20" i="1"/>
  <c r="U20" i="1"/>
  <c r="T20" i="1"/>
  <c r="S20" i="1"/>
  <c r="R20" i="1"/>
  <c r="Q20" i="1"/>
  <c r="P20" i="1"/>
  <c r="O20" i="1"/>
  <c r="M20" i="1"/>
  <c r="Z19" i="1"/>
  <c r="Y19" i="1"/>
  <c r="X19" i="1"/>
  <c r="AA19" i="1" s="1"/>
  <c r="U19" i="1"/>
  <c r="T19" i="1"/>
  <c r="S19" i="1"/>
  <c r="V19" i="1" s="1"/>
  <c r="R19" i="1"/>
  <c r="Q19" i="1"/>
  <c r="P19" i="1"/>
  <c r="O19" i="1"/>
  <c r="M19" i="1"/>
  <c r="Z18" i="1"/>
  <c r="Y18" i="1"/>
  <c r="AA18" i="1" s="1"/>
  <c r="X18" i="1"/>
  <c r="U18" i="1"/>
  <c r="T18" i="1"/>
  <c r="V18" i="1" s="1"/>
  <c r="S18" i="1"/>
  <c r="R18" i="1"/>
  <c r="Q18" i="1"/>
  <c r="P18" i="1"/>
  <c r="O18" i="1"/>
  <c r="M18" i="1"/>
  <c r="Z17" i="1"/>
  <c r="Y17" i="1"/>
  <c r="X17" i="1"/>
  <c r="AA17" i="1" s="1"/>
  <c r="V17" i="1"/>
  <c r="U17" i="1"/>
  <c r="T17" i="1"/>
  <c r="S17" i="1"/>
  <c r="R17" i="1"/>
  <c r="Q17" i="1"/>
  <c r="P17" i="1"/>
  <c r="O17" i="1"/>
  <c r="M17" i="1"/>
  <c r="AA16" i="1"/>
  <c r="Z16" i="1"/>
  <c r="Y16" i="1"/>
  <c r="X16" i="1"/>
  <c r="U16" i="1"/>
  <c r="T16" i="1"/>
  <c r="S16" i="1"/>
  <c r="V16" i="1" s="1"/>
  <c r="R16" i="1"/>
  <c r="Q16" i="1"/>
  <c r="P16" i="1"/>
  <c r="O16" i="1"/>
  <c r="M16" i="1"/>
  <c r="Z15" i="1"/>
  <c r="Y15" i="1"/>
  <c r="X15" i="1"/>
  <c r="AA15" i="1" s="1"/>
  <c r="U15" i="1"/>
  <c r="T15" i="1"/>
  <c r="S15" i="1"/>
  <c r="V15" i="1" s="1"/>
  <c r="R15" i="1"/>
  <c r="Q15" i="1"/>
  <c r="P15" i="1"/>
  <c r="O15" i="1"/>
  <c r="M15" i="1"/>
  <c r="Z14" i="1"/>
  <c r="Y14" i="1"/>
  <c r="AA14" i="1" s="1"/>
  <c r="X14" i="1"/>
  <c r="U14" i="1"/>
  <c r="T14" i="1"/>
  <c r="V14" i="1" s="1"/>
  <c r="S14" i="1"/>
  <c r="R14" i="1"/>
  <c r="Q14" i="1"/>
  <c r="P14" i="1"/>
  <c r="O14" i="1"/>
  <c r="M14" i="1"/>
  <c r="AA13" i="1"/>
  <c r="Z13" i="1"/>
  <c r="Y13" i="1"/>
  <c r="X13" i="1"/>
  <c r="U13" i="1"/>
  <c r="T13" i="1"/>
  <c r="S13" i="1"/>
  <c r="V13" i="1" s="1"/>
  <c r="R13" i="1"/>
  <c r="Q13" i="1"/>
  <c r="P13" i="1"/>
  <c r="O13" i="1"/>
  <c r="M13" i="1"/>
  <c r="Z12" i="1"/>
  <c r="Y12" i="1"/>
  <c r="X12" i="1"/>
  <c r="AA12" i="1" s="1"/>
  <c r="V12" i="1"/>
  <c r="U12" i="1"/>
  <c r="T12" i="1"/>
  <c r="S12" i="1"/>
  <c r="R12" i="1"/>
  <c r="Q12" i="1"/>
  <c r="P12" i="1"/>
  <c r="O12" i="1"/>
  <c r="M12" i="1"/>
  <c r="Z11" i="1"/>
  <c r="Y11" i="1"/>
  <c r="X11" i="1"/>
  <c r="AA11" i="1" s="1"/>
  <c r="U11" i="1"/>
  <c r="T11" i="1"/>
  <c r="S11" i="1"/>
  <c r="V11" i="1" s="1"/>
  <c r="R11" i="1"/>
  <c r="Q11" i="1"/>
  <c r="P11" i="1"/>
  <c r="O11" i="1"/>
  <c r="M11" i="1"/>
  <c r="Z10" i="1"/>
  <c r="Y10" i="1"/>
  <c r="AA10" i="1" s="1"/>
  <c r="X10" i="1"/>
  <c r="U10" i="1"/>
  <c r="T10" i="1"/>
  <c r="V10" i="1" s="1"/>
  <c r="S10" i="1"/>
  <c r="R10" i="1"/>
  <c r="Q10" i="1"/>
  <c r="P10" i="1"/>
  <c r="O10" i="1"/>
  <c r="M10" i="1"/>
  <c r="Z9" i="1"/>
  <c r="Y9" i="1"/>
  <c r="X9" i="1"/>
  <c r="AA9" i="1" s="1"/>
  <c r="V9" i="1"/>
  <c r="U9" i="1"/>
  <c r="T9" i="1"/>
  <c r="S9" i="1"/>
  <c r="R9" i="1"/>
  <c r="Q9" i="1"/>
  <c r="P9" i="1"/>
  <c r="O9" i="1"/>
  <c r="M9" i="1"/>
  <c r="AA8" i="1"/>
  <c r="Z8" i="1"/>
  <c r="Y8" i="1"/>
  <c r="X8" i="1"/>
  <c r="U8" i="1"/>
  <c r="T8" i="1"/>
  <c r="S8" i="1"/>
  <c r="V8" i="1" s="1"/>
  <c r="R8" i="1"/>
  <c r="Q8" i="1"/>
  <c r="P8" i="1"/>
  <c r="O8" i="1"/>
  <c r="M8" i="1"/>
  <c r="Z7" i="1"/>
  <c r="Y7" i="1"/>
  <c r="X7" i="1"/>
  <c r="AA7" i="1" s="1"/>
  <c r="U7" i="1"/>
  <c r="T7" i="1"/>
  <c r="S7" i="1"/>
  <c r="V7" i="1" s="1"/>
  <c r="R7" i="1"/>
  <c r="Q7" i="1"/>
  <c r="P7" i="1"/>
  <c r="O7" i="1"/>
  <c r="M7" i="1"/>
  <c r="Z6" i="1"/>
  <c r="Y6" i="1"/>
  <c r="AA6" i="1" s="1"/>
  <c r="X6" i="1"/>
  <c r="U6" i="1"/>
  <c r="T6" i="1"/>
  <c r="V6" i="1" s="1"/>
  <c r="S6" i="1"/>
  <c r="R6" i="1"/>
  <c r="Q6" i="1"/>
  <c r="P6" i="1"/>
  <c r="O6" i="1"/>
  <c r="M6" i="1"/>
  <c r="AA5" i="1"/>
  <c r="Z5" i="1"/>
  <c r="Y5" i="1"/>
  <c r="X5" i="1"/>
  <c r="U5" i="1"/>
  <c r="T5" i="1"/>
  <c r="S5" i="1"/>
  <c r="V5" i="1" s="1"/>
  <c r="R5" i="1"/>
  <c r="Q5" i="1"/>
  <c r="P5" i="1"/>
  <c r="O5" i="1"/>
  <c r="M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Peter</author>
  </authors>
  <commentList>
    <comment ref="H4" authorId="0" shapeId="0" xr:uid="{209725EE-6D63-46E9-877A-64A953B68AE4}">
      <text>
        <r>
          <rPr>
            <b/>
            <sz val="9"/>
            <color indexed="81"/>
            <rFont val="Segoe UI"/>
            <family val="2"/>
          </rPr>
          <t>kassenindividueller
Beitragssatz</t>
        </r>
      </text>
    </comment>
    <comment ref="I4" authorId="0" shapeId="0" xr:uid="{22AB30C2-DA4B-4D8A-970C-1A5073F65B39}">
      <text>
        <r>
          <rPr>
            <b/>
            <sz val="9"/>
            <color indexed="81"/>
            <rFont val="Segoe UI"/>
            <family val="2"/>
          </rPr>
          <t>kassenindividueller
Beitragssatz</t>
        </r>
      </text>
    </comment>
  </commentList>
</comments>
</file>

<file path=xl/sharedStrings.xml><?xml version="1.0" encoding="utf-8"?>
<sst xmlns="http://schemas.openxmlformats.org/spreadsheetml/2006/main" count="76" uniqueCount="45">
  <si>
    <t>Beitragssatzentwicklung  in  der  Sozialversicherung</t>
  </si>
  <si>
    <t>Beiträge  Rentner</t>
  </si>
  <si>
    <t>Beiträge Rentner</t>
  </si>
  <si>
    <t>Beitragssatzentwicklung</t>
  </si>
  <si>
    <r>
      <rPr>
        <b/>
        <i/>
        <sz val="18"/>
        <color rgb="FF0000FF"/>
        <rFont val="Arial"/>
        <family val="2"/>
      </rPr>
      <t>gesetzliche</t>
    </r>
    <r>
      <rPr>
        <i/>
        <sz val="18"/>
        <color rgb="FF00B0F0"/>
        <rFont val="Arial"/>
        <family val="2"/>
      </rPr>
      <t xml:space="preserve">  </t>
    </r>
    <r>
      <rPr>
        <i/>
        <sz val="18"/>
        <rFont val="Arial"/>
        <family val="2"/>
      </rPr>
      <t>Rente</t>
    </r>
  </si>
  <si>
    <r>
      <rPr>
        <b/>
        <i/>
        <sz val="18"/>
        <color rgb="FFFFFF00"/>
        <rFont val="Arial"/>
        <family val="2"/>
      </rPr>
      <t>Betriebs</t>
    </r>
    <r>
      <rPr>
        <i/>
        <sz val="18"/>
        <color rgb="FF00B0F0"/>
        <rFont val="Arial"/>
        <family val="2"/>
      </rPr>
      <t xml:space="preserve">  </t>
    </r>
    <r>
      <rPr>
        <i/>
        <sz val="18"/>
        <rFont val="Arial"/>
        <family val="2"/>
      </rPr>
      <t>Rente</t>
    </r>
  </si>
  <si>
    <t>Jahr</t>
  </si>
  <si>
    <t>Renten -
versicherung</t>
  </si>
  <si>
    <r>
      <t>Kranken -
versicherung</t>
    </r>
    <r>
      <rPr>
        <b/>
        <vertAlign val="superscript"/>
        <sz val="16"/>
        <color rgb="FFFF0000"/>
        <rFont val="Arial"/>
        <family val="2"/>
      </rPr>
      <t>1)</t>
    </r>
  </si>
  <si>
    <t>Arbeitslosen -
versicherung</t>
  </si>
  <si>
    <t>Pflege -
versicherung</t>
  </si>
  <si>
    <r>
      <t>Gesamt</t>
    </r>
    <r>
      <rPr>
        <b/>
        <vertAlign val="superscript"/>
        <sz val="16"/>
        <color rgb="FFFF0000"/>
        <rFont val="Arial"/>
        <family val="2"/>
      </rPr>
      <t>2)</t>
    </r>
  </si>
  <si>
    <t>AOK</t>
  </si>
  <si>
    <t>Barmer</t>
  </si>
  <si>
    <t>Beitragssatz</t>
  </si>
  <si>
    <t>durchschnittlicher
Zusatzbeitrag</t>
  </si>
  <si>
    <r>
      <t xml:space="preserve">Zusatz-
beitrag
</t>
    </r>
    <r>
      <rPr>
        <b/>
        <sz val="12"/>
        <color rgb="FF00B0F0"/>
        <rFont val="Arial"/>
        <family val="2"/>
      </rPr>
      <t>AOK</t>
    </r>
  </si>
  <si>
    <r>
      <t xml:space="preserve">Zusatz-
beitrag
</t>
    </r>
    <r>
      <rPr>
        <b/>
        <sz val="12"/>
        <color theme="1"/>
        <rFont val="Arial"/>
        <family val="2"/>
      </rPr>
      <t>Barmer</t>
    </r>
  </si>
  <si>
    <t>KV</t>
  </si>
  <si>
    <t>ZB</t>
  </si>
  <si>
    <t>PV</t>
  </si>
  <si>
    <t>KV + PV</t>
  </si>
  <si>
    <t>3)</t>
  </si>
  <si>
    <t>4)</t>
  </si>
  <si>
    <t>5)</t>
  </si>
  <si>
    <t>5)6)</t>
  </si>
  <si>
    <t>4)7)</t>
  </si>
  <si>
    <t>4)8)</t>
  </si>
  <si>
    <t>4)9)</t>
  </si>
  <si>
    <t>10)</t>
  </si>
  <si>
    <t>11)</t>
  </si>
  <si>
    <r>
      <rPr>
        <b/>
        <sz val="11"/>
        <color rgb="FFFF0000"/>
        <rFont val="Arial"/>
        <family val="2"/>
      </rPr>
      <t>1)</t>
    </r>
    <r>
      <rPr>
        <sz val="11"/>
        <rFont val="Arial"/>
        <family val="2"/>
      </rPr>
      <t xml:space="preserve">     durchschnittlicher Beitragssatz; ab 2009 einheitlicher Beitragssatz zum Gesundheitsfonds</t>
    </r>
  </si>
  <si>
    <r>
      <rPr>
        <b/>
        <sz val="11"/>
        <color rgb="FFFF0000"/>
        <rFont val="Arial"/>
        <family val="2"/>
      </rPr>
      <t>2)</t>
    </r>
    <r>
      <rPr>
        <sz val="11"/>
        <rFont val="Arial"/>
        <family val="2"/>
      </rPr>
      <t xml:space="preserve">     ab 2005 inkl. des Sonderbeitrags von 0,9%, ab 2015 inkl. des Zusatzbeitrags</t>
    </r>
  </si>
  <si>
    <r>
      <rPr>
        <b/>
        <sz val="11"/>
        <color rgb="FFFF0000"/>
        <rFont val="Arial"/>
        <family val="2"/>
      </rPr>
      <t>3)</t>
    </r>
    <r>
      <rPr>
        <sz val="11"/>
        <rFont val="Arial"/>
        <family val="2"/>
      </rPr>
      <t xml:space="preserve">     vor 1990 alte Bundesländer, ab 1990 Deutschland</t>
    </r>
  </si>
  <si>
    <r>
      <rPr>
        <b/>
        <sz val="11"/>
        <color rgb="FFFF0000"/>
        <rFont val="Arial"/>
        <family val="2"/>
      </rPr>
      <t>4)</t>
    </r>
    <r>
      <rPr>
        <sz val="11"/>
        <rFont val="Arial"/>
        <family val="2"/>
      </rPr>
      <t xml:space="preserve">     einschließlich des Sonderbeitrags von 0,9%, der allein von den Versicherten zu tragen ist</t>
    </r>
  </si>
  <si>
    <r>
      <rPr>
        <b/>
        <sz val="11"/>
        <color rgb="FFFF0000"/>
        <rFont val="Arial"/>
        <family val="2"/>
      </rPr>
      <t>5)</t>
    </r>
    <r>
      <rPr>
        <sz val="11"/>
        <rFont val="Arial"/>
        <family val="2"/>
      </rPr>
      <t xml:space="preserve">     ohne Arbeitnehmersonderbeitrag für Kinderlose (0,25%)</t>
    </r>
  </si>
  <si>
    <r>
      <rPr>
        <b/>
        <sz val="11"/>
        <color rgb="FFFF0000"/>
        <rFont val="Arial"/>
        <family val="2"/>
      </rPr>
      <t>6)</t>
    </r>
    <r>
      <rPr>
        <sz val="11"/>
        <rFont val="Arial"/>
        <family val="2"/>
      </rPr>
      <t xml:space="preserve">     bis 06/2008: 1,7%</t>
    </r>
  </si>
  <si>
    <r>
      <rPr>
        <b/>
        <sz val="11"/>
        <color rgb="FFFF0000"/>
        <rFont val="Arial"/>
        <family val="2"/>
      </rPr>
      <t>7)</t>
    </r>
    <r>
      <rPr>
        <sz val="11"/>
        <rFont val="Arial"/>
        <family val="2"/>
      </rPr>
      <t xml:space="preserve">     bis 06/2010: 15,5%</t>
    </r>
  </si>
  <si>
    <r>
      <rPr>
        <b/>
        <sz val="11"/>
        <color rgb="FFFF0000"/>
        <rFont val="Arial"/>
        <family val="2"/>
      </rPr>
      <t>8)</t>
    </r>
    <r>
      <rPr>
        <sz val="11"/>
        <rFont val="Arial"/>
        <family val="2"/>
      </rPr>
      <t xml:space="preserve">     Ohne Berücksichtigung Zusatzbeiträge (max. 8 Euro als Pauschale oder max. 1% des Einkommens)</t>
    </r>
  </si>
  <si>
    <r>
      <rPr>
        <b/>
        <sz val="11"/>
        <color rgb="FFFF0000"/>
        <rFont val="Arial"/>
        <family val="2"/>
      </rPr>
      <t>9)</t>
    </r>
    <r>
      <rPr>
        <sz val="11"/>
        <rFont val="Arial"/>
        <family val="2"/>
      </rPr>
      <t xml:space="preserve">     ab 2011 (GKV-Finanzierungsgesetz) Zusatzbeiträge nur als Pauschale und ohne Begrenzung</t>
    </r>
  </si>
  <si>
    <r>
      <rPr>
        <b/>
        <sz val="11"/>
        <color rgb="FFFF0000"/>
        <rFont val="Arial"/>
        <family val="2"/>
      </rPr>
      <t>10)</t>
    </r>
    <r>
      <rPr>
        <sz val="11"/>
        <rFont val="Arial"/>
        <family val="2"/>
      </rPr>
      <t xml:space="preserve">   ab 2015: Allgemeiner, paritätischer Beitragssatz von 14,6% und (geschätzter) durchschnittlicher Zusatz -</t>
    </r>
  </si>
  <si>
    <t xml:space="preserve">         beitrag von 0,9% (2015) und 1,0% (2018), der allein von den Versicherten zu tragen ist. Der einkommens -</t>
  </si>
  <si>
    <t xml:space="preserve">         abhängige Zusatzbeitrag wird in jeweils unterschiedlicher Höhe von den einzelnen Kassen erhoben.</t>
  </si>
  <si>
    <r>
      <rPr>
        <b/>
        <sz val="11"/>
        <color rgb="FFFF0000"/>
        <rFont val="Arial"/>
        <family val="2"/>
      </rPr>
      <t>11)</t>
    </r>
    <r>
      <rPr>
        <sz val="11"/>
        <rFont val="Arial"/>
        <family val="2"/>
      </rPr>
      <t xml:space="preserve">   Der Zusatzbeitrag musste bis 2019 allein von den Versicherten getragen werden, ab 2019 beteiligen sich</t>
    </r>
  </si>
  <si>
    <t xml:space="preserve">         paritätisch auch die Arbeitgeber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</si>
</sst>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name val="Arial"/>
      <family val="2"/>
    </font>
    <font>
      <sz val="16"/>
      <name val="Arial"/>
      <family val="2"/>
    </font>
    <font>
      <i/>
      <sz val="16"/>
      <name val="Arial"/>
      <family val="2"/>
    </font>
    <font>
      <i/>
      <sz val="10"/>
      <name val="Arial"/>
      <family val="2"/>
    </font>
    <font>
      <i/>
      <sz val="16"/>
      <color rgb="FF00B0F0"/>
      <name val="Arial"/>
      <family val="2"/>
    </font>
    <font>
      <u/>
      <sz val="16"/>
      <color theme="10"/>
      <name val="Calibri"/>
      <family val="2"/>
      <scheme val="minor"/>
    </font>
    <font>
      <sz val="16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i/>
      <sz val="18"/>
      <color rgb="FF00B0F0"/>
      <name val="Arial"/>
      <family val="2"/>
    </font>
    <font>
      <b/>
      <i/>
      <sz val="18"/>
      <color rgb="FF0000FF"/>
      <name val="Arial"/>
      <family val="2"/>
    </font>
    <font>
      <i/>
      <sz val="18"/>
      <name val="Arial"/>
      <family val="2"/>
    </font>
    <font>
      <i/>
      <sz val="10"/>
      <color rgb="FF00B0F0"/>
      <name val="Arial"/>
      <family val="2"/>
    </font>
    <font>
      <b/>
      <i/>
      <sz val="18"/>
      <color rgb="FFFFFF00"/>
      <name val="Arial"/>
      <family val="2"/>
    </font>
    <font>
      <sz val="14"/>
      <name val="Arial"/>
      <family val="2"/>
    </font>
    <font>
      <b/>
      <vertAlign val="superscript"/>
      <sz val="16"/>
      <color rgb="FFFF0000"/>
      <name val="Arial"/>
      <family val="2"/>
    </font>
    <font>
      <b/>
      <sz val="18"/>
      <color rgb="FF00B0F0"/>
      <name val="Arial"/>
      <family val="2"/>
    </font>
    <font>
      <b/>
      <sz val="10"/>
      <color rgb="FF00B0F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rgb="FF00B0F0"/>
      <name val="Arial"/>
      <family val="2"/>
    </font>
    <font>
      <b/>
      <sz val="12"/>
      <color rgb="FF00B0F0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B0F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rgb="FF00B05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vertAlign val="superscript"/>
      <sz val="16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color indexed="81"/>
      <name val="Segoe U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00F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9">
    <xf numFmtId="0" fontId="0" fillId="0" borderId="0" xfId="0"/>
    <xf numFmtId="14" fontId="3" fillId="3" borderId="0" xfId="0" applyNumberFormat="1" applyFont="1" applyFill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7" fillId="4" borderId="0" xfId="1" applyFont="1" applyFill="1"/>
    <xf numFmtId="0" fontId="0" fillId="4" borderId="0" xfId="0" applyFill="1"/>
    <xf numFmtId="14" fontId="3" fillId="2" borderId="4" xfId="0" applyNumberFormat="1" applyFont="1" applyFill="1" applyBorder="1"/>
    <xf numFmtId="164" fontId="8" fillId="2" borderId="5" xfId="0" applyNumberFormat="1" applyFont="1" applyFill="1" applyBorder="1" applyAlignment="1">
      <alignment vertical="center"/>
    </xf>
    <xf numFmtId="164" fontId="9" fillId="2" borderId="6" xfId="0" applyNumberFormat="1" applyFont="1" applyFill="1" applyBorder="1" applyAlignment="1">
      <alignment vertical="center"/>
    </xf>
    <xf numFmtId="164" fontId="10" fillId="3" borderId="0" xfId="0" applyNumberFormat="1" applyFont="1" applyFill="1" applyAlignment="1">
      <alignment horizontal="center" vertical="center"/>
    </xf>
    <xf numFmtId="164" fontId="11" fillId="3" borderId="7" xfId="0" applyNumberFormat="1" applyFont="1" applyFill="1" applyBorder="1" applyAlignment="1">
      <alignment horizontal="center" vertical="center"/>
    </xf>
    <xf numFmtId="2" fontId="16" fillId="3" borderId="0" xfId="0" applyNumberFormat="1" applyFont="1" applyFill="1" applyAlignment="1">
      <alignment horizontal="center" vertical="center"/>
    </xf>
    <xf numFmtId="2" fontId="20" fillId="3" borderId="0" xfId="0" applyNumberFormat="1" applyFont="1" applyFill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0" fontId="23" fillId="5" borderId="16" xfId="0" applyFont="1" applyFill="1" applyBorder="1" applyAlignment="1">
      <alignment horizontal="center" vertical="center" wrapText="1"/>
    </xf>
    <xf numFmtId="2" fontId="27" fillId="5" borderId="17" xfId="0" applyNumberFormat="1" applyFont="1" applyFill="1" applyBorder="1" applyAlignment="1">
      <alignment horizontal="center" vertical="center" wrapText="1"/>
    </xf>
    <xf numFmtId="2" fontId="27" fillId="5" borderId="18" xfId="0" applyNumberFormat="1" applyFont="1" applyFill="1" applyBorder="1" applyAlignment="1">
      <alignment horizontal="center" vertical="center" wrapText="1"/>
    </xf>
    <xf numFmtId="2" fontId="27" fillId="5" borderId="19" xfId="0" applyNumberFormat="1" applyFont="1" applyFill="1" applyBorder="1" applyAlignment="1">
      <alignment horizontal="center" vertical="center" wrapText="1"/>
    </xf>
    <xf numFmtId="2" fontId="19" fillId="5" borderId="20" xfId="0" applyNumberFormat="1" applyFont="1" applyFill="1" applyBorder="1" applyAlignment="1">
      <alignment horizontal="center" vertical="center" wrapText="1"/>
    </xf>
    <xf numFmtId="2" fontId="27" fillId="5" borderId="20" xfId="0" applyNumberFormat="1" applyFont="1" applyFill="1" applyBorder="1" applyAlignment="1">
      <alignment horizontal="center" vertical="center" wrapText="1"/>
    </xf>
    <xf numFmtId="2" fontId="28" fillId="5" borderId="12" xfId="0" applyNumberFormat="1" applyFont="1" applyFill="1" applyBorder="1" applyAlignment="1">
      <alignment horizontal="center" vertical="center" wrapText="1"/>
    </xf>
    <xf numFmtId="2" fontId="29" fillId="3" borderId="7" xfId="0" applyNumberFormat="1" applyFont="1" applyFill="1" applyBorder="1" applyAlignment="1">
      <alignment horizontal="center" vertical="center" wrapText="1"/>
    </xf>
    <xf numFmtId="0" fontId="30" fillId="6" borderId="21" xfId="0" applyFont="1" applyFill="1" applyBorder="1" applyAlignment="1">
      <alignment horizontal="center"/>
    </xf>
    <xf numFmtId="164" fontId="30" fillId="6" borderId="21" xfId="0" applyNumberFormat="1" applyFont="1" applyFill="1" applyBorder="1" applyAlignment="1">
      <alignment horizontal="center"/>
    </xf>
    <xf numFmtId="2" fontId="32" fillId="3" borderId="0" xfId="0" applyNumberFormat="1" applyFont="1" applyFill="1" applyAlignment="1">
      <alignment horizontal="center"/>
    </xf>
    <xf numFmtId="2" fontId="33" fillId="3" borderId="23" xfId="0" applyNumberFormat="1" applyFont="1" applyFill="1" applyBorder="1" applyAlignment="1">
      <alignment horizontal="center" vertical="center"/>
    </xf>
    <xf numFmtId="14" fontId="31" fillId="6" borderId="21" xfId="0" applyNumberFormat="1" applyFont="1" applyFill="1" applyBorder="1" applyAlignment="1">
      <alignment horizontal="center"/>
    </xf>
    <xf numFmtId="0" fontId="34" fillId="6" borderId="21" xfId="0" applyFont="1" applyFill="1" applyBorder="1" applyAlignment="1">
      <alignment horizontal="center" vertical="top"/>
    </xf>
    <xf numFmtId="0" fontId="31" fillId="6" borderId="21" xfId="0" applyFont="1" applyFill="1" applyBorder="1" applyAlignment="1">
      <alignment horizontal="center"/>
    </xf>
    <xf numFmtId="2" fontId="30" fillId="6" borderId="21" xfId="0" applyNumberFormat="1" applyFont="1" applyFill="1" applyBorder="1" applyAlignment="1">
      <alignment horizontal="center"/>
    </xf>
    <xf numFmtId="2" fontId="35" fillId="3" borderId="23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/>
    </xf>
    <xf numFmtId="2" fontId="37" fillId="0" borderId="0" xfId="0" applyNumberFormat="1" applyFont="1" applyAlignment="1">
      <alignment horizontal="center"/>
    </xf>
    <xf numFmtId="0" fontId="37" fillId="0" borderId="0" xfId="0" applyFont="1"/>
    <xf numFmtId="0" fontId="39" fillId="0" borderId="0" xfId="0" applyFont="1"/>
    <xf numFmtId="0" fontId="40" fillId="0" borderId="0" xfId="0" applyFont="1"/>
    <xf numFmtId="0" fontId="7" fillId="0" borderId="0" xfId="1" applyFont="1" applyFill="1"/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164" fontId="11" fillId="2" borderId="4" xfId="0" applyNumberFormat="1" applyFont="1" applyFill="1" applyBorder="1" applyAlignment="1">
      <alignment horizontal="center" vertical="center"/>
    </xf>
    <xf numFmtId="164" fontId="11" fillId="2" borderId="5" xfId="0" applyNumberFormat="1" applyFont="1" applyFill="1" applyBorder="1" applyAlignment="1">
      <alignment horizontal="center" vertical="center"/>
    </xf>
    <xf numFmtId="164" fontId="14" fillId="2" borderId="6" xfId="0" applyNumberFormat="1" applyFont="1" applyFill="1" applyBorder="1" applyAlignment="1">
      <alignment horizontal="center" vertical="center"/>
    </xf>
    <xf numFmtId="14" fontId="16" fillId="5" borderId="1" xfId="0" applyNumberFormat="1" applyFont="1" applyFill="1" applyBorder="1" applyAlignment="1">
      <alignment horizontal="center" vertical="center"/>
    </xf>
    <xf numFmtId="14" fontId="16" fillId="5" borderId="3" xfId="0" applyNumberFormat="1" applyFont="1" applyFill="1" applyBorder="1" applyAlignment="1">
      <alignment horizontal="center" vertical="center"/>
    </xf>
    <xf numFmtId="14" fontId="16" fillId="5" borderId="4" xfId="0" applyNumberFormat="1" applyFont="1" applyFill="1" applyBorder="1" applyAlignment="1">
      <alignment horizontal="center" vertical="center"/>
    </xf>
    <xf numFmtId="14" fontId="16" fillId="5" borderId="6" xfId="0" applyNumberFormat="1" applyFont="1" applyFill="1" applyBorder="1" applyAlignment="1">
      <alignment horizontal="center" vertical="center"/>
    </xf>
    <xf numFmtId="164" fontId="16" fillId="5" borderId="8" xfId="0" applyNumberFormat="1" applyFont="1" applyFill="1" applyBorder="1" applyAlignment="1">
      <alignment horizontal="center" vertical="center" wrapText="1"/>
    </xf>
    <xf numFmtId="164" fontId="16" fillId="5" borderId="12" xfId="0" applyNumberFormat="1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wrapText="1"/>
    </xf>
    <xf numFmtId="0" fontId="16" fillId="5" borderId="10" xfId="0" applyFont="1" applyFill="1" applyBorder="1" applyAlignment="1">
      <alignment horizontal="center" wrapText="1"/>
    </xf>
    <xf numFmtId="0" fontId="16" fillId="5" borderId="11" xfId="0" applyFont="1" applyFill="1" applyBorder="1" applyAlignment="1">
      <alignment horizontal="center" wrapText="1"/>
    </xf>
    <xf numFmtId="164" fontId="26" fillId="5" borderId="12" xfId="0" applyNumberFormat="1" applyFont="1" applyFill="1" applyBorder="1" applyAlignment="1">
      <alignment horizontal="center" vertical="center"/>
    </xf>
    <xf numFmtId="164" fontId="16" fillId="5" borderId="1" xfId="0" applyNumberFormat="1" applyFont="1" applyFill="1" applyBorder="1" applyAlignment="1">
      <alignment horizontal="center" vertical="center" wrapText="1"/>
    </xf>
    <xf numFmtId="164" fontId="16" fillId="5" borderId="3" xfId="0" applyNumberFormat="1" applyFont="1" applyFill="1" applyBorder="1" applyAlignment="1">
      <alignment horizontal="center" vertical="center" wrapText="1"/>
    </xf>
    <xf numFmtId="164" fontId="16" fillId="5" borderId="4" xfId="0" applyNumberFormat="1" applyFont="1" applyFill="1" applyBorder="1" applyAlignment="1">
      <alignment horizontal="center" vertical="center" wrapText="1"/>
    </xf>
    <xf numFmtId="164" fontId="16" fillId="5" borderId="6" xfId="0" applyNumberFormat="1" applyFont="1" applyFill="1" applyBorder="1" applyAlignment="1">
      <alignment horizontal="center" vertical="center" wrapText="1"/>
    </xf>
    <xf numFmtId="2" fontId="18" fillId="5" borderId="1" xfId="0" applyNumberFormat="1" applyFont="1" applyFill="1" applyBorder="1" applyAlignment="1">
      <alignment horizontal="center" vertical="center" wrapText="1"/>
    </xf>
    <xf numFmtId="2" fontId="18" fillId="5" borderId="2" xfId="0" applyNumberFormat="1" applyFont="1" applyFill="1" applyBorder="1" applyAlignment="1">
      <alignment horizontal="center" vertical="center" wrapText="1"/>
    </xf>
    <xf numFmtId="2" fontId="19" fillId="5" borderId="3" xfId="0" applyNumberFormat="1" applyFont="1" applyFill="1" applyBorder="1" applyAlignment="1">
      <alignment horizontal="center" vertical="center" wrapText="1"/>
    </xf>
    <xf numFmtId="2" fontId="20" fillId="5" borderId="1" xfId="0" applyNumberFormat="1" applyFont="1" applyFill="1" applyBorder="1" applyAlignment="1">
      <alignment horizontal="center" vertical="center" wrapText="1"/>
    </xf>
    <xf numFmtId="2" fontId="20" fillId="5" borderId="2" xfId="0" applyNumberFormat="1" applyFont="1" applyFill="1" applyBorder="1" applyAlignment="1">
      <alignment horizontal="center" vertical="center" wrapText="1"/>
    </xf>
    <xf numFmtId="2" fontId="21" fillId="5" borderId="3" xfId="0" applyNumberFormat="1" applyFont="1" applyFill="1" applyBorder="1" applyAlignment="1">
      <alignment horizontal="center" vertical="center" wrapText="1"/>
    </xf>
    <xf numFmtId="164" fontId="22" fillId="5" borderId="13" xfId="0" applyNumberFormat="1" applyFont="1" applyFill="1" applyBorder="1" applyAlignment="1">
      <alignment horizontal="center" vertical="center" wrapText="1"/>
    </xf>
    <xf numFmtId="164" fontId="22" fillId="5" borderId="14" xfId="0" applyNumberFormat="1" applyFont="1" applyFill="1" applyBorder="1" applyAlignment="1">
      <alignment horizontal="center" vertical="center" wrapText="1"/>
    </xf>
    <xf numFmtId="0" fontId="22" fillId="5" borderId="15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2" fontId="16" fillId="5" borderId="8" xfId="0" applyNumberFormat="1" applyFont="1" applyFill="1" applyBorder="1" applyAlignment="1">
      <alignment horizontal="center" vertical="center"/>
    </xf>
    <xf numFmtId="2" fontId="16" fillId="5" borderId="12" xfId="0" applyNumberFormat="1" applyFont="1" applyFill="1" applyBorder="1" applyAlignment="1">
      <alignment horizontal="center" vertical="center"/>
    </xf>
    <xf numFmtId="14" fontId="0" fillId="6" borderId="21" xfId="0" applyNumberFormat="1" applyFont="1" applyFill="1" applyBorder="1" applyAlignment="1">
      <alignment horizontal="center"/>
    </xf>
    <xf numFmtId="14" fontId="43" fillId="6" borderId="21" xfId="0" applyNumberFormat="1" applyFont="1" applyFill="1" applyBorder="1" applyAlignment="1">
      <alignment horizontal="center"/>
    </xf>
    <xf numFmtId="0" fontId="0" fillId="6" borderId="21" xfId="0" applyFont="1" applyFill="1" applyBorder="1" applyAlignment="1">
      <alignment horizontal="center"/>
    </xf>
    <xf numFmtId="164" fontId="0" fillId="6" borderId="21" xfId="0" applyNumberFormat="1" applyFont="1" applyFill="1" applyBorder="1" applyAlignment="1">
      <alignment horizontal="center"/>
    </xf>
    <xf numFmtId="164" fontId="43" fillId="6" borderId="21" xfId="0" applyNumberFormat="1" applyFont="1" applyFill="1" applyBorder="1" applyAlignment="1">
      <alignment horizontal="center"/>
    </xf>
    <xf numFmtId="2" fontId="43" fillId="6" borderId="21" xfId="0" applyNumberFormat="1" applyFont="1" applyFill="1" applyBorder="1" applyAlignment="1">
      <alignment horizontal="center"/>
    </xf>
    <xf numFmtId="2" fontId="43" fillId="7" borderId="21" xfId="0" applyNumberFormat="1" applyFont="1" applyFill="1" applyBorder="1" applyAlignment="1">
      <alignment horizontal="center"/>
    </xf>
    <xf numFmtId="2" fontId="43" fillId="8" borderId="21" xfId="0" applyNumberFormat="1" applyFont="1" applyFill="1" applyBorder="1" applyAlignment="1">
      <alignment horizontal="center"/>
    </xf>
    <xf numFmtId="2" fontId="0" fillId="6" borderId="21" xfId="0" applyNumberFormat="1" applyFont="1" applyFill="1" applyBorder="1" applyAlignment="1">
      <alignment horizontal="center"/>
    </xf>
    <xf numFmtId="2" fontId="44" fillId="6" borderId="21" xfId="0" applyNumberFormat="1" applyFont="1" applyFill="1" applyBorder="1" applyAlignment="1">
      <alignment horizontal="center" vertical="center"/>
    </xf>
    <xf numFmtId="2" fontId="0" fillId="7" borderId="1" xfId="0" applyNumberFormat="1" applyFont="1" applyFill="1" applyBorder="1" applyAlignment="1">
      <alignment horizontal="center"/>
    </xf>
    <xf numFmtId="2" fontId="0" fillId="7" borderId="0" xfId="0" applyNumberFormat="1" applyFont="1" applyFill="1" applyAlignment="1">
      <alignment horizontal="center"/>
    </xf>
    <xf numFmtId="2" fontId="0" fillId="7" borderId="22" xfId="0" applyNumberFormat="1" applyFont="1" applyFill="1" applyBorder="1" applyAlignment="1">
      <alignment horizontal="center" vertical="center"/>
    </xf>
    <xf numFmtId="2" fontId="0" fillId="8" borderId="23" xfId="0" applyNumberFormat="1" applyFont="1" applyFill="1" applyBorder="1" applyAlignment="1">
      <alignment horizontal="center"/>
    </xf>
    <xf numFmtId="2" fontId="0" fillId="8" borderId="0" xfId="0" applyNumberFormat="1" applyFont="1" applyFill="1" applyAlignment="1">
      <alignment horizontal="center"/>
    </xf>
    <xf numFmtId="2" fontId="0" fillId="8" borderId="24" xfId="0" applyNumberFormat="1" applyFont="1" applyFill="1" applyBorder="1" applyAlignment="1">
      <alignment horizontal="center"/>
    </xf>
    <xf numFmtId="2" fontId="42" fillId="8" borderId="7" xfId="0" applyNumberFormat="1" applyFont="1" applyFill="1" applyBorder="1" applyAlignment="1">
      <alignment horizontal="center" vertical="center"/>
    </xf>
    <xf numFmtId="2" fontId="0" fillId="7" borderId="23" xfId="0" applyNumberFormat="1" applyFont="1" applyFill="1" applyBorder="1" applyAlignment="1">
      <alignment horizontal="center"/>
    </xf>
    <xf numFmtId="2" fontId="45" fillId="7" borderId="0" xfId="0" applyNumberFormat="1" applyFont="1" applyFill="1" applyAlignment="1">
      <alignment horizontal="center"/>
    </xf>
    <xf numFmtId="2" fontId="45" fillId="8" borderId="0" xfId="0" applyNumberFormat="1" applyFont="1" applyFill="1" applyAlignment="1">
      <alignment horizontal="center"/>
    </xf>
    <xf numFmtId="2" fontId="45" fillId="7" borderId="22" xfId="0" applyNumberFormat="1" applyFont="1" applyFill="1" applyBorder="1" applyAlignment="1">
      <alignment horizontal="center" vertical="center"/>
    </xf>
    <xf numFmtId="2" fontId="45" fillId="8" borderId="23" xfId="0" applyNumberFormat="1" applyFont="1" applyFill="1" applyBorder="1" applyAlignment="1">
      <alignment horizontal="center"/>
    </xf>
    <xf numFmtId="2" fontId="45" fillId="8" borderId="24" xfId="0" applyNumberFormat="1" applyFont="1" applyFill="1" applyBorder="1" applyAlignment="1">
      <alignment horizontal="center"/>
    </xf>
  </cellXfs>
  <cellStyles count="2">
    <cellStyle name="Link" xfId="1" builtinId="8"/>
    <cellStyle name="Standard" xfId="0" builtinId="0"/>
  </cellStyles>
  <dxfs count="3"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ozialpolitik-aktuell.de/tl_files/sozialpolitik-aktuell/_Politikfelder/Finanzierung/Datensammlung/PDF-Dateien/tabII6.pdf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8B42-18F5-4420-8468-00F49D5D279D}">
  <sheetPr codeName="Tabelle1"/>
  <dimension ref="A1:AK100"/>
  <sheetViews>
    <sheetView tabSelected="1" zoomScale="70" zoomScaleNormal="70" workbookViewId="0">
      <pane ySplit="4" topLeftCell="A24" activePane="bottomLeft" state="frozen"/>
      <selection pane="bottomLeft" activeCell="A39" sqref="A39"/>
    </sheetView>
  </sheetViews>
  <sheetFormatPr baseColWidth="10" defaultRowHeight="14.6" x14ac:dyDescent="0.4"/>
  <cols>
    <col min="1" max="1" width="15.69140625" style="33" customWidth="1"/>
    <col min="2" max="2" width="3.23046875" style="33" customWidth="1"/>
    <col min="3" max="4" width="15.69140625" style="31" customWidth="1"/>
    <col min="5" max="5" width="3.69140625" style="31" customWidth="1"/>
    <col min="6" max="6" width="15.69140625" style="33" customWidth="1"/>
    <col min="7" max="7" width="3.69140625" style="33" customWidth="1"/>
    <col min="8" max="9" width="9.69140625" style="33" customWidth="1"/>
    <col min="10" max="10" width="15.69140625" style="31" customWidth="1"/>
    <col min="11" max="11" width="12.3046875" style="31" customWidth="1"/>
    <col min="12" max="12" width="3.69140625" style="31" customWidth="1"/>
    <col min="13" max="13" width="12.69140625" style="32" customWidth="1"/>
    <col min="14" max="14" width="3.53515625" style="32" customWidth="1"/>
    <col min="15" max="17" width="9.69140625" style="32" customWidth="1"/>
    <col min="18" max="18" width="12.69140625" style="32" customWidth="1"/>
    <col min="19" max="21" width="9.69140625" style="32" customWidth="1"/>
    <col min="22" max="22" width="12.69140625" style="32" customWidth="1"/>
    <col min="23" max="23" width="4" style="32" customWidth="1"/>
    <col min="24" max="26" width="9.69140625" style="32" customWidth="1"/>
    <col min="27" max="27" width="12.69140625" style="32" customWidth="1"/>
  </cols>
  <sheetData>
    <row r="1" spans="1:37" ht="27" customHeight="1" x14ac:dyDescent="0.55000000000000004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  <c r="N1" s="1"/>
      <c r="O1" s="44" t="s">
        <v>1</v>
      </c>
      <c r="P1" s="45"/>
      <c r="Q1" s="45"/>
      <c r="R1" s="46"/>
      <c r="S1" s="44" t="s">
        <v>1</v>
      </c>
      <c r="T1" s="45"/>
      <c r="U1" s="45"/>
      <c r="V1" s="46"/>
      <c r="W1" s="2"/>
      <c r="X1" s="44" t="s">
        <v>2</v>
      </c>
      <c r="Y1" s="45"/>
      <c r="Z1" s="45"/>
      <c r="AA1" s="46"/>
      <c r="AD1" s="3" t="s">
        <v>3</v>
      </c>
      <c r="AE1" s="4"/>
      <c r="AF1" s="4"/>
      <c r="AG1" s="40"/>
      <c r="AH1" s="40"/>
      <c r="AI1" s="40"/>
      <c r="AJ1" s="40"/>
      <c r="AK1" s="40"/>
    </row>
    <row r="2" spans="1:37" ht="27" customHeight="1" thickBot="1" x14ac:dyDescent="0.6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8"/>
      <c r="O2" s="47" t="s">
        <v>4</v>
      </c>
      <c r="P2" s="48"/>
      <c r="Q2" s="48"/>
      <c r="R2" s="49"/>
      <c r="S2" s="47" t="s">
        <v>4</v>
      </c>
      <c r="T2" s="48"/>
      <c r="U2" s="48"/>
      <c r="V2" s="49"/>
      <c r="W2" s="9"/>
      <c r="X2" s="47" t="s">
        <v>5</v>
      </c>
      <c r="Y2" s="48"/>
      <c r="Z2" s="48"/>
      <c r="AA2" s="49"/>
      <c r="AD2" s="39"/>
      <c r="AE2" s="40"/>
      <c r="AF2" s="40"/>
      <c r="AG2" s="40"/>
      <c r="AH2" s="40"/>
      <c r="AI2" s="40"/>
      <c r="AJ2" s="40"/>
      <c r="AK2" s="40"/>
    </row>
    <row r="3" spans="1:37" ht="41.05" customHeight="1" x14ac:dyDescent="0.5">
      <c r="A3" s="50" t="s">
        <v>6</v>
      </c>
      <c r="B3" s="51"/>
      <c r="C3" s="54" t="s">
        <v>7</v>
      </c>
      <c r="D3" s="56" t="s">
        <v>8</v>
      </c>
      <c r="E3" s="57"/>
      <c r="F3" s="57"/>
      <c r="G3" s="57"/>
      <c r="H3" s="57"/>
      <c r="I3" s="58"/>
      <c r="J3" s="54" t="s">
        <v>9</v>
      </c>
      <c r="K3" s="60" t="s">
        <v>10</v>
      </c>
      <c r="L3" s="61"/>
      <c r="M3" s="74" t="s">
        <v>11</v>
      </c>
      <c r="N3" s="10"/>
      <c r="O3" s="64" t="s">
        <v>12</v>
      </c>
      <c r="P3" s="65"/>
      <c r="Q3" s="65"/>
      <c r="R3" s="66"/>
      <c r="S3" s="67" t="s">
        <v>13</v>
      </c>
      <c r="T3" s="68"/>
      <c r="U3" s="68"/>
      <c r="V3" s="69"/>
      <c r="W3" s="11"/>
      <c r="X3" s="67" t="s">
        <v>13</v>
      </c>
      <c r="Y3" s="68"/>
      <c r="Z3" s="68"/>
      <c r="AA3" s="69"/>
    </row>
    <row r="4" spans="1:37" ht="48" customHeight="1" thickBot="1" x14ac:dyDescent="0.45">
      <c r="A4" s="52"/>
      <c r="B4" s="53"/>
      <c r="C4" s="55"/>
      <c r="D4" s="70" t="s">
        <v>14</v>
      </c>
      <c r="E4" s="71"/>
      <c r="F4" s="72" t="s">
        <v>15</v>
      </c>
      <c r="G4" s="73"/>
      <c r="H4" s="12" t="s">
        <v>16</v>
      </c>
      <c r="I4" s="13" t="s">
        <v>17</v>
      </c>
      <c r="J4" s="59"/>
      <c r="K4" s="62"/>
      <c r="L4" s="63"/>
      <c r="M4" s="75"/>
      <c r="N4" s="10"/>
      <c r="O4" s="14" t="s">
        <v>18</v>
      </c>
      <c r="P4" s="15" t="s">
        <v>19</v>
      </c>
      <c r="Q4" s="16" t="s">
        <v>20</v>
      </c>
      <c r="R4" s="17" t="s">
        <v>21</v>
      </c>
      <c r="S4" s="14" t="s">
        <v>18</v>
      </c>
      <c r="T4" s="15" t="s">
        <v>19</v>
      </c>
      <c r="U4" s="18" t="s">
        <v>20</v>
      </c>
      <c r="V4" s="19" t="s">
        <v>21</v>
      </c>
      <c r="W4" s="20"/>
      <c r="X4" s="14" t="s">
        <v>18</v>
      </c>
      <c r="Y4" s="15" t="s">
        <v>19</v>
      </c>
      <c r="Z4" s="18" t="s">
        <v>20</v>
      </c>
      <c r="AA4" s="19" t="s">
        <v>21</v>
      </c>
    </row>
    <row r="5" spans="1:37" ht="30" customHeight="1" x14ac:dyDescent="0.5">
      <c r="A5" s="76">
        <v>25569</v>
      </c>
      <c r="B5" s="21"/>
      <c r="C5" s="78">
        <v>17</v>
      </c>
      <c r="D5" s="78">
        <v>8.1999999999999993</v>
      </c>
      <c r="E5" s="21"/>
      <c r="F5" s="78"/>
      <c r="G5" s="21"/>
      <c r="H5" s="82"/>
      <c r="I5" s="83"/>
      <c r="J5" s="78">
        <v>1.3</v>
      </c>
      <c r="K5" s="79"/>
      <c r="L5" s="22"/>
      <c r="M5" s="85">
        <f>IF(C5=ISBLANK(wert),"0",C5+D5+F5+J5+K5)</f>
        <v>26.5</v>
      </c>
      <c r="N5" s="23"/>
      <c r="O5" s="86">
        <f>IF(D5=ISBLANK(wert),"0",D5/2)</f>
        <v>4.0999999999999996</v>
      </c>
      <c r="P5" s="87" t="str">
        <f>IF(H5=ISBLANK(wert),"0",H5)</f>
        <v>0</v>
      </c>
      <c r="Q5" s="87" t="str">
        <f>IF(K5=ISBLANK(wert),"0",K5)</f>
        <v>0</v>
      </c>
      <c r="R5" s="88">
        <f>IF(D5=ISBLANK(wert),"0",D5/2+H5+K5)</f>
        <v>4.0999999999999996</v>
      </c>
      <c r="S5" s="89">
        <f>IF(D5=ISBLANK(wert),"0",D5/2)</f>
        <v>4.0999999999999996</v>
      </c>
      <c r="T5" s="90" t="str">
        <f>IF(I5=ISBLANK(wert),"0",I5)</f>
        <v>0</v>
      </c>
      <c r="U5" s="91" t="str">
        <f>IF(K5=ISBLANK(wert),"0",K5)</f>
        <v>0</v>
      </c>
      <c r="V5" s="92">
        <f>IF(D5=ISBLANK(wert),"0",S5+T5+U5)</f>
        <v>4.0999999999999996</v>
      </c>
      <c r="W5" s="24"/>
      <c r="X5" s="89">
        <f>IF(D5=ISBLANK(wert),"0",D5)</f>
        <v>8.1999999999999993</v>
      </c>
      <c r="Y5" s="90" t="str">
        <f>IF(I5=ISBLANK(wert),"0",I5)</f>
        <v>0</v>
      </c>
      <c r="Z5" s="91" t="str">
        <f>IF(K5=ISBLANK(wert),"0",K5)</f>
        <v>0</v>
      </c>
      <c r="AA5" s="92">
        <f>IF(D5=ISBLANK(wert),"0",X5+Y5+Z5)</f>
        <v>8.1999999999999993</v>
      </c>
    </row>
    <row r="6" spans="1:37" ht="30" customHeight="1" x14ac:dyDescent="0.5">
      <c r="A6" s="76">
        <v>27395</v>
      </c>
      <c r="B6" s="21"/>
      <c r="C6" s="79">
        <v>18</v>
      </c>
      <c r="D6" s="79">
        <v>10.4</v>
      </c>
      <c r="E6" s="22"/>
      <c r="F6" s="78"/>
      <c r="G6" s="21"/>
      <c r="H6" s="82"/>
      <c r="I6" s="83"/>
      <c r="J6" s="79">
        <v>2</v>
      </c>
      <c r="K6" s="79"/>
      <c r="L6" s="22"/>
      <c r="M6" s="85">
        <f>IF(C6=ISBLANK(wert),"0",C6+D6+F6+J6+K6)</f>
        <v>30.4</v>
      </c>
      <c r="N6" s="23"/>
      <c r="O6" s="93">
        <f>IF(D6=ISBLANK(wert),"0",D6/2)</f>
        <v>5.2</v>
      </c>
      <c r="P6" s="87" t="str">
        <f>IF(H6=ISBLANK(wert),"0",H6)</f>
        <v>0</v>
      </c>
      <c r="Q6" s="87" t="str">
        <f>IF(K6=ISBLANK(wert),"0",K6)</f>
        <v>0</v>
      </c>
      <c r="R6" s="88">
        <f>IF(D6=ISBLANK(wert),"0",D6/2+H6+K6)</f>
        <v>5.2</v>
      </c>
      <c r="S6" s="89">
        <f>IF(D6=ISBLANK(wert),"0",D6/2)</f>
        <v>5.2</v>
      </c>
      <c r="T6" s="90" t="str">
        <f>IF(I6=ISBLANK(wert),"0",I6)</f>
        <v>0</v>
      </c>
      <c r="U6" s="91" t="str">
        <f>IF(K6=ISBLANK(wert),"0",K6)</f>
        <v>0</v>
      </c>
      <c r="V6" s="92">
        <f>IF(D6=ISBLANK(wert),"0",S6+T6+U6)</f>
        <v>5.2</v>
      </c>
      <c r="W6" s="24"/>
      <c r="X6" s="89">
        <f>IF(D6=ISBLANK(wert),"0",D6)</f>
        <v>10.4</v>
      </c>
      <c r="Y6" s="90" t="str">
        <f>IF(I6=ISBLANK(wert),"0",I6)</f>
        <v>0</v>
      </c>
      <c r="Z6" s="91" t="str">
        <f>IF(K6=ISBLANK(wert),"0",K6)</f>
        <v>0</v>
      </c>
      <c r="AA6" s="92">
        <f>IF(D6=ISBLANK(wert),"0",X6+Y6+Z6)</f>
        <v>10.4</v>
      </c>
    </row>
    <row r="7" spans="1:37" ht="30" customHeight="1" x14ac:dyDescent="0.5">
      <c r="A7" s="76">
        <v>29221</v>
      </c>
      <c r="B7" s="21"/>
      <c r="C7" s="79">
        <v>18</v>
      </c>
      <c r="D7" s="79">
        <v>11.4</v>
      </c>
      <c r="E7" s="22"/>
      <c r="F7" s="78"/>
      <c r="G7" s="21"/>
      <c r="H7" s="82"/>
      <c r="I7" s="83"/>
      <c r="J7" s="79">
        <v>3</v>
      </c>
      <c r="K7" s="79"/>
      <c r="L7" s="22"/>
      <c r="M7" s="85">
        <f>IF(C7=ISBLANK(wert),"0",C7+D7+F7+J7+K7)</f>
        <v>32.4</v>
      </c>
      <c r="N7" s="23"/>
      <c r="O7" s="93">
        <f>IF(D7=ISBLANK(wert),"0",D7/2)</f>
        <v>5.7</v>
      </c>
      <c r="P7" s="87" t="str">
        <f>IF(H7=ISBLANK(wert),"0",H7)</f>
        <v>0</v>
      </c>
      <c r="Q7" s="87" t="str">
        <f>IF(K7=ISBLANK(wert),"0",K7)</f>
        <v>0</v>
      </c>
      <c r="R7" s="88">
        <f>IF(D7=ISBLANK(wert),"0",D7/2+H7+K7)</f>
        <v>5.7</v>
      </c>
      <c r="S7" s="89">
        <f>IF(D7=ISBLANK(wert),"0",D7/2)</f>
        <v>5.7</v>
      </c>
      <c r="T7" s="90" t="str">
        <f>IF(I7=ISBLANK(wert),"0",I7)</f>
        <v>0</v>
      </c>
      <c r="U7" s="91" t="str">
        <f>IF(K7=ISBLANK(wert),"0",K7)</f>
        <v>0</v>
      </c>
      <c r="V7" s="92">
        <f>IF(D7=ISBLANK(wert),"0",S7+T7+U7)</f>
        <v>5.7</v>
      </c>
      <c r="W7" s="24"/>
      <c r="X7" s="89">
        <f>IF(D7=ISBLANK(wert),"0",D7)</f>
        <v>11.4</v>
      </c>
      <c r="Y7" s="90" t="str">
        <f>IF(I7=ISBLANK(wert),"0",I7)</f>
        <v>0</v>
      </c>
      <c r="Z7" s="91" t="str">
        <f>IF(K7=ISBLANK(wert),"0",K7)</f>
        <v>0</v>
      </c>
      <c r="AA7" s="92">
        <f>IF(D7=ISBLANK(wert),"0",X7+Y7+Z7)</f>
        <v>11.4</v>
      </c>
    </row>
    <row r="8" spans="1:37" ht="30" customHeight="1" x14ac:dyDescent="0.5">
      <c r="A8" s="76">
        <v>31048</v>
      </c>
      <c r="B8" s="21"/>
      <c r="C8" s="79">
        <v>19.2</v>
      </c>
      <c r="D8" s="79">
        <v>11.8</v>
      </c>
      <c r="E8" s="22"/>
      <c r="F8" s="78"/>
      <c r="G8" s="21"/>
      <c r="H8" s="82"/>
      <c r="I8" s="83"/>
      <c r="J8" s="79">
        <v>4.0999999999999996</v>
      </c>
      <c r="K8" s="79"/>
      <c r="L8" s="22"/>
      <c r="M8" s="85">
        <f>IF(C8=ISBLANK(wert),"0",C8+D8+F8+J8+K8)</f>
        <v>35.1</v>
      </c>
      <c r="N8" s="23"/>
      <c r="O8" s="93">
        <f>IF(D8=ISBLANK(wert),"0",D8/2)</f>
        <v>5.9</v>
      </c>
      <c r="P8" s="87" t="str">
        <f>IF(H8=ISBLANK(wert),"0",H8)</f>
        <v>0</v>
      </c>
      <c r="Q8" s="87" t="str">
        <f>IF(K8=ISBLANK(wert),"0",K8)</f>
        <v>0</v>
      </c>
      <c r="R8" s="88">
        <f>IF(D8=ISBLANK(wert),"0",D8/2+H8+K8)</f>
        <v>5.9</v>
      </c>
      <c r="S8" s="89">
        <f>IF(D8=ISBLANK(wert),"0",D8/2)</f>
        <v>5.9</v>
      </c>
      <c r="T8" s="90" t="str">
        <f>IF(I8=ISBLANK(wert),"0",I8)</f>
        <v>0</v>
      </c>
      <c r="U8" s="91" t="str">
        <f>IF(K8=ISBLANK(wert),"0",K8)</f>
        <v>0</v>
      </c>
      <c r="V8" s="92">
        <f>IF(D8=ISBLANK(wert),"0",S8+T8+U8)</f>
        <v>5.9</v>
      </c>
      <c r="W8" s="24"/>
      <c r="X8" s="89">
        <f>IF(D8=ISBLANK(wert),"0",D8)</f>
        <v>11.8</v>
      </c>
      <c r="Y8" s="90" t="str">
        <f>IF(I8=ISBLANK(wert),"0",I8)</f>
        <v>0</v>
      </c>
      <c r="Z8" s="91" t="str">
        <f>IF(K8=ISBLANK(wert),"0",K8)</f>
        <v>0</v>
      </c>
      <c r="AA8" s="92">
        <f>IF(D8=ISBLANK(wert),"0",X8+Y8+Z8)</f>
        <v>11.8</v>
      </c>
    </row>
    <row r="9" spans="1:37" ht="30" customHeight="1" x14ac:dyDescent="0.5">
      <c r="A9" s="77">
        <v>32874</v>
      </c>
      <c r="B9" s="26" t="s">
        <v>22</v>
      </c>
      <c r="C9" s="79">
        <v>18.7</v>
      </c>
      <c r="D9" s="79">
        <v>12.6</v>
      </c>
      <c r="E9" s="22"/>
      <c r="F9" s="78"/>
      <c r="G9" s="21"/>
      <c r="H9" s="82"/>
      <c r="I9" s="83"/>
      <c r="J9" s="79">
        <v>4.3</v>
      </c>
      <c r="K9" s="79"/>
      <c r="L9" s="22"/>
      <c r="M9" s="85">
        <f>IF(C9=ISBLANK(wert),"0",C9+D9+F9+J9+K9)</f>
        <v>35.599999999999994</v>
      </c>
      <c r="N9" s="23"/>
      <c r="O9" s="93">
        <f>IF(D9=ISBLANK(wert),"0",D9/2)</f>
        <v>6.3</v>
      </c>
      <c r="P9" s="87" t="str">
        <f>IF(H9=ISBLANK(wert),"0",H9)</f>
        <v>0</v>
      </c>
      <c r="Q9" s="87" t="str">
        <f>IF(K9=ISBLANK(wert),"0",K9)</f>
        <v>0</v>
      </c>
      <c r="R9" s="88">
        <f>IF(D9=ISBLANK(wert),"0",D9/2+H9+K9)</f>
        <v>6.3</v>
      </c>
      <c r="S9" s="89">
        <f>IF(D9=ISBLANK(wert),"0",D9/2)</f>
        <v>6.3</v>
      </c>
      <c r="T9" s="90" t="str">
        <f>IF(I9=ISBLANK(wert),"0",I9)</f>
        <v>0</v>
      </c>
      <c r="U9" s="91" t="str">
        <f>IF(K9=ISBLANK(wert),"0",K9)</f>
        <v>0</v>
      </c>
      <c r="V9" s="92">
        <f>IF(D9=ISBLANK(wert),"0",S9+T9+U9)</f>
        <v>6.3</v>
      </c>
      <c r="W9" s="24"/>
      <c r="X9" s="89">
        <f>IF(D9=ISBLANK(wert),"0",D9)</f>
        <v>12.6</v>
      </c>
      <c r="Y9" s="90" t="str">
        <f>IF(I9=ISBLANK(wert),"0",I9)</f>
        <v>0</v>
      </c>
      <c r="Z9" s="91" t="str">
        <f>IF(K9=ISBLANK(wert),"0",K9)</f>
        <v>0</v>
      </c>
      <c r="AA9" s="92">
        <f>IF(D9=ISBLANK(wert),"0",X9+Y9+Z9)</f>
        <v>12.6</v>
      </c>
    </row>
    <row r="10" spans="1:37" ht="30" customHeight="1" x14ac:dyDescent="0.5">
      <c r="A10" s="77">
        <v>33239</v>
      </c>
      <c r="B10" s="27"/>
      <c r="C10" s="79">
        <v>17.7</v>
      </c>
      <c r="D10" s="79">
        <v>12.2</v>
      </c>
      <c r="E10" s="22"/>
      <c r="F10" s="78"/>
      <c r="G10" s="21"/>
      <c r="H10" s="82"/>
      <c r="I10" s="83"/>
      <c r="J10" s="79">
        <v>6.8</v>
      </c>
      <c r="K10" s="79"/>
      <c r="L10" s="22"/>
      <c r="M10" s="85">
        <f>IF(C10=ISBLANK(wert),"0",C10+D10+F10+J10+K10)</f>
        <v>36.699999999999996</v>
      </c>
      <c r="N10" s="23"/>
      <c r="O10" s="93">
        <f>IF(D10=ISBLANK(wert),"0",D10/2)</f>
        <v>6.1</v>
      </c>
      <c r="P10" s="87" t="str">
        <f>IF(H10=ISBLANK(wert),"0",H10)</f>
        <v>0</v>
      </c>
      <c r="Q10" s="87" t="str">
        <f>IF(K10=ISBLANK(wert),"0",K10)</f>
        <v>0</v>
      </c>
      <c r="R10" s="88">
        <f>IF(D10=ISBLANK(wert),"0",D10/2+H10+K10)</f>
        <v>6.1</v>
      </c>
      <c r="S10" s="89">
        <f>IF(D10=ISBLANK(wert),"0",D10/2)</f>
        <v>6.1</v>
      </c>
      <c r="T10" s="90" t="str">
        <f>IF(I10=ISBLANK(wert),"0",I10)</f>
        <v>0</v>
      </c>
      <c r="U10" s="91" t="str">
        <f>IF(K10=ISBLANK(wert),"0",K10)</f>
        <v>0</v>
      </c>
      <c r="V10" s="92">
        <f>IF(D10=ISBLANK(wert),"0",S10+T10+U10)</f>
        <v>6.1</v>
      </c>
      <c r="W10" s="24"/>
      <c r="X10" s="89">
        <f>IF(D10=ISBLANK(wert),"0",D10)</f>
        <v>12.2</v>
      </c>
      <c r="Y10" s="90" t="str">
        <f>IF(I10=ISBLANK(wert),"0",I10)</f>
        <v>0</v>
      </c>
      <c r="Z10" s="91" t="str">
        <f>IF(K10=ISBLANK(wert),"0",K10)</f>
        <v>0</v>
      </c>
      <c r="AA10" s="92">
        <f>IF(D10=ISBLANK(wert),"0",X10+Y10+Z10)</f>
        <v>12.2</v>
      </c>
    </row>
    <row r="11" spans="1:37" ht="30" customHeight="1" x14ac:dyDescent="0.5">
      <c r="A11" s="77">
        <v>33604</v>
      </c>
      <c r="B11" s="27"/>
      <c r="C11" s="79">
        <v>17.7</v>
      </c>
      <c r="D11" s="79">
        <v>12.8</v>
      </c>
      <c r="E11" s="22"/>
      <c r="F11" s="78"/>
      <c r="G11" s="21"/>
      <c r="H11" s="82"/>
      <c r="I11" s="83"/>
      <c r="J11" s="79">
        <v>6.3</v>
      </c>
      <c r="K11" s="79"/>
      <c r="L11" s="22"/>
      <c r="M11" s="85">
        <f>IF(C11=ISBLANK(wert),"0",C11+D11+F11+J11+K11)</f>
        <v>36.799999999999997</v>
      </c>
      <c r="N11" s="23"/>
      <c r="O11" s="93">
        <f>IF(D11=ISBLANK(wert),"0",D11/2)</f>
        <v>6.4</v>
      </c>
      <c r="P11" s="87" t="str">
        <f>IF(H11=ISBLANK(wert),"0",H11)</f>
        <v>0</v>
      </c>
      <c r="Q11" s="87" t="str">
        <f>IF(K11=ISBLANK(wert),"0",K11)</f>
        <v>0</v>
      </c>
      <c r="R11" s="88">
        <f>IF(D11=ISBLANK(wert),"0",D11/2+H11+K11)</f>
        <v>6.4</v>
      </c>
      <c r="S11" s="89">
        <f>IF(D11=ISBLANK(wert),"0",D11/2)</f>
        <v>6.4</v>
      </c>
      <c r="T11" s="90" t="str">
        <f>IF(I11=ISBLANK(wert),"0",I11)</f>
        <v>0</v>
      </c>
      <c r="U11" s="91" t="str">
        <f>IF(K11=ISBLANK(wert),"0",K11)</f>
        <v>0</v>
      </c>
      <c r="V11" s="92">
        <f>IF(D11=ISBLANK(wert),"0",S11+T11+U11)</f>
        <v>6.4</v>
      </c>
      <c r="W11" s="24"/>
      <c r="X11" s="89">
        <f>IF(D11=ISBLANK(wert),"0",D11)</f>
        <v>12.8</v>
      </c>
      <c r="Y11" s="90" t="str">
        <f>IF(I11=ISBLANK(wert),"0",I11)</f>
        <v>0</v>
      </c>
      <c r="Z11" s="91" t="str">
        <f>IF(K11=ISBLANK(wert),"0",K11)</f>
        <v>0</v>
      </c>
      <c r="AA11" s="92">
        <f>IF(D11=ISBLANK(wert),"0",X11+Y11+Z11)</f>
        <v>12.8</v>
      </c>
    </row>
    <row r="12" spans="1:37" ht="30" customHeight="1" x14ac:dyDescent="0.5">
      <c r="A12" s="77">
        <v>33970</v>
      </c>
      <c r="B12" s="27"/>
      <c r="C12" s="79">
        <v>17.5</v>
      </c>
      <c r="D12" s="79">
        <v>13.4</v>
      </c>
      <c r="E12" s="22"/>
      <c r="F12" s="78"/>
      <c r="G12" s="21"/>
      <c r="H12" s="82"/>
      <c r="I12" s="83"/>
      <c r="J12" s="79">
        <v>6.5</v>
      </c>
      <c r="K12" s="79"/>
      <c r="L12" s="22"/>
      <c r="M12" s="85">
        <f>IF(C12=ISBLANK(wert),"0",C12+D12+F12+J12+K12)</f>
        <v>37.4</v>
      </c>
      <c r="N12" s="23"/>
      <c r="O12" s="93">
        <f>IF(D12=ISBLANK(wert),"0",D12/2)</f>
        <v>6.7</v>
      </c>
      <c r="P12" s="87" t="str">
        <f>IF(H12=ISBLANK(wert),"0",H12)</f>
        <v>0</v>
      </c>
      <c r="Q12" s="87" t="str">
        <f>IF(K12=ISBLANK(wert),"0",K12)</f>
        <v>0</v>
      </c>
      <c r="R12" s="88">
        <f>IF(D12=ISBLANK(wert),"0",D12/2+H12+K12)</f>
        <v>6.7</v>
      </c>
      <c r="S12" s="89">
        <f>IF(D12=ISBLANK(wert),"0",D12/2)</f>
        <v>6.7</v>
      </c>
      <c r="T12" s="90" t="str">
        <f>IF(I12=ISBLANK(wert),"0",I12)</f>
        <v>0</v>
      </c>
      <c r="U12" s="91" t="str">
        <f>IF(K12=ISBLANK(wert),"0",K12)</f>
        <v>0</v>
      </c>
      <c r="V12" s="92">
        <f>IF(D12=ISBLANK(wert),"0",S12+T12+U12)</f>
        <v>6.7</v>
      </c>
      <c r="W12" s="24"/>
      <c r="X12" s="89">
        <f>IF(D12=ISBLANK(wert),"0",D12)</f>
        <v>13.4</v>
      </c>
      <c r="Y12" s="90" t="str">
        <f>IF(I12=ISBLANK(wert),"0",I12)</f>
        <v>0</v>
      </c>
      <c r="Z12" s="91" t="str">
        <f>IF(K12=ISBLANK(wert),"0",K12)</f>
        <v>0</v>
      </c>
      <c r="AA12" s="92">
        <f>IF(D12=ISBLANK(wert),"0",X12+Y12+Z12)</f>
        <v>13.4</v>
      </c>
    </row>
    <row r="13" spans="1:37" ht="30" customHeight="1" x14ac:dyDescent="0.5">
      <c r="A13" s="77">
        <v>34335</v>
      </c>
      <c r="B13" s="27"/>
      <c r="C13" s="79">
        <v>19.2</v>
      </c>
      <c r="D13" s="79">
        <v>13.2</v>
      </c>
      <c r="E13" s="22"/>
      <c r="F13" s="78"/>
      <c r="G13" s="21"/>
      <c r="H13" s="82"/>
      <c r="I13" s="83"/>
      <c r="J13" s="79">
        <v>6.5</v>
      </c>
      <c r="K13" s="79"/>
      <c r="L13" s="22"/>
      <c r="M13" s="85">
        <f>IF(C13=ISBLANK(wert),"0",C13+D13+F13+J13+K13)</f>
        <v>38.9</v>
      </c>
      <c r="N13" s="23"/>
      <c r="O13" s="93">
        <f>IF(D13=ISBLANK(wert),"0",D13/2)</f>
        <v>6.6</v>
      </c>
      <c r="P13" s="87" t="str">
        <f>IF(H13=ISBLANK(wert),"0",H13)</f>
        <v>0</v>
      </c>
      <c r="Q13" s="87" t="str">
        <f>IF(K13=ISBLANK(wert),"0",K13)</f>
        <v>0</v>
      </c>
      <c r="R13" s="88">
        <f>IF(D13=ISBLANK(wert),"0",D13/2+H13+K13)</f>
        <v>6.6</v>
      </c>
      <c r="S13" s="89">
        <f>IF(D13=ISBLANK(wert),"0",D13/2)</f>
        <v>6.6</v>
      </c>
      <c r="T13" s="90" t="str">
        <f>IF(I13=ISBLANK(wert),"0",I13)</f>
        <v>0</v>
      </c>
      <c r="U13" s="91" t="str">
        <f>IF(K13=ISBLANK(wert),"0",K13)</f>
        <v>0</v>
      </c>
      <c r="V13" s="92">
        <f>IF(D13=ISBLANK(wert),"0",S13+T13+U13)</f>
        <v>6.6</v>
      </c>
      <c r="W13" s="24"/>
      <c r="X13" s="89">
        <f>IF(D13=ISBLANK(wert),"0",D13)</f>
        <v>13.2</v>
      </c>
      <c r="Y13" s="90" t="str">
        <f>IF(I13=ISBLANK(wert),"0",I13)</f>
        <v>0</v>
      </c>
      <c r="Z13" s="91" t="str">
        <f>IF(K13=ISBLANK(wert),"0",K13)</f>
        <v>0</v>
      </c>
      <c r="AA13" s="92">
        <f>IF(D13=ISBLANK(wert),"0",X13+Y13+Z13)</f>
        <v>13.2</v>
      </c>
    </row>
    <row r="14" spans="1:37" ht="30" customHeight="1" x14ac:dyDescent="0.5">
      <c r="A14" s="77">
        <v>34700</v>
      </c>
      <c r="B14" s="27"/>
      <c r="C14" s="79">
        <v>18.600000000000001</v>
      </c>
      <c r="D14" s="79">
        <v>13.2</v>
      </c>
      <c r="E14" s="22"/>
      <c r="F14" s="78"/>
      <c r="G14" s="21"/>
      <c r="H14" s="82"/>
      <c r="I14" s="83"/>
      <c r="J14" s="79">
        <v>6.5</v>
      </c>
      <c r="K14" s="84">
        <v>1</v>
      </c>
      <c r="L14" s="22"/>
      <c r="M14" s="85">
        <f>IF(C14=ISBLANK(wert),"0",C14+D14+F14+J14+K14)</f>
        <v>39.299999999999997</v>
      </c>
      <c r="N14" s="23"/>
      <c r="O14" s="93">
        <f>IF(D14=ISBLANK(wert),"0",D14/2)</f>
        <v>6.6</v>
      </c>
      <c r="P14" s="87" t="str">
        <f>IF(H14=ISBLANK(wert),"0",H14)</f>
        <v>0</v>
      </c>
      <c r="Q14" s="87">
        <f>IF(K14=ISBLANK(wert),"0",K14)</f>
        <v>1</v>
      </c>
      <c r="R14" s="88">
        <f>IF(D14=ISBLANK(wert),"0",D14/2+H14+K14)</f>
        <v>7.6</v>
      </c>
      <c r="S14" s="89">
        <f>IF(D14=ISBLANK(wert),"0",D14/2)</f>
        <v>6.6</v>
      </c>
      <c r="T14" s="90" t="str">
        <f>IF(I14=ISBLANK(wert),"0",I14)</f>
        <v>0</v>
      </c>
      <c r="U14" s="91">
        <f>IF(K14=ISBLANK(wert),"0",K14)</f>
        <v>1</v>
      </c>
      <c r="V14" s="92">
        <f>IF(D14=ISBLANK(wert),"0",S14+T14+U14)</f>
        <v>7.6</v>
      </c>
      <c r="W14" s="24"/>
      <c r="X14" s="89">
        <f>IF(D14=ISBLANK(wert),"0",D14)</f>
        <v>13.2</v>
      </c>
      <c r="Y14" s="90" t="str">
        <f>IF(I14=ISBLANK(wert),"0",I14)</f>
        <v>0</v>
      </c>
      <c r="Z14" s="91">
        <f>IF(K14=ISBLANK(wert),"0",K14)</f>
        <v>1</v>
      </c>
      <c r="AA14" s="92">
        <f>IF(D14=ISBLANK(wert),"0",X14+Y14+Z14)</f>
        <v>14.2</v>
      </c>
    </row>
    <row r="15" spans="1:37" ht="30" customHeight="1" x14ac:dyDescent="0.5">
      <c r="A15" s="77">
        <v>35065</v>
      </c>
      <c r="B15" s="27"/>
      <c r="C15" s="79">
        <v>19.2</v>
      </c>
      <c r="D15" s="79">
        <v>13.5</v>
      </c>
      <c r="E15" s="22"/>
      <c r="F15" s="78"/>
      <c r="G15" s="21"/>
      <c r="H15" s="82"/>
      <c r="I15" s="83"/>
      <c r="J15" s="79">
        <v>6.5</v>
      </c>
      <c r="K15" s="84">
        <v>1.7</v>
      </c>
      <c r="L15" s="22"/>
      <c r="M15" s="85">
        <f>IF(C15=ISBLANK(wert),"0",C15+D15+F15+J15+K15)</f>
        <v>40.900000000000006</v>
      </c>
      <c r="N15" s="23"/>
      <c r="O15" s="93">
        <f>IF(D15=ISBLANK(wert),"0",D15/2)</f>
        <v>6.75</v>
      </c>
      <c r="P15" s="87" t="str">
        <f>IF(H15=ISBLANK(wert),"0",H15)</f>
        <v>0</v>
      </c>
      <c r="Q15" s="87">
        <f>IF(K15=ISBLANK(wert),"0",K15)</f>
        <v>1.7</v>
      </c>
      <c r="R15" s="88">
        <f>IF(D15=ISBLANK(wert),"0",D15/2+H15+K15)</f>
        <v>8.4499999999999993</v>
      </c>
      <c r="S15" s="89">
        <f>IF(D15=ISBLANK(wert),"0",D15/2)</f>
        <v>6.75</v>
      </c>
      <c r="T15" s="90" t="str">
        <f>IF(I15=ISBLANK(wert),"0",I15)</f>
        <v>0</v>
      </c>
      <c r="U15" s="91">
        <f>IF(K15=ISBLANK(wert),"0",K15)</f>
        <v>1.7</v>
      </c>
      <c r="V15" s="92">
        <f>IF(D15=ISBLANK(wert),"0",S15+T15+U15)</f>
        <v>8.4499999999999993</v>
      </c>
      <c r="W15" s="24"/>
      <c r="X15" s="89">
        <f>IF(D15=ISBLANK(wert),"0",D15)</f>
        <v>13.5</v>
      </c>
      <c r="Y15" s="90" t="str">
        <f>IF(I15=ISBLANK(wert),"0",I15)</f>
        <v>0</v>
      </c>
      <c r="Z15" s="91">
        <f>IF(K15=ISBLANK(wert),"0",K15)</f>
        <v>1.7</v>
      </c>
      <c r="AA15" s="92">
        <f>IF(D15=ISBLANK(wert),"0",X15+Y15+Z15)</f>
        <v>15.2</v>
      </c>
    </row>
    <row r="16" spans="1:37" ht="30" customHeight="1" x14ac:dyDescent="0.5">
      <c r="A16" s="77">
        <v>35431</v>
      </c>
      <c r="B16" s="27"/>
      <c r="C16" s="79">
        <v>20.3</v>
      </c>
      <c r="D16" s="79">
        <v>13.6</v>
      </c>
      <c r="E16" s="22"/>
      <c r="F16" s="78"/>
      <c r="G16" s="21"/>
      <c r="H16" s="82"/>
      <c r="I16" s="83"/>
      <c r="J16" s="79">
        <v>6.5</v>
      </c>
      <c r="K16" s="84">
        <v>1.7</v>
      </c>
      <c r="L16" s="22"/>
      <c r="M16" s="85">
        <f>IF(C16=ISBLANK(wert),"0",C16+D16+F16+J16+K16)</f>
        <v>42.1</v>
      </c>
      <c r="N16" s="23"/>
      <c r="O16" s="93">
        <f>IF(D16=ISBLANK(wert),"0",D16/2)</f>
        <v>6.8</v>
      </c>
      <c r="P16" s="87" t="str">
        <f>IF(H16=ISBLANK(wert),"0",H16)</f>
        <v>0</v>
      </c>
      <c r="Q16" s="87">
        <f>IF(K16=ISBLANK(wert),"0",K16)</f>
        <v>1.7</v>
      </c>
      <c r="R16" s="88">
        <f>IF(D16=ISBLANK(wert),"0",D16/2+H16+K16)</f>
        <v>8.5</v>
      </c>
      <c r="S16" s="89">
        <f>IF(D16=ISBLANK(wert),"0",D16/2)</f>
        <v>6.8</v>
      </c>
      <c r="T16" s="90" t="str">
        <f>IF(I16=ISBLANK(wert),"0",I16)</f>
        <v>0</v>
      </c>
      <c r="U16" s="91">
        <f>IF(K16=ISBLANK(wert),"0",K16)</f>
        <v>1.7</v>
      </c>
      <c r="V16" s="92">
        <f>IF(D16=ISBLANK(wert),"0",S16+T16+U16)</f>
        <v>8.5</v>
      </c>
      <c r="W16" s="24"/>
      <c r="X16" s="89">
        <f>IF(D16=ISBLANK(wert),"0",D16)</f>
        <v>13.6</v>
      </c>
      <c r="Y16" s="90" t="str">
        <f>IF(I16=ISBLANK(wert),"0",I16)</f>
        <v>0</v>
      </c>
      <c r="Z16" s="91">
        <f>IF(K16=ISBLANK(wert),"0",K16)</f>
        <v>1.7</v>
      </c>
      <c r="AA16" s="92">
        <f>IF(D16=ISBLANK(wert),"0",X16+Y16+Z16)</f>
        <v>15.299999999999999</v>
      </c>
    </row>
    <row r="17" spans="1:27" ht="30" customHeight="1" x14ac:dyDescent="0.5">
      <c r="A17" s="77">
        <v>36161</v>
      </c>
      <c r="B17" s="27"/>
      <c r="C17" s="79">
        <v>19.5</v>
      </c>
      <c r="D17" s="79">
        <v>13.6</v>
      </c>
      <c r="E17" s="22"/>
      <c r="F17" s="78"/>
      <c r="G17" s="21"/>
      <c r="H17" s="82"/>
      <c r="I17" s="83"/>
      <c r="J17" s="79">
        <v>6.5</v>
      </c>
      <c r="K17" s="84">
        <v>1.7</v>
      </c>
      <c r="L17" s="22"/>
      <c r="M17" s="85">
        <f>IF(C17=ISBLANK(wert),"0",C17+D17+F17+J17+K17)</f>
        <v>41.300000000000004</v>
      </c>
      <c r="N17" s="23"/>
      <c r="O17" s="93">
        <f>IF(D17=ISBLANK(wert),"0",D17/2)</f>
        <v>6.8</v>
      </c>
      <c r="P17" s="87" t="str">
        <f>IF(H17=ISBLANK(wert),"0",H17)</f>
        <v>0</v>
      </c>
      <c r="Q17" s="87">
        <f>IF(K17=ISBLANK(wert),"0",K17)</f>
        <v>1.7</v>
      </c>
      <c r="R17" s="88">
        <f>IF(D17=ISBLANK(wert),"0",D17/2+H17+K17)</f>
        <v>8.5</v>
      </c>
      <c r="S17" s="89">
        <f>IF(D17=ISBLANK(wert),"0",D17/2)</f>
        <v>6.8</v>
      </c>
      <c r="T17" s="90" t="str">
        <f>IF(I17=ISBLANK(wert),"0",I17)</f>
        <v>0</v>
      </c>
      <c r="U17" s="91">
        <f>IF(K17=ISBLANK(wert),"0",K17)</f>
        <v>1.7</v>
      </c>
      <c r="V17" s="92">
        <f>IF(D17=ISBLANK(wert),"0",S17+T17+U17)</f>
        <v>8.5</v>
      </c>
      <c r="W17" s="24"/>
      <c r="X17" s="89">
        <f>IF(D17=ISBLANK(wert),"0",D17)</f>
        <v>13.6</v>
      </c>
      <c r="Y17" s="90" t="str">
        <f>IF(I17=ISBLANK(wert),"0",I17)</f>
        <v>0</v>
      </c>
      <c r="Z17" s="91">
        <f>IF(K17=ISBLANK(wert),"0",K17)</f>
        <v>1.7</v>
      </c>
      <c r="AA17" s="92">
        <f>IF(D17=ISBLANK(wert),"0",X17+Y17+Z17)</f>
        <v>15.299999999999999</v>
      </c>
    </row>
    <row r="18" spans="1:27" ht="30" customHeight="1" x14ac:dyDescent="0.5">
      <c r="A18" s="77">
        <v>36526</v>
      </c>
      <c r="B18" s="27"/>
      <c r="C18" s="79">
        <v>19.3</v>
      </c>
      <c r="D18" s="79">
        <v>13.6</v>
      </c>
      <c r="E18" s="22"/>
      <c r="F18" s="78"/>
      <c r="G18" s="21"/>
      <c r="H18" s="82"/>
      <c r="I18" s="83"/>
      <c r="J18" s="79">
        <v>6.5</v>
      </c>
      <c r="K18" s="84">
        <v>1.7</v>
      </c>
      <c r="L18" s="22"/>
      <c r="M18" s="85">
        <f>IF(C18=ISBLANK(wert),"0",C18+D18+F18+J18+K18)</f>
        <v>41.1</v>
      </c>
      <c r="N18" s="23"/>
      <c r="O18" s="93">
        <f>IF(D18=ISBLANK(wert),"0",D18/2)</f>
        <v>6.8</v>
      </c>
      <c r="P18" s="87" t="str">
        <f>IF(H18=ISBLANK(wert),"0",H18)</f>
        <v>0</v>
      </c>
      <c r="Q18" s="87">
        <f>IF(K18=ISBLANK(wert),"0",K18)</f>
        <v>1.7</v>
      </c>
      <c r="R18" s="88">
        <f>IF(D18=ISBLANK(wert),"0",D18/2+H18+K18)</f>
        <v>8.5</v>
      </c>
      <c r="S18" s="89">
        <f>IF(D18=ISBLANK(wert),"0",D18/2)</f>
        <v>6.8</v>
      </c>
      <c r="T18" s="90" t="str">
        <f>IF(I18=ISBLANK(wert),"0",I18)</f>
        <v>0</v>
      </c>
      <c r="U18" s="91">
        <f>IF(K18=ISBLANK(wert),"0",K18)</f>
        <v>1.7</v>
      </c>
      <c r="V18" s="92">
        <f>IF(D18=ISBLANK(wert),"0",S18+T18+U18)</f>
        <v>8.5</v>
      </c>
      <c r="W18" s="24"/>
      <c r="X18" s="89">
        <f>IF(D18=ISBLANK(wert),"0",D18)</f>
        <v>13.6</v>
      </c>
      <c r="Y18" s="90" t="str">
        <f>IF(I18=ISBLANK(wert),"0",I18)</f>
        <v>0</v>
      </c>
      <c r="Z18" s="91">
        <f>IF(K18=ISBLANK(wert),"0",K18)</f>
        <v>1.7</v>
      </c>
      <c r="AA18" s="92">
        <f>IF(D18=ISBLANK(wert),"0",X18+Y18+Z18)</f>
        <v>15.299999999999999</v>
      </c>
    </row>
    <row r="19" spans="1:27" ht="30" customHeight="1" x14ac:dyDescent="0.5">
      <c r="A19" s="77">
        <v>36892</v>
      </c>
      <c r="B19" s="27"/>
      <c r="C19" s="79">
        <v>19.100000000000001</v>
      </c>
      <c r="D19" s="79">
        <v>13.6</v>
      </c>
      <c r="E19" s="22"/>
      <c r="F19" s="78"/>
      <c r="G19" s="21"/>
      <c r="H19" s="82"/>
      <c r="I19" s="83"/>
      <c r="J19" s="79">
        <v>6.5</v>
      </c>
      <c r="K19" s="84">
        <v>1.7</v>
      </c>
      <c r="L19" s="22"/>
      <c r="M19" s="85">
        <f>IF(C19=ISBLANK(wert),"0",C19+D19+F19+J19+K19)</f>
        <v>40.900000000000006</v>
      </c>
      <c r="N19" s="23"/>
      <c r="O19" s="93">
        <f>IF(D19=ISBLANK(wert),"0",D19/2)</f>
        <v>6.8</v>
      </c>
      <c r="P19" s="87" t="str">
        <f>IF(H19=ISBLANK(wert),"0",H19)</f>
        <v>0</v>
      </c>
      <c r="Q19" s="87">
        <f>IF(K19=ISBLANK(wert),"0",K19)</f>
        <v>1.7</v>
      </c>
      <c r="R19" s="88">
        <f>IF(D19=ISBLANK(wert),"0",D19/2+H19+K19)</f>
        <v>8.5</v>
      </c>
      <c r="S19" s="89">
        <f>IF(D19=ISBLANK(wert),"0",D19/2)</f>
        <v>6.8</v>
      </c>
      <c r="T19" s="90" t="str">
        <f>IF(I19=ISBLANK(wert),"0",I19)</f>
        <v>0</v>
      </c>
      <c r="U19" s="91">
        <f>IF(K19=ISBLANK(wert),"0",K19)</f>
        <v>1.7</v>
      </c>
      <c r="V19" s="92">
        <f>IF(D19=ISBLANK(wert),"0",S19+T19+U19)</f>
        <v>8.5</v>
      </c>
      <c r="W19" s="24"/>
      <c r="X19" s="89">
        <f>IF(D19=ISBLANK(wert),"0",D19)</f>
        <v>13.6</v>
      </c>
      <c r="Y19" s="90" t="str">
        <f>IF(I19=ISBLANK(wert),"0",I19)</f>
        <v>0</v>
      </c>
      <c r="Z19" s="91">
        <f>IF(K19=ISBLANK(wert),"0",K19)</f>
        <v>1.7</v>
      </c>
      <c r="AA19" s="92">
        <f>IF(D19=ISBLANK(wert),"0",X19+Y19+Z19)</f>
        <v>15.299999999999999</v>
      </c>
    </row>
    <row r="20" spans="1:27" ht="30" customHeight="1" x14ac:dyDescent="0.5">
      <c r="A20" s="77">
        <v>37257</v>
      </c>
      <c r="B20" s="27"/>
      <c r="C20" s="79">
        <v>19.100000000000001</v>
      </c>
      <c r="D20" s="79">
        <v>14</v>
      </c>
      <c r="E20" s="22"/>
      <c r="F20" s="78"/>
      <c r="G20" s="21"/>
      <c r="H20" s="82"/>
      <c r="I20" s="83"/>
      <c r="J20" s="79">
        <v>6.5</v>
      </c>
      <c r="K20" s="84">
        <v>1.7</v>
      </c>
      <c r="L20" s="22"/>
      <c r="M20" s="85">
        <f>IF(C20=ISBLANK(wert),"0",C20+D20+F20+J20+K20)</f>
        <v>41.300000000000004</v>
      </c>
      <c r="N20" s="23"/>
      <c r="O20" s="93">
        <f>IF(D20=ISBLANK(wert),"0",D20/2)</f>
        <v>7</v>
      </c>
      <c r="P20" s="87" t="str">
        <f>IF(H20=ISBLANK(wert),"0",H20)</f>
        <v>0</v>
      </c>
      <c r="Q20" s="87">
        <f>IF(K20=ISBLANK(wert),"0",K20)</f>
        <v>1.7</v>
      </c>
      <c r="R20" s="88">
        <f>IF(D20=ISBLANK(wert),"0",D20/2+H20+K20)</f>
        <v>8.6999999999999993</v>
      </c>
      <c r="S20" s="89">
        <f>IF(D20=ISBLANK(wert),"0",D20/2)</f>
        <v>7</v>
      </c>
      <c r="T20" s="90" t="str">
        <f>IF(I20=ISBLANK(wert),"0",I20)</f>
        <v>0</v>
      </c>
      <c r="U20" s="91">
        <f>IF(K20=ISBLANK(wert),"0",K20)</f>
        <v>1.7</v>
      </c>
      <c r="V20" s="92">
        <f>IF(D20=ISBLANK(wert),"0",S20+T20+U20)</f>
        <v>8.6999999999999993</v>
      </c>
      <c r="W20" s="24"/>
      <c r="X20" s="89">
        <f>IF(D20=ISBLANK(wert),"0",D20)</f>
        <v>14</v>
      </c>
      <c r="Y20" s="90" t="str">
        <f>IF(I20=ISBLANK(wert),"0",I20)</f>
        <v>0</v>
      </c>
      <c r="Z20" s="91">
        <f>IF(K20=ISBLANK(wert),"0",K20)</f>
        <v>1.7</v>
      </c>
      <c r="AA20" s="92">
        <f>IF(D20=ISBLANK(wert),"0",X20+Y20+Z20)</f>
        <v>15.7</v>
      </c>
    </row>
    <row r="21" spans="1:27" ht="30" customHeight="1" x14ac:dyDescent="0.5">
      <c r="A21" s="77">
        <v>37622</v>
      </c>
      <c r="B21" s="27"/>
      <c r="C21" s="79">
        <v>19.5</v>
      </c>
      <c r="D21" s="79">
        <v>14.3</v>
      </c>
      <c r="E21" s="22"/>
      <c r="F21" s="78"/>
      <c r="G21" s="21"/>
      <c r="H21" s="82"/>
      <c r="I21" s="83"/>
      <c r="J21" s="79">
        <v>6.5</v>
      </c>
      <c r="K21" s="84">
        <v>1.7</v>
      </c>
      <c r="L21" s="22"/>
      <c r="M21" s="85">
        <f>IF(C21=ISBLANK(wert),"0",C21+D21+F21+J21+K21)</f>
        <v>42</v>
      </c>
      <c r="N21" s="23"/>
      <c r="O21" s="93">
        <f>IF(D21=ISBLANK(wert),"0",D21/2)</f>
        <v>7.15</v>
      </c>
      <c r="P21" s="87" t="str">
        <f>IF(H21=ISBLANK(wert),"0",H21)</f>
        <v>0</v>
      </c>
      <c r="Q21" s="87">
        <f>IF(K21=ISBLANK(wert),"0",K21)</f>
        <v>1.7</v>
      </c>
      <c r="R21" s="88">
        <f>IF(D21=ISBLANK(wert),"0",D21/2+H21+K21)</f>
        <v>8.85</v>
      </c>
      <c r="S21" s="89">
        <f>IF(D21=ISBLANK(wert),"0",D21/2)</f>
        <v>7.15</v>
      </c>
      <c r="T21" s="90" t="str">
        <f>IF(I21=ISBLANK(wert),"0",I21)</f>
        <v>0</v>
      </c>
      <c r="U21" s="91">
        <f>IF(K21=ISBLANK(wert),"0",K21)</f>
        <v>1.7</v>
      </c>
      <c r="V21" s="92">
        <f>IF(D21=ISBLANK(wert),"0",S21+T21+U21)</f>
        <v>8.85</v>
      </c>
      <c r="W21" s="24"/>
      <c r="X21" s="89">
        <f>IF(D21=ISBLANK(wert),"0",D21)</f>
        <v>14.3</v>
      </c>
      <c r="Y21" s="90" t="str">
        <f>IF(I21=ISBLANK(wert),"0",I21)</f>
        <v>0</v>
      </c>
      <c r="Z21" s="91">
        <f>IF(K21=ISBLANK(wert),"0",K21)</f>
        <v>1.7</v>
      </c>
      <c r="AA21" s="92">
        <f>IF(D21=ISBLANK(wert),"0",X21+Y21+Z21)</f>
        <v>16</v>
      </c>
    </row>
    <row r="22" spans="1:27" ht="30" customHeight="1" x14ac:dyDescent="0.5">
      <c r="A22" s="77">
        <v>37987</v>
      </c>
      <c r="B22" s="27"/>
      <c r="C22" s="79">
        <v>19.5</v>
      </c>
      <c r="D22" s="79">
        <v>14.2</v>
      </c>
      <c r="E22" s="22"/>
      <c r="F22" s="78"/>
      <c r="G22" s="21"/>
      <c r="H22" s="82"/>
      <c r="I22" s="83"/>
      <c r="J22" s="79">
        <v>6.5</v>
      </c>
      <c r="K22" s="84">
        <v>1.7</v>
      </c>
      <c r="L22" s="22"/>
      <c r="M22" s="85">
        <f>IF(C22=ISBLANK(wert),"0",C22+D22+F22+J22+K22)</f>
        <v>41.900000000000006</v>
      </c>
      <c r="N22" s="23"/>
      <c r="O22" s="93">
        <f>IF(D22=ISBLANK(wert),"0",D22/2)</f>
        <v>7.1</v>
      </c>
      <c r="P22" s="87" t="str">
        <f>IF(H22=ISBLANK(wert),"0",H22)</f>
        <v>0</v>
      </c>
      <c r="Q22" s="87">
        <f>IF(K22=ISBLANK(wert),"0",K22)</f>
        <v>1.7</v>
      </c>
      <c r="R22" s="88">
        <f>IF(D22=ISBLANK(wert),"0",D22/2+H22+K22)</f>
        <v>8.7999999999999989</v>
      </c>
      <c r="S22" s="89">
        <f>IF(D22=ISBLANK(wert),"0",D22/2)</f>
        <v>7.1</v>
      </c>
      <c r="T22" s="90" t="str">
        <f>IF(I22=ISBLANK(wert),"0",I22)</f>
        <v>0</v>
      </c>
      <c r="U22" s="91">
        <f>IF(K22=ISBLANK(wert),"0",K22)</f>
        <v>1.7</v>
      </c>
      <c r="V22" s="92">
        <f>IF(D22=ISBLANK(wert),"0",S22+T22+U22)</f>
        <v>8.7999999999999989</v>
      </c>
      <c r="W22" s="24"/>
      <c r="X22" s="89">
        <f>IF(D22=ISBLANK(wert),"0",D22)</f>
        <v>14.2</v>
      </c>
      <c r="Y22" s="90" t="str">
        <f>IF(I22=ISBLANK(wert),"0",I22)</f>
        <v>0</v>
      </c>
      <c r="Z22" s="91">
        <f>IF(K22=ISBLANK(wert),"0",K22)</f>
        <v>1.7</v>
      </c>
      <c r="AA22" s="92">
        <f>IF(D22=ISBLANK(wert),"0",X22+Y22+Z22)</f>
        <v>15.899999999999999</v>
      </c>
    </row>
    <row r="23" spans="1:27" ht="30" customHeight="1" x14ac:dyDescent="0.5">
      <c r="A23" s="77">
        <v>38353</v>
      </c>
      <c r="B23" s="27"/>
      <c r="C23" s="79">
        <v>19.5</v>
      </c>
      <c r="D23" s="80">
        <v>14.2</v>
      </c>
      <c r="E23" s="26" t="s">
        <v>23</v>
      </c>
      <c r="F23" s="78"/>
      <c r="G23" s="21"/>
      <c r="H23" s="82"/>
      <c r="I23" s="83"/>
      <c r="J23" s="79">
        <v>6.5</v>
      </c>
      <c r="K23" s="81">
        <v>1.7</v>
      </c>
      <c r="L23" s="26" t="s">
        <v>24</v>
      </c>
      <c r="M23" s="85">
        <f>IF(C23=ISBLANK(wert),"0",C23+D23+F23+J23+K23)</f>
        <v>41.900000000000006</v>
      </c>
      <c r="N23" s="23"/>
      <c r="O23" s="93">
        <f>IF(D23=ISBLANK(wert),"0",D23/2)</f>
        <v>7.1</v>
      </c>
      <c r="P23" s="87" t="str">
        <f>IF(H23=ISBLANK(wert),"0",H23)</f>
        <v>0</v>
      </c>
      <c r="Q23" s="87">
        <f>IF(K23=ISBLANK(wert),"0",K23)</f>
        <v>1.7</v>
      </c>
      <c r="R23" s="88">
        <f>IF(D23=ISBLANK(wert),"0",D23/2+H23+K23)</f>
        <v>8.7999999999999989</v>
      </c>
      <c r="S23" s="89">
        <f>IF(D23=ISBLANK(wert),"0",D23/2)</f>
        <v>7.1</v>
      </c>
      <c r="T23" s="90" t="str">
        <f>IF(I23=ISBLANK(wert),"0",I23)</f>
        <v>0</v>
      </c>
      <c r="U23" s="91">
        <f>IF(K23=ISBLANK(wert),"0",K23)</f>
        <v>1.7</v>
      </c>
      <c r="V23" s="92">
        <f>IF(D23=ISBLANK(wert),"0",S23+T23+U23)</f>
        <v>8.7999999999999989</v>
      </c>
      <c r="W23" s="24"/>
      <c r="X23" s="89">
        <f>IF(D23=ISBLANK(wert),"0",D23)</f>
        <v>14.2</v>
      </c>
      <c r="Y23" s="90" t="str">
        <f>IF(I23=ISBLANK(wert),"0",I23)</f>
        <v>0</v>
      </c>
      <c r="Z23" s="91">
        <f>IF(K23=ISBLANK(wert),"0",K23)</f>
        <v>1.7</v>
      </c>
      <c r="AA23" s="92">
        <f>IF(D23=ISBLANK(wert),"0",X23+Y23+Z23)</f>
        <v>15.899999999999999</v>
      </c>
    </row>
    <row r="24" spans="1:27" ht="30" customHeight="1" x14ac:dyDescent="0.5">
      <c r="A24" s="77">
        <v>38718</v>
      </c>
      <c r="B24" s="27"/>
      <c r="C24" s="79">
        <v>19.5</v>
      </c>
      <c r="D24" s="80">
        <v>14.2</v>
      </c>
      <c r="E24" s="26" t="s">
        <v>23</v>
      </c>
      <c r="F24" s="78"/>
      <c r="G24" s="21"/>
      <c r="H24" s="82"/>
      <c r="I24" s="83"/>
      <c r="J24" s="79">
        <v>6.5</v>
      </c>
      <c r="K24" s="81">
        <v>1.7</v>
      </c>
      <c r="L24" s="26" t="s">
        <v>24</v>
      </c>
      <c r="M24" s="85">
        <f>IF(C24=ISBLANK(wert),"0",C24+D24+F24+J24+K24)</f>
        <v>41.900000000000006</v>
      </c>
      <c r="N24" s="23"/>
      <c r="O24" s="93">
        <f>IF(D24=ISBLANK(wert),"0",D24/2)</f>
        <v>7.1</v>
      </c>
      <c r="P24" s="87" t="str">
        <f>IF(H24=ISBLANK(wert),"0",H24)</f>
        <v>0</v>
      </c>
      <c r="Q24" s="87">
        <f>IF(K24=ISBLANK(wert),"0",K24)</f>
        <v>1.7</v>
      </c>
      <c r="R24" s="88">
        <f>IF(D24=ISBLANK(wert),"0",D24/2+H24+K24)</f>
        <v>8.7999999999999989</v>
      </c>
      <c r="S24" s="89">
        <f>IF(D24=ISBLANK(wert),"0",D24/2)</f>
        <v>7.1</v>
      </c>
      <c r="T24" s="90" t="str">
        <f>IF(I24=ISBLANK(wert),"0",I24)</f>
        <v>0</v>
      </c>
      <c r="U24" s="91">
        <f>IF(K24=ISBLANK(wert),"0",K24)</f>
        <v>1.7</v>
      </c>
      <c r="V24" s="92">
        <f>IF(D24=ISBLANK(wert),"0",S24+T24+U24)</f>
        <v>8.7999999999999989</v>
      </c>
      <c r="W24" s="24"/>
      <c r="X24" s="89">
        <f>IF(D24=ISBLANK(wert),"0",D24)</f>
        <v>14.2</v>
      </c>
      <c r="Y24" s="90" t="str">
        <f>IF(I24=ISBLANK(wert),"0",I24)</f>
        <v>0</v>
      </c>
      <c r="Z24" s="91">
        <f>IF(K24=ISBLANK(wert),"0",K24)</f>
        <v>1.7</v>
      </c>
      <c r="AA24" s="92">
        <f>IF(D24=ISBLANK(wert),"0",X24+Y24+Z24)</f>
        <v>15.899999999999999</v>
      </c>
    </row>
    <row r="25" spans="1:27" ht="30" customHeight="1" x14ac:dyDescent="0.5">
      <c r="A25" s="77">
        <v>39083</v>
      </c>
      <c r="B25" s="27"/>
      <c r="C25" s="79">
        <v>19.899999999999999</v>
      </c>
      <c r="D25" s="80">
        <v>14.8</v>
      </c>
      <c r="E25" s="26" t="s">
        <v>23</v>
      </c>
      <c r="F25" s="78"/>
      <c r="G25" s="21"/>
      <c r="H25" s="82"/>
      <c r="I25" s="83"/>
      <c r="J25" s="79">
        <v>4.2</v>
      </c>
      <c r="K25" s="81">
        <v>1.7</v>
      </c>
      <c r="L25" s="26" t="s">
        <v>24</v>
      </c>
      <c r="M25" s="85">
        <f>IF(C25=ISBLANK(wert),"0",C25+D25+F25+J25+K25)</f>
        <v>40.600000000000009</v>
      </c>
      <c r="N25" s="23"/>
      <c r="O25" s="93">
        <f>IF(D25=ISBLANK(wert),"0",D25/2)</f>
        <v>7.4</v>
      </c>
      <c r="P25" s="87" t="str">
        <f>IF(H25=ISBLANK(wert),"0",H25)</f>
        <v>0</v>
      </c>
      <c r="Q25" s="87">
        <f>IF(K25=ISBLANK(wert),"0",K25)</f>
        <v>1.7</v>
      </c>
      <c r="R25" s="88">
        <f>IF(D25=ISBLANK(wert),"0",D25/2+H25+K25)</f>
        <v>9.1</v>
      </c>
      <c r="S25" s="89">
        <f>IF(D25=ISBLANK(wert),"0",D25/2)</f>
        <v>7.4</v>
      </c>
      <c r="T25" s="90" t="str">
        <f>IF(I25=ISBLANK(wert),"0",I25)</f>
        <v>0</v>
      </c>
      <c r="U25" s="91">
        <f>IF(K25=ISBLANK(wert),"0",K25)</f>
        <v>1.7</v>
      </c>
      <c r="V25" s="92">
        <f>IF(D25=ISBLANK(wert),"0",S25+T25+U25)</f>
        <v>9.1</v>
      </c>
      <c r="W25" s="24"/>
      <c r="X25" s="89">
        <f>IF(D25=ISBLANK(wert),"0",D25)</f>
        <v>14.8</v>
      </c>
      <c r="Y25" s="90" t="str">
        <f>IF(I25=ISBLANK(wert),"0",I25)</f>
        <v>0</v>
      </c>
      <c r="Z25" s="91">
        <f>IF(K25=ISBLANK(wert),"0",K25)</f>
        <v>1.7</v>
      </c>
      <c r="AA25" s="92">
        <f>IF(D25=ISBLANK(wert),"0",X25+Y25+Z25)</f>
        <v>16.5</v>
      </c>
    </row>
    <row r="26" spans="1:27" ht="30" customHeight="1" x14ac:dyDescent="0.5">
      <c r="A26" s="77">
        <v>39448</v>
      </c>
      <c r="B26" s="27"/>
      <c r="C26" s="79">
        <v>19.899999999999999</v>
      </c>
      <c r="D26" s="80">
        <v>14.9</v>
      </c>
      <c r="E26" s="26" t="s">
        <v>23</v>
      </c>
      <c r="F26" s="78"/>
      <c r="G26" s="21"/>
      <c r="H26" s="82"/>
      <c r="I26" s="83"/>
      <c r="J26" s="79">
        <v>3.3</v>
      </c>
      <c r="K26" s="81">
        <v>1.95</v>
      </c>
      <c r="L26" s="26" t="s">
        <v>25</v>
      </c>
      <c r="M26" s="85">
        <f>IF(C26=ISBLANK(wert),"0",C26+D26+F26+J26+K26)</f>
        <v>40.049999999999997</v>
      </c>
      <c r="N26" s="23"/>
      <c r="O26" s="93">
        <f>IF(D26=ISBLANK(wert),"0",D26/2)</f>
        <v>7.45</v>
      </c>
      <c r="P26" s="87" t="str">
        <f>IF(H26=ISBLANK(wert),"0",H26)</f>
        <v>0</v>
      </c>
      <c r="Q26" s="87">
        <f>IF(K26=ISBLANK(wert),"0",K26)</f>
        <v>1.95</v>
      </c>
      <c r="R26" s="88">
        <f>IF(D26=ISBLANK(wert),"0",D26/2+H26+K26)</f>
        <v>9.4</v>
      </c>
      <c r="S26" s="89">
        <f>IF(D26=ISBLANK(wert),"0",D26/2)</f>
        <v>7.45</v>
      </c>
      <c r="T26" s="90" t="str">
        <f>IF(I26=ISBLANK(wert),"0",I26)</f>
        <v>0</v>
      </c>
      <c r="U26" s="91">
        <f>IF(K26=ISBLANK(wert),"0",K26)</f>
        <v>1.95</v>
      </c>
      <c r="V26" s="92">
        <f>IF(D26=ISBLANK(wert),"0",S26+T26+U26)</f>
        <v>9.4</v>
      </c>
      <c r="W26" s="24"/>
      <c r="X26" s="89">
        <f>IF(D26=ISBLANK(wert),"0",D26)</f>
        <v>14.9</v>
      </c>
      <c r="Y26" s="90" t="str">
        <f>IF(I26=ISBLANK(wert),"0",I26)</f>
        <v>0</v>
      </c>
      <c r="Z26" s="91">
        <f>IF(K26=ISBLANK(wert),"0",K26)</f>
        <v>1.95</v>
      </c>
      <c r="AA26" s="92">
        <f>IF(D26=ISBLANK(wert),"0",X26+Y26+Z26)</f>
        <v>16.850000000000001</v>
      </c>
    </row>
    <row r="27" spans="1:27" ht="30" customHeight="1" x14ac:dyDescent="0.5">
      <c r="A27" s="77">
        <v>39814</v>
      </c>
      <c r="B27" s="27"/>
      <c r="C27" s="79">
        <v>19.899999999999999</v>
      </c>
      <c r="D27" s="80">
        <v>14.9</v>
      </c>
      <c r="E27" s="26" t="s">
        <v>26</v>
      </c>
      <c r="F27" s="78"/>
      <c r="G27" s="21"/>
      <c r="H27" s="82"/>
      <c r="I27" s="83"/>
      <c r="J27" s="79">
        <v>2.8</v>
      </c>
      <c r="K27" s="81">
        <v>1.95</v>
      </c>
      <c r="L27" s="26" t="s">
        <v>24</v>
      </c>
      <c r="M27" s="85">
        <f>IF(C27=ISBLANK(wert),"0",C27+D27+F27+J27+K27)</f>
        <v>39.549999999999997</v>
      </c>
      <c r="N27" s="23"/>
      <c r="O27" s="93">
        <f>IF(D27=ISBLANK(wert),"0",D27/2)</f>
        <v>7.45</v>
      </c>
      <c r="P27" s="87" t="str">
        <f>IF(H27=ISBLANK(wert),"0",H27)</f>
        <v>0</v>
      </c>
      <c r="Q27" s="87">
        <f>IF(K27=ISBLANK(wert),"0",K27)</f>
        <v>1.95</v>
      </c>
      <c r="R27" s="88">
        <f>IF(D27=ISBLANK(wert),"0",D27/2+H27+K27)</f>
        <v>9.4</v>
      </c>
      <c r="S27" s="89">
        <f>IF(D27=ISBLANK(wert),"0",D27/2)</f>
        <v>7.45</v>
      </c>
      <c r="T27" s="90" t="str">
        <f>IF(I27=ISBLANK(wert),"0",I27)</f>
        <v>0</v>
      </c>
      <c r="U27" s="91">
        <f>IF(K27=ISBLANK(wert),"0",K27)</f>
        <v>1.95</v>
      </c>
      <c r="V27" s="92">
        <f>IF(D27=ISBLANK(wert),"0",S27+T27+U27)</f>
        <v>9.4</v>
      </c>
      <c r="W27" s="24"/>
      <c r="X27" s="89">
        <f>IF(D27=ISBLANK(wert),"0",D27)</f>
        <v>14.9</v>
      </c>
      <c r="Y27" s="90" t="str">
        <f>IF(I27=ISBLANK(wert),"0",I27)</f>
        <v>0</v>
      </c>
      <c r="Z27" s="91">
        <f>IF(K27=ISBLANK(wert),"0",K27)</f>
        <v>1.95</v>
      </c>
      <c r="AA27" s="92">
        <f>IF(D27=ISBLANK(wert),"0",X27+Y27+Z27)</f>
        <v>16.850000000000001</v>
      </c>
    </row>
    <row r="28" spans="1:27" ht="30" customHeight="1" x14ac:dyDescent="0.5">
      <c r="A28" s="77">
        <v>40179</v>
      </c>
      <c r="B28" s="27"/>
      <c r="C28" s="79">
        <v>19.899999999999999</v>
      </c>
      <c r="D28" s="80">
        <v>14.9</v>
      </c>
      <c r="E28" s="26" t="s">
        <v>27</v>
      </c>
      <c r="F28" s="78"/>
      <c r="G28" s="21"/>
      <c r="H28" s="82"/>
      <c r="I28" s="83"/>
      <c r="J28" s="79">
        <v>2.8</v>
      </c>
      <c r="K28" s="81">
        <v>1.95</v>
      </c>
      <c r="L28" s="26" t="s">
        <v>24</v>
      </c>
      <c r="M28" s="85">
        <f>IF(C28=ISBLANK(wert),"0",C28+D28+F28+J28+K28)</f>
        <v>39.549999999999997</v>
      </c>
      <c r="N28" s="23"/>
      <c r="O28" s="93">
        <f>IF(D28=ISBLANK(wert),"0",D28/2)</f>
        <v>7.45</v>
      </c>
      <c r="P28" s="87" t="str">
        <f>IF(H28=ISBLANK(wert),"0",H28)</f>
        <v>0</v>
      </c>
      <c r="Q28" s="87">
        <f>IF(K28=ISBLANK(wert),"0",K28)</f>
        <v>1.95</v>
      </c>
      <c r="R28" s="88">
        <f>IF(D28=ISBLANK(wert),"0",D28/2+H28+K28)</f>
        <v>9.4</v>
      </c>
      <c r="S28" s="89">
        <f>IF(D28=ISBLANK(wert),"0",D28/2)</f>
        <v>7.45</v>
      </c>
      <c r="T28" s="90" t="str">
        <f>IF(I28=ISBLANK(wert),"0",I28)</f>
        <v>0</v>
      </c>
      <c r="U28" s="91">
        <f>IF(K28=ISBLANK(wert),"0",K28)</f>
        <v>1.95</v>
      </c>
      <c r="V28" s="92">
        <f>IF(D28=ISBLANK(wert),"0",S28+T28+U28)</f>
        <v>9.4</v>
      </c>
      <c r="W28" s="24"/>
      <c r="X28" s="89">
        <f>IF(D28=ISBLANK(wert),"0",D28)</f>
        <v>14.9</v>
      </c>
      <c r="Y28" s="90" t="str">
        <f>IF(I28=ISBLANK(wert),"0",I28)</f>
        <v>0</v>
      </c>
      <c r="Z28" s="91">
        <f>IF(K28=ISBLANK(wert),"0",K28)</f>
        <v>1.95</v>
      </c>
      <c r="AA28" s="92">
        <f>IF(D28=ISBLANK(wert),"0",X28+Y28+Z28)</f>
        <v>16.850000000000001</v>
      </c>
    </row>
    <row r="29" spans="1:27" ht="30" customHeight="1" x14ac:dyDescent="0.5">
      <c r="A29" s="77">
        <v>40544</v>
      </c>
      <c r="B29" s="27"/>
      <c r="C29" s="79">
        <v>19.899999999999999</v>
      </c>
      <c r="D29" s="80">
        <v>15.5</v>
      </c>
      <c r="E29" s="26" t="s">
        <v>28</v>
      </c>
      <c r="F29" s="78"/>
      <c r="G29" s="21"/>
      <c r="H29" s="82"/>
      <c r="I29" s="83"/>
      <c r="J29" s="79">
        <v>3</v>
      </c>
      <c r="K29" s="81">
        <v>1.95</v>
      </c>
      <c r="L29" s="26" t="s">
        <v>24</v>
      </c>
      <c r="M29" s="85">
        <f>IF(C29=ISBLANK(wert),"0",C29+D29+F29+J29+K29)</f>
        <v>40.35</v>
      </c>
      <c r="N29" s="23"/>
      <c r="O29" s="93">
        <f>IF(D29=ISBLANK(wert),"0",D29/2)</f>
        <v>7.75</v>
      </c>
      <c r="P29" s="87" t="str">
        <f>IF(H29=ISBLANK(wert),"0",H29)</f>
        <v>0</v>
      </c>
      <c r="Q29" s="87">
        <f>IF(K29=ISBLANK(wert),"0",K29)</f>
        <v>1.95</v>
      </c>
      <c r="R29" s="88">
        <f>IF(D29=ISBLANK(wert),"0",D29/2+H29+K29)</f>
        <v>9.6999999999999993</v>
      </c>
      <c r="S29" s="89">
        <f>IF(D29=ISBLANK(wert),"0",D29/2)</f>
        <v>7.75</v>
      </c>
      <c r="T29" s="90" t="str">
        <f>IF(I29=ISBLANK(wert),"0",I29)</f>
        <v>0</v>
      </c>
      <c r="U29" s="91">
        <f>IF(K29=ISBLANK(wert),"0",K29)</f>
        <v>1.95</v>
      </c>
      <c r="V29" s="92">
        <f>IF(D29=ISBLANK(wert),"0",S29+T29+U29)</f>
        <v>9.6999999999999993</v>
      </c>
      <c r="W29" s="24"/>
      <c r="X29" s="89">
        <f>IF(D29=ISBLANK(wert),"0",D29)</f>
        <v>15.5</v>
      </c>
      <c r="Y29" s="90" t="str">
        <f>IF(I29=ISBLANK(wert),"0",I29)</f>
        <v>0</v>
      </c>
      <c r="Z29" s="91">
        <f>IF(K29=ISBLANK(wert),"0",K29)</f>
        <v>1.95</v>
      </c>
      <c r="AA29" s="92">
        <f>IF(D29=ISBLANK(wert),"0",X29+Y29+Z29)</f>
        <v>17.45</v>
      </c>
    </row>
    <row r="30" spans="1:27" ht="30" customHeight="1" x14ac:dyDescent="0.5">
      <c r="A30" s="77">
        <v>40909</v>
      </c>
      <c r="B30" s="27"/>
      <c r="C30" s="79">
        <v>19.600000000000001</v>
      </c>
      <c r="D30" s="80">
        <v>15.5</v>
      </c>
      <c r="E30" s="26" t="s">
        <v>28</v>
      </c>
      <c r="F30" s="78"/>
      <c r="G30" s="21"/>
      <c r="H30" s="82"/>
      <c r="I30" s="83"/>
      <c r="J30" s="79">
        <v>3</v>
      </c>
      <c r="K30" s="81">
        <v>1.95</v>
      </c>
      <c r="L30" s="26" t="s">
        <v>24</v>
      </c>
      <c r="M30" s="85">
        <f>IF(C30=ISBLANK(wert),"0",C30+D30+F30+J30+K30)</f>
        <v>40.050000000000004</v>
      </c>
      <c r="N30" s="23"/>
      <c r="O30" s="93">
        <f>IF(D30=ISBLANK(wert),"0",D30/2)</f>
        <v>7.75</v>
      </c>
      <c r="P30" s="87" t="str">
        <f>IF(H30=ISBLANK(wert),"0",H30)</f>
        <v>0</v>
      </c>
      <c r="Q30" s="87">
        <f>IF(K30=ISBLANK(wert),"0",K30)</f>
        <v>1.95</v>
      </c>
      <c r="R30" s="88">
        <f>IF(D30=ISBLANK(wert),"0",D30/2+H30+K30)</f>
        <v>9.6999999999999993</v>
      </c>
      <c r="S30" s="89">
        <f>IF(D30=ISBLANK(wert),"0",D30/2)</f>
        <v>7.75</v>
      </c>
      <c r="T30" s="90" t="str">
        <f>IF(I30=ISBLANK(wert),"0",I30)</f>
        <v>0</v>
      </c>
      <c r="U30" s="91">
        <f>IF(K30=ISBLANK(wert),"0",K30)</f>
        <v>1.95</v>
      </c>
      <c r="V30" s="92">
        <f>IF(D30=ISBLANK(wert),"0",S30+T30+U30)</f>
        <v>9.6999999999999993</v>
      </c>
      <c r="W30" s="24"/>
      <c r="X30" s="89">
        <f>IF(D30=ISBLANK(wert),"0",D30)</f>
        <v>15.5</v>
      </c>
      <c r="Y30" s="90" t="str">
        <f>IF(I30=ISBLANK(wert),"0",I30)</f>
        <v>0</v>
      </c>
      <c r="Z30" s="91">
        <f>IF(K30=ISBLANK(wert),"0",K30)</f>
        <v>1.95</v>
      </c>
      <c r="AA30" s="92">
        <f>IF(D30=ISBLANK(wert),"0",X30+Y30+Z30)</f>
        <v>17.45</v>
      </c>
    </row>
    <row r="31" spans="1:27" ht="30" customHeight="1" x14ac:dyDescent="0.5">
      <c r="A31" s="77">
        <v>41275</v>
      </c>
      <c r="B31" s="27"/>
      <c r="C31" s="79">
        <v>18.899999999999999</v>
      </c>
      <c r="D31" s="80">
        <v>15.5</v>
      </c>
      <c r="E31" s="26" t="s">
        <v>28</v>
      </c>
      <c r="F31" s="78"/>
      <c r="G31" s="21"/>
      <c r="H31" s="82"/>
      <c r="I31" s="83"/>
      <c r="J31" s="79">
        <v>3</v>
      </c>
      <c r="K31" s="81">
        <v>2.0499999999999998</v>
      </c>
      <c r="L31" s="26" t="s">
        <v>24</v>
      </c>
      <c r="M31" s="85">
        <f>IF(C31=ISBLANK(wert),"0",C31+D31+F31+J31+K31)</f>
        <v>39.449999999999996</v>
      </c>
      <c r="N31" s="23"/>
      <c r="O31" s="93">
        <f>IF(D31=ISBLANK(wert),"0",D31/2)</f>
        <v>7.75</v>
      </c>
      <c r="P31" s="87" t="str">
        <f>IF(H31=ISBLANK(wert),"0",H31)</f>
        <v>0</v>
      </c>
      <c r="Q31" s="87">
        <f>IF(K31=ISBLANK(wert),"0",K31)</f>
        <v>2.0499999999999998</v>
      </c>
      <c r="R31" s="88">
        <f>IF(D31=ISBLANK(wert),"0",D31/2+H31+K31)</f>
        <v>9.8000000000000007</v>
      </c>
      <c r="S31" s="89">
        <f>IF(D31=ISBLANK(wert),"0",D31/2)</f>
        <v>7.75</v>
      </c>
      <c r="T31" s="90" t="str">
        <f>IF(I31=ISBLANK(wert),"0",I31)</f>
        <v>0</v>
      </c>
      <c r="U31" s="91">
        <f>IF(K31=ISBLANK(wert),"0",K31)</f>
        <v>2.0499999999999998</v>
      </c>
      <c r="V31" s="92">
        <f>IF(D31=ISBLANK(wert),"0",S31+T31+U31)</f>
        <v>9.8000000000000007</v>
      </c>
      <c r="W31" s="24"/>
      <c r="X31" s="89">
        <f>IF(D31=ISBLANK(wert),"0",D31)</f>
        <v>15.5</v>
      </c>
      <c r="Y31" s="90" t="str">
        <f>IF(I31=ISBLANK(wert),"0",I31)</f>
        <v>0</v>
      </c>
      <c r="Z31" s="91">
        <f>IF(K31=ISBLANK(wert),"0",K31)</f>
        <v>2.0499999999999998</v>
      </c>
      <c r="AA31" s="92">
        <f>IF(D31=ISBLANK(wert),"0",X31+Y31+Z31)</f>
        <v>17.55</v>
      </c>
    </row>
    <row r="32" spans="1:27" ht="30" customHeight="1" x14ac:dyDescent="0.5">
      <c r="A32" s="77">
        <v>41640</v>
      </c>
      <c r="B32" s="27"/>
      <c r="C32" s="79">
        <v>18.899999999999999</v>
      </c>
      <c r="D32" s="80">
        <v>15.5</v>
      </c>
      <c r="E32" s="26" t="s">
        <v>28</v>
      </c>
      <c r="F32" s="78"/>
      <c r="G32" s="21"/>
      <c r="H32" s="82"/>
      <c r="I32" s="83"/>
      <c r="J32" s="79">
        <v>3</v>
      </c>
      <c r="K32" s="81">
        <v>2.0499999999999998</v>
      </c>
      <c r="L32" s="26" t="s">
        <v>24</v>
      </c>
      <c r="M32" s="85">
        <f>IF(C32=ISBLANK(wert),"0",C32+D32+F32+J32+K32)</f>
        <v>39.449999999999996</v>
      </c>
      <c r="N32" s="23"/>
      <c r="O32" s="93">
        <f>IF(D32=ISBLANK(wert),"0",D32/2)</f>
        <v>7.75</v>
      </c>
      <c r="P32" s="87" t="str">
        <f>IF(H32=ISBLANK(wert),"0",H32)</f>
        <v>0</v>
      </c>
      <c r="Q32" s="87">
        <f>IF(K32=ISBLANK(wert),"0",K32)</f>
        <v>2.0499999999999998</v>
      </c>
      <c r="R32" s="88">
        <f>IF(D32=ISBLANK(wert),"0",D32/2+H32+K32)</f>
        <v>9.8000000000000007</v>
      </c>
      <c r="S32" s="89">
        <f>IF(D32=ISBLANK(wert),"0",D32/2)</f>
        <v>7.75</v>
      </c>
      <c r="T32" s="90" t="str">
        <f>IF(I32=ISBLANK(wert),"0",I32)</f>
        <v>0</v>
      </c>
      <c r="U32" s="91">
        <f>IF(K32=ISBLANK(wert),"0",K32)</f>
        <v>2.0499999999999998</v>
      </c>
      <c r="V32" s="92">
        <f>IF(D32=ISBLANK(wert),"0",S32+T32+U32)</f>
        <v>9.8000000000000007</v>
      </c>
      <c r="W32" s="24"/>
      <c r="X32" s="89">
        <f>IF(D32=ISBLANK(wert),"0",D32)</f>
        <v>15.5</v>
      </c>
      <c r="Y32" s="90" t="str">
        <f>IF(I32=ISBLANK(wert),"0",I32)</f>
        <v>0</v>
      </c>
      <c r="Z32" s="91">
        <f>IF(K32=ISBLANK(wert),"0",K32)</f>
        <v>2.0499999999999998</v>
      </c>
      <c r="AA32" s="92">
        <f>IF(D32=ISBLANK(wert),"0",X32+Y32+Z32)</f>
        <v>17.55</v>
      </c>
    </row>
    <row r="33" spans="1:27" ht="30" customHeight="1" x14ac:dyDescent="0.5">
      <c r="A33" s="77">
        <v>42005</v>
      </c>
      <c r="B33" s="27"/>
      <c r="C33" s="79">
        <v>18.7</v>
      </c>
      <c r="D33" s="79">
        <v>14.6</v>
      </c>
      <c r="E33" s="22"/>
      <c r="F33" s="81">
        <v>0.9</v>
      </c>
      <c r="G33" s="26" t="s">
        <v>29</v>
      </c>
      <c r="H33" s="82">
        <v>0.9</v>
      </c>
      <c r="I33" s="83">
        <v>0.9</v>
      </c>
      <c r="J33" s="79">
        <v>3</v>
      </c>
      <c r="K33" s="81">
        <v>2.35</v>
      </c>
      <c r="L33" s="26" t="s">
        <v>24</v>
      </c>
      <c r="M33" s="85">
        <f>IF(C33=ISBLANK(wert),"0",C33+D33+F33+J33+K33)</f>
        <v>39.549999999999997</v>
      </c>
      <c r="N33" s="23"/>
      <c r="O33" s="93">
        <f>IF(D33=ISBLANK(wert),"0",D33/2)</f>
        <v>7.3</v>
      </c>
      <c r="P33" s="87">
        <f>IF(H33=ISBLANK(wert),"0",H33)</f>
        <v>0.9</v>
      </c>
      <c r="Q33" s="87">
        <f>IF(K33=ISBLANK(wert),"0",K33)</f>
        <v>2.35</v>
      </c>
      <c r="R33" s="88">
        <f>IF(D33=ISBLANK(wert),"0",D33/2+H33+K33)</f>
        <v>10.549999999999999</v>
      </c>
      <c r="S33" s="89">
        <f>IF(D33=ISBLANK(wert),"0",D33/2)</f>
        <v>7.3</v>
      </c>
      <c r="T33" s="90">
        <f>IF(I33=ISBLANK(wert),"0",I33)</f>
        <v>0.9</v>
      </c>
      <c r="U33" s="91">
        <f>IF(K33=ISBLANK(wert),"0",K33)</f>
        <v>2.35</v>
      </c>
      <c r="V33" s="92">
        <f>IF(D33=ISBLANK(wert),"0",S33+T33+U33)</f>
        <v>10.549999999999999</v>
      </c>
      <c r="W33" s="24"/>
      <c r="X33" s="89">
        <f>IF(D33=ISBLANK(wert),"0",D33)</f>
        <v>14.6</v>
      </c>
      <c r="Y33" s="90">
        <f>IF(I33=ISBLANK(wert),"0",I33)</f>
        <v>0.9</v>
      </c>
      <c r="Z33" s="91">
        <f>IF(K33=ISBLANK(wert),"0",K33)</f>
        <v>2.35</v>
      </c>
      <c r="AA33" s="92">
        <f>IF(D33=ISBLANK(wert),"0",X33+Y33+Z33)</f>
        <v>17.850000000000001</v>
      </c>
    </row>
    <row r="34" spans="1:27" ht="30" customHeight="1" x14ac:dyDescent="0.5">
      <c r="A34" s="77">
        <v>42370</v>
      </c>
      <c r="B34" s="27"/>
      <c r="C34" s="79">
        <v>18.7</v>
      </c>
      <c r="D34" s="79">
        <v>14.6</v>
      </c>
      <c r="E34" s="22"/>
      <c r="F34" s="81">
        <v>1.1000000000000001</v>
      </c>
      <c r="G34" s="26" t="s">
        <v>29</v>
      </c>
      <c r="H34" s="82">
        <v>1.1000000000000001</v>
      </c>
      <c r="I34" s="83">
        <v>1.1000000000000001</v>
      </c>
      <c r="J34" s="79">
        <v>3</v>
      </c>
      <c r="K34" s="81">
        <v>2.35</v>
      </c>
      <c r="L34" s="26" t="s">
        <v>24</v>
      </c>
      <c r="M34" s="85">
        <f>IF(C34=ISBLANK(wert),"0",C34+D34+F34+J34+K34)</f>
        <v>39.75</v>
      </c>
      <c r="N34" s="23"/>
      <c r="O34" s="93">
        <f>IF(D34=ISBLANK(wert),"0",D34/2)</f>
        <v>7.3</v>
      </c>
      <c r="P34" s="87">
        <f>IF(H34=ISBLANK(wert),"0",H34)</f>
        <v>1.1000000000000001</v>
      </c>
      <c r="Q34" s="87">
        <f>IF(K34=ISBLANK(wert),"0",K34)</f>
        <v>2.35</v>
      </c>
      <c r="R34" s="88">
        <f>IF(D34=ISBLANK(wert),"0",D34/2+H34+K34)</f>
        <v>10.75</v>
      </c>
      <c r="S34" s="89">
        <f>IF(D34=ISBLANK(wert),"0",D34/2)</f>
        <v>7.3</v>
      </c>
      <c r="T34" s="90">
        <f>IF(I34=ISBLANK(wert),"0",I34)</f>
        <v>1.1000000000000001</v>
      </c>
      <c r="U34" s="91">
        <f>IF(K34=ISBLANK(wert),"0",K34)</f>
        <v>2.35</v>
      </c>
      <c r="V34" s="92">
        <f>IF(D34=ISBLANK(wert),"0",S34+T34+U34)</f>
        <v>10.75</v>
      </c>
      <c r="W34" s="24"/>
      <c r="X34" s="89">
        <f>IF(D34=ISBLANK(wert),"0",D34)</f>
        <v>14.6</v>
      </c>
      <c r="Y34" s="90">
        <f>IF(I34=ISBLANK(wert),"0",I34)</f>
        <v>1.1000000000000001</v>
      </c>
      <c r="Z34" s="91">
        <f>IF(K34=ISBLANK(wert),"0",K34)</f>
        <v>2.35</v>
      </c>
      <c r="AA34" s="92">
        <f>IF(D34=ISBLANK(wert),"0",X34+Y34+Z34)</f>
        <v>18.05</v>
      </c>
    </row>
    <row r="35" spans="1:27" ht="30" customHeight="1" x14ac:dyDescent="0.5">
      <c r="A35" s="77">
        <v>42736</v>
      </c>
      <c r="B35" s="27"/>
      <c r="C35" s="79">
        <v>18.7</v>
      </c>
      <c r="D35" s="79">
        <v>14.6</v>
      </c>
      <c r="E35" s="22"/>
      <c r="F35" s="81">
        <v>1.1000000000000001</v>
      </c>
      <c r="G35" s="26" t="s">
        <v>29</v>
      </c>
      <c r="H35" s="82">
        <v>1.1000000000000001</v>
      </c>
      <c r="I35" s="83">
        <v>1.1000000000000001</v>
      </c>
      <c r="J35" s="79">
        <v>3</v>
      </c>
      <c r="K35" s="81">
        <v>2.5499999999999998</v>
      </c>
      <c r="L35" s="26" t="s">
        <v>24</v>
      </c>
      <c r="M35" s="85">
        <f>IF(C35=ISBLANK(wert),"0",C35+D35+F35+J35+K35)</f>
        <v>39.949999999999996</v>
      </c>
      <c r="N35" s="23"/>
      <c r="O35" s="93">
        <f>IF(D35=ISBLANK(wert),"0",D35/2)</f>
        <v>7.3</v>
      </c>
      <c r="P35" s="87">
        <f>IF(H35=ISBLANK(wert),"0",H35)</f>
        <v>1.1000000000000001</v>
      </c>
      <c r="Q35" s="87">
        <f>IF(K35=ISBLANK(wert),"0",K35)</f>
        <v>2.5499999999999998</v>
      </c>
      <c r="R35" s="88">
        <f>IF(D35=ISBLANK(wert),"0",D35/2+H35+K35)</f>
        <v>10.95</v>
      </c>
      <c r="S35" s="89">
        <f>IF(D35=ISBLANK(wert),"0",D35/2)</f>
        <v>7.3</v>
      </c>
      <c r="T35" s="90">
        <f>IF(I35=ISBLANK(wert),"0",I35)</f>
        <v>1.1000000000000001</v>
      </c>
      <c r="U35" s="91">
        <f>IF(K35=ISBLANK(wert),"0",K35)</f>
        <v>2.5499999999999998</v>
      </c>
      <c r="V35" s="92">
        <f>IF(D35=ISBLANK(wert),"0",S35+T35+U35)</f>
        <v>10.95</v>
      </c>
      <c r="W35" s="24"/>
      <c r="X35" s="89">
        <f>IF(D35=ISBLANK(wert),"0",D35)</f>
        <v>14.6</v>
      </c>
      <c r="Y35" s="90">
        <f>IF(I35=ISBLANK(wert),"0",I35)</f>
        <v>1.1000000000000001</v>
      </c>
      <c r="Z35" s="91">
        <f>IF(K35=ISBLANK(wert),"0",K35)</f>
        <v>2.5499999999999998</v>
      </c>
      <c r="AA35" s="92">
        <f>IF(D35=ISBLANK(wert),"0",X35+Y35+Z35)</f>
        <v>18.25</v>
      </c>
    </row>
    <row r="36" spans="1:27" ht="30" customHeight="1" x14ac:dyDescent="0.5">
      <c r="A36" s="77">
        <v>43101</v>
      </c>
      <c r="B36" s="27"/>
      <c r="C36" s="79">
        <v>18.600000000000001</v>
      </c>
      <c r="D36" s="79">
        <v>14.6</v>
      </c>
      <c r="E36" s="22"/>
      <c r="F36" s="81">
        <v>1</v>
      </c>
      <c r="G36" s="26" t="s">
        <v>29</v>
      </c>
      <c r="H36" s="82">
        <v>1.1000000000000001</v>
      </c>
      <c r="I36" s="83">
        <v>1.1000000000000001</v>
      </c>
      <c r="J36" s="79">
        <v>3</v>
      </c>
      <c r="K36" s="84">
        <v>2.5499999999999998</v>
      </c>
      <c r="L36" s="28"/>
      <c r="M36" s="85">
        <f>IF(C36=ISBLANK(wert),"0",C36+D36+F36+J36+K36)</f>
        <v>39.75</v>
      </c>
      <c r="N36" s="23"/>
      <c r="O36" s="93">
        <f>IF(D36=ISBLANK(wert),"0",D36/2)</f>
        <v>7.3</v>
      </c>
      <c r="P36" s="87">
        <f>IF(H36=ISBLANK(wert),"0",H36)</f>
        <v>1.1000000000000001</v>
      </c>
      <c r="Q36" s="87">
        <f>IF(K36=ISBLANK(wert),"0",K36)</f>
        <v>2.5499999999999998</v>
      </c>
      <c r="R36" s="88">
        <f>IF(D36=ISBLANK(wert),"0",D36/2+H36+K36)</f>
        <v>10.95</v>
      </c>
      <c r="S36" s="89">
        <f>IF(D36=ISBLANK(wert),"0",D36/2)</f>
        <v>7.3</v>
      </c>
      <c r="T36" s="90">
        <f>IF(I36=ISBLANK(wert),"0",I36)</f>
        <v>1.1000000000000001</v>
      </c>
      <c r="U36" s="91">
        <f>IF(K36=ISBLANK(wert),"0",K36)</f>
        <v>2.5499999999999998</v>
      </c>
      <c r="V36" s="92">
        <f>IF(D36=ISBLANK(wert),"0",S36+T36+U36)</f>
        <v>10.95</v>
      </c>
      <c r="W36" s="24"/>
      <c r="X36" s="89">
        <f>IF(D36=ISBLANK(wert),"0",D36)</f>
        <v>14.6</v>
      </c>
      <c r="Y36" s="90">
        <f>IF(I36=ISBLANK(wert),"0",I36)</f>
        <v>1.1000000000000001</v>
      </c>
      <c r="Z36" s="91">
        <f>IF(K36=ISBLANK(wert),"0",K36)</f>
        <v>2.5499999999999998</v>
      </c>
      <c r="AA36" s="92">
        <f>IF(D36=ISBLANK(wert),"0",X36+Y36+Z36)</f>
        <v>18.25</v>
      </c>
    </row>
    <row r="37" spans="1:27" ht="30" customHeight="1" x14ac:dyDescent="0.5">
      <c r="A37" s="77">
        <v>43466</v>
      </c>
      <c r="B37" s="27"/>
      <c r="C37" s="79">
        <v>18.600000000000001</v>
      </c>
      <c r="D37" s="79">
        <v>14.6</v>
      </c>
      <c r="E37" s="22"/>
      <c r="F37" s="81">
        <v>0.9</v>
      </c>
      <c r="G37" s="26" t="s">
        <v>30</v>
      </c>
      <c r="H37" s="82">
        <v>1.1000000000000001</v>
      </c>
      <c r="I37" s="83">
        <v>1.1000000000000001</v>
      </c>
      <c r="J37" s="79">
        <v>2.5</v>
      </c>
      <c r="K37" s="84">
        <v>3.05</v>
      </c>
      <c r="L37" s="28"/>
      <c r="M37" s="85">
        <f>IF(C37=ISBLANK(wert),"0",C37+D37+F37+J37+K37)</f>
        <v>39.65</v>
      </c>
      <c r="N37" s="23"/>
      <c r="O37" s="93">
        <f>IF(D37=ISBLANK(wert),"0",D37/2)</f>
        <v>7.3</v>
      </c>
      <c r="P37" s="94">
        <f>IF(H37=ISBLANK(wert),"0",H37/2)</f>
        <v>0.55000000000000004</v>
      </c>
      <c r="Q37" s="87">
        <f>IF(K37=ISBLANK(wert),"0",K37)</f>
        <v>3.05</v>
      </c>
      <c r="R37" s="88">
        <f>IF(D37=ISBLANK(wert),"0",(D37/2)+(H37/2)+K37)</f>
        <v>10.899999999999999</v>
      </c>
      <c r="S37" s="89">
        <f>IF(D37=ISBLANK(wert),"0",D37/2)</f>
        <v>7.3</v>
      </c>
      <c r="T37" s="95">
        <f>IF(I37=ISBLANK(wert),"0",I37/2)</f>
        <v>0.55000000000000004</v>
      </c>
      <c r="U37" s="91">
        <f>IF(K37=ISBLANK(wert),"0",K37)</f>
        <v>3.05</v>
      </c>
      <c r="V37" s="92">
        <f>IF(D37=ISBLANK(wert),"0",S37+T37+U37)</f>
        <v>10.899999999999999</v>
      </c>
      <c r="W37" s="24"/>
      <c r="X37" s="89">
        <f>IF(D37=ISBLANK(wert),"0",D37)</f>
        <v>14.6</v>
      </c>
      <c r="Y37" s="90">
        <f>IF(I37=ISBLANK(wert),"0",I37)</f>
        <v>1.1000000000000001</v>
      </c>
      <c r="Z37" s="91">
        <f>IF(K37=ISBLANK(wert),"0",K37)</f>
        <v>3.05</v>
      </c>
      <c r="AA37" s="92">
        <f>IF(D37=ISBLANK(wert),"0",X37+Y37+Z37)</f>
        <v>18.75</v>
      </c>
    </row>
    <row r="38" spans="1:27" ht="30" customHeight="1" x14ac:dyDescent="0.5">
      <c r="A38" s="77">
        <v>43831</v>
      </c>
      <c r="B38" s="25"/>
      <c r="C38" s="79">
        <v>18.600000000000001</v>
      </c>
      <c r="D38" s="79">
        <v>14.6</v>
      </c>
      <c r="E38" s="22"/>
      <c r="F38" s="81">
        <v>1.1000000000000001</v>
      </c>
      <c r="G38" s="27"/>
      <c r="H38" s="82">
        <v>1.1000000000000001</v>
      </c>
      <c r="I38" s="83">
        <v>1.1000000000000001</v>
      </c>
      <c r="J38" s="79">
        <v>2.4</v>
      </c>
      <c r="K38" s="84">
        <v>3.05</v>
      </c>
      <c r="L38" s="28"/>
      <c r="M38" s="85">
        <f>IF(C38=ISBLANK(wert),"0",C38+D38+F38+J38+K38)</f>
        <v>39.75</v>
      </c>
      <c r="N38" s="23"/>
      <c r="O38" s="93">
        <f>IF(D38=ISBLANK(wert),"0",D38/2)</f>
        <v>7.3</v>
      </c>
      <c r="P38" s="94">
        <f>IF(H38=ISBLANK(wert),"0",H38/2)</f>
        <v>0.55000000000000004</v>
      </c>
      <c r="Q38" s="87">
        <f>IF(K38=ISBLANK(wert),"0",K38)</f>
        <v>3.05</v>
      </c>
      <c r="R38" s="88">
        <f>IF(D38=ISBLANK(wert),"0",(D38/2)+(H38/2)+K38)</f>
        <v>10.899999999999999</v>
      </c>
      <c r="S38" s="89">
        <f>IF(D38=ISBLANK(wert),"0",D38/2)</f>
        <v>7.3</v>
      </c>
      <c r="T38" s="95">
        <f>IF(I38=ISBLANK(wert),"0",I38/2)</f>
        <v>0.55000000000000004</v>
      </c>
      <c r="U38" s="91">
        <f>IF(K38=ISBLANK(wert),"0",K38)</f>
        <v>3.05</v>
      </c>
      <c r="V38" s="92">
        <f>IF(D38=ISBLANK(wert),"0",S38+T38+U38)</f>
        <v>10.899999999999999</v>
      </c>
      <c r="W38" s="24"/>
      <c r="X38" s="89">
        <f>IF(D38=ISBLANK(wert),"0",D38)</f>
        <v>14.6</v>
      </c>
      <c r="Y38" s="90">
        <f>IF(I38=ISBLANK(wert),"0",I38)</f>
        <v>1.1000000000000001</v>
      </c>
      <c r="Z38" s="91">
        <f>IF(K38=ISBLANK(wert),"0",K38)</f>
        <v>3.05</v>
      </c>
      <c r="AA38" s="92">
        <f>IF(D38=ISBLANK(wert),"0",X38+Y38+Z38)</f>
        <v>18.75</v>
      </c>
    </row>
    <row r="39" spans="1:27" ht="30" customHeight="1" x14ac:dyDescent="0.5">
      <c r="A39" s="77">
        <v>44197</v>
      </c>
      <c r="B39" s="27"/>
      <c r="C39" s="79">
        <v>18.600000000000001</v>
      </c>
      <c r="D39" s="79">
        <v>14.6</v>
      </c>
      <c r="E39" s="22"/>
      <c r="F39" s="81">
        <v>1.3</v>
      </c>
      <c r="G39" s="27"/>
      <c r="H39" s="82">
        <v>1.1000000000000001</v>
      </c>
      <c r="I39" s="83">
        <v>1.5</v>
      </c>
      <c r="J39" s="79">
        <v>2.4</v>
      </c>
      <c r="K39" s="84">
        <v>3.05</v>
      </c>
      <c r="L39" s="28"/>
      <c r="M39" s="85">
        <f>IF(C39=ISBLANK(wert),"0",C39+D39+F39+J39+K39)</f>
        <v>39.949999999999996</v>
      </c>
      <c r="N39" s="23"/>
      <c r="O39" s="93">
        <f>IF(D39=ISBLANK(wert),"0",D39/2)</f>
        <v>7.3</v>
      </c>
      <c r="P39" s="87">
        <f>IF(H39=ISBLANK(wert),"0",H39/2)</f>
        <v>0.55000000000000004</v>
      </c>
      <c r="Q39" s="87">
        <f>IF(K39=ISBLANK(wert),"0",K39)</f>
        <v>3.05</v>
      </c>
      <c r="R39" s="96">
        <f>IF(D39=ISBLANK(wert),"0",(D39/2)+(H39/2)+K39)</f>
        <v>10.899999999999999</v>
      </c>
      <c r="S39" s="97">
        <f>IF(D39=ISBLANK(wert),"0",D39/2)</f>
        <v>7.3</v>
      </c>
      <c r="T39" s="95">
        <f>IF(I39=ISBLANK(wert),"0",I39/2)</f>
        <v>0.75</v>
      </c>
      <c r="U39" s="98">
        <f>IF(K39=ISBLANK(wert),"0",K39)</f>
        <v>3.05</v>
      </c>
      <c r="V39" s="92">
        <f>IF(D39=ISBLANK(wert),"0",S39+T39+U39)</f>
        <v>11.100000000000001</v>
      </c>
      <c r="W39" s="29"/>
      <c r="X39" s="89">
        <f>IF(D39=ISBLANK(wert),"0",D39)</f>
        <v>14.6</v>
      </c>
      <c r="Y39" s="90">
        <f>IF(I39=ISBLANK(wert),"0",I39)</f>
        <v>1.5</v>
      </c>
      <c r="Z39" s="91">
        <f>IF(K39=ISBLANK(wert),"0",K39)</f>
        <v>3.05</v>
      </c>
      <c r="AA39" s="92">
        <f>IF(D39=ISBLANK(wert),"0",X39+Y39+Z39)</f>
        <v>19.150000000000002</v>
      </c>
    </row>
    <row r="40" spans="1:27" ht="30" customHeight="1" x14ac:dyDescent="0.5">
      <c r="A40" s="77"/>
      <c r="B40" s="27"/>
      <c r="C40" s="79"/>
      <c r="D40" s="79"/>
      <c r="E40" s="22"/>
      <c r="F40" s="81"/>
      <c r="G40" s="27"/>
      <c r="H40" s="82"/>
      <c r="I40" s="83"/>
      <c r="J40" s="79"/>
      <c r="K40" s="84"/>
      <c r="L40" s="28"/>
      <c r="M40" s="85" t="str">
        <f>IF(C40=ISBLANK(wert),"0",C40+D40+F40+J40+K40)</f>
        <v>0</v>
      </c>
      <c r="N40" s="23"/>
      <c r="O40" s="93" t="str">
        <f>IF(D40=ISBLANK(wert),"0",D40/2)</f>
        <v>0</v>
      </c>
      <c r="P40" s="87" t="str">
        <f>IF(H40=ISBLANK(wert),"0",H40/2)</f>
        <v>0</v>
      </c>
      <c r="Q40" s="87" t="str">
        <f>IF(K40=ISBLANK(wert),"0",K40)</f>
        <v>0</v>
      </c>
      <c r="R40" s="96" t="str">
        <f>IF(D40=ISBLANK(wert),"0",(D40/2)+(H40/2)+K40)</f>
        <v>0</v>
      </c>
      <c r="S40" s="97" t="str">
        <f>IF(D40=ISBLANK(wert),"0",D40/2)</f>
        <v>0</v>
      </c>
      <c r="T40" s="95" t="str">
        <f>IF(I40=ISBLANK(wert),"0",I40/2)</f>
        <v>0</v>
      </c>
      <c r="U40" s="98" t="str">
        <f>IF(K40=ISBLANK(wert),"0",K40)</f>
        <v>0</v>
      </c>
      <c r="V40" s="92" t="str">
        <f>IF(D40=ISBLANK(wert),"0",S40+T40+U40)</f>
        <v>0</v>
      </c>
      <c r="W40" s="24"/>
      <c r="X40" s="89" t="str">
        <f>IF(D40=ISBLANK(wert),"0",D40)</f>
        <v>0</v>
      </c>
      <c r="Y40" s="90" t="str">
        <f>IF(I40=ISBLANK(wert),"0",I40)</f>
        <v>0</v>
      </c>
      <c r="Z40" s="91" t="str">
        <f>IF(K40=ISBLANK(wert),"0",K40)</f>
        <v>0</v>
      </c>
      <c r="AA40" s="92" t="str">
        <f>IF(D40=ISBLANK(wert),"0",X40+Y40+Z40)</f>
        <v>0</v>
      </c>
    </row>
    <row r="41" spans="1:27" ht="30" customHeight="1" x14ac:dyDescent="0.5">
      <c r="A41" s="77"/>
      <c r="B41" s="27"/>
      <c r="C41" s="79"/>
      <c r="D41" s="79"/>
      <c r="E41" s="22"/>
      <c r="F41" s="81"/>
      <c r="G41" s="27"/>
      <c r="H41" s="82"/>
      <c r="I41" s="83"/>
      <c r="J41" s="79"/>
      <c r="K41" s="84"/>
      <c r="L41" s="28"/>
      <c r="M41" s="85" t="str">
        <f>IF(C41=ISBLANK(wert),"0",C41+D41+F41+J41+K41)</f>
        <v>0</v>
      </c>
      <c r="N41" s="23"/>
      <c r="O41" s="93" t="str">
        <f>IF(D41=ISBLANK(wert),"0",D41/2)</f>
        <v>0</v>
      </c>
      <c r="P41" s="87" t="str">
        <f>IF(H41=ISBLANK(wert),"0",H41/2)</f>
        <v>0</v>
      </c>
      <c r="Q41" s="87" t="str">
        <f>IF(K41=ISBLANK(wert),"0",K41)</f>
        <v>0</v>
      </c>
      <c r="R41" s="96" t="str">
        <f>IF(D41=ISBLANK(wert),"0",(D41/2)+(H41/2)+K41)</f>
        <v>0</v>
      </c>
      <c r="S41" s="97" t="str">
        <f>IF(D41=ISBLANK(wert),"0",D41/2)</f>
        <v>0</v>
      </c>
      <c r="T41" s="95" t="str">
        <f>IF(I41=ISBLANK(wert),"0",I41/2)</f>
        <v>0</v>
      </c>
      <c r="U41" s="98" t="str">
        <f>IF(K41=ISBLANK(wert),"0",K41)</f>
        <v>0</v>
      </c>
      <c r="V41" s="92" t="str">
        <f>IF(D41=ISBLANK(wert),"0",S41+T41+U41)</f>
        <v>0</v>
      </c>
      <c r="W41" s="24"/>
      <c r="X41" s="89" t="str">
        <f>IF(D41=ISBLANK(wert),"0",D41)</f>
        <v>0</v>
      </c>
      <c r="Y41" s="90" t="str">
        <f>IF(I41=ISBLANK(wert),"0",I41)</f>
        <v>0</v>
      </c>
      <c r="Z41" s="91" t="str">
        <f>IF(K41=ISBLANK(wert),"0",K41)</f>
        <v>0</v>
      </c>
      <c r="AA41" s="92" t="str">
        <f>IF(D41=ISBLANK(wert),"0",X41+Y41+Z41)</f>
        <v>0</v>
      </c>
    </row>
    <row r="42" spans="1:27" ht="30" customHeight="1" x14ac:dyDescent="0.5">
      <c r="A42" s="77"/>
      <c r="B42" s="27"/>
      <c r="C42" s="79"/>
      <c r="D42" s="79"/>
      <c r="E42" s="22"/>
      <c r="F42" s="81"/>
      <c r="G42" s="27"/>
      <c r="H42" s="82"/>
      <c r="I42" s="83"/>
      <c r="J42" s="79"/>
      <c r="K42" s="84"/>
      <c r="L42" s="28"/>
      <c r="M42" s="85" t="str">
        <f>IF(C42=ISBLANK(wert),"0",C42+D42+F42+J42+K42)</f>
        <v>0</v>
      </c>
      <c r="N42" s="23"/>
      <c r="O42" s="93" t="str">
        <f>IF(D42=ISBLANK(wert),"0",D42/2)</f>
        <v>0</v>
      </c>
      <c r="P42" s="87" t="str">
        <f>IF(H42=ISBLANK(wert),"0",H42/2)</f>
        <v>0</v>
      </c>
      <c r="Q42" s="87" t="str">
        <f>IF(K42=ISBLANK(wert),"0",K42)</f>
        <v>0</v>
      </c>
      <c r="R42" s="96" t="str">
        <f>IF(D42=ISBLANK(wert),"0",(D42/2)+(H42/2)+K42)</f>
        <v>0</v>
      </c>
      <c r="S42" s="97" t="str">
        <f>IF(D42=ISBLANK(wert),"0",D42/2)</f>
        <v>0</v>
      </c>
      <c r="T42" s="95" t="str">
        <f>IF(I42=ISBLANK(wert),"0",I42/2)</f>
        <v>0</v>
      </c>
      <c r="U42" s="98" t="str">
        <f>IF(K42=ISBLANK(wert),"0",K42)</f>
        <v>0</v>
      </c>
      <c r="V42" s="92" t="str">
        <f>IF(D42=ISBLANK(wert),"0",S42+T42+U42)</f>
        <v>0</v>
      </c>
      <c r="W42" s="24"/>
      <c r="X42" s="89" t="str">
        <f>IF(D42=ISBLANK(wert),"0",D42)</f>
        <v>0</v>
      </c>
      <c r="Y42" s="90" t="str">
        <f>IF(I42=ISBLANK(wert),"0",I42)</f>
        <v>0</v>
      </c>
      <c r="Z42" s="91" t="str">
        <f>IF(K42=ISBLANK(wert),"0",K42)</f>
        <v>0</v>
      </c>
      <c r="AA42" s="92" t="str">
        <f>IF(D42=ISBLANK(wert),"0",X42+Y42+Z42)</f>
        <v>0</v>
      </c>
    </row>
    <row r="43" spans="1:27" ht="30" customHeight="1" x14ac:dyDescent="0.5">
      <c r="A43" s="77"/>
      <c r="B43" s="27"/>
      <c r="C43" s="79"/>
      <c r="D43" s="79"/>
      <c r="E43" s="22"/>
      <c r="F43" s="81"/>
      <c r="G43" s="27"/>
      <c r="H43" s="82"/>
      <c r="I43" s="83"/>
      <c r="J43" s="79"/>
      <c r="K43" s="84"/>
      <c r="L43" s="28"/>
      <c r="M43" s="85" t="str">
        <f>IF(C43=ISBLANK(wert),"0",C43+D43+F43+J43+K43)</f>
        <v>0</v>
      </c>
      <c r="N43" s="23"/>
      <c r="O43" s="93" t="str">
        <f>IF(D43=ISBLANK(wert),"0",D43/2)</f>
        <v>0</v>
      </c>
      <c r="P43" s="87" t="str">
        <f>IF(H43=ISBLANK(wert),"0",H43/2)</f>
        <v>0</v>
      </c>
      <c r="Q43" s="87" t="str">
        <f>IF(K43=ISBLANK(wert),"0",K43)</f>
        <v>0</v>
      </c>
      <c r="R43" s="96" t="str">
        <f>IF(D43=ISBLANK(wert),"0",(D43/2)+(H43/2)+K43)</f>
        <v>0</v>
      </c>
      <c r="S43" s="97" t="str">
        <f>IF(D43=ISBLANK(wert),"0",D43/2)</f>
        <v>0</v>
      </c>
      <c r="T43" s="95" t="str">
        <f>IF(I43=ISBLANK(wert),"0",I43/2)</f>
        <v>0</v>
      </c>
      <c r="U43" s="98" t="str">
        <f>IF(K43=ISBLANK(wert),"0",K43)</f>
        <v>0</v>
      </c>
      <c r="V43" s="92" t="str">
        <f>IF(D43=ISBLANK(wert),"0",S43+T43+U43)</f>
        <v>0</v>
      </c>
      <c r="W43" s="24"/>
      <c r="X43" s="89" t="str">
        <f>IF(D43=ISBLANK(wert),"0",D43)</f>
        <v>0</v>
      </c>
      <c r="Y43" s="90" t="str">
        <f>IF(I43=ISBLANK(wert),"0",I43)</f>
        <v>0</v>
      </c>
      <c r="Z43" s="91" t="str">
        <f>IF(K43=ISBLANK(wert),"0",K43)</f>
        <v>0</v>
      </c>
      <c r="AA43" s="92" t="str">
        <f>IF(D43=ISBLANK(wert),"0",X43+Y43+Z43)</f>
        <v>0</v>
      </c>
    </row>
    <row r="44" spans="1:27" ht="21" customHeight="1" x14ac:dyDescent="0.4">
      <c r="A44" s="30"/>
      <c r="B44" s="30"/>
      <c r="F44" s="30"/>
      <c r="G44" s="30"/>
      <c r="H44" s="30"/>
      <c r="I44" s="30"/>
      <c r="K44" s="32"/>
      <c r="L44" s="32"/>
    </row>
    <row r="45" spans="1:27" ht="21" customHeight="1" x14ac:dyDescent="0.4">
      <c r="A45" s="30"/>
      <c r="B45" s="30"/>
      <c r="F45" s="30"/>
      <c r="G45" s="30"/>
      <c r="H45" s="30"/>
      <c r="I45" s="30"/>
      <c r="K45" s="32"/>
      <c r="L45" s="32"/>
    </row>
    <row r="46" spans="1:27" ht="21" customHeight="1" x14ac:dyDescent="0.4">
      <c r="A46" s="30"/>
      <c r="B46" s="30"/>
      <c r="F46" s="30"/>
      <c r="G46" s="30"/>
      <c r="H46" s="30"/>
      <c r="I46" s="30"/>
      <c r="K46" s="32"/>
      <c r="L46" s="32"/>
    </row>
    <row r="47" spans="1:27" ht="21" customHeight="1" x14ac:dyDescent="0.4">
      <c r="A47" s="30"/>
      <c r="B47" s="30"/>
      <c r="F47" s="30"/>
      <c r="G47" s="30"/>
      <c r="H47" s="30"/>
      <c r="I47" s="30"/>
      <c r="K47" s="32"/>
      <c r="L47" s="32"/>
    </row>
    <row r="48" spans="1:27" ht="21" customHeight="1" x14ac:dyDescent="0.4">
      <c r="A48" s="30"/>
      <c r="B48" s="30"/>
      <c r="F48" s="30"/>
      <c r="G48" s="30"/>
      <c r="H48" s="30"/>
      <c r="I48" s="30"/>
      <c r="K48" s="32"/>
      <c r="L48" s="32"/>
    </row>
    <row r="49" spans="1:3" ht="21" customHeight="1" x14ac:dyDescent="0.4"/>
    <row r="50" spans="1:3" ht="21" customHeight="1" x14ac:dyDescent="0.45">
      <c r="A50" s="34"/>
      <c r="C50" s="35"/>
    </row>
    <row r="51" spans="1:3" ht="21" customHeight="1" x14ac:dyDescent="0.4">
      <c r="A51" s="36" t="s">
        <v>31</v>
      </c>
      <c r="B51" s="37"/>
    </row>
    <row r="52" spans="1:3" ht="21" customHeight="1" x14ac:dyDescent="0.4">
      <c r="A52" s="36" t="s">
        <v>32</v>
      </c>
      <c r="B52" s="37"/>
    </row>
    <row r="53" spans="1:3" ht="21" customHeight="1" x14ac:dyDescent="0.4">
      <c r="A53" s="36" t="s">
        <v>33</v>
      </c>
      <c r="B53" s="37"/>
    </row>
    <row r="54" spans="1:3" ht="21" customHeight="1" x14ac:dyDescent="0.4">
      <c r="A54" s="36" t="s">
        <v>34</v>
      </c>
      <c r="B54" s="37"/>
    </row>
    <row r="55" spans="1:3" ht="21" customHeight="1" x14ac:dyDescent="0.4">
      <c r="A55" s="36" t="s">
        <v>35</v>
      </c>
      <c r="B55" s="37"/>
    </row>
    <row r="56" spans="1:3" ht="21" customHeight="1" x14ac:dyDescent="0.4">
      <c r="A56" s="36" t="s">
        <v>36</v>
      </c>
      <c r="B56" s="37"/>
    </row>
    <row r="57" spans="1:3" ht="21" customHeight="1" x14ac:dyDescent="0.4">
      <c r="A57" s="36" t="s">
        <v>37</v>
      </c>
      <c r="B57" s="37"/>
    </row>
    <row r="58" spans="1:3" ht="21" customHeight="1" x14ac:dyDescent="0.4">
      <c r="A58" s="36" t="s">
        <v>38</v>
      </c>
      <c r="B58" s="37"/>
    </row>
    <row r="59" spans="1:3" ht="21" customHeight="1" x14ac:dyDescent="0.4">
      <c r="A59" s="36" t="s">
        <v>39</v>
      </c>
      <c r="B59" s="37"/>
    </row>
    <row r="60" spans="1:3" ht="21" customHeight="1" x14ac:dyDescent="0.4">
      <c r="A60" s="36" t="s">
        <v>40</v>
      </c>
      <c r="B60" s="37"/>
    </row>
    <row r="61" spans="1:3" ht="21" customHeight="1" x14ac:dyDescent="0.4">
      <c r="A61" s="36" t="s">
        <v>41</v>
      </c>
      <c r="B61" s="37"/>
    </row>
    <row r="62" spans="1:3" ht="21" customHeight="1" x14ac:dyDescent="0.4">
      <c r="A62" s="36" t="s">
        <v>42</v>
      </c>
      <c r="B62" s="37"/>
    </row>
    <row r="63" spans="1:3" ht="21" customHeight="1" x14ac:dyDescent="0.4">
      <c r="A63" s="36" t="s">
        <v>43</v>
      </c>
      <c r="B63" s="37"/>
    </row>
    <row r="64" spans="1:3" ht="21" customHeight="1" x14ac:dyDescent="0.4">
      <c r="A64" s="36" t="s">
        <v>44</v>
      </c>
      <c r="B64" s="37"/>
    </row>
    <row r="65" spans="1:2" ht="21" customHeight="1" x14ac:dyDescent="0.4">
      <c r="A65" s="38"/>
      <c r="B65" s="38"/>
    </row>
    <row r="66" spans="1:2" ht="21" customHeight="1" x14ac:dyDescent="0.4">
      <c r="A66" s="38"/>
      <c r="B66" s="38"/>
    </row>
    <row r="67" spans="1:2" ht="21" customHeight="1" x14ac:dyDescent="0.4">
      <c r="A67" s="38"/>
      <c r="B67" s="38"/>
    </row>
    <row r="68" spans="1:2" ht="21" customHeight="1" x14ac:dyDescent="0.4"/>
    <row r="69" spans="1:2" ht="21" customHeight="1" x14ac:dyDescent="0.4"/>
    <row r="70" spans="1:2" ht="21" customHeight="1" x14ac:dyDescent="0.4"/>
    <row r="71" spans="1:2" ht="21" customHeight="1" x14ac:dyDescent="0.4"/>
    <row r="72" spans="1:2" ht="21" customHeight="1" x14ac:dyDescent="0.4"/>
    <row r="73" spans="1:2" ht="21" customHeight="1" x14ac:dyDescent="0.4"/>
    <row r="74" spans="1:2" ht="21" customHeight="1" x14ac:dyDescent="0.4"/>
    <row r="75" spans="1:2" ht="21" customHeight="1" x14ac:dyDescent="0.4"/>
    <row r="76" spans="1:2" ht="21" customHeight="1" x14ac:dyDescent="0.4"/>
    <row r="77" spans="1:2" ht="21" customHeight="1" x14ac:dyDescent="0.4"/>
    <row r="78" spans="1:2" ht="21" customHeight="1" x14ac:dyDescent="0.4"/>
    <row r="79" spans="1:2" ht="21" customHeight="1" x14ac:dyDescent="0.4"/>
    <row r="80" spans="1:2" ht="21" customHeight="1" x14ac:dyDescent="0.4"/>
    <row r="81" ht="21" customHeight="1" x14ac:dyDescent="0.4"/>
    <row r="82" ht="21" customHeight="1" x14ac:dyDescent="0.4"/>
    <row r="83" ht="21" customHeight="1" x14ac:dyDescent="0.4"/>
    <row r="84" ht="21" customHeight="1" x14ac:dyDescent="0.4"/>
    <row r="85" ht="21" customHeight="1" x14ac:dyDescent="0.4"/>
    <row r="86" ht="21" customHeight="1" x14ac:dyDescent="0.4"/>
    <row r="87" ht="21" customHeight="1" x14ac:dyDescent="0.4"/>
    <row r="88" ht="21" customHeight="1" x14ac:dyDescent="0.4"/>
    <row r="89" ht="21" customHeight="1" x14ac:dyDescent="0.4"/>
    <row r="90" ht="21" customHeight="1" x14ac:dyDescent="0.4"/>
    <row r="91" ht="21" customHeight="1" x14ac:dyDescent="0.4"/>
    <row r="92" ht="21" customHeight="1" x14ac:dyDescent="0.4"/>
    <row r="93" ht="21" customHeight="1" x14ac:dyDescent="0.4"/>
    <row r="94" ht="21" customHeight="1" x14ac:dyDescent="0.4"/>
    <row r="95" ht="21" customHeight="1" x14ac:dyDescent="0.4"/>
    <row r="96" ht="21" customHeight="1" x14ac:dyDescent="0.4"/>
    <row r="97" ht="21" customHeight="1" x14ac:dyDescent="0.4"/>
    <row r="98" ht="21" customHeight="1" x14ac:dyDescent="0.4"/>
    <row r="99" ht="21" customHeight="1" x14ac:dyDescent="0.4"/>
    <row r="100" ht="21" customHeight="1" x14ac:dyDescent="0.4"/>
  </sheetData>
  <mergeCells count="18">
    <mergeCell ref="O3:R3"/>
    <mergeCell ref="S3:V3"/>
    <mergeCell ref="X3:AA3"/>
    <mergeCell ref="D4:E4"/>
    <mergeCell ref="F4:G4"/>
    <mergeCell ref="M3:M4"/>
    <mergeCell ref="A3:B4"/>
    <mergeCell ref="C3:C4"/>
    <mergeCell ref="D3:I3"/>
    <mergeCell ref="J3:J4"/>
    <mergeCell ref="K3:L4"/>
    <mergeCell ref="A1:M1"/>
    <mergeCell ref="O1:R1"/>
    <mergeCell ref="S1:V1"/>
    <mergeCell ref="X1:AA1"/>
    <mergeCell ref="O2:R2"/>
    <mergeCell ref="S2:V2"/>
    <mergeCell ref="X2:AA2"/>
  </mergeCells>
  <conditionalFormatting sqref="A5:A43">
    <cfRule type="expression" dxfId="2" priority="2">
      <formula>YEAR(A5)=YEAR(TODAY())</formula>
    </cfRule>
  </conditionalFormatting>
  <conditionalFormatting sqref="M5:M43 R5:R43 V5:V43 AA5:AA43">
    <cfRule type="expression" dxfId="1" priority="1">
      <formula>YEAR($A5)=YEAR(TODAY())</formula>
    </cfRule>
    <cfRule type="expression" dxfId="0" priority="3">
      <formula>YEAR($A5)=YEAR(TODAY())</formula>
    </cfRule>
  </conditionalFormatting>
  <hyperlinks>
    <hyperlink ref="AD1" r:id="rId1" xr:uid="{C9AE3A34-A144-4A45-AA38-647A95348164}"/>
  </hyperlinks>
  <pageMargins left="0.7" right="0.7" top="0.78740157499999996" bottom="0.78740157499999996" header="0.3" footer="0.3"/>
  <pageSetup paperSize="9" orientation="portrait" horizontalDpi="0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2021-12-28T08:23:20Z</dcterms:created>
  <dcterms:modified xsi:type="dcterms:W3CDTF">2021-12-28T08:48:08Z</dcterms:modified>
</cp:coreProperties>
</file>