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308"/>
  <workbookPr defaultThemeVersion="124226"/>
  <mc:AlternateContent xmlns:mc="http://schemas.openxmlformats.org/markup-compatibility/2006">
    <mc:Choice Requires="x15">
      <x15ac:absPath xmlns:x15ac="http://schemas.microsoft.com/office/spreadsheetml/2010/11/ac" url="/Users/benutzer/Desktop/"/>
    </mc:Choice>
  </mc:AlternateContent>
  <xr:revisionPtr revIDLastSave="0" documentId="13_ncr:1_{B63BDFD0-3EA5-2046-BBED-3C5DBD4EEAA0}" xr6:coauthVersionLast="45" xr6:coauthVersionMax="45" xr10:uidLastSave="{00000000-0000-0000-0000-000000000000}"/>
  <bookViews>
    <workbookView xWindow="0" yWindow="460" windowWidth="33600" windowHeight="19380" xr2:uid="{00000000-000D-0000-FFFF-FFFF00000000}"/>
  </bookViews>
  <sheets>
    <sheet name="Master" sheetId="1" r:id="rId1"/>
    <sheet name="EQ Buffet &amp; Table Top" sheetId="2" r:id="rId2"/>
    <sheet name="EQ Produktion Kitchen" sheetId="4" r:id="rId3"/>
    <sheet name="EQ Logen Buffet" sheetId="5" r:id="rId4"/>
  </sheets>
  <definedNames>
    <definedName name="_xlnm._FilterDatabase" localSheetId="1" hidden="1">'EQ Buffet &amp; Table Top'!$B$4:$AE$137</definedName>
    <definedName name="_xlnm.Print_Area" localSheetId="3">'EQ Logen Buffet'!$A$1:$AM$16</definedName>
    <definedName name="_xlnm.Print_Area" localSheetId="2">'EQ Produktion Kitchen'!$A$1:$AM$28</definedName>
    <definedName name="_xlnm.Print_Area" localSheetId="0">Master!$A$1:$AN$170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7" i="1" l="1"/>
  <c r="S6" i="1"/>
  <c r="Q6" i="1"/>
  <c r="R6" i="1"/>
  <c r="T6" i="1"/>
  <c r="U6" i="1"/>
  <c r="V6" i="1"/>
  <c r="W6" i="1"/>
  <c r="R4" i="1"/>
  <c r="Z6" i="1" l="1" a="1"/>
  <c r="Z6" i="1" s="1"/>
  <c r="Y4" i="1"/>
  <c r="AH6" i="1" a="1"/>
  <c r="AH6" i="1" s="1"/>
  <c r="Y6" i="1"/>
  <c r="AT6" i="1"/>
  <c r="AD160" i="1"/>
  <c r="AD159" i="1"/>
  <c r="AD158" i="1"/>
  <c r="AD157" i="1"/>
  <c r="AD156" i="1"/>
  <c r="AD155" i="1"/>
  <c r="AD154" i="1"/>
  <c r="AD152" i="1" s="1"/>
  <c r="AD153" i="1"/>
  <c r="AD151" i="1"/>
  <c r="AD148" i="1"/>
  <c r="AD147" i="1"/>
  <c r="AD146" i="1"/>
  <c r="AD145" i="1"/>
  <c r="AD144" i="1"/>
  <c r="AD143" i="1"/>
  <c r="AD142" i="1"/>
  <c r="AD141" i="1"/>
  <c r="AD140" i="1"/>
  <c r="AD139" i="1"/>
  <c r="AD138" i="1"/>
  <c r="AD137" i="1"/>
  <c r="AD136" i="1"/>
  <c r="AD135" i="1"/>
  <c r="AD134" i="1"/>
  <c r="AD130" i="1" s="1"/>
  <c r="AD133" i="1"/>
  <c r="AD132" i="1"/>
  <c r="AD129" i="1"/>
  <c r="AD127" i="1"/>
  <c r="AD126" i="1"/>
  <c r="AD125" i="1"/>
  <c r="AD124" i="1"/>
  <c r="AD123" i="1"/>
  <c r="AD122" i="1"/>
  <c r="AD121" i="1"/>
  <c r="AD120" i="1"/>
  <c r="AD119" i="1"/>
  <c r="AD118" i="1"/>
  <c r="AD117" i="1"/>
  <c r="AD116" i="1"/>
  <c r="AD115" i="1"/>
  <c r="AD114" i="1"/>
  <c r="AD113" i="1"/>
  <c r="AD112" i="1"/>
  <c r="AD110" i="1"/>
  <c r="AD109" i="1"/>
  <c r="AD108" i="1"/>
  <c r="AD107" i="1"/>
  <c r="AD106" i="1"/>
  <c r="AD105" i="1"/>
  <c r="AD104" i="1"/>
  <c r="AD103" i="1"/>
  <c r="AD102" i="1"/>
  <c r="AD101" i="1"/>
  <c r="AD100" i="1"/>
  <c r="AD99" i="1"/>
  <c r="AD98" i="1"/>
  <c r="AD97" i="1"/>
  <c r="AD96" i="1"/>
  <c r="AD95" i="1"/>
  <c r="AD94" i="1"/>
  <c r="AD93" i="1"/>
  <c r="AD92" i="1"/>
  <c r="AD91" i="1"/>
  <c r="AD90" i="1"/>
  <c r="AD89" i="1"/>
  <c r="AD87" i="1"/>
  <c r="AD86" i="1"/>
  <c r="AD85" i="1"/>
  <c r="AD84" i="1"/>
  <c r="AD83" i="1"/>
  <c r="AD82" i="1"/>
  <c r="AD81" i="1"/>
  <c r="AD80" i="1"/>
  <c r="AD79" i="1"/>
  <c r="AD78" i="1"/>
  <c r="AD77" i="1"/>
  <c r="AD76" i="1"/>
  <c r="AD75" i="1"/>
  <c r="AD74" i="1"/>
  <c r="AD73" i="1"/>
  <c r="AD72" i="1"/>
  <c r="AD71" i="1"/>
  <c r="AD70" i="1"/>
  <c r="AD69" i="1"/>
  <c r="AD68" i="1"/>
  <c r="AD67" i="1"/>
  <c r="AD66" i="1"/>
  <c r="AD65" i="1"/>
  <c r="AD64" i="1"/>
  <c r="AD63" i="1"/>
  <c r="AD62" i="1"/>
  <c r="AD61" i="1"/>
  <c r="AD60" i="1"/>
  <c r="AD59" i="1"/>
  <c r="AD58" i="1"/>
  <c r="AD56" i="1"/>
  <c r="AD55" i="1"/>
  <c r="AD54" i="1"/>
  <c r="AD53" i="1"/>
  <c r="AD52" i="1"/>
  <c r="AD51" i="1"/>
  <c r="AD50" i="1"/>
  <c r="AD49" i="1"/>
  <c r="AD48" i="1"/>
  <c r="AD47" i="1"/>
  <c r="AD46" i="1"/>
  <c r="AD45" i="1"/>
  <c r="AD44" i="1"/>
  <c r="AD43" i="1"/>
  <c r="AD42" i="1"/>
  <c r="AD41" i="1"/>
  <c r="AD40" i="1"/>
  <c r="AD39" i="1"/>
  <c r="AD38" i="1"/>
  <c r="AD37" i="1"/>
  <c r="AD36" i="1"/>
  <c r="AD35" i="1"/>
  <c r="AD34" i="1"/>
  <c r="AD33" i="1"/>
  <c r="AD32" i="1"/>
  <c r="AD31" i="1"/>
  <c r="AD30" i="1"/>
  <c r="AD29" i="1"/>
  <c r="AD28" i="1"/>
  <c r="AD27" i="1"/>
  <c r="AD26" i="1"/>
  <c r="AD25" i="1"/>
  <c r="AD24" i="1"/>
  <c r="AD23" i="1"/>
  <c r="AD22" i="1"/>
  <c r="AD21" i="1"/>
  <c r="AD20" i="1"/>
  <c r="AD19" i="1"/>
  <c r="AD18" i="1"/>
  <c r="AD17" i="1"/>
  <c r="AD16" i="1"/>
  <c r="AD15" i="1"/>
  <c r="AD14" i="1"/>
  <c r="AD13" i="1"/>
  <c r="AD12" i="1"/>
  <c r="AD11" i="1"/>
  <c r="AD10" i="1"/>
  <c r="AD9" i="1"/>
  <c r="AD8" i="1"/>
  <c r="AD7" i="1"/>
  <c r="AD6" i="1"/>
  <c r="EI2" i="2"/>
  <c r="EH2" i="2"/>
  <c r="EG2" i="2"/>
  <c r="EF2" i="2"/>
  <c r="EE2" i="2"/>
  <c r="ED2" i="2"/>
  <c r="EC2" i="2"/>
  <c r="EB2" i="2"/>
  <c r="EA2" i="2"/>
  <c r="DZ2" i="2"/>
  <c r="AQ113" i="1"/>
  <c r="AR113" i="1"/>
  <c r="AS113" i="1"/>
  <c r="AT113" i="1"/>
  <c r="AU113" i="1"/>
  <c r="AV113" i="1"/>
  <c r="AW113" i="1"/>
  <c r="AX113" i="1"/>
  <c r="AY113" i="1"/>
  <c r="AZ113" i="1"/>
  <c r="BA113" i="1"/>
  <c r="BB113" i="1"/>
  <c r="BC113" i="1"/>
  <c r="AQ114" i="1"/>
  <c r="AR114" i="1"/>
  <c r="AS114" i="1"/>
  <c r="AT114" i="1"/>
  <c r="AU114" i="1"/>
  <c r="AV114" i="1"/>
  <c r="AW114" i="1"/>
  <c r="AX114" i="1"/>
  <c r="AY114" i="1"/>
  <c r="AZ114" i="1"/>
  <c r="BA114" i="1"/>
  <c r="BB114" i="1"/>
  <c r="BC114" i="1"/>
  <c r="AQ115" i="1"/>
  <c r="AR115" i="1"/>
  <c r="AS115" i="1"/>
  <c r="AT115" i="1"/>
  <c r="AU115" i="1"/>
  <c r="AV115" i="1"/>
  <c r="AW115" i="1"/>
  <c r="AX115" i="1"/>
  <c r="AY115" i="1"/>
  <c r="AZ115" i="1"/>
  <c r="BA115" i="1"/>
  <c r="BB115" i="1"/>
  <c r="BC115" i="1"/>
  <c r="AQ116" i="1"/>
  <c r="AR116" i="1"/>
  <c r="AS116" i="1"/>
  <c r="AT116" i="1"/>
  <c r="AU116" i="1"/>
  <c r="AV116" i="1"/>
  <c r="AW116" i="1"/>
  <c r="AX116" i="1"/>
  <c r="AY116" i="1"/>
  <c r="AZ116" i="1"/>
  <c r="BA116" i="1"/>
  <c r="BB116" i="1"/>
  <c r="BC116" i="1"/>
  <c r="AQ117" i="1"/>
  <c r="AR117" i="1"/>
  <c r="AS117" i="1"/>
  <c r="AT117" i="1"/>
  <c r="AU117" i="1"/>
  <c r="AV117" i="1"/>
  <c r="AW117" i="1"/>
  <c r="AX117" i="1"/>
  <c r="AY117" i="1"/>
  <c r="AZ117" i="1"/>
  <c r="BA117" i="1"/>
  <c r="BB117" i="1"/>
  <c r="BC117" i="1"/>
  <c r="AQ118" i="1"/>
  <c r="AR118" i="1"/>
  <c r="AS118" i="1"/>
  <c r="AT118" i="1"/>
  <c r="AU118" i="1"/>
  <c r="AV118" i="1"/>
  <c r="AW118" i="1"/>
  <c r="AX118" i="1"/>
  <c r="AY118" i="1"/>
  <c r="AZ118" i="1"/>
  <c r="BA118" i="1"/>
  <c r="BB118" i="1"/>
  <c r="BC118" i="1"/>
  <c r="AQ119" i="1"/>
  <c r="AR119" i="1"/>
  <c r="AS119" i="1"/>
  <c r="AT119" i="1"/>
  <c r="AU119" i="1"/>
  <c r="AV119" i="1"/>
  <c r="AW119" i="1"/>
  <c r="AX119" i="1"/>
  <c r="AY119" i="1"/>
  <c r="AZ119" i="1"/>
  <c r="BA119" i="1"/>
  <c r="BB119" i="1"/>
  <c r="BC119" i="1"/>
  <c r="AQ120" i="1"/>
  <c r="AR120" i="1"/>
  <c r="AS120" i="1"/>
  <c r="AT120" i="1"/>
  <c r="AU120" i="1"/>
  <c r="AV120" i="1"/>
  <c r="AW120" i="1"/>
  <c r="AX120" i="1"/>
  <c r="AY120" i="1"/>
  <c r="AZ120" i="1"/>
  <c r="BA120" i="1"/>
  <c r="BB120" i="1"/>
  <c r="BC120" i="1"/>
  <c r="AQ121" i="1"/>
  <c r="AR121" i="1"/>
  <c r="AS121" i="1"/>
  <c r="AT121" i="1"/>
  <c r="AU121" i="1"/>
  <c r="AV121" i="1"/>
  <c r="AW121" i="1"/>
  <c r="AX121" i="1"/>
  <c r="AY121" i="1"/>
  <c r="AZ121" i="1"/>
  <c r="BA121" i="1"/>
  <c r="BB121" i="1"/>
  <c r="BC121" i="1"/>
  <c r="AQ122" i="1"/>
  <c r="AR122" i="1"/>
  <c r="AS122" i="1"/>
  <c r="AT122" i="1"/>
  <c r="AU122" i="1"/>
  <c r="AV122" i="1"/>
  <c r="AW122" i="1"/>
  <c r="AX122" i="1"/>
  <c r="AY122" i="1"/>
  <c r="AZ122" i="1"/>
  <c r="BA122" i="1"/>
  <c r="BB122" i="1"/>
  <c r="BC122" i="1"/>
  <c r="AQ123" i="1"/>
  <c r="AR123" i="1"/>
  <c r="AS123" i="1"/>
  <c r="AT123" i="1"/>
  <c r="AU123" i="1"/>
  <c r="AV123" i="1"/>
  <c r="AW123" i="1"/>
  <c r="AX123" i="1"/>
  <c r="AY123" i="1"/>
  <c r="AZ123" i="1"/>
  <c r="BA123" i="1"/>
  <c r="BB123" i="1"/>
  <c r="BC123" i="1"/>
  <c r="AQ124" i="1"/>
  <c r="AR124" i="1"/>
  <c r="AS124" i="1"/>
  <c r="AT124" i="1"/>
  <c r="AU124" i="1"/>
  <c r="AV124" i="1"/>
  <c r="AW124" i="1"/>
  <c r="AX124" i="1"/>
  <c r="AY124" i="1"/>
  <c r="AZ124" i="1"/>
  <c r="BA124" i="1"/>
  <c r="BB124" i="1"/>
  <c r="BC124" i="1"/>
  <c r="AQ125" i="1"/>
  <c r="AR125" i="1"/>
  <c r="AS125" i="1"/>
  <c r="AT125" i="1"/>
  <c r="AU125" i="1"/>
  <c r="AV125" i="1"/>
  <c r="AW125" i="1"/>
  <c r="AX125" i="1"/>
  <c r="AY125" i="1"/>
  <c r="AZ125" i="1"/>
  <c r="BA125" i="1"/>
  <c r="BB125" i="1"/>
  <c r="BC125" i="1"/>
  <c r="AQ126" i="1"/>
  <c r="AR126" i="1"/>
  <c r="AS126" i="1"/>
  <c r="AT126" i="1"/>
  <c r="AU126" i="1"/>
  <c r="AV126" i="1"/>
  <c r="AW126" i="1"/>
  <c r="AX126" i="1"/>
  <c r="AY126" i="1"/>
  <c r="AZ126" i="1"/>
  <c r="BA126" i="1"/>
  <c r="BB126" i="1"/>
  <c r="BC126" i="1"/>
  <c r="AQ127" i="1"/>
  <c r="AR127" i="1"/>
  <c r="AS127" i="1"/>
  <c r="AT127" i="1"/>
  <c r="AU127" i="1"/>
  <c r="AV127" i="1"/>
  <c r="AW127" i="1"/>
  <c r="AX127" i="1"/>
  <c r="AY127" i="1"/>
  <c r="AZ127" i="1"/>
  <c r="BA127" i="1"/>
  <c r="BB127" i="1"/>
  <c r="BC127" i="1"/>
  <c r="AR112" i="1"/>
  <c r="AS112" i="1"/>
  <c r="AT112" i="1"/>
  <c r="AU112" i="1"/>
  <c r="AV112" i="1"/>
  <c r="AW112" i="1"/>
  <c r="AX112" i="1"/>
  <c r="AY112" i="1"/>
  <c r="AZ112" i="1"/>
  <c r="BA112" i="1"/>
  <c r="BB112" i="1"/>
  <c r="BC112" i="1"/>
  <c r="AQ112" i="1"/>
  <c r="P110" i="2"/>
  <c r="AW109" i="1"/>
  <c r="AX109" i="1"/>
  <c r="AY109" i="1"/>
  <c r="AR90" i="1"/>
  <c r="AS90" i="1"/>
  <c r="AT90" i="1"/>
  <c r="AU90" i="1"/>
  <c r="AV90" i="1"/>
  <c r="AW90" i="1"/>
  <c r="AX90" i="1"/>
  <c r="AY90" i="1"/>
  <c r="AZ90" i="1"/>
  <c r="BA90" i="1"/>
  <c r="BB90" i="1"/>
  <c r="BC90" i="1"/>
  <c r="AR91" i="1"/>
  <c r="AS91" i="1"/>
  <c r="AT91" i="1"/>
  <c r="AU91" i="1"/>
  <c r="AV91" i="1"/>
  <c r="AW91" i="1"/>
  <c r="AX91" i="1"/>
  <c r="AY91" i="1"/>
  <c r="AZ91" i="1"/>
  <c r="BA91" i="1"/>
  <c r="BB91" i="1"/>
  <c r="BC91" i="1"/>
  <c r="AR92" i="1"/>
  <c r="AS92" i="1"/>
  <c r="AT92" i="1"/>
  <c r="AU92" i="1"/>
  <c r="AV92" i="1"/>
  <c r="AW92" i="1"/>
  <c r="AX92" i="1"/>
  <c r="AY92" i="1"/>
  <c r="AZ92" i="1"/>
  <c r="BA92" i="1"/>
  <c r="BB92" i="1"/>
  <c r="BC92" i="1"/>
  <c r="AR93" i="1"/>
  <c r="AS93" i="1"/>
  <c r="AT93" i="1"/>
  <c r="AU93" i="1"/>
  <c r="AV93" i="1"/>
  <c r="AW93" i="1"/>
  <c r="AX93" i="1"/>
  <c r="AY93" i="1"/>
  <c r="AZ93" i="1"/>
  <c r="BA93" i="1"/>
  <c r="BB93" i="1"/>
  <c r="BC93" i="1"/>
  <c r="AR94" i="1"/>
  <c r="AS94" i="1"/>
  <c r="AT94" i="1"/>
  <c r="AU94" i="1"/>
  <c r="AV94" i="1"/>
  <c r="AW94" i="1"/>
  <c r="AX94" i="1"/>
  <c r="AY94" i="1"/>
  <c r="AZ94" i="1"/>
  <c r="BA94" i="1"/>
  <c r="BB94" i="1"/>
  <c r="BC94" i="1"/>
  <c r="AR95" i="1"/>
  <c r="AS95" i="1"/>
  <c r="AT95" i="1"/>
  <c r="AU95" i="1"/>
  <c r="AV95" i="1"/>
  <c r="AW95" i="1"/>
  <c r="AX95" i="1"/>
  <c r="AY95" i="1"/>
  <c r="AZ95" i="1"/>
  <c r="BA95" i="1"/>
  <c r="BB95" i="1"/>
  <c r="BC95" i="1"/>
  <c r="AR96" i="1"/>
  <c r="AS96" i="1"/>
  <c r="AT96" i="1"/>
  <c r="AU96" i="1"/>
  <c r="AV96" i="1"/>
  <c r="AW96" i="1"/>
  <c r="AX96" i="1"/>
  <c r="AY96" i="1"/>
  <c r="AZ96" i="1"/>
  <c r="BA96" i="1"/>
  <c r="BB96" i="1"/>
  <c r="BC96" i="1"/>
  <c r="AR97" i="1"/>
  <c r="AS97" i="1"/>
  <c r="AT97" i="1"/>
  <c r="AU97" i="1"/>
  <c r="AV97" i="1"/>
  <c r="AW97" i="1"/>
  <c r="AX97" i="1"/>
  <c r="AY97" i="1"/>
  <c r="AZ97" i="1"/>
  <c r="BA97" i="1"/>
  <c r="BB97" i="1"/>
  <c r="BC97" i="1"/>
  <c r="AR98" i="1"/>
  <c r="AS98" i="1"/>
  <c r="AT98" i="1"/>
  <c r="AU98" i="1"/>
  <c r="AV98" i="1"/>
  <c r="AW98" i="1"/>
  <c r="AX98" i="1"/>
  <c r="AY98" i="1"/>
  <c r="AZ98" i="1"/>
  <c r="BA98" i="1"/>
  <c r="BB98" i="1"/>
  <c r="BC98" i="1"/>
  <c r="AR99" i="1"/>
  <c r="AS99" i="1"/>
  <c r="AT99" i="1"/>
  <c r="AU99" i="1"/>
  <c r="AV99" i="1"/>
  <c r="AW99" i="1"/>
  <c r="AX99" i="1"/>
  <c r="AY99" i="1"/>
  <c r="AZ99" i="1"/>
  <c r="BA99" i="1"/>
  <c r="BB99" i="1"/>
  <c r="BC99" i="1"/>
  <c r="AR100" i="1"/>
  <c r="AS100" i="1"/>
  <c r="AT100" i="1"/>
  <c r="AU100" i="1"/>
  <c r="AV100" i="1"/>
  <c r="AW100" i="1"/>
  <c r="AX100" i="1"/>
  <c r="AY100" i="1"/>
  <c r="AZ100" i="1"/>
  <c r="BA100" i="1"/>
  <c r="BB100" i="1"/>
  <c r="BC100" i="1"/>
  <c r="AR101" i="1"/>
  <c r="AS101" i="1"/>
  <c r="AT101" i="1"/>
  <c r="AU101" i="1"/>
  <c r="AV101" i="1"/>
  <c r="AW101" i="1"/>
  <c r="AX101" i="1"/>
  <c r="AY101" i="1"/>
  <c r="AZ101" i="1"/>
  <c r="BA101" i="1"/>
  <c r="BB101" i="1"/>
  <c r="BC101" i="1"/>
  <c r="AR102" i="1"/>
  <c r="AS102" i="1"/>
  <c r="AT102" i="1"/>
  <c r="AU102" i="1"/>
  <c r="AV102" i="1"/>
  <c r="AW102" i="1"/>
  <c r="AX102" i="1"/>
  <c r="AY102" i="1"/>
  <c r="AZ102" i="1"/>
  <c r="BA102" i="1"/>
  <c r="BB102" i="1"/>
  <c r="BC102" i="1"/>
  <c r="AR103" i="1"/>
  <c r="AS103" i="1"/>
  <c r="AT103" i="1"/>
  <c r="AU103" i="1"/>
  <c r="AV103" i="1"/>
  <c r="AW103" i="1"/>
  <c r="AX103" i="1"/>
  <c r="AY103" i="1"/>
  <c r="AZ103" i="1"/>
  <c r="BA103" i="1"/>
  <c r="BB103" i="1"/>
  <c r="BC103" i="1"/>
  <c r="AR104" i="1"/>
  <c r="AS104" i="1"/>
  <c r="AT104" i="1"/>
  <c r="AU104" i="1"/>
  <c r="AV104" i="1"/>
  <c r="AW104" i="1"/>
  <c r="AX104" i="1"/>
  <c r="AY104" i="1"/>
  <c r="AZ104" i="1"/>
  <c r="BA104" i="1"/>
  <c r="BB104" i="1"/>
  <c r="BC104" i="1"/>
  <c r="AR105" i="1"/>
  <c r="AS105" i="1"/>
  <c r="AT105" i="1"/>
  <c r="AU105" i="1"/>
  <c r="AV105" i="1"/>
  <c r="AW105" i="1"/>
  <c r="AX105" i="1"/>
  <c r="AY105" i="1"/>
  <c r="AZ105" i="1"/>
  <c r="BA105" i="1"/>
  <c r="BB105" i="1"/>
  <c r="BC105" i="1"/>
  <c r="AR106" i="1"/>
  <c r="AS106" i="1"/>
  <c r="AT106" i="1"/>
  <c r="AU106" i="1"/>
  <c r="AV106" i="1"/>
  <c r="AW106" i="1"/>
  <c r="AX106" i="1"/>
  <c r="AY106" i="1"/>
  <c r="AZ106" i="1"/>
  <c r="BA106" i="1"/>
  <c r="BB106" i="1"/>
  <c r="BC106" i="1"/>
  <c r="AR107" i="1"/>
  <c r="AS107" i="1"/>
  <c r="AT107" i="1"/>
  <c r="AU107" i="1"/>
  <c r="AV107" i="1"/>
  <c r="AW107" i="1"/>
  <c r="AX107" i="1"/>
  <c r="AY107" i="1"/>
  <c r="AZ107" i="1"/>
  <c r="BA107" i="1"/>
  <c r="BB107" i="1"/>
  <c r="BC107" i="1"/>
  <c r="AR108" i="1"/>
  <c r="AS108" i="1"/>
  <c r="AT108" i="1"/>
  <c r="AU108" i="1"/>
  <c r="AV108" i="1"/>
  <c r="AW108" i="1"/>
  <c r="AX108" i="1"/>
  <c r="AY108" i="1"/>
  <c r="AZ108" i="1"/>
  <c r="BA108" i="1"/>
  <c r="BB108" i="1"/>
  <c r="BC108" i="1"/>
  <c r="AS89" i="1"/>
  <c r="AT89" i="1"/>
  <c r="AU89" i="1"/>
  <c r="AV89" i="1"/>
  <c r="AW89" i="1"/>
  <c r="AX89" i="1"/>
  <c r="AY89" i="1"/>
  <c r="AZ89" i="1"/>
  <c r="BA89" i="1"/>
  <c r="BB89" i="1"/>
  <c r="BC89" i="1"/>
  <c r="AR89" i="1"/>
  <c r="AW87" i="1"/>
  <c r="AX87" i="1"/>
  <c r="AY87" i="1"/>
  <c r="AQ59" i="1"/>
  <c r="AR59" i="1"/>
  <c r="AS59" i="1"/>
  <c r="AT59" i="1"/>
  <c r="AU59" i="1"/>
  <c r="AV59" i="1"/>
  <c r="AW59" i="1"/>
  <c r="AX59" i="1"/>
  <c r="AY59" i="1"/>
  <c r="AZ59" i="1"/>
  <c r="BA59" i="1"/>
  <c r="BB59" i="1"/>
  <c r="BC59" i="1"/>
  <c r="AQ60" i="1"/>
  <c r="AR60" i="1"/>
  <c r="AS60" i="1"/>
  <c r="AT60" i="1"/>
  <c r="AU60" i="1"/>
  <c r="AV60" i="1"/>
  <c r="AW60" i="1"/>
  <c r="AX60" i="1"/>
  <c r="AY60" i="1"/>
  <c r="AZ60" i="1"/>
  <c r="BA60" i="1"/>
  <c r="BB60" i="1"/>
  <c r="BC60" i="1"/>
  <c r="AQ61" i="1"/>
  <c r="AR61" i="1"/>
  <c r="AS61" i="1"/>
  <c r="AT61" i="1"/>
  <c r="AU61" i="1"/>
  <c r="AV61" i="1"/>
  <c r="AW61" i="1"/>
  <c r="AX61" i="1"/>
  <c r="AY61" i="1"/>
  <c r="AZ61" i="1"/>
  <c r="BA61" i="1"/>
  <c r="BB61" i="1"/>
  <c r="BC61" i="1"/>
  <c r="AQ62" i="1"/>
  <c r="AR62" i="1"/>
  <c r="AS62" i="1"/>
  <c r="AT62" i="1"/>
  <c r="AU62" i="1"/>
  <c r="AV62" i="1"/>
  <c r="AW62" i="1"/>
  <c r="AX62" i="1"/>
  <c r="AY62" i="1"/>
  <c r="AZ62" i="1"/>
  <c r="BA62" i="1"/>
  <c r="BB62" i="1"/>
  <c r="BC62" i="1"/>
  <c r="AQ63" i="1"/>
  <c r="AR63" i="1"/>
  <c r="AS63" i="1"/>
  <c r="AT63" i="1"/>
  <c r="AU63" i="1"/>
  <c r="AV63" i="1"/>
  <c r="AW63" i="1"/>
  <c r="AX63" i="1"/>
  <c r="AY63" i="1"/>
  <c r="AZ63" i="1"/>
  <c r="BA63" i="1"/>
  <c r="BB63" i="1"/>
  <c r="BC63" i="1"/>
  <c r="AQ64" i="1"/>
  <c r="AR64" i="1"/>
  <c r="AS64" i="1"/>
  <c r="AT64" i="1"/>
  <c r="AU64" i="1"/>
  <c r="AV64" i="1"/>
  <c r="AW64" i="1"/>
  <c r="AX64" i="1"/>
  <c r="AY64" i="1"/>
  <c r="AZ64" i="1"/>
  <c r="BA64" i="1"/>
  <c r="BB64" i="1"/>
  <c r="BC64" i="1"/>
  <c r="AQ65" i="1"/>
  <c r="AR65" i="1"/>
  <c r="AS65" i="1"/>
  <c r="AT65" i="1"/>
  <c r="AU65" i="1"/>
  <c r="AV65" i="1"/>
  <c r="AW65" i="1"/>
  <c r="AX65" i="1"/>
  <c r="AY65" i="1"/>
  <c r="AZ65" i="1"/>
  <c r="BA65" i="1"/>
  <c r="BB65" i="1"/>
  <c r="BC65" i="1"/>
  <c r="AQ66" i="1"/>
  <c r="AR66" i="1"/>
  <c r="AS66" i="1"/>
  <c r="AT66" i="1"/>
  <c r="AU66" i="1"/>
  <c r="AV66" i="1"/>
  <c r="AW66" i="1"/>
  <c r="AX66" i="1"/>
  <c r="AY66" i="1"/>
  <c r="AZ66" i="1"/>
  <c r="BA66" i="1"/>
  <c r="BB66" i="1"/>
  <c r="BC66" i="1"/>
  <c r="AQ67" i="1"/>
  <c r="AR67" i="1"/>
  <c r="AS67" i="1"/>
  <c r="AT67" i="1"/>
  <c r="AU67" i="1"/>
  <c r="AV67" i="1"/>
  <c r="AW67" i="1"/>
  <c r="AX67" i="1"/>
  <c r="AY67" i="1"/>
  <c r="AZ67" i="1"/>
  <c r="BA67" i="1"/>
  <c r="BB67" i="1"/>
  <c r="BC67" i="1"/>
  <c r="AQ68" i="1"/>
  <c r="AR68" i="1"/>
  <c r="AS68" i="1"/>
  <c r="AT68" i="1"/>
  <c r="AU68" i="1"/>
  <c r="AV68" i="1"/>
  <c r="AW68" i="1"/>
  <c r="AX68" i="1"/>
  <c r="AY68" i="1"/>
  <c r="AZ68" i="1"/>
  <c r="BA68" i="1"/>
  <c r="BB68" i="1"/>
  <c r="BC68" i="1"/>
  <c r="AQ69" i="1"/>
  <c r="AR69" i="1"/>
  <c r="AS69" i="1"/>
  <c r="AT69" i="1"/>
  <c r="AU69" i="1"/>
  <c r="AV69" i="1"/>
  <c r="AW69" i="1"/>
  <c r="AX69" i="1"/>
  <c r="AY69" i="1"/>
  <c r="AZ69" i="1"/>
  <c r="BA69" i="1"/>
  <c r="BB69" i="1"/>
  <c r="BC69" i="1"/>
  <c r="AQ70" i="1"/>
  <c r="AR70" i="1"/>
  <c r="AS70" i="1"/>
  <c r="AT70" i="1"/>
  <c r="AU70" i="1"/>
  <c r="AV70" i="1"/>
  <c r="AW70" i="1"/>
  <c r="AX70" i="1"/>
  <c r="AY70" i="1"/>
  <c r="AZ70" i="1"/>
  <c r="BA70" i="1"/>
  <c r="BB70" i="1"/>
  <c r="BC70" i="1"/>
  <c r="AQ71" i="1"/>
  <c r="AR71" i="1"/>
  <c r="AS71" i="1"/>
  <c r="AT71" i="1"/>
  <c r="AU71" i="1"/>
  <c r="AV71" i="1"/>
  <c r="AW71" i="1"/>
  <c r="AX71" i="1"/>
  <c r="AY71" i="1"/>
  <c r="AZ71" i="1"/>
  <c r="BA71" i="1"/>
  <c r="BB71" i="1"/>
  <c r="BC71" i="1"/>
  <c r="AQ72" i="1"/>
  <c r="AR72" i="1"/>
  <c r="AS72" i="1"/>
  <c r="AT72" i="1"/>
  <c r="AU72" i="1"/>
  <c r="AV72" i="1"/>
  <c r="AW72" i="1"/>
  <c r="AX72" i="1"/>
  <c r="AY72" i="1"/>
  <c r="AZ72" i="1"/>
  <c r="BA72" i="1"/>
  <c r="BB72" i="1"/>
  <c r="BC72" i="1"/>
  <c r="AQ73" i="1"/>
  <c r="AR73" i="1"/>
  <c r="AS73" i="1"/>
  <c r="AT73" i="1"/>
  <c r="AU73" i="1"/>
  <c r="AV73" i="1"/>
  <c r="AW73" i="1"/>
  <c r="AX73" i="1"/>
  <c r="AY73" i="1"/>
  <c r="AZ73" i="1"/>
  <c r="BA73" i="1"/>
  <c r="BB73" i="1"/>
  <c r="BC73" i="1"/>
  <c r="AQ74" i="1"/>
  <c r="AR74" i="1"/>
  <c r="AS74" i="1"/>
  <c r="AT74" i="1"/>
  <c r="AU74" i="1"/>
  <c r="AV74" i="1"/>
  <c r="AW74" i="1"/>
  <c r="AX74" i="1"/>
  <c r="AY74" i="1"/>
  <c r="AZ74" i="1"/>
  <c r="BA74" i="1"/>
  <c r="BB74" i="1"/>
  <c r="BC74" i="1"/>
  <c r="AQ75" i="1"/>
  <c r="AR75" i="1"/>
  <c r="AS75" i="1"/>
  <c r="AT75" i="1"/>
  <c r="AU75" i="1"/>
  <c r="AV75" i="1"/>
  <c r="AW75" i="1"/>
  <c r="AX75" i="1"/>
  <c r="AY75" i="1"/>
  <c r="AZ75" i="1"/>
  <c r="BA75" i="1"/>
  <c r="BB75" i="1"/>
  <c r="BC75" i="1"/>
  <c r="AQ76" i="1"/>
  <c r="AR76" i="1"/>
  <c r="AS76" i="1"/>
  <c r="AT76" i="1"/>
  <c r="AU76" i="1"/>
  <c r="AV76" i="1"/>
  <c r="AW76" i="1"/>
  <c r="AX76" i="1"/>
  <c r="AY76" i="1"/>
  <c r="AZ76" i="1"/>
  <c r="BA76" i="1"/>
  <c r="BB76" i="1"/>
  <c r="BC76" i="1"/>
  <c r="AQ77" i="1"/>
  <c r="AR77" i="1"/>
  <c r="AS77" i="1"/>
  <c r="AT77" i="1"/>
  <c r="AU77" i="1"/>
  <c r="AV77" i="1"/>
  <c r="AW77" i="1"/>
  <c r="AX77" i="1"/>
  <c r="AY77" i="1"/>
  <c r="AZ77" i="1"/>
  <c r="BA77" i="1"/>
  <c r="BB77" i="1"/>
  <c r="BC77" i="1"/>
  <c r="AQ78" i="1"/>
  <c r="AR78" i="1"/>
  <c r="AS78" i="1"/>
  <c r="AT78" i="1"/>
  <c r="AU78" i="1"/>
  <c r="AV78" i="1"/>
  <c r="AW78" i="1"/>
  <c r="AX78" i="1"/>
  <c r="AY78" i="1"/>
  <c r="AZ78" i="1"/>
  <c r="BA78" i="1"/>
  <c r="BB78" i="1"/>
  <c r="BC78" i="1"/>
  <c r="AQ79" i="1"/>
  <c r="AR79" i="1"/>
  <c r="AS79" i="1"/>
  <c r="AT79" i="1"/>
  <c r="AU79" i="1"/>
  <c r="AV79" i="1"/>
  <c r="AW79" i="1"/>
  <c r="AX79" i="1"/>
  <c r="AY79" i="1"/>
  <c r="AZ79" i="1"/>
  <c r="BA79" i="1"/>
  <c r="BB79" i="1"/>
  <c r="BC79" i="1"/>
  <c r="AQ80" i="1"/>
  <c r="AR80" i="1"/>
  <c r="AS80" i="1"/>
  <c r="AT80" i="1"/>
  <c r="AU80" i="1"/>
  <c r="AV80" i="1"/>
  <c r="AW80" i="1"/>
  <c r="AX80" i="1"/>
  <c r="AY80" i="1"/>
  <c r="AZ80" i="1"/>
  <c r="BA80" i="1"/>
  <c r="BB80" i="1"/>
  <c r="BC80" i="1"/>
  <c r="AQ81" i="1"/>
  <c r="AR81" i="1"/>
  <c r="AS81" i="1"/>
  <c r="AT81" i="1"/>
  <c r="AU81" i="1"/>
  <c r="AV81" i="1"/>
  <c r="AW81" i="1"/>
  <c r="AX81" i="1"/>
  <c r="AY81" i="1"/>
  <c r="AZ81" i="1"/>
  <c r="BA81" i="1"/>
  <c r="BB81" i="1"/>
  <c r="BC81" i="1"/>
  <c r="AQ82" i="1"/>
  <c r="AR82" i="1"/>
  <c r="AS82" i="1"/>
  <c r="AT82" i="1"/>
  <c r="AU82" i="1"/>
  <c r="AV82" i="1"/>
  <c r="AW82" i="1"/>
  <c r="AX82" i="1"/>
  <c r="AY82" i="1"/>
  <c r="AZ82" i="1"/>
  <c r="BA82" i="1"/>
  <c r="BB82" i="1"/>
  <c r="BC82" i="1"/>
  <c r="AQ83" i="1"/>
  <c r="AR83" i="1"/>
  <c r="AS83" i="1"/>
  <c r="AT83" i="1"/>
  <c r="AU83" i="1"/>
  <c r="AV83" i="1"/>
  <c r="AW83" i="1"/>
  <c r="AX83" i="1"/>
  <c r="AY83" i="1"/>
  <c r="AZ83" i="1"/>
  <c r="BA83" i="1"/>
  <c r="BB83" i="1"/>
  <c r="BC83" i="1"/>
  <c r="AQ84" i="1"/>
  <c r="AR84" i="1"/>
  <c r="AS84" i="1"/>
  <c r="AT84" i="1"/>
  <c r="AU84" i="1"/>
  <c r="AV84" i="1"/>
  <c r="AW84" i="1"/>
  <c r="AX84" i="1"/>
  <c r="AY84" i="1"/>
  <c r="AZ84" i="1"/>
  <c r="BA84" i="1"/>
  <c r="BB84" i="1"/>
  <c r="BC84" i="1"/>
  <c r="AQ85" i="1"/>
  <c r="AR85" i="1"/>
  <c r="AS85" i="1"/>
  <c r="AT85" i="1"/>
  <c r="AU85" i="1"/>
  <c r="AV85" i="1"/>
  <c r="AW85" i="1"/>
  <c r="AX85" i="1"/>
  <c r="AY85" i="1"/>
  <c r="AZ85" i="1"/>
  <c r="BA85" i="1"/>
  <c r="BB85" i="1"/>
  <c r="BC85" i="1"/>
  <c r="AQ86" i="1"/>
  <c r="AR86" i="1"/>
  <c r="AS86" i="1"/>
  <c r="AT86" i="1"/>
  <c r="AU86" i="1"/>
  <c r="AV86" i="1"/>
  <c r="AW86" i="1"/>
  <c r="AX86" i="1"/>
  <c r="AY86" i="1"/>
  <c r="AZ86" i="1"/>
  <c r="BA86" i="1"/>
  <c r="BB86" i="1"/>
  <c r="BC86" i="1"/>
  <c r="AR58" i="1"/>
  <c r="AS58" i="1"/>
  <c r="AT58" i="1"/>
  <c r="AU58" i="1"/>
  <c r="AV58" i="1"/>
  <c r="AW58" i="1"/>
  <c r="AX58" i="1"/>
  <c r="AY58" i="1"/>
  <c r="AZ58" i="1"/>
  <c r="BA58" i="1"/>
  <c r="BB58" i="1"/>
  <c r="BC58" i="1"/>
  <c r="AQ58" i="1"/>
  <c r="AR56" i="1"/>
  <c r="AW56" i="1"/>
  <c r="AX56" i="1"/>
  <c r="AY56" i="1"/>
  <c r="AQ7" i="1"/>
  <c r="AR7" i="1"/>
  <c r="AS7" i="1"/>
  <c r="AT7" i="1"/>
  <c r="AU7" i="1"/>
  <c r="AV7" i="1"/>
  <c r="AW7" i="1"/>
  <c r="AX7" i="1"/>
  <c r="AY7" i="1"/>
  <c r="AZ7" i="1"/>
  <c r="BA7" i="1"/>
  <c r="BB7" i="1"/>
  <c r="BC7" i="1"/>
  <c r="AQ8" i="1"/>
  <c r="AR8" i="1"/>
  <c r="AS8" i="1"/>
  <c r="AT8" i="1"/>
  <c r="AU8" i="1"/>
  <c r="AV8" i="1"/>
  <c r="AW8" i="1"/>
  <c r="AX8" i="1"/>
  <c r="AY8" i="1"/>
  <c r="AZ8" i="1"/>
  <c r="BA8" i="1"/>
  <c r="BB8" i="1"/>
  <c r="BC8" i="1"/>
  <c r="AQ9" i="1"/>
  <c r="AR9" i="1"/>
  <c r="AS9" i="1"/>
  <c r="AT9" i="1"/>
  <c r="AU9" i="1"/>
  <c r="AV9" i="1"/>
  <c r="AW9" i="1"/>
  <c r="AX9" i="1"/>
  <c r="AY9" i="1"/>
  <c r="AZ9" i="1"/>
  <c r="BA9" i="1"/>
  <c r="BB9" i="1"/>
  <c r="BC9" i="1"/>
  <c r="AQ10" i="1"/>
  <c r="AR10" i="1"/>
  <c r="AS10" i="1"/>
  <c r="AT10" i="1"/>
  <c r="AU10" i="1"/>
  <c r="AV10" i="1"/>
  <c r="AW10" i="1"/>
  <c r="AX10" i="1"/>
  <c r="AY10" i="1"/>
  <c r="AZ10" i="1"/>
  <c r="BA10" i="1"/>
  <c r="BB10" i="1"/>
  <c r="BC10" i="1"/>
  <c r="AQ11" i="1"/>
  <c r="AR11" i="1"/>
  <c r="AS11" i="1"/>
  <c r="AT11" i="1"/>
  <c r="AU11" i="1"/>
  <c r="AV11" i="1"/>
  <c r="AW11" i="1"/>
  <c r="AX11" i="1"/>
  <c r="AY11" i="1"/>
  <c r="AZ11" i="1"/>
  <c r="BA11" i="1"/>
  <c r="BB11" i="1"/>
  <c r="BC11" i="1"/>
  <c r="AQ12" i="1"/>
  <c r="AR12" i="1"/>
  <c r="AS12" i="1"/>
  <c r="AT12" i="1"/>
  <c r="AU12" i="1"/>
  <c r="AV12" i="1"/>
  <c r="AW12" i="1"/>
  <c r="AX12" i="1"/>
  <c r="AY12" i="1"/>
  <c r="AZ12" i="1"/>
  <c r="BA12" i="1"/>
  <c r="BB12" i="1"/>
  <c r="BC12" i="1"/>
  <c r="AQ13" i="1"/>
  <c r="AR13" i="1"/>
  <c r="AS13" i="1"/>
  <c r="AT13" i="1"/>
  <c r="AU13" i="1"/>
  <c r="AV13" i="1"/>
  <c r="AW13" i="1"/>
  <c r="AX13" i="1"/>
  <c r="AY13" i="1"/>
  <c r="AZ13" i="1"/>
  <c r="BA13" i="1"/>
  <c r="BB13" i="1"/>
  <c r="BC13" i="1"/>
  <c r="AQ14" i="1"/>
  <c r="AR14" i="1"/>
  <c r="AS14" i="1"/>
  <c r="AT14" i="1"/>
  <c r="AU14" i="1"/>
  <c r="AV14" i="1"/>
  <c r="AW14" i="1"/>
  <c r="AX14" i="1"/>
  <c r="AY14" i="1"/>
  <c r="AZ14" i="1"/>
  <c r="BA14" i="1"/>
  <c r="BB14" i="1"/>
  <c r="BC14" i="1"/>
  <c r="AQ15" i="1"/>
  <c r="AR15" i="1"/>
  <c r="AS15" i="1"/>
  <c r="AT15" i="1"/>
  <c r="AU15" i="1"/>
  <c r="AV15" i="1"/>
  <c r="AW15" i="1"/>
  <c r="AX15" i="1"/>
  <c r="AY15" i="1"/>
  <c r="AZ15" i="1"/>
  <c r="BA15" i="1"/>
  <c r="BB15" i="1"/>
  <c r="BC15" i="1"/>
  <c r="AQ16" i="1"/>
  <c r="AR16" i="1"/>
  <c r="AS16" i="1"/>
  <c r="AT16" i="1"/>
  <c r="AU16" i="1"/>
  <c r="AV16" i="1"/>
  <c r="AW16" i="1"/>
  <c r="AX16" i="1"/>
  <c r="AY16" i="1"/>
  <c r="AZ16" i="1"/>
  <c r="BA16" i="1"/>
  <c r="BB16" i="1"/>
  <c r="BC16" i="1"/>
  <c r="AQ17" i="1"/>
  <c r="AR17" i="1"/>
  <c r="AS17" i="1"/>
  <c r="AT17" i="1"/>
  <c r="AU17" i="1"/>
  <c r="AV17" i="1"/>
  <c r="AW17" i="1"/>
  <c r="AX17" i="1"/>
  <c r="AY17" i="1"/>
  <c r="AZ17" i="1"/>
  <c r="BA17" i="1"/>
  <c r="BB17" i="1"/>
  <c r="BC17" i="1"/>
  <c r="AQ18" i="1"/>
  <c r="AR18" i="1"/>
  <c r="AS18" i="1"/>
  <c r="AT18" i="1"/>
  <c r="AU18" i="1"/>
  <c r="AV18" i="1"/>
  <c r="AW18" i="1"/>
  <c r="AX18" i="1"/>
  <c r="AY18" i="1"/>
  <c r="AZ18" i="1"/>
  <c r="BA18" i="1"/>
  <c r="BB18" i="1"/>
  <c r="BC18" i="1"/>
  <c r="AQ19" i="1"/>
  <c r="AR19" i="1"/>
  <c r="AS19" i="1"/>
  <c r="AT19" i="1"/>
  <c r="AU19" i="1"/>
  <c r="AV19" i="1"/>
  <c r="AW19" i="1"/>
  <c r="AX19" i="1"/>
  <c r="AY19" i="1"/>
  <c r="AZ19" i="1"/>
  <c r="BA19" i="1"/>
  <c r="BB19" i="1"/>
  <c r="BC19" i="1"/>
  <c r="AQ20" i="1"/>
  <c r="AR20" i="1"/>
  <c r="AS20" i="1"/>
  <c r="AT20" i="1"/>
  <c r="AU20" i="1"/>
  <c r="AV20" i="1"/>
  <c r="AW20" i="1"/>
  <c r="AX20" i="1"/>
  <c r="AY20" i="1"/>
  <c r="AZ20" i="1"/>
  <c r="BA20" i="1"/>
  <c r="BB20" i="1"/>
  <c r="BC20" i="1"/>
  <c r="AQ21" i="1"/>
  <c r="AR21" i="1"/>
  <c r="AS21" i="1"/>
  <c r="AT21" i="1"/>
  <c r="AU21" i="1"/>
  <c r="AV21" i="1"/>
  <c r="AW21" i="1"/>
  <c r="AX21" i="1"/>
  <c r="AY21" i="1"/>
  <c r="AZ21" i="1"/>
  <c r="BA21" i="1"/>
  <c r="BB21" i="1"/>
  <c r="BC21" i="1"/>
  <c r="AQ22" i="1"/>
  <c r="AR22" i="1"/>
  <c r="AS22" i="1"/>
  <c r="AT22" i="1"/>
  <c r="AU22" i="1"/>
  <c r="AV22" i="1"/>
  <c r="AW22" i="1"/>
  <c r="AX22" i="1"/>
  <c r="AY22" i="1"/>
  <c r="AZ22" i="1"/>
  <c r="BA22" i="1"/>
  <c r="BB22" i="1"/>
  <c r="BC22" i="1"/>
  <c r="AQ23" i="1"/>
  <c r="AR23" i="1"/>
  <c r="AS23" i="1"/>
  <c r="AT23" i="1"/>
  <c r="AU23" i="1"/>
  <c r="AV23" i="1"/>
  <c r="AW23" i="1"/>
  <c r="AX23" i="1"/>
  <c r="AY23" i="1"/>
  <c r="AZ23" i="1"/>
  <c r="BA23" i="1"/>
  <c r="BB23" i="1"/>
  <c r="BC23" i="1"/>
  <c r="AQ24" i="1"/>
  <c r="AR24" i="1"/>
  <c r="AS24" i="1"/>
  <c r="AT24" i="1"/>
  <c r="AU24" i="1"/>
  <c r="AV24" i="1"/>
  <c r="AW24" i="1"/>
  <c r="AX24" i="1"/>
  <c r="AY24" i="1"/>
  <c r="AZ24" i="1"/>
  <c r="BA24" i="1"/>
  <c r="BB24" i="1"/>
  <c r="BC24" i="1"/>
  <c r="AQ25" i="1"/>
  <c r="AR25" i="1"/>
  <c r="AS25" i="1"/>
  <c r="AT25" i="1"/>
  <c r="AU25" i="1"/>
  <c r="AV25" i="1"/>
  <c r="AW25" i="1"/>
  <c r="AX25" i="1"/>
  <c r="AY25" i="1"/>
  <c r="AZ25" i="1"/>
  <c r="BA25" i="1"/>
  <c r="BB25" i="1"/>
  <c r="BC25" i="1"/>
  <c r="AQ26" i="1"/>
  <c r="AR26" i="1"/>
  <c r="AS26" i="1"/>
  <c r="AT26" i="1"/>
  <c r="AU26" i="1"/>
  <c r="AV26" i="1"/>
  <c r="AW26" i="1"/>
  <c r="AX26" i="1"/>
  <c r="AY26" i="1"/>
  <c r="AZ26" i="1"/>
  <c r="BA26" i="1"/>
  <c r="BB26" i="1"/>
  <c r="BC26" i="1"/>
  <c r="AQ27" i="1"/>
  <c r="AR27" i="1"/>
  <c r="AS27" i="1"/>
  <c r="AT27" i="1"/>
  <c r="AU27" i="1"/>
  <c r="AV27" i="1"/>
  <c r="AW27" i="1"/>
  <c r="AX27" i="1"/>
  <c r="AY27" i="1"/>
  <c r="AZ27" i="1"/>
  <c r="BA27" i="1"/>
  <c r="BB27" i="1"/>
  <c r="BC27" i="1"/>
  <c r="AQ28" i="1"/>
  <c r="AR28" i="1"/>
  <c r="AS28" i="1"/>
  <c r="AT28" i="1"/>
  <c r="AU28" i="1"/>
  <c r="AV28" i="1"/>
  <c r="AW28" i="1"/>
  <c r="AX28" i="1"/>
  <c r="AY28" i="1"/>
  <c r="AZ28" i="1"/>
  <c r="BA28" i="1"/>
  <c r="BB28" i="1"/>
  <c r="BC28" i="1"/>
  <c r="AQ29" i="1"/>
  <c r="AR29" i="1"/>
  <c r="AS29" i="1"/>
  <c r="AT29" i="1"/>
  <c r="AU29" i="1"/>
  <c r="AV29" i="1"/>
  <c r="AW29" i="1"/>
  <c r="AX29" i="1"/>
  <c r="AY29" i="1"/>
  <c r="AZ29" i="1"/>
  <c r="BA29" i="1"/>
  <c r="BB29" i="1"/>
  <c r="BC29" i="1"/>
  <c r="AQ30" i="1"/>
  <c r="AR30" i="1"/>
  <c r="AS30" i="1"/>
  <c r="AT30" i="1"/>
  <c r="AU30" i="1"/>
  <c r="AV30" i="1"/>
  <c r="AW30" i="1"/>
  <c r="AX30" i="1"/>
  <c r="AY30" i="1"/>
  <c r="AZ30" i="1"/>
  <c r="BA30" i="1"/>
  <c r="BB30" i="1"/>
  <c r="BC30" i="1"/>
  <c r="AQ31" i="1"/>
  <c r="AR31" i="1"/>
  <c r="AS31" i="1"/>
  <c r="AT31" i="1"/>
  <c r="AU31" i="1"/>
  <c r="AV31" i="1"/>
  <c r="AW31" i="1"/>
  <c r="AX31" i="1"/>
  <c r="AY31" i="1"/>
  <c r="AZ31" i="1"/>
  <c r="BA31" i="1"/>
  <c r="BB31" i="1"/>
  <c r="BC31" i="1"/>
  <c r="AQ32" i="1"/>
  <c r="AR32" i="1"/>
  <c r="AS32" i="1"/>
  <c r="AT32" i="1"/>
  <c r="AU32" i="1"/>
  <c r="AV32" i="1"/>
  <c r="AW32" i="1"/>
  <c r="AX32" i="1"/>
  <c r="AY32" i="1"/>
  <c r="AZ32" i="1"/>
  <c r="BA32" i="1"/>
  <c r="BB32" i="1"/>
  <c r="BC32" i="1"/>
  <c r="AQ33" i="1"/>
  <c r="AR33" i="1"/>
  <c r="AS33" i="1"/>
  <c r="AT33" i="1"/>
  <c r="AU33" i="1"/>
  <c r="AV33" i="1"/>
  <c r="AW33" i="1"/>
  <c r="AX33" i="1"/>
  <c r="AY33" i="1"/>
  <c r="AZ33" i="1"/>
  <c r="BA33" i="1"/>
  <c r="BB33" i="1"/>
  <c r="BC33" i="1"/>
  <c r="AQ34" i="1"/>
  <c r="AR34" i="1"/>
  <c r="AS34" i="1"/>
  <c r="AT34" i="1"/>
  <c r="AU34" i="1"/>
  <c r="AV34" i="1"/>
  <c r="AW34" i="1"/>
  <c r="AX34" i="1"/>
  <c r="AY34" i="1"/>
  <c r="AZ34" i="1"/>
  <c r="BA34" i="1"/>
  <c r="BB34" i="1"/>
  <c r="BC34" i="1"/>
  <c r="AQ35" i="1"/>
  <c r="AR35" i="1"/>
  <c r="AS35" i="1"/>
  <c r="AT35" i="1"/>
  <c r="AU35" i="1"/>
  <c r="AV35" i="1"/>
  <c r="AW35" i="1"/>
  <c r="AX35" i="1"/>
  <c r="AY35" i="1"/>
  <c r="AZ35" i="1"/>
  <c r="BA35" i="1"/>
  <c r="BB35" i="1"/>
  <c r="BC35" i="1"/>
  <c r="AQ36" i="1"/>
  <c r="AR36" i="1"/>
  <c r="AS36" i="1"/>
  <c r="AT36" i="1"/>
  <c r="AU36" i="1"/>
  <c r="AV36" i="1"/>
  <c r="AW36" i="1"/>
  <c r="AX36" i="1"/>
  <c r="AY36" i="1"/>
  <c r="AZ36" i="1"/>
  <c r="BA36" i="1"/>
  <c r="BB36" i="1"/>
  <c r="BC36" i="1"/>
  <c r="AQ37" i="1"/>
  <c r="AR37" i="1"/>
  <c r="AS37" i="1"/>
  <c r="AT37" i="1"/>
  <c r="AU37" i="1"/>
  <c r="AV37" i="1"/>
  <c r="AW37" i="1"/>
  <c r="AX37" i="1"/>
  <c r="AY37" i="1"/>
  <c r="AZ37" i="1"/>
  <c r="BA37" i="1"/>
  <c r="BB37" i="1"/>
  <c r="BC37" i="1"/>
  <c r="AQ38" i="1"/>
  <c r="AR38" i="1"/>
  <c r="AS38" i="1"/>
  <c r="AT38" i="1"/>
  <c r="AU38" i="1"/>
  <c r="AV38" i="1"/>
  <c r="AW38" i="1"/>
  <c r="AX38" i="1"/>
  <c r="AY38" i="1"/>
  <c r="AZ38" i="1"/>
  <c r="BA38" i="1"/>
  <c r="BB38" i="1"/>
  <c r="BC38" i="1"/>
  <c r="AQ39" i="1"/>
  <c r="AR39" i="1"/>
  <c r="AS39" i="1"/>
  <c r="AT39" i="1"/>
  <c r="AU39" i="1"/>
  <c r="AV39" i="1"/>
  <c r="AW39" i="1"/>
  <c r="AX39" i="1"/>
  <c r="AY39" i="1"/>
  <c r="AZ39" i="1"/>
  <c r="BA39" i="1"/>
  <c r="BB39" i="1"/>
  <c r="BC39" i="1"/>
  <c r="AQ40" i="1"/>
  <c r="AR40" i="1"/>
  <c r="AS40" i="1"/>
  <c r="AT40" i="1"/>
  <c r="AU40" i="1"/>
  <c r="AV40" i="1"/>
  <c r="AW40" i="1"/>
  <c r="AX40" i="1"/>
  <c r="AY40" i="1"/>
  <c r="AZ40" i="1"/>
  <c r="BA40" i="1"/>
  <c r="BB40" i="1"/>
  <c r="BC40" i="1"/>
  <c r="AQ41" i="1"/>
  <c r="AR41" i="1"/>
  <c r="AS41" i="1"/>
  <c r="AT41" i="1"/>
  <c r="AU41" i="1"/>
  <c r="AV41" i="1"/>
  <c r="AW41" i="1"/>
  <c r="AX41" i="1"/>
  <c r="AY41" i="1"/>
  <c r="AZ41" i="1"/>
  <c r="BA41" i="1"/>
  <c r="BB41" i="1"/>
  <c r="BC41" i="1"/>
  <c r="AQ42" i="1"/>
  <c r="AR42" i="1"/>
  <c r="AS42" i="1"/>
  <c r="AT42" i="1"/>
  <c r="AU42" i="1"/>
  <c r="AV42" i="1"/>
  <c r="AW42" i="1"/>
  <c r="AX42" i="1"/>
  <c r="AY42" i="1"/>
  <c r="AZ42" i="1"/>
  <c r="BA42" i="1"/>
  <c r="BB42" i="1"/>
  <c r="BC42" i="1"/>
  <c r="AQ43" i="1"/>
  <c r="AR43" i="1"/>
  <c r="AS43" i="1"/>
  <c r="AT43" i="1"/>
  <c r="AU43" i="1"/>
  <c r="AV43" i="1"/>
  <c r="AW43" i="1"/>
  <c r="AX43" i="1"/>
  <c r="AY43" i="1"/>
  <c r="AZ43" i="1"/>
  <c r="BA43" i="1"/>
  <c r="BB43" i="1"/>
  <c r="BC43" i="1"/>
  <c r="AQ44" i="1"/>
  <c r="AR44" i="1"/>
  <c r="AS44" i="1"/>
  <c r="AT44" i="1"/>
  <c r="AU44" i="1"/>
  <c r="AV44" i="1"/>
  <c r="AW44" i="1"/>
  <c r="AX44" i="1"/>
  <c r="AY44" i="1"/>
  <c r="AZ44" i="1"/>
  <c r="BA44" i="1"/>
  <c r="BB44" i="1"/>
  <c r="BC44" i="1"/>
  <c r="AQ45" i="1"/>
  <c r="AR45" i="1"/>
  <c r="AS45" i="1"/>
  <c r="AT45" i="1"/>
  <c r="AU45" i="1"/>
  <c r="AV45" i="1"/>
  <c r="AW45" i="1"/>
  <c r="AX45" i="1"/>
  <c r="AY45" i="1"/>
  <c r="AZ45" i="1"/>
  <c r="BA45" i="1"/>
  <c r="BB45" i="1"/>
  <c r="BC45" i="1"/>
  <c r="AQ46" i="1"/>
  <c r="AR46" i="1"/>
  <c r="AS46" i="1"/>
  <c r="AT46" i="1"/>
  <c r="AU46" i="1"/>
  <c r="AV46" i="1"/>
  <c r="AW46" i="1"/>
  <c r="AX46" i="1"/>
  <c r="AY46" i="1"/>
  <c r="AZ46" i="1"/>
  <c r="BA46" i="1"/>
  <c r="BB46" i="1"/>
  <c r="BC46" i="1"/>
  <c r="AQ47" i="1"/>
  <c r="AR47" i="1"/>
  <c r="AS47" i="1"/>
  <c r="AT47" i="1"/>
  <c r="AU47" i="1"/>
  <c r="AV47" i="1"/>
  <c r="AW47" i="1"/>
  <c r="AX47" i="1"/>
  <c r="AY47" i="1"/>
  <c r="AZ47" i="1"/>
  <c r="BA47" i="1"/>
  <c r="BB47" i="1"/>
  <c r="BC47" i="1"/>
  <c r="AQ48" i="1"/>
  <c r="AR48" i="1"/>
  <c r="AS48" i="1"/>
  <c r="AT48" i="1"/>
  <c r="AU48" i="1"/>
  <c r="AV48" i="1"/>
  <c r="AW48" i="1"/>
  <c r="AX48" i="1"/>
  <c r="AY48" i="1"/>
  <c r="AZ48" i="1"/>
  <c r="BA48" i="1"/>
  <c r="BB48" i="1"/>
  <c r="BC48" i="1"/>
  <c r="AQ49" i="1"/>
  <c r="AR49" i="1"/>
  <c r="AS49" i="1"/>
  <c r="AT49" i="1"/>
  <c r="AU49" i="1"/>
  <c r="AV49" i="1"/>
  <c r="AW49" i="1"/>
  <c r="AX49" i="1"/>
  <c r="AY49" i="1"/>
  <c r="AZ49" i="1"/>
  <c r="BA49" i="1"/>
  <c r="BB49" i="1"/>
  <c r="BC49" i="1"/>
  <c r="AQ50" i="1"/>
  <c r="AR50" i="1"/>
  <c r="AS50" i="1"/>
  <c r="AT50" i="1"/>
  <c r="AU50" i="1"/>
  <c r="AV50" i="1"/>
  <c r="AW50" i="1"/>
  <c r="AX50" i="1"/>
  <c r="AY50" i="1"/>
  <c r="AZ50" i="1"/>
  <c r="BA50" i="1"/>
  <c r="BB50" i="1"/>
  <c r="BC50" i="1"/>
  <c r="AQ51" i="1"/>
  <c r="AR51" i="1"/>
  <c r="AS51" i="1"/>
  <c r="AT51" i="1"/>
  <c r="AU51" i="1"/>
  <c r="AV51" i="1"/>
  <c r="AW51" i="1"/>
  <c r="AX51" i="1"/>
  <c r="AY51" i="1"/>
  <c r="AZ51" i="1"/>
  <c r="BA51" i="1"/>
  <c r="BB51" i="1"/>
  <c r="BC51" i="1"/>
  <c r="AQ52" i="1"/>
  <c r="AR52" i="1"/>
  <c r="AS52" i="1"/>
  <c r="AT52" i="1"/>
  <c r="AU52" i="1"/>
  <c r="AV52" i="1"/>
  <c r="AW52" i="1"/>
  <c r="AX52" i="1"/>
  <c r="AY52" i="1"/>
  <c r="AZ52" i="1"/>
  <c r="BA52" i="1"/>
  <c r="BB52" i="1"/>
  <c r="BC52" i="1"/>
  <c r="AQ53" i="1"/>
  <c r="AR53" i="1"/>
  <c r="AS53" i="1"/>
  <c r="AT53" i="1"/>
  <c r="AU53" i="1"/>
  <c r="AV53" i="1"/>
  <c r="AW53" i="1"/>
  <c r="AX53" i="1"/>
  <c r="AY53" i="1"/>
  <c r="AZ53" i="1"/>
  <c r="BA53" i="1"/>
  <c r="BB53" i="1"/>
  <c r="BC53" i="1"/>
  <c r="AQ54" i="1"/>
  <c r="AR54" i="1"/>
  <c r="AS54" i="1"/>
  <c r="AT54" i="1"/>
  <c r="AU54" i="1"/>
  <c r="AV54" i="1"/>
  <c r="AW54" i="1"/>
  <c r="AX54" i="1"/>
  <c r="AY54" i="1"/>
  <c r="AZ54" i="1"/>
  <c r="BA54" i="1"/>
  <c r="BB54" i="1"/>
  <c r="BC54" i="1"/>
  <c r="AQ55" i="1"/>
  <c r="AR55" i="1"/>
  <c r="AS55" i="1"/>
  <c r="AT55" i="1"/>
  <c r="AU55" i="1"/>
  <c r="AV55" i="1"/>
  <c r="AW55" i="1"/>
  <c r="AX55" i="1"/>
  <c r="AY55" i="1"/>
  <c r="AZ55" i="1"/>
  <c r="BA55" i="1"/>
  <c r="BB55" i="1"/>
  <c r="BC55" i="1"/>
  <c r="BA6" i="1"/>
  <c r="BB6" i="1"/>
  <c r="BC6" i="1"/>
  <c r="DL2" i="2"/>
  <c r="DM109" i="2"/>
  <c r="DN109" i="2"/>
  <c r="DO109" i="2"/>
  <c r="DP109" i="2"/>
  <c r="DQ109" i="2"/>
  <c r="DR109" i="2"/>
  <c r="DS109" i="2"/>
  <c r="DT109" i="2"/>
  <c r="DU109" i="2"/>
  <c r="DM87" i="2"/>
  <c r="DN87" i="2"/>
  <c r="DO87" i="2"/>
  <c r="DP87" i="2"/>
  <c r="DQ87" i="2"/>
  <c r="DR87" i="2"/>
  <c r="DS87" i="2"/>
  <c r="DT87" i="2"/>
  <c r="DU87" i="2"/>
  <c r="DM56" i="2"/>
  <c r="DN56" i="2"/>
  <c r="DO56" i="2"/>
  <c r="DP56" i="2"/>
  <c r="DQ56" i="2"/>
  <c r="DR56" i="2"/>
  <c r="DS56" i="2"/>
  <c r="DT56" i="2"/>
  <c r="DU56" i="2"/>
  <c r="DM4" i="2"/>
  <c r="DN4" i="2"/>
  <c r="DO4" i="2"/>
  <c r="DP4" i="2"/>
  <c r="DQ4" i="2"/>
  <c r="DR4" i="2"/>
  <c r="DS4" i="2"/>
  <c r="DT4" i="2"/>
  <c r="DU4" i="2"/>
  <c r="DL4" i="2"/>
  <c r="DL109" i="2" s="1"/>
  <c r="DL7" i="2"/>
  <c r="DM7" i="2"/>
  <c r="DN7" i="2"/>
  <c r="DO7" i="2"/>
  <c r="DP7" i="2"/>
  <c r="DQ7" i="2"/>
  <c r="DR7" i="2"/>
  <c r="DS7" i="2"/>
  <c r="DT7" i="2"/>
  <c r="DU7" i="2"/>
  <c r="DL8" i="2"/>
  <c r="DM8" i="2"/>
  <c r="DN8" i="2"/>
  <c r="DO8" i="2"/>
  <c r="DP8" i="2"/>
  <c r="DQ8" i="2"/>
  <c r="DR8" i="2"/>
  <c r="DS8" i="2"/>
  <c r="DT8" i="2"/>
  <c r="DU8" i="2"/>
  <c r="DL9" i="2"/>
  <c r="DM9" i="2"/>
  <c r="DN9" i="2"/>
  <c r="DO9" i="2"/>
  <c r="DP9" i="2"/>
  <c r="DQ9" i="2"/>
  <c r="DR9" i="2"/>
  <c r="DS9" i="2"/>
  <c r="DT9" i="2"/>
  <c r="DU9" i="2"/>
  <c r="DL10" i="2"/>
  <c r="DM10" i="2"/>
  <c r="DN10" i="2"/>
  <c r="DO10" i="2"/>
  <c r="DP10" i="2"/>
  <c r="DQ10" i="2"/>
  <c r="DR10" i="2"/>
  <c r="DS10" i="2"/>
  <c r="DT10" i="2"/>
  <c r="DU10" i="2"/>
  <c r="DL11" i="2"/>
  <c r="DM11" i="2"/>
  <c r="DN11" i="2"/>
  <c r="DO11" i="2"/>
  <c r="DP11" i="2"/>
  <c r="DQ11" i="2"/>
  <c r="DR11" i="2"/>
  <c r="DS11" i="2"/>
  <c r="DT11" i="2"/>
  <c r="DU11" i="2"/>
  <c r="DL12" i="2"/>
  <c r="DM12" i="2"/>
  <c r="DN12" i="2"/>
  <c r="DO12" i="2"/>
  <c r="DP12" i="2"/>
  <c r="DQ12" i="2"/>
  <c r="DR12" i="2"/>
  <c r="DS12" i="2"/>
  <c r="DT12" i="2"/>
  <c r="DU12" i="2"/>
  <c r="DL13" i="2"/>
  <c r="DM13" i="2"/>
  <c r="DN13" i="2"/>
  <c r="DO13" i="2"/>
  <c r="DP13" i="2"/>
  <c r="DQ13" i="2"/>
  <c r="DR13" i="2"/>
  <c r="DS13" i="2"/>
  <c r="DT13" i="2"/>
  <c r="DU13" i="2"/>
  <c r="DL14" i="2"/>
  <c r="DM14" i="2"/>
  <c r="DN14" i="2"/>
  <c r="DO14" i="2"/>
  <c r="DP14" i="2"/>
  <c r="DQ14" i="2"/>
  <c r="DR14" i="2"/>
  <c r="DS14" i="2"/>
  <c r="DT14" i="2"/>
  <c r="DU14" i="2"/>
  <c r="DL15" i="2"/>
  <c r="DM15" i="2"/>
  <c r="DN15" i="2"/>
  <c r="DO15" i="2"/>
  <c r="DP15" i="2"/>
  <c r="DQ15" i="2"/>
  <c r="DR15" i="2"/>
  <c r="DS15" i="2"/>
  <c r="DT15" i="2"/>
  <c r="DU15" i="2"/>
  <c r="DL16" i="2"/>
  <c r="DM16" i="2"/>
  <c r="DN16" i="2"/>
  <c r="DO16" i="2"/>
  <c r="DP16" i="2"/>
  <c r="DQ16" i="2"/>
  <c r="DR16" i="2"/>
  <c r="DS16" i="2"/>
  <c r="DT16" i="2"/>
  <c r="DU16" i="2"/>
  <c r="DL17" i="2"/>
  <c r="DM17" i="2"/>
  <c r="DN17" i="2"/>
  <c r="DO17" i="2"/>
  <c r="DP17" i="2"/>
  <c r="DQ17" i="2"/>
  <c r="DR17" i="2"/>
  <c r="DS17" i="2"/>
  <c r="DT17" i="2"/>
  <c r="DU17" i="2"/>
  <c r="DL18" i="2"/>
  <c r="DM18" i="2"/>
  <c r="DN18" i="2"/>
  <c r="DO18" i="2"/>
  <c r="DP18" i="2"/>
  <c r="DQ18" i="2"/>
  <c r="DR18" i="2"/>
  <c r="DS18" i="2"/>
  <c r="DT18" i="2"/>
  <c r="DU18" i="2"/>
  <c r="DL19" i="2"/>
  <c r="DM19" i="2"/>
  <c r="DN19" i="2"/>
  <c r="DO19" i="2"/>
  <c r="DP19" i="2"/>
  <c r="DQ19" i="2"/>
  <c r="DR19" i="2"/>
  <c r="DS19" i="2"/>
  <c r="DT19" i="2"/>
  <c r="DU19" i="2"/>
  <c r="DL20" i="2"/>
  <c r="DM20" i="2"/>
  <c r="DN20" i="2"/>
  <c r="DO20" i="2"/>
  <c r="DP20" i="2"/>
  <c r="DQ20" i="2"/>
  <c r="DR20" i="2"/>
  <c r="DS20" i="2"/>
  <c r="DT20" i="2"/>
  <c r="DU20" i="2"/>
  <c r="DL21" i="2"/>
  <c r="DM21" i="2"/>
  <c r="DN21" i="2"/>
  <c r="DO21" i="2"/>
  <c r="DP21" i="2"/>
  <c r="DQ21" i="2"/>
  <c r="DR21" i="2"/>
  <c r="DS21" i="2"/>
  <c r="DT21" i="2"/>
  <c r="DU21" i="2"/>
  <c r="DL22" i="2"/>
  <c r="DM22" i="2"/>
  <c r="DN22" i="2"/>
  <c r="DO22" i="2"/>
  <c r="DP22" i="2"/>
  <c r="DQ22" i="2"/>
  <c r="DR22" i="2"/>
  <c r="DS22" i="2"/>
  <c r="DT22" i="2"/>
  <c r="DU22" i="2"/>
  <c r="DL23" i="2"/>
  <c r="DM23" i="2"/>
  <c r="DN23" i="2"/>
  <c r="DO23" i="2"/>
  <c r="DP23" i="2"/>
  <c r="DQ23" i="2"/>
  <c r="DR23" i="2"/>
  <c r="DS23" i="2"/>
  <c r="DT23" i="2"/>
  <c r="DU23" i="2"/>
  <c r="DL24" i="2"/>
  <c r="DM24" i="2"/>
  <c r="DN24" i="2"/>
  <c r="DO24" i="2"/>
  <c r="DP24" i="2"/>
  <c r="DQ24" i="2"/>
  <c r="DR24" i="2"/>
  <c r="DS24" i="2"/>
  <c r="DT24" i="2"/>
  <c r="DU24" i="2"/>
  <c r="DL25" i="2"/>
  <c r="DM25" i="2"/>
  <c r="DN25" i="2"/>
  <c r="DO25" i="2"/>
  <c r="DP25" i="2"/>
  <c r="DQ25" i="2"/>
  <c r="DR25" i="2"/>
  <c r="DS25" i="2"/>
  <c r="DT25" i="2"/>
  <c r="DU25" i="2"/>
  <c r="DL26" i="2"/>
  <c r="DM26" i="2"/>
  <c r="DN26" i="2"/>
  <c r="DO26" i="2"/>
  <c r="DP26" i="2"/>
  <c r="DQ26" i="2"/>
  <c r="DR26" i="2"/>
  <c r="DS26" i="2"/>
  <c r="DT26" i="2"/>
  <c r="DU26" i="2"/>
  <c r="DL27" i="2"/>
  <c r="DM27" i="2"/>
  <c r="DN27" i="2"/>
  <c r="DO27" i="2"/>
  <c r="DP27" i="2"/>
  <c r="DQ27" i="2"/>
  <c r="DR27" i="2"/>
  <c r="DS27" i="2"/>
  <c r="DT27" i="2"/>
  <c r="DU27" i="2"/>
  <c r="DL28" i="2"/>
  <c r="DM28" i="2"/>
  <c r="DN28" i="2"/>
  <c r="DO28" i="2"/>
  <c r="DP28" i="2"/>
  <c r="DQ28" i="2"/>
  <c r="DR28" i="2"/>
  <c r="DS28" i="2"/>
  <c r="DT28" i="2"/>
  <c r="DU28" i="2"/>
  <c r="DL29" i="2"/>
  <c r="DM29" i="2"/>
  <c r="DN29" i="2"/>
  <c r="DO29" i="2"/>
  <c r="DP29" i="2"/>
  <c r="DQ29" i="2"/>
  <c r="DR29" i="2"/>
  <c r="DS29" i="2"/>
  <c r="DT29" i="2"/>
  <c r="DU29" i="2"/>
  <c r="DL30" i="2"/>
  <c r="DM30" i="2"/>
  <c r="DN30" i="2"/>
  <c r="DO30" i="2"/>
  <c r="DP30" i="2"/>
  <c r="DQ30" i="2"/>
  <c r="DR30" i="2"/>
  <c r="DS30" i="2"/>
  <c r="DT30" i="2"/>
  <c r="DU30" i="2"/>
  <c r="DL31" i="2"/>
  <c r="DM31" i="2"/>
  <c r="DN31" i="2"/>
  <c r="DO31" i="2"/>
  <c r="DP31" i="2"/>
  <c r="DQ31" i="2"/>
  <c r="DR31" i="2"/>
  <c r="DS31" i="2"/>
  <c r="DT31" i="2"/>
  <c r="DU31" i="2"/>
  <c r="DL32" i="2"/>
  <c r="DM32" i="2"/>
  <c r="DN32" i="2"/>
  <c r="DO32" i="2"/>
  <c r="DP32" i="2"/>
  <c r="DQ32" i="2"/>
  <c r="DR32" i="2"/>
  <c r="DS32" i="2"/>
  <c r="DT32" i="2"/>
  <c r="DU32" i="2"/>
  <c r="DL33" i="2"/>
  <c r="DM33" i="2"/>
  <c r="DN33" i="2"/>
  <c r="DO33" i="2"/>
  <c r="DP33" i="2"/>
  <c r="DQ33" i="2"/>
  <c r="DR33" i="2"/>
  <c r="DS33" i="2"/>
  <c r="DT33" i="2"/>
  <c r="DU33" i="2"/>
  <c r="DL34" i="2"/>
  <c r="DM34" i="2"/>
  <c r="DN34" i="2"/>
  <c r="DO34" i="2"/>
  <c r="DP34" i="2"/>
  <c r="DQ34" i="2"/>
  <c r="DR34" i="2"/>
  <c r="DS34" i="2"/>
  <c r="DT34" i="2"/>
  <c r="DU34" i="2"/>
  <c r="DL35" i="2"/>
  <c r="DM35" i="2"/>
  <c r="DN35" i="2"/>
  <c r="DO35" i="2"/>
  <c r="DP35" i="2"/>
  <c r="DQ35" i="2"/>
  <c r="DR35" i="2"/>
  <c r="DS35" i="2"/>
  <c r="DT35" i="2"/>
  <c r="DU35" i="2"/>
  <c r="DL36" i="2"/>
  <c r="DM36" i="2"/>
  <c r="DN36" i="2"/>
  <c r="DO36" i="2"/>
  <c r="DP36" i="2"/>
  <c r="DQ36" i="2"/>
  <c r="DR36" i="2"/>
  <c r="DS36" i="2"/>
  <c r="DT36" i="2"/>
  <c r="DU36" i="2"/>
  <c r="DL37" i="2"/>
  <c r="DM37" i="2"/>
  <c r="DN37" i="2"/>
  <c r="DO37" i="2"/>
  <c r="DP37" i="2"/>
  <c r="DQ37" i="2"/>
  <c r="DR37" i="2"/>
  <c r="DS37" i="2"/>
  <c r="DT37" i="2"/>
  <c r="DU37" i="2"/>
  <c r="DL38" i="2"/>
  <c r="DM38" i="2"/>
  <c r="DN38" i="2"/>
  <c r="DO38" i="2"/>
  <c r="DP38" i="2"/>
  <c r="DQ38" i="2"/>
  <c r="DR38" i="2"/>
  <c r="DS38" i="2"/>
  <c r="DT38" i="2"/>
  <c r="DU38" i="2"/>
  <c r="DL39" i="2"/>
  <c r="DM39" i="2"/>
  <c r="DN39" i="2"/>
  <c r="DO39" i="2"/>
  <c r="DP39" i="2"/>
  <c r="DQ39" i="2"/>
  <c r="DR39" i="2"/>
  <c r="DS39" i="2"/>
  <c r="DT39" i="2"/>
  <c r="DU39" i="2"/>
  <c r="DL40" i="2"/>
  <c r="DM40" i="2"/>
  <c r="DN40" i="2"/>
  <c r="DO40" i="2"/>
  <c r="DP40" i="2"/>
  <c r="DQ40" i="2"/>
  <c r="DR40" i="2"/>
  <c r="DS40" i="2"/>
  <c r="DT40" i="2"/>
  <c r="DU40" i="2"/>
  <c r="DL41" i="2"/>
  <c r="DM41" i="2"/>
  <c r="DN41" i="2"/>
  <c r="DO41" i="2"/>
  <c r="DP41" i="2"/>
  <c r="DQ41" i="2"/>
  <c r="DR41" i="2"/>
  <c r="DS41" i="2"/>
  <c r="DT41" i="2"/>
  <c r="DU41" i="2"/>
  <c r="DL42" i="2"/>
  <c r="DM42" i="2"/>
  <c r="DN42" i="2"/>
  <c r="DO42" i="2"/>
  <c r="DP42" i="2"/>
  <c r="DQ42" i="2"/>
  <c r="DR42" i="2"/>
  <c r="DS42" i="2"/>
  <c r="DT42" i="2"/>
  <c r="DU42" i="2"/>
  <c r="DL43" i="2"/>
  <c r="DM43" i="2"/>
  <c r="DN43" i="2"/>
  <c r="DO43" i="2"/>
  <c r="DP43" i="2"/>
  <c r="DQ43" i="2"/>
  <c r="DR43" i="2"/>
  <c r="DS43" i="2"/>
  <c r="DT43" i="2"/>
  <c r="DU43" i="2"/>
  <c r="DL44" i="2"/>
  <c r="DM44" i="2"/>
  <c r="DN44" i="2"/>
  <c r="DO44" i="2"/>
  <c r="DP44" i="2"/>
  <c r="DQ44" i="2"/>
  <c r="DR44" i="2"/>
  <c r="DS44" i="2"/>
  <c r="DT44" i="2"/>
  <c r="DU44" i="2"/>
  <c r="DL45" i="2"/>
  <c r="DM45" i="2"/>
  <c r="DN45" i="2"/>
  <c r="DO45" i="2"/>
  <c r="DP45" i="2"/>
  <c r="DQ45" i="2"/>
  <c r="DR45" i="2"/>
  <c r="DS45" i="2"/>
  <c r="DT45" i="2"/>
  <c r="DU45" i="2"/>
  <c r="DL46" i="2"/>
  <c r="DM46" i="2"/>
  <c r="DN46" i="2"/>
  <c r="DO46" i="2"/>
  <c r="DP46" i="2"/>
  <c r="DQ46" i="2"/>
  <c r="DR46" i="2"/>
  <c r="DS46" i="2"/>
  <c r="DT46" i="2"/>
  <c r="DU46" i="2"/>
  <c r="DL47" i="2"/>
  <c r="DM47" i="2"/>
  <c r="DN47" i="2"/>
  <c r="DO47" i="2"/>
  <c r="DP47" i="2"/>
  <c r="DQ47" i="2"/>
  <c r="DR47" i="2"/>
  <c r="DS47" i="2"/>
  <c r="DT47" i="2"/>
  <c r="DU47" i="2"/>
  <c r="DL48" i="2"/>
  <c r="DM48" i="2"/>
  <c r="DN48" i="2"/>
  <c r="DO48" i="2"/>
  <c r="DP48" i="2"/>
  <c r="DQ48" i="2"/>
  <c r="DR48" i="2"/>
  <c r="DS48" i="2"/>
  <c r="DT48" i="2"/>
  <c r="DU48" i="2"/>
  <c r="DL49" i="2"/>
  <c r="DM49" i="2"/>
  <c r="DN49" i="2"/>
  <c r="DO49" i="2"/>
  <c r="DP49" i="2"/>
  <c r="DQ49" i="2"/>
  <c r="DR49" i="2"/>
  <c r="DS49" i="2"/>
  <c r="DT49" i="2"/>
  <c r="DU49" i="2"/>
  <c r="DL50" i="2"/>
  <c r="DM50" i="2"/>
  <c r="DN50" i="2"/>
  <c r="DO50" i="2"/>
  <c r="DP50" i="2"/>
  <c r="DQ50" i="2"/>
  <c r="DR50" i="2"/>
  <c r="DS50" i="2"/>
  <c r="DT50" i="2"/>
  <c r="DU50" i="2"/>
  <c r="DL51" i="2"/>
  <c r="DM51" i="2"/>
  <c r="DN51" i="2"/>
  <c r="DO51" i="2"/>
  <c r="DP51" i="2"/>
  <c r="DQ51" i="2"/>
  <c r="DR51" i="2"/>
  <c r="DS51" i="2"/>
  <c r="DT51" i="2"/>
  <c r="DU51" i="2"/>
  <c r="DL52" i="2"/>
  <c r="DM52" i="2"/>
  <c r="DN52" i="2"/>
  <c r="DO52" i="2"/>
  <c r="DP52" i="2"/>
  <c r="DQ52" i="2"/>
  <c r="DR52" i="2"/>
  <c r="DS52" i="2"/>
  <c r="DT52" i="2"/>
  <c r="DU52" i="2"/>
  <c r="DL53" i="2"/>
  <c r="DM53" i="2"/>
  <c r="DN53" i="2"/>
  <c r="DO53" i="2"/>
  <c r="DP53" i="2"/>
  <c r="DQ53" i="2"/>
  <c r="DR53" i="2"/>
  <c r="DS53" i="2"/>
  <c r="DT53" i="2"/>
  <c r="DU53" i="2"/>
  <c r="DL54" i="2"/>
  <c r="DM54" i="2"/>
  <c r="DN54" i="2"/>
  <c r="DO54" i="2"/>
  <c r="DP54" i="2"/>
  <c r="DQ54" i="2"/>
  <c r="DR54" i="2"/>
  <c r="DS54" i="2"/>
  <c r="DT54" i="2"/>
  <c r="DU54" i="2"/>
  <c r="DL55" i="2"/>
  <c r="DM55" i="2"/>
  <c r="DN55" i="2"/>
  <c r="DO55" i="2"/>
  <c r="DP55" i="2"/>
  <c r="DQ55" i="2"/>
  <c r="DR55" i="2"/>
  <c r="DS55" i="2"/>
  <c r="DT55" i="2"/>
  <c r="DU55" i="2"/>
  <c r="DL58" i="2"/>
  <c r="DM58" i="2"/>
  <c r="DN58" i="2"/>
  <c r="DO58" i="2"/>
  <c r="DP58" i="2"/>
  <c r="DQ58" i="2"/>
  <c r="DR58" i="2"/>
  <c r="DS58" i="2"/>
  <c r="DT58" i="2"/>
  <c r="DU58" i="2"/>
  <c r="DL59" i="2"/>
  <c r="DM59" i="2"/>
  <c r="DN59" i="2"/>
  <c r="DO59" i="2"/>
  <c r="DP59" i="2"/>
  <c r="DQ59" i="2"/>
  <c r="DR59" i="2"/>
  <c r="DS59" i="2"/>
  <c r="DT59" i="2"/>
  <c r="DU59" i="2"/>
  <c r="DL60" i="2"/>
  <c r="DM60" i="2"/>
  <c r="DN60" i="2"/>
  <c r="DO60" i="2"/>
  <c r="DP60" i="2"/>
  <c r="DQ60" i="2"/>
  <c r="DR60" i="2"/>
  <c r="DS60" i="2"/>
  <c r="DT60" i="2"/>
  <c r="DU60" i="2"/>
  <c r="DL61" i="2"/>
  <c r="DM61" i="2"/>
  <c r="DN61" i="2"/>
  <c r="DO61" i="2"/>
  <c r="DP61" i="2"/>
  <c r="DQ61" i="2"/>
  <c r="DR61" i="2"/>
  <c r="DS61" i="2"/>
  <c r="DT61" i="2"/>
  <c r="DU61" i="2"/>
  <c r="DL62" i="2"/>
  <c r="DM62" i="2"/>
  <c r="DN62" i="2"/>
  <c r="DO62" i="2"/>
  <c r="DP62" i="2"/>
  <c r="DQ62" i="2"/>
  <c r="DR62" i="2"/>
  <c r="DS62" i="2"/>
  <c r="DT62" i="2"/>
  <c r="DU62" i="2"/>
  <c r="DL63" i="2"/>
  <c r="DM63" i="2"/>
  <c r="DN63" i="2"/>
  <c r="DO63" i="2"/>
  <c r="DP63" i="2"/>
  <c r="DQ63" i="2"/>
  <c r="DR63" i="2"/>
  <c r="DS63" i="2"/>
  <c r="DT63" i="2"/>
  <c r="DU63" i="2"/>
  <c r="DL64" i="2"/>
  <c r="DM64" i="2"/>
  <c r="DN64" i="2"/>
  <c r="DO64" i="2"/>
  <c r="DP64" i="2"/>
  <c r="DQ64" i="2"/>
  <c r="DR64" i="2"/>
  <c r="DS64" i="2"/>
  <c r="DT64" i="2"/>
  <c r="DU64" i="2"/>
  <c r="DL65" i="2"/>
  <c r="DM65" i="2"/>
  <c r="DN65" i="2"/>
  <c r="DO65" i="2"/>
  <c r="DP65" i="2"/>
  <c r="DQ65" i="2"/>
  <c r="DR65" i="2"/>
  <c r="DS65" i="2"/>
  <c r="DT65" i="2"/>
  <c r="DU65" i="2"/>
  <c r="DL66" i="2"/>
  <c r="DM66" i="2"/>
  <c r="DN66" i="2"/>
  <c r="DO66" i="2"/>
  <c r="DP66" i="2"/>
  <c r="DQ66" i="2"/>
  <c r="DR66" i="2"/>
  <c r="DS66" i="2"/>
  <c r="DT66" i="2"/>
  <c r="DU66" i="2"/>
  <c r="DL67" i="2"/>
  <c r="DM67" i="2"/>
  <c r="DN67" i="2"/>
  <c r="DO67" i="2"/>
  <c r="DP67" i="2"/>
  <c r="DQ67" i="2"/>
  <c r="DR67" i="2"/>
  <c r="DS67" i="2"/>
  <c r="DT67" i="2"/>
  <c r="DU67" i="2"/>
  <c r="DL68" i="2"/>
  <c r="DM68" i="2"/>
  <c r="DN68" i="2"/>
  <c r="DO68" i="2"/>
  <c r="DP68" i="2"/>
  <c r="DQ68" i="2"/>
  <c r="DR68" i="2"/>
  <c r="DS68" i="2"/>
  <c r="DT68" i="2"/>
  <c r="DU68" i="2"/>
  <c r="DL69" i="2"/>
  <c r="DM69" i="2"/>
  <c r="DN69" i="2"/>
  <c r="DO69" i="2"/>
  <c r="DP69" i="2"/>
  <c r="DQ69" i="2"/>
  <c r="DR69" i="2"/>
  <c r="DS69" i="2"/>
  <c r="DT69" i="2"/>
  <c r="DU69" i="2"/>
  <c r="DL70" i="2"/>
  <c r="DM70" i="2"/>
  <c r="DN70" i="2"/>
  <c r="DO70" i="2"/>
  <c r="DP70" i="2"/>
  <c r="DQ70" i="2"/>
  <c r="DR70" i="2"/>
  <c r="DS70" i="2"/>
  <c r="DT70" i="2"/>
  <c r="DU70" i="2"/>
  <c r="DL71" i="2"/>
  <c r="DM71" i="2"/>
  <c r="DN71" i="2"/>
  <c r="DO71" i="2"/>
  <c r="DP71" i="2"/>
  <c r="DQ71" i="2"/>
  <c r="DR71" i="2"/>
  <c r="DS71" i="2"/>
  <c r="DT71" i="2"/>
  <c r="DU71" i="2"/>
  <c r="DL72" i="2"/>
  <c r="DM72" i="2"/>
  <c r="DN72" i="2"/>
  <c r="DO72" i="2"/>
  <c r="DP72" i="2"/>
  <c r="DQ72" i="2"/>
  <c r="DR72" i="2"/>
  <c r="DS72" i="2"/>
  <c r="DT72" i="2"/>
  <c r="DU72" i="2"/>
  <c r="DL73" i="2"/>
  <c r="DM73" i="2"/>
  <c r="DN73" i="2"/>
  <c r="DO73" i="2"/>
  <c r="DP73" i="2"/>
  <c r="DQ73" i="2"/>
  <c r="DR73" i="2"/>
  <c r="DS73" i="2"/>
  <c r="DT73" i="2"/>
  <c r="DU73" i="2"/>
  <c r="DL74" i="2"/>
  <c r="DM74" i="2"/>
  <c r="DN74" i="2"/>
  <c r="DO74" i="2"/>
  <c r="DP74" i="2"/>
  <c r="DQ74" i="2"/>
  <c r="DR74" i="2"/>
  <c r="DS74" i="2"/>
  <c r="DT74" i="2"/>
  <c r="DU74" i="2"/>
  <c r="DL75" i="2"/>
  <c r="DM75" i="2"/>
  <c r="DN75" i="2"/>
  <c r="DO75" i="2"/>
  <c r="DP75" i="2"/>
  <c r="DQ75" i="2"/>
  <c r="DR75" i="2"/>
  <c r="DS75" i="2"/>
  <c r="DT75" i="2"/>
  <c r="DU75" i="2"/>
  <c r="DL76" i="2"/>
  <c r="DM76" i="2"/>
  <c r="DN76" i="2"/>
  <c r="DO76" i="2"/>
  <c r="DP76" i="2"/>
  <c r="DQ76" i="2"/>
  <c r="DR76" i="2"/>
  <c r="DS76" i="2"/>
  <c r="DT76" i="2"/>
  <c r="DU76" i="2"/>
  <c r="DL77" i="2"/>
  <c r="DM77" i="2"/>
  <c r="DN77" i="2"/>
  <c r="DO77" i="2"/>
  <c r="DP77" i="2"/>
  <c r="DQ77" i="2"/>
  <c r="DR77" i="2"/>
  <c r="DS77" i="2"/>
  <c r="DT77" i="2"/>
  <c r="DU77" i="2"/>
  <c r="DL78" i="2"/>
  <c r="DM78" i="2"/>
  <c r="DN78" i="2"/>
  <c r="DO78" i="2"/>
  <c r="DP78" i="2"/>
  <c r="DQ78" i="2"/>
  <c r="DR78" i="2"/>
  <c r="DS78" i="2"/>
  <c r="DT78" i="2"/>
  <c r="DU78" i="2"/>
  <c r="DL79" i="2"/>
  <c r="DM79" i="2"/>
  <c r="DN79" i="2"/>
  <c r="DO79" i="2"/>
  <c r="DP79" i="2"/>
  <c r="DQ79" i="2"/>
  <c r="DR79" i="2"/>
  <c r="DS79" i="2"/>
  <c r="DT79" i="2"/>
  <c r="DU79" i="2"/>
  <c r="DL80" i="2"/>
  <c r="DM80" i="2"/>
  <c r="DN80" i="2"/>
  <c r="DO80" i="2"/>
  <c r="DP80" i="2"/>
  <c r="DQ80" i="2"/>
  <c r="DR80" i="2"/>
  <c r="DS80" i="2"/>
  <c r="DT80" i="2"/>
  <c r="DU80" i="2"/>
  <c r="DL81" i="2"/>
  <c r="DM81" i="2"/>
  <c r="DN81" i="2"/>
  <c r="DO81" i="2"/>
  <c r="DP81" i="2"/>
  <c r="DQ81" i="2"/>
  <c r="DR81" i="2"/>
  <c r="DS81" i="2"/>
  <c r="DT81" i="2"/>
  <c r="DU81" i="2"/>
  <c r="DL82" i="2"/>
  <c r="DM82" i="2"/>
  <c r="DN82" i="2"/>
  <c r="DO82" i="2"/>
  <c r="DP82" i="2"/>
  <c r="DQ82" i="2"/>
  <c r="DR82" i="2"/>
  <c r="DS82" i="2"/>
  <c r="DT82" i="2"/>
  <c r="DU82" i="2"/>
  <c r="DL83" i="2"/>
  <c r="DM83" i="2"/>
  <c r="DN83" i="2"/>
  <c r="DO83" i="2"/>
  <c r="DP83" i="2"/>
  <c r="DQ83" i="2"/>
  <c r="DR83" i="2"/>
  <c r="DS83" i="2"/>
  <c r="DT83" i="2"/>
  <c r="DU83" i="2"/>
  <c r="DL84" i="2"/>
  <c r="DM84" i="2"/>
  <c r="DN84" i="2"/>
  <c r="DO84" i="2"/>
  <c r="DP84" i="2"/>
  <c r="DQ84" i="2"/>
  <c r="DR84" i="2"/>
  <c r="DS84" i="2"/>
  <c r="DT84" i="2"/>
  <c r="DU84" i="2"/>
  <c r="DL85" i="2"/>
  <c r="DM85" i="2"/>
  <c r="DN85" i="2"/>
  <c r="DO85" i="2"/>
  <c r="DP85" i="2"/>
  <c r="DQ85" i="2"/>
  <c r="DR85" i="2"/>
  <c r="DS85" i="2"/>
  <c r="DT85" i="2"/>
  <c r="DU85" i="2"/>
  <c r="DL86" i="2"/>
  <c r="DM86" i="2"/>
  <c r="DN86" i="2"/>
  <c r="DO86" i="2"/>
  <c r="DP86" i="2"/>
  <c r="DQ86" i="2"/>
  <c r="DR86" i="2"/>
  <c r="DS86" i="2"/>
  <c r="DT86" i="2"/>
  <c r="DU86" i="2"/>
  <c r="DL89" i="2"/>
  <c r="DM89" i="2"/>
  <c r="DN89" i="2"/>
  <c r="DO89" i="2"/>
  <c r="DP89" i="2"/>
  <c r="DQ89" i="2"/>
  <c r="DR89" i="2"/>
  <c r="DS89" i="2"/>
  <c r="DT89" i="2"/>
  <c r="DU89" i="2"/>
  <c r="DL90" i="2"/>
  <c r="DM90" i="2"/>
  <c r="DN90" i="2"/>
  <c r="DO90" i="2"/>
  <c r="DP90" i="2"/>
  <c r="DQ90" i="2"/>
  <c r="DR90" i="2"/>
  <c r="DS90" i="2"/>
  <c r="DT90" i="2"/>
  <c r="DU90" i="2"/>
  <c r="DL91" i="2"/>
  <c r="DM91" i="2"/>
  <c r="DN91" i="2"/>
  <c r="DO91" i="2"/>
  <c r="DP91" i="2"/>
  <c r="DQ91" i="2"/>
  <c r="DR91" i="2"/>
  <c r="DS91" i="2"/>
  <c r="DT91" i="2"/>
  <c r="DU91" i="2"/>
  <c r="DL92" i="2"/>
  <c r="DM92" i="2"/>
  <c r="DN92" i="2"/>
  <c r="DO92" i="2"/>
  <c r="DP92" i="2"/>
  <c r="DQ92" i="2"/>
  <c r="DR92" i="2"/>
  <c r="DS92" i="2"/>
  <c r="DT92" i="2"/>
  <c r="DU92" i="2"/>
  <c r="DL93" i="2"/>
  <c r="DM93" i="2"/>
  <c r="DN93" i="2"/>
  <c r="DO93" i="2"/>
  <c r="DP93" i="2"/>
  <c r="DQ93" i="2"/>
  <c r="DR93" i="2"/>
  <c r="DS93" i="2"/>
  <c r="DT93" i="2"/>
  <c r="DU93" i="2"/>
  <c r="DL94" i="2"/>
  <c r="DM94" i="2"/>
  <c r="DN94" i="2"/>
  <c r="DO94" i="2"/>
  <c r="DP94" i="2"/>
  <c r="DQ94" i="2"/>
  <c r="DR94" i="2"/>
  <c r="DS94" i="2"/>
  <c r="DT94" i="2"/>
  <c r="DU94" i="2"/>
  <c r="DL95" i="2"/>
  <c r="DM95" i="2"/>
  <c r="DN95" i="2"/>
  <c r="DO95" i="2"/>
  <c r="DP95" i="2"/>
  <c r="DQ95" i="2"/>
  <c r="DR95" i="2"/>
  <c r="DS95" i="2"/>
  <c r="DT95" i="2"/>
  <c r="DU95" i="2"/>
  <c r="DL96" i="2"/>
  <c r="DM96" i="2"/>
  <c r="DN96" i="2"/>
  <c r="DO96" i="2"/>
  <c r="DP96" i="2"/>
  <c r="DQ96" i="2"/>
  <c r="DR96" i="2"/>
  <c r="DS96" i="2"/>
  <c r="DT96" i="2"/>
  <c r="DU96" i="2"/>
  <c r="DL97" i="2"/>
  <c r="DM97" i="2"/>
  <c r="DN97" i="2"/>
  <c r="DO97" i="2"/>
  <c r="DP97" i="2"/>
  <c r="DQ97" i="2"/>
  <c r="DR97" i="2"/>
  <c r="DS97" i="2"/>
  <c r="DT97" i="2"/>
  <c r="DU97" i="2"/>
  <c r="DL98" i="2"/>
  <c r="DM98" i="2"/>
  <c r="DN98" i="2"/>
  <c r="DO98" i="2"/>
  <c r="DP98" i="2"/>
  <c r="DQ98" i="2"/>
  <c r="DR98" i="2"/>
  <c r="DS98" i="2"/>
  <c r="DT98" i="2"/>
  <c r="DU98" i="2"/>
  <c r="DL99" i="2"/>
  <c r="DM99" i="2"/>
  <c r="DN99" i="2"/>
  <c r="DO99" i="2"/>
  <c r="DP99" i="2"/>
  <c r="DQ99" i="2"/>
  <c r="DR99" i="2"/>
  <c r="DS99" i="2"/>
  <c r="DT99" i="2"/>
  <c r="DU99" i="2"/>
  <c r="DL100" i="2"/>
  <c r="DM100" i="2"/>
  <c r="DN100" i="2"/>
  <c r="DO100" i="2"/>
  <c r="DP100" i="2"/>
  <c r="DQ100" i="2"/>
  <c r="DR100" i="2"/>
  <c r="DS100" i="2"/>
  <c r="DT100" i="2"/>
  <c r="DU100" i="2"/>
  <c r="DL101" i="2"/>
  <c r="DM101" i="2"/>
  <c r="DN101" i="2"/>
  <c r="DO101" i="2"/>
  <c r="DP101" i="2"/>
  <c r="DQ101" i="2"/>
  <c r="DR101" i="2"/>
  <c r="DS101" i="2"/>
  <c r="DT101" i="2"/>
  <c r="DU101" i="2"/>
  <c r="DL102" i="2"/>
  <c r="DM102" i="2"/>
  <c r="DN102" i="2"/>
  <c r="DO102" i="2"/>
  <c r="DP102" i="2"/>
  <c r="DQ102" i="2"/>
  <c r="DR102" i="2"/>
  <c r="DS102" i="2"/>
  <c r="DT102" i="2"/>
  <c r="DU102" i="2"/>
  <c r="DL103" i="2"/>
  <c r="DM103" i="2"/>
  <c r="DN103" i="2"/>
  <c r="DO103" i="2"/>
  <c r="DP103" i="2"/>
  <c r="DQ103" i="2"/>
  <c r="DR103" i="2"/>
  <c r="DS103" i="2"/>
  <c r="DT103" i="2"/>
  <c r="DU103" i="2"/>
  <c r="DL104" i="2"/>
  <c r="DM104" i="2"/>
  <c r="DN104" i="2"/>
  <c r="DO104" i="2"/>
  <c r="DP104" i="2"/>
  <c r="DQ104" i="2"/>
  <c r="DR104" i="2"/>
  <c r="DS104" i="2"/>
  <c r="DT104" i="2"/>
  <c r="DU104" i="2"/>
  <c r="DL105" i="2"/>
  <c r="DM105" i="2"/>
  <c r="DN105" i="2"/>
  <c r="DO105" i="2"/>
  <c r="DP105" i="2"/>
  <c r="DQ105" i="2"/>
  <c r="DR105" i="2"/>
  <c r="DS105" i="2"/>
  <c r="DT105" i="2"/>
  <c r="DU105" i="2"/>
  <c r="DL106" i="2"/>
  <c r="DM106" i="2"/>
  <c r="DN106" i="2"/>
  <c r="DO106" i="2"/>
  <c r="DP106" i="2"/>
  <c r="DQ106" i="2"/>
  <c r="DR106" i="2"/>
  <c r="DS106" i="2"/>
  <c r="DT106" i="2"/>
  <c r="DU106" i="2"/>
  <c r="DL107" i="2"/>
  <c r="DM107" i="2"/>
  <c r="DN107" i="2"/>
  <c r="DO107" i="2"/>
  <c r="DP107" i="2"/>
  <c r="DQ107" i="2"/>
  <c r="DR107" i="2"/>
  <c r="DS107" i="2"/>
  <c r="DT107" i="2"/>
  <c r="DU107" i="2"/>
  <c r="DL108" i="2"/>
  <c r="DM108" i="2"/>
  <c r="DN108" i="2"/>
  <c r="DO108" i="2"/>
  <c r="DP108" i="2"/>
  <c r="DQ108" i="2"/>
  <c r="DR108" i="2"/>
  <c r="DS108" i="2"/>
  <c r="DT108" i="2"/>
  <c r="DU108" i="2"/>
  <c r="DL112" i="2"/>
  <c r="DM112" i="2"/>
  <c r="DN112" i="2"/>
  <c r="DO112" i="2"/>
  <c r="DP112" i="2"/>
  <c r="DQ112" i="2"/>
  <c r="DR112" i="2"/>
  <c r="DS112" i="2"/>
  <c r="DT112" i="2"/>
  <c r="DU112" i="2"/>
  <c r="DL113" i="2"/>
  <c r="DM113" i="2"/>
  <c r="DN113" i="2"/>
  <c r="DO113" i="2"/>
  <c r="DP113" i="2"/>
  <c r="DQ113" i="2"/>
  <c r="DR113" i="2"/>
  <c r="DS113" i="2"/>
  <c r="DT113" i="2"/>
  <c r="DU113" i="2"/>
  <c r="DL114" i="2"/>
  <c r="DM114" i="2"/>
  <c r="DN114" i="2"/>
  <c r="DO114" i="2"/>
  <c r="DP114" i="2"/>
  <c r="DQ114" i="2"/>
  <c r="DR114" i="2"/>
  <c r="DS114" i="2"/>
  <c r="DT114" i="2"/>
  <c r="DU114" i="2"/>
  <c r="DL115" i="2"/>
  <c r="DM115" i="2"/>
  <c r="DN115" i="2"/>
  <c r="DO115" i="2"/>
  <c r="DP115" i="2"/>
  <c r="DQ115" i="2"/>
  <c r="DR115" i="2"/>
  <c r="DS115" i="2"/>
  <c r="DT115" i="2"/>
  <c r="DU115" i="2"/>
  <c r="DL116" i="2"/>
  <c r="DM116" i="2"/>
  <c r="DN116" i="2"/>
  <c r="DO116" i="2"/>
  <c r="DP116" i="2"/>
  <c r="DQ116" i="2"/>
  <c r="DR116" i="2"/>
  <c r="DS116" i="2"/>
  <c r="DT116" i="2"/>
  <c r="DU116" i="2"/>
  <c r="DL117" i="2"/>
  <c r="DM117" i="2"/>
  <c r="DN117" i="2"/>
  <c r="DO117" i="2"/>
  <c r="DP117" i="2"/>
  <c r="DQ117" i="2"/>
  <c r="DR117" i="2"/>
  <c r="DS117" i="2"/>
  <c r="DT117" i="2"/>
  <c r="DU117" i="2"/>
  <c r="DL118" i="2"/>
  <c r="DM118" i="2"/>
  <c r="DN118" i="2"/>
  <c r="DO118" i="2"/>
  <c r="DP118" i="2"/>
  <c r="DQ118" i="2"/>
  <c r="DR118" i="2"/>
  <c r="DS118" i="2"/>
  <c r="DT118" i="2"/>
  <c r="DU118" i="2"/>
  <c r="DL119" i="2"/>
  <c r="DM119" i="2"/>
  <c r="DN119" i="2"/>
  <c r="DO119" i="2"/>
  <c r="DP119" i="2"/>
  <c r="DQ119" i="2"/>
  <c r="DR119" i="2"/>
  <c r="DS119" i="2"/>
  <c r="DT119" i="2"/>
  <c r="DU119" i="2"/>
  <c r="DL120" i="2"/>
  <c r="DM120" i="2"/>
  <c r="DN120" i="2"/>
  <c r="DO120" i="2"/>
  <c r="DP120" i="2"/>
  <c r="DQ120" i="2"/>
  <c r="DR120" i="2"/>
  <c r="DS120" i="2"/>
  <c r="DT120" i="2"/>
  <c r="DU120" i="2"/>
  <c r="DL121" i="2"/>
  <c r="DM121" i="2"/>
  <c r="DN121" i="2"/>
  <c r="DO121" i="2"/>
  <c r="DP121" i="2"/>
  <c r="DQ121" i="2"/>
  <c r="DR121" i="2"/>
  <c r="DS121" i="2"/>
  <c r="DT121" i="2"/>
  <c r="DU121" i="2"/>
  <c r="DL122" i="2"/>
  <c r="DM122" i="2"/>
  <c r="DN122" i="2"/>
  <c r="DO122" i="2"/>
  <c r="DP122" i="2"/>
  <c r="DQ122" i="2"/>
  <c r="DR122" i="2"/>
  <c r="DS122" i="2"/>
  <c r="DT122" i="2"/>
  <c r="DU122" i="2"/>
  <c r="DL123" i="2"/>
  <c r="DM123" i="2"/>
  <c r="DN123" i="2"/>
  <c r="DO123" i="2"/>
  <c r="DP123" i="2"/>
  <c r="DQ123" i="2"/>
  <c r="DR123" i="2"/>
  <c r="DS123" i="2"/>
  <c r="DT123" i="2"/>
  <c r="DU123" i="2"/>
  <c r="DL124" i="2"/>
  <c r="DM124" i="2"/>
  <c r="DN124" i="2"/>
  <c r="DO124" i="2"/>
  <c r="DP124" i="2"/>
  <c r="DQ124" i="2"/>
  <c r="DR124" i="2"/>
  <c r="DS124" i="2"/>
  <c r="DT124" i="2"/>
  <c r="DU124" i="2"/>
  <c r="DL125" i="2"/>
  <c r="DM125" i="2"/>
  <c r="DN125" i="2"/>
  <c r="DO125" i="2"/>
  <c r="DP125" i="2"/>
  <c r="DQ125" i="2"/>
  <c r="DR125" i="2"/>
  <c r="DS125" i="2"/>
  <c r="DT125" i="2"/>
  <c r="DU125" i="2"/>
  <c r="DL126" i="2"/>
  <c r="DM126" i="2"/>
  <c r="DN126" i="2"/>
  <c r="DO126" i="2"/>
  <c r="DP126" i="2"/>
  <c r="DQ126" i="2"/>
  <c r="DR126" i="2"/>
  <c r="DS126" i="2"/>
  <c r="DT126" i="2"/>
  <c r="DU126" i="2"/>
  <c r="DL127" i="2"/>
  <c r="DM127" i="2"/>
  <c r="DN127" i="2"/>
  <c r="DO127" i="2"/>
  <c r="DP127" i="2"/>
  <c r="DQ127" i="2"/>
  <c r="DR127" i="2"/>
  <c r="DS127" i="2"/>
  <c r="DT127" i="2"/>
  <c r="DU127" i="2"/>
  <c r="DL128" i="2"/>
  <c r="DM128" i="2"/>
  <c r="DN128" i="2"/>
  <c r="DO128" i="2"/>
  <c r="DP128" i="2"/>
  <c r="DQ128" i="2"/>
  <c r="DR128" i="2"/>
  <c r="DS128" i="2"/>
  <c r="DT128" i="2"/>
  <c r="DU128" i="2"/>
  <c r="DL129" i="2"/>
  <c r="DM129" i="2"/>
  <c r="DN129" i="2"/>
  <c r="DO129" i="2"/>
  <c r="DP129" i="2"/>
  <c r="DQ129" i="2"/>
  <c r="DR129" i="2"/>
  <c r="DS129" i="2"/>
  <c r="DT129" i="2"/>
  <c r="DU129" i="2"/>
  <c r="DL130" i="2"/>
  <c r="DM130" i="2"/>
  <c r="DN130" i="2"/>
  <c r="DO130" i="2"/>
  <c r="DP130" i="2"/>
  <c r="DQ130" i="2"/>
  <c r="DR130" i="2"/>
  <c r="DS130" i="2"/>
  <c r="DT130" i="2"/>
  <c r="DU130" i="2"/>
  <c r="DL131" i="2"/>
  <c r="DM131" i="2"/>
  <c r="DN131" i="2"/>
  <c r="DO131" i="2"/>
  <c r="DP131" i="2"/>
  <c r="DQ131" i="2"/>
  <c r="DR131" i="2"/>
  <c r="DS131" i="2"/>
  <c r="DT131" i="2"/>
  <c r="DU131" i="2"/>
  <c r="DL132" i="2"/>
  <c r="DM132" i="2"/>
  <c r="DN132" i="2"/>
  <c r="DO132" i="2"/>
  <c r="DP132" i="2"/>
  <c r="DQ132" i="2"/>
  <c r="DR132" i="2"/>
  <c r="DS132" i="2"/>
  <c r="DT132" i="2"/>
  <c r="DU132" i="2"/>
  <c r="DL133" i="2"/>
  <c r="DM133" i="2"/>
  <c r="DN133" i="2"/>
  <c r="DO133" i="2"/>
  <c r="DP133" i="2"/>
  <c r="DQ133" i="2"/>
  <c r="DR133" i="2"/>
  <c r="DS133" i="2"/>
  <c r="DT133" i="2"/>
  <c r="DU133" i="2"/>
  <c r="DL134" i="2"/>
  <c r="DM134" i="2"/>
  <c r="DN134" i="2"/>
  <c r="DO134" i="2"/>
  <c r="DP134" i="2"/>
  <c r="DQ134" i="2"/>
  <c r="DR134" i="2"/>
  <c r="DS134" i="2"/>
  <c r="DT134" i="2"/>
  <c r="DU134" i="2"/>
  <c r="DL135" i="2"/>
  <c r="DM135" i="2"/>
  <c r="DN135" i="2"/>
  <c r="DO135" i="2"/>
  <c r="DP135" i="2"/>
  <c r="DQ135" i="2"/>
  <c r="DR135" i="2"/>
  <c r="DS135" i="2"/>
  <c r="DT135" i="2"/>
  <c r="DU135" i="2"/>
  <c r="DL136" i="2"/>
  <c r="DM136" i="2"/>
  <c r="DN136" i="2"/>
  <c r="DO136" i="2"/>
  <c r="DP136" i="2"/>
  <c r="DQ136" i="2"/>
  <c r="DR136" i="2"/>
  <c r="DS136" i="2"/>
  <c r="DT136" i="2"/>
  <c r="DU136" i="2"/>
  <c r="DU2" i="2"/>
  <c r="DT2" i="2"/>
  <c r="DS2" i="2"/>
  <c r="DR2" i="2"/>
  <c r="DQ2" i="2"/>
  <c r="DP2" i="2"/>
  <c r="DO2" i="2"/>
  <c r="DN2" i="2"/>
  <c r="DM2" i="2"/>
  <c r="AQ88" i="1"/>
  <c r="AQ89" i="1"/>
  <c r="AQ90" i="1"/>
  <c r="AQ91" i="1"/>
  <c r="AQ92" i="1"/>
  <c r="AQ93" i="1"/>
  <c r="AQ94" i="1"/>
  <c r="AQ95" i="1"/>
  <c r="AQ96" i="1"/>
  <c r="AQ97" i="1"/>
  <c r="AQ98" i="1"/>
  <c r="AQ99" i="1"/>
  <c r="AQ100" i="1"/>
  <c r="AQ101" i="1"/>
  <c r="AQ102" i="1"/>
  <c r="AQ103" i="1"/>
  <c r="AQ104" i="1"/>
  <c r="AQ105" i="1"/>
  <c r="AQ106" i="1"/>
  <c r="AQ107" i="1"/>
  <c r="AQ108" i="1"/>
  <c r="BC109" i="1"/>
  <c r="BB109" i="1"/>
  <c r="BA109" i="1"/>
  <c r="AZ109" i="1"/>
  <c r="AV87" i="1"/>
  <c r="AU109" i="1"/>
  <c r="AT109" i="1"/>
  <c r="AS109" i="1"/>
  <c r="U110" i="2"/>
  <c r="U109" i="2"/>
  <c r="U87" i="2"/>
  <c r="U56" i="2"/>
  <c r="U4" i="2"/>
  <c r="V110" i="2"/>
  <c r="V109" i="2"/>
  <c r="V87" i="2"/>
  <c r="V56" i="2"/>
  <c r="V4" i="2"/>
  <c r="T4" i="1" l="1"/>
  <c r="U4" i="1"/>
  <c r="Q4" i="1"/>
  <c r="V4" i="1"/>
  <c r="W4" i="1"/>
  <c r="BC87" i="1"/>
  <c r="AQ109" i="1"/>
  <c r="AQ56" i="1"/>
  <c r="S4" i="1"/>
  <c r="AU87" i="1"/>
  <c r="AV56" i="1"/>
  <c r="BB87" i="1"/>
  <c r="AT87" i="1"/>
  <c r="BC56" i="1"/>
  <c r="AU56" i="1"/>
  <c r="BA87" i="1"/>
  <c r="AS87" i="1"/>
  <c r="BB56" i="1"/>
  <c r="AT56" i="1"/>
  <c r="AZ87" i="1"/>
  <c r="AR109" i="1"/>
  <c r="AV109" i="1"/>
  <c r="BA56" i="1"/>
  <c r="AS56" i="1"/>
  <c r="AZ56" i="1"/>
  <c r="AR87" i="1"/>
  <c r="DL56" i="2"/>
  <c r="DL87" i="2"/>
  <c r="DH127" i="2"/>
  <c r="DG127" i="2"/>
  <c r="DF127" i="2"/>
  <c r="DC127" i="2"/>
  <c r="DH126" i="2"/>
  <c r="DG126" i="2"/>
  <c r="DF126" i="2"/>
  <c r="DC126" i="2"/>
  <c r="DH125" i="2"/>
  <c r="DG125" i="2"/>
  <c r="DF125" i="2"/>
  <c r="DC125" i="2"/>
  <c r="DH124" i="2"/>
  <c r="DG124" i="2"/>
  <c r="DF124" i="2"/>
  <c r="DC124" i="2"/>
  <c r="DH123" i="2"/>
  <c r="DG123" i="2"/>
  <c r="DF123" i="2"/>
  <c r="DC123" i="2"/>
  <c r="DH122" i="2"/>
  <c r="DG122" i="2"/>
  <c r="DF122" i="2"/>
  <c r="DC122" i="2"/>
  <c r="DH121" i="2"/>
  <c r="DG121" i="2"/>
  <c r="DF121" i="2"/>
  <c r="DC121" i="2"/>
  <c r="DH120" i="2"/>
  <c r="DG120" i="2"/>
  <c r="DF120" i="2"/>
  <c r="DC120" i="2"/>
  <c r="DH119" i="2"/>
  <c r="DG119" i="2"/>
  <c r="DF119" i="2"/>
  <c r="DC119" i="2"/>
  <c r="DH118" i="2"/>
  <c r="DG118" i="2"/>
  <c r="DF118" i="2"/>
  <c r="DC118" i="2"/>
  <c r="DH117" i="2"/>
  <c r="DG117" i="2"/>
  <c r="DF117" i="2"/>
  <c r="DC117" i="2"/>
  <c r="DH116" i="2"/>
  <c r="DG116" i="2"/>
  <c r="DF116" i="2"/>
  <c r="DC116" i="2"/>
  <c r="DH115" i="2"/>
  <c r="DG115" i="2"/>
  <c r="DF115" i="2"/>
  <c r="DC115" i="2"/>
  <c r="DH114" i="2"/>
  <c r="DG114" i="2"/>
  <c r="DF114" i="2"/>
  <c r="DC114" i="2"/>
  <c r="DH113" i="2"/>
  <c r="DG113" i="2"/>
  <c r="DF113" i="2"/>
  <c r="DC113" i="2"/>
  <c r="DH112" i="2"/>
  <c r="DG112" i="2"/>
  <c r="DF112" i="2"/>
  <c r="DC112" i="2"/>
  <c r="DH111" i="2"/>
  <c r="DG111" i="2"/>
  <c r="DF111" i="2"/>
  <c r="DC111" i="2"/>
  <c r="DH110" i="2"/>
  <c r="DG110" i="2"/>
  <c r="DF110" i="2"/>
  <c r="DH109" i="2"/>
  <c r="DG109" i="2"/>
  <c r="DF109" i="2"/>
  <c r="DE109" i="2"/>
  <c r="DD109" i="2"/>
  <c r="DC109" i="2"/>
  <c r="DB109" i="2"/>
  <c r="DH108" i="2"/>
  <c r="DG108" i="2"/>
  <c r="DF108" i="2"/>
  <c r="DC108" i="2"/>
  <c r="DH107" i="2"/>
  <c r="DG107" i="2"/>
  <c r="DF107" i="2"/>
  <c r="DC107" i="2"/>
  <c r="DH106" i="2"/>
  <c r="DG106" i="2"/>
  <c r="DF106" i="2"/>
  <c r="DC106" i="2"/>
  <c r="DH105" i="2"/>
  <c r="DG105" i="2"/>
  <c r="DF105" i="2"/>
  <c r="DC105" i="2"/>
  <c r="DH104" i="2"/>
  <c r="DG104" i="2"/>
  <c r="DF104" i="2"/>
  <c r="DC104" i="2"/>
  <c r="DH103" i="2"/>
  <c r="DG103" i="2"/>
  <c r="DF103" i="2"/>
  <c r="DC103" i="2"/>
  <c r="DH102" i="2"/>
  <c r="DG102" i="2"/>
  <c r="DF102" i="2"/>
  <c r="DC102" i="2"/>
  <c r="DH101" i="2"/>
  <c r="DG101" i="2"/>
  <c r="DF101" i="2"/>
  <c r="DC101" i="2"/>
  <c r="DH100" i="2"/>
  <c r="DG100" i="2"/>
  <c r="DF100" i="2"/>
  <c r="DC100" i="2"/>
  <c r="DH99" i="2"/>
  <c r="DG99" i="2"/>
  <c r="DF99" i="2"/>
  <c r="DC99" i="2"/>
  <c r="DH98" i="2"/>
  <c r="DG98" i="2"/>
  <c r="DF98" i="2"/>
  <c r="DC98" i="2"/>
  <c r="DH97" i="2"/>
  <c r="DG97" i="2"/>
  <c r="DF97" i="2"/>
  <c r="DC97" i="2"/>
  <c r="DH96" i="2"/>
  <c r="DG96" i="2"/>
  <c r="DF96" i="2"/>
  <c r="DC96" i="2"/>
  <c r="DH95" i="2"/>
  <c r="DG95" i="2"/>
  <c r="DF95" i="2"/>
  <c r="DC95" i="2"/>
  <c r="DH94" i="2"/>
  <c r="DG94" i="2"/>
  <c r="DF94" i="2"/>
  <c r="DC94" i="2"/>
  <c r="DH93" i="2"/>
  <c r="DG93" i="2"/>
  <c r="DF93" i="2"/>
  <c r="DC93" i="2"/>
  <c r="DH92" i="2"/>
  <c r="DG92" i="2"/>
  <c r="DF92" i="2"/>
  <c r="DC92" i="2"/>
  <c r="DH91" i="2"/>
  <c r="DG91" i="2"/>
  <c r="DF91" i="2"/>
  <c r="DC91" i="2"/>
  <c r="DH90" i="2"/>
  <c r="DG90" i="2"/>
  <c r="DF90" i="2"/>
  <c r="DC90" i="2"/>
  <c r="DH89" i="2"/>
  <c r="DG89" i="2"/>
  <c r="DF89" i="2"/>
  <c r="DC89" i="2"/>
  <c r="DH87" i="2"/>
  <c r="DG87" i="2"/>
  <c r="DF87" i="2"/>
  <c r="DE87" i="2"/>
  <c r="DD87" i="2"/>
  <c r="DC87" i="2"/>
  <c r="DB87" i="2"/>
  <c r="DH86" i="2"/>
  <c r="DG86" i="2"/>
  <c r="DF86" i="2"/>
  <c r="DC86" i="2"/>
  <c r="DH85" i="2"/>
  <c r="DG85" i="2"/>
  <c r="DF85" i="2"/>
  <c r="DC85" i="2"/>
  <c r="DH84" i="2"/>
  <c r="DG84" i="2"/>
  <c r="DF84" i="2"/>
  <c r="DC84" i="2"/>
  <c r="DH83" i="2"/>
  <c r="DG83" i="2"/>
  <c r="DF83" i="2"/>
  <c r="DC83" i="2"/>
  <c r="DH82" i="2"/>
  <c r="DG82" i="2"/>
  <c r="DF82" i="2"/>
  <c r="DC82" i="2"/>
  <c r="DH81" i="2"/>
  <c r="DG81" i="2"/>
  <c r="DF81" i="2"/>
  <c r="DC81" i="2"/>
  <c r="DH80" i="2"/>
  <c r="DG80" i="2"/>
  <c r="DF80" i="2"/>
  <c r="DC80" i="2"/>
  <c r="DH79" i="2"/>
  <c r="DG79" i="2"/>
  <c r="DF79" i="2"/>
  <c r="DC79" i="2"/>
  <c r="DH78" i="2"/>
  <c r="DG78" i="2"/>
  <c r="DF78" i="2"/>
  <c r="DC78" i="2"/>
  <c r="DH77" i="2"/>
  <c r="DG77" i="2"/>
  <c r="DF77" i="2"/>
  <c r="DC77" i="2"/>
  <c r="DH76" i="2"/>
  <c r="DG76" i="2"/>
  <c r="DF76" i="2"/>
  <c r="DC76" i="2"/>
  <c r="DH75" i="2"/>
  <c r="DG75" i="2"/>
  <c r="DF75" i="2"/>
  <c r="DC75" i="2"/>
  <c r="DH74" i="2"/>
  <c r="DG74" i="2"/>
  <c r="DF74" i="2"/>
  <c r="DC74" i="2"/>
  <c r="DH73" i="2"/>
  <c r="DG73" i="2"/>
  <c r="DF73" i="2"/>
  <c r="DC73" i="2"/>
  <c r="DH72" i="2"/>
  <c r="DG72" i="2"/>
  <c r="DF72" i="2"/>
  <c r="DC72" i="2"/>
  <c r="DH71" i="2"/>
  <c r="DG71" i="2"/>
  <c r="DF71" i="2"/>
  <c r="DC71" i="2"/>
  <c r="DH70" i="2"/>
  <c r="DG70" i="2"/>
  <c r="DF70" i="2"/>
  <c r="DC70" i="2"/>
  <c r="DH69" i="2"/>
  <c r="DG69" i="2"/>
  <c r="DF69" i="2"/>
  <c r="DC69" i="2"/>
  <c r="DH68" i="2"/>
  <c r="DG68" i="2"/>
  <c r="DF68" i="2"/>
  <c r="DC68" i="2"/>
  <c r="DH67" i="2"/>
  <c r="DG67" i="2"/>
  <c r="DF67" i="2"/>
  <c r="DC67" i="2"/>
  <c r="DH66" i="2"/>
  <c r="DG66" i="2"/>
  <c r="DF66" i="2"/>
  <c r="DC66" i="2"/>
  <c r="DH65" i="2"/>
  <c r="DG65" i="2"/>
  <c r="DF65" i="2"/>
  <c r="DC65" i="2"/>
  <c r="DH64" i="2"/>
  <c r="DG64" i="2"/>
  <c r="DF64" i="2"/>
  <c r="DC64" i="2"/>
  <c r="DH63" i="2"/>
  <c r="DG63" i="2"/>
  <c r="DF63" i="2"/>
  <c r="DC63" i="2"/>
  <c r="DH62" i="2"/>
  <c r="DG62" i="2"/>
  <c r="DF62" i="2"/>
  <c r="DC62" i="2"/>
  <c r="DH61" i="2"/>
  <c r="DG61" i="2"/>
  <c r="DF61" i="2"/>
  <c r="DC61" i="2"/>
  <c r="DH60" i="2"/>
  <c r="DG60" i="2"/>
  <c r="DF60" i="2"/>
  <c r="DC60" i="2"/>
  <c r="DH59" i="2"/>
  <c r="DG59" i="2"/>
  <c r="DF59" i="2"/>
  <c r="DC59" i="2"/>
  <c r="DH58" i="2"/>
  <c r="DG58" i="2"/>
  <c r="DF58" i="2"/>
  <c r="DC58" i="2"/>
  <c r="DH56" i="2"/>
  <c r="DG56" i="2"/>
  <c r="DF56" i="2"/>
  <c r="DE56" i="2"/>
  <c r="DD56" i="2"/>
  <c r="DC56" i="2"/>
  <c r="DB56" i="2"/>
  <c r="DH55" i="2"/>
  <c r="DG55" i="2"/>
  <c r="DF55" i="2"/>
  <c r="DC55" i="2"/>
  <c r="DH54" i="2"/>
  <c r="DG54" i="2"/>
  <c r="DF54" i="2"/>
  <c r="DC54" i="2"/>
  <c r="DH53" i="2"/>
  <c r="DG53" i="2"/>
  <c r="DF53" i="2"/>
  <c r="DC53" i="2"/>
  <c r="DH52" i="2"/>
  <c r="DG52" i="2"/>
  <c r="DF52" i="2"/>
  <c r="DC52" i="2"/>
  <c r="DH51" i="2"/>
  <c r="DG51" i="2"/>
  <c r="DF51" i="2"/>
  <c r="DC51" i="2"/>
  <c r="DH50" i="2"/>
  <c r="DG50" i="2"/>
  <c r="DF50" i="2"/>
  <c r="DC50" i="2"/>
  <c r="DH49" i="2"/>
  <c r="DG49" i="2"/>
  <c r="DF49" i="2"/>
  <c r="DC49" i="2"/>
  <c r="DH48" i="2"/>
  <c r="DG48" i="2"/>
  <c r="DF48" i="2"/>
  <c r="DC48" i="2"/>
  <c r="DH47" i="2"/>
  <c r="DG47" i="2"/>
  <c r="DF47" i="2"/>
  <c r="DC47" i="2"/>
  <c r="DH46" i="2"/>
  <c r="DG46" i="2"/>
  <c r="DF46" i="2"/>
  <c r="DC46" i="2"/>
  <c r="DH45" i="2"/>
  <c r="DG45" i="2"/>
  <c r="DF45" i="2"/>
  <c r="DC45" i="2"/>
  <c r="DH44" i="2"/>
  <c r="DG44" i="2"/>
  <c r="DF44" i="2"/>
  <c r="DC44" i="2"/>
  <c r="DH43" i="2"/>
  <c r="DG43" i="2"/>
  <c r="DF43" i="2"/>
  <c r="DC43" i="2"/>
  <c r="DH42" i="2"/>
  <c r="DG42" i="2"/>
  <c r="DF42" i="2"/>
  <c r="DC42" i="2"/>
  <c r="DH41" i="2"/>
  <c r="DG41" i="2"/>
  <c r="DF41" i="2"/>
  <c r="DC41" i="2"/>
  <c r="DH40" i="2"/>
  <c r="DG40" i="2"/>
  <c r="DF40" i="2"/>
  <c r="DC40" i="2"/>
  <c r="DH39" i="2"/>
  <c r="DG39" i="2"/>
  <c r="DF39" i="2"/>
  <c r="DC39" i="2"/>
  <c r="DH38" i="2"/>
  <c r="DG38" i="2"/>
  <c r="DF38" i="2"/>
  <c r="DC38" i="2"/>
  <c r="DH37" i="2"/>
  <c r="DG37" i="2"/>
  <c r="DF37" i="2"/>
  <c r="DC37" i="2"/>
  <c r="DH36" i="2"/>
  <c r="DG36" i="2"/>
  <c r="DF36" i="2"/>
  <c r="DC36" i="2"/>
  <c r="DH35" i="2"/>
  <c r="DG35" i="2"/>
  <c r="DF35" i="2"/>
  <c r="DC35" i="2"/>
  <c r="DH34" i="2"/>
  <c r="DG34" i="2"/>
  <c r="DF34" i="2"/>
  <c r="DC34" i="2"/>
  <c r="DH33" i="2"/>
  <c r="DG33" i="2"/>
  <c r="DF33" i="2"/>
  <c r="DC33" i="2"/>
  <c r="DH32" i="2"/>
  <c r="DG32" i="2"/>
  <c r="DF32" i="2"/>
  <c r="DC32" i="2"/>
  <c r="DH31" i="2"/>
  <c r="DG31" i="2"/>
  <c r="DF31" i="2"/>
  <c r="DC31" i="2"/>
  <c r="DH30" i="2"/>
  <c r="DG30" i="2"/>
  <c r="DF30" i="2"/>
  <c r="DC30" i="2"/>
  <c r="DH29" i="2"/>
  <c r="DG29" i="2"/>
  <c r="DF29" i="2"/>
  <c r="DC29" i="2"/>
  <c r="DH28" i="2"/>
  <c r="DG28" i="2"/>
  <c r="DF28" i="2"/>
  <c r="DC28" i="2"/>
  <c r="DH27" i="2"/>
  <c r="DG27" i="2"/>
  <c r="DF27" i="2"/>
  <c r="DC27" i="2"/>
  <c r="DH26" i="2"/>
  <c r="DG26" i="2"/>
  <c r="DF26" i="2"/>
  <c r="DC26" i="2"/>
  <c r="DH25" i="2"/>
  <c r="DG25" i="2"/>
  <c r="DF25" i="2"/>
  <c r="DC25" i="2"/>
  <c r="DH24" i="2"/>
  <c r="DG24" i="2"/>
  <c r="DF24" i="2"/>
  <c r="DC24" i="2"/>
  <c r="DH23" i="2"/>
  <c r="DG23" i="2"/>
  <c r="DF23" i="2"/>
  <c r="DC23" i="2"/>
  <c r="DH22" i="2"/>
  <c r="DG22" i="2"/>
  <c r="DF22" i="2"/>
  <c r="DC22" i="2"/>
  <c r="DH21" i="2"/>
  <c r="DG21" i="2"/>
  <c r="DF21" i="2"/>
  <c r="DC21" i="2"/>
  <c r="DH20" i="2"/>
  <c r="DG20" i="2"/>
  <c r="DF20" i="2"/>
  <c r="DC20" i="2"/>
  <c r="DH19" i="2"/>
  <c r="DG19" i="2"/>
  <c r="DF19" i="2"/>
  <c r="DC19" i="2"/>
  <c r="DH18" i="2"/>
  <c r="DG18" i="2"/>
  <c r="DF18" i="2"/>
  <c r="DC18" i="2"/>
  <c r="DH17" i="2"/>
  <c r="DG17" i="2"/>
  <c r="DF17" i="2"/>
  <c r="DC17" i="2"/>
  <c r="DH16" i="2"/>
  <c r="DG16" i="2"/>
  <c r="DF16" i="2"/>
  <c r="DC16" i="2"/>
  <c r="DH15" i="2"/>
  <c r="DG15" i="2"/>
  <c r="DF15" i="2"/>
  <c r="DC15" i="2"/>
  <c r="DH14" i="2"/>
  <c r="DG14" i="2"/>
  <c r="DF14" i="2"/>
  <c r="DC14" i="2"/>
  <c r="DH13" i="2"/>
  <c r="DG13" i="2"/>
  <c r="DF13" i="2"/>
  <c r="DC13" i="2"/>
  <c r="DH12" i="2"/>
  <c r="DG12" i="2"/>
  <c r="DF12" i="2"/>
  <c r="DC12" i="2"/>
  <c r="DH11" i="2"/>
  <c r="DG11" i="2"/>
  <c r="DF11" i="2"/>
  <c r="DC11" i="2"/>
  <c r="DH10" i="2"/>
  <c r="DG10" i="2"/>
  <c r="DF10" i="2"/>
  <c r="DC10" i="2"/>
  <c r="DH9" i="2"/>
  <c r="DG9" i="2"/>
  <c r="DF9" i="2"/>
  <c r="DC9" i="2"/>
  <c r="DH8" i="2"/>
  <c r="DG8" i="2"/>
  <c r="DF8" i="2"/>
  <c r="DC8" i="2"/>
  <c r="DH7" i="2"/>
  <c r="DG7" i="2"/>
  <c r="DF7" i="2"/>
  <c r="DC7" i="2"/>
  <c r="DH6" i="2"/>
  <c r="DG6" i="2"/>
  <c r="DF6" i="2"/>
  <c r="DH2" i="2"/>
  <c r="DG2" i="2"/>
  <c r="DE2" i="2"/>
  <c r="DD2" i="2"/>
  <c r="DF2" i="2" s="1"/>
  <c r="DC2" i="2"/>
  <c r="CZ127" i="2"/>
  <c r="CY127" i="2"/>
  <c r="CX127" i="2"/>
  <c r="CW127" i="2"/>
  <c r="CV127" i="2"/>
  <c r="CU127" i="2"/>
  <c r="CZ126" i="2"/>
  <c r="CY126" i="2"/>
  <c r="CX126" i="2"/>
  <c r="CW126" i="2"/>
  <c r="CV126" i="2"/>
  <c r="CU126" i="2"/>
  <c r="CZ125" i="2"/>
  <c r="CY125" i="2"/>
  <c r="CX125" i="2"/>
  <c r="CW125" i="2"/>
  <c r="CV125" i="2"/>
  <c r="CU125" i="2"/>
  <c r="CZ124" i="2"/>
  <c r="CY124" i="2"/>
  <c r="CX124" i="2"/>
  <c r="CW124" i="2"/>
  <c r="CV124" i="2"/>
  <c r="CU124" i="2"/>
  <c r="CZ123" i="2"/>
  <c r="CY123" i="2"/>
  <c r="CX123" i="2"/>
  <c r="CW123" i="2"/>
  <c r="CV123" i="2"/>
  <c r="CU123" i="2"/>
  <c r="CZ122" i="2"/>
  <c r="CY122" i="2"/>
  <c r="CX122" i="2"/>
  <c r="CW122" i="2"/>
  <c r="CV122" i="2"/>
  <c r="CU122" i="2"/>
  <c r="CZ121" i="2"/>
  <c r="CY121" i="2"/>
  <c r="CX121" i="2"/>
  <c r="CW121" i="2"/>
  <c r="CV121" i="2"/>
  <c r="CU121" i="2"/>
  <c r="CZ120" i="2"/>
  <c r="CY120" i="2"/>
  <c r="CX120" i="2"/>
  <c r="CW120" i="2"/>
  <c r="CV120" i="2"/>
  <c r="CU120" i="2"/>
  <c r="CZ119" i="2"/>
  <c r="CY119" i="2"/>
  <c r="CX119" i="2"/>
  <c r="CW119" i="2"/>
  <c r="CV119" i="2"/>
  <c r="CU119" i="2"/>
  <c r="CZ118" i="2"/>
  <c r="CY118" i="2"/>
  <c r="CX118" i="2"/>
  <c r="CW118" i="2"/>
  <c r="CV118" i="2"/>
  <c r="CU118" i="2"/>
  <c r="CZ117" i="2"/>
  <c r="CY117" i="2"/>
  <c r="CX117" i="2"/>
  <c r="CW117" i="2"/>
  <c r="CV117" i="2"/>
  <c r="CU117" i="2"/>
  <c r="CZ116" i="2"/>
  <c r="CY116" i="2"/>
  <c r="CX116" i="2"/>
  <c r="CW116" i="2"/>
  <c r="CV116" i="2"/>
  <c r="CU116" i="2"/>
  <c r="CZ115" i="2"/>
  <c r="CY115" i="2"/>
  <c r="CX115" i="2"/>
  <c r="CW115" i="2"/>
  <c r="CV115" i="2"/>
  <c r="CU115" i="2"/>
  <c r="CZ114" i="2"/>
  <c r="CY114" i="2"/>
  <c r="CX114" i="2"/>
  <c r="CW114" i="2"/>
  <c r="CV114" i="2"/>
  <c r="CU114" i="2"/>
  <c r="CZ113" i="2"/>
  <c r="CY113" i="2"/>
  <c r="CX113" i="2"/>
  <c r="CW113" i="2"/>
  <c r="CV113" i="2"/>
  <c r="CU113" i="2"/>
  <c r="CZ112" i="2"/>
  <c r="CY112" i="2"/>
  <c r="CX112" i="2"/>
  <c r="CW112" i="2"/>
  <c r="CV112" i="2"/>
  <c r="CU112" i="2"/>
  <c r="CZ111" i="2"/>
  <c r="CY111" i="2"/>
  <c r="CX111" i="2"/>
  <c r="CW111" i="2"/>
  <c r="CV111" i="2"/>
  <c r="CU111" i="2"/>
  <c r="CZ110" i="2"/>
  <c r="CY110" i="2"/>
  <c r="CX110" i="2"/>
  <c r="CW110" i="2"/>
  <c r="CZ109" i="2"/>
  <c r="CY109" i="2"/>
  <c r="CX109" i="2"/>
  <c r="CW109" i="2"/>
  <c r="CV109" i="2"/>
  <c r="CU109" i="2"/>
  <c r="CT109" i="2"/>
  <c r="CZ108" i="2"/>
  <c r="CY108" i="2"/>
  <c r="CX108" i="2"/>
  <c r="CW108" i="2"/>
  <c r="CV108" i="2"/>
  <c r="CU108" i="2"/>
  <c r="CZ107" i="2"/>
  <c r="CY107" i="2"/>
  <c r="CX107" i="2"/>
  <c r="CW107" i="2"/>
  <c r="CV107" i="2"/>
  <c r="CU107" i="2"/>
  <c r="CZ106" i="2"/>
  <c r="CY106" i="2"/>
  <c r="CX106" i="2"/>
  <c r="CW106" i="2"/>
  <c r="CV106" i="2"/>
  <c r="CU106" i="2"/>
  <c r="CZ105" i="2"/>
  <c r="CY105" i="2"/>
  <c r="CX105" i="2"/>
  <c r="CW105" i="2"/>
  <c r="CV105" i="2"/>
  <c r="CU105" i="2"/>
  <c r="CZ104" i="2"/>
  <c r="CY104" i="2"/>
  <c r="CX104" i="2"/>
  <c r="CW104" i="2"/>
  <c r="CV104" i="2"/>
  <c r="CU104" i="2"/>
  <c r="CZ103" i="2"/>
  <c r="CY103" i="2"/>
  <c r="CX103" i="2"/>
  <c r="CW103" i="2"/>
  <c r="CV103" i="2"/>
  <c r="CU103" i="2"/>
  <c r="CZ102" i="2"/>
  <c r="CY102" i="2"/>
  <c r="CX102" i="2"/>
  <c r="CW102" i="2"/>
  <c r="CV102" i="2"/>
  <c r="CU102" i="2"/>
  <c r="CZ101" i="2"/>
  <c r="CY101" i="2"/>
  <c r="CX101" i="2"/>
  <c r="CW101" i="2"/>
  <c r="CV101" i="2"/>
  <c r="CU101" i="2"/>
  <c r="CZ100" i="2"/>
  <c r="CY100" i="2"/>
  <c r="CX100" i="2"/>
  <c r="CW100" i="2"/>
  <c r="CV100" i="2"/>
  <c r="CU100" i="2"/>
  <c r="CZ99" i="2"/>
  <c r="CY99" i="2"/>
  <c r="CX99" i="2"/>
  <c r="CW99" i="2"/>
  <c r="CV99" i="2"/>
  <c r="CU99" i="2"/>
  <c r="CZ98" i="2"/>
  <c r="CY98" i="2"/>
  <c r="CX98" i="2"/>
  <c r="CW98" i="2"/>
  <c r="CV98" i="2"/>
  <c r="CU98" i="2"/>
  <c r="CZ97" i="2"/>
  <c r="CY97" i="2"/>
  <c r="CX97" i="2"/>
  <c r="CW97" i="2"/>
  <c r="CV97" i="2"/>
  <c r="CU97" i="2"/>
  <c r="CZ96" i="2"/>
  <c r="CY96" i="2"/>
  <c r="CX96" i="2"/>
  <c r="CW96" i="2"/>
  <c r="CV96" i="2"/>
  <c r="CU96" i="2"/>
  <c r="CZ95" i="2"/>
  <c r="CY95" i="2"/>
  <c r="CX95" i="2"/>
  <c r="CW95" i="2"/>
  <c r="CV95" i="2"/>
  <c r="CU95" i="2"/>
  <c r="CZ94" i="2"/>
  <c r="CY94" i="2"/>
  <c r="CX94" i="2"/>
  <c r="CW94" i="2"/>
  <c r="CV94" i="2"/>
  <c r="CU94" i="2"/>
  <c r="CZ93" i="2"/>
  <c r="CY93" i="2"/>
  <c r="CX93" i="2"/>
  <c r="CW93" i="2"/>
  <c r="CV93" i="2"/>
  <c r="CU93" i="2"/>
  <c r="CZ92" i="2"/>
  <c r="CY92" i="2"/>
  <c r="CX92" i="2"/>
  <c r="CW92" i="2"/>
  <c r="CV92" i="2"/>
  <c r="CU92" i="2"/>
  <c r="CZ91" i="2"/>
  <c r="CY91" i="2"/>
  <c r="CX91" i="2"/>
  <c r="CW91" i="2"/>
  <c r="CV91" i="2"/>
  <c r="CU91" i="2"/>
  <c r="CZ90" i="2"/>
  <c r="CY90" i="2"/>
  <c r="CX90" i="2"/>
  <c r="CW90" i="2"/>
  <c r="CV90" i="2"/>
  <c r="CU90" i="2"/>
  <c r="CZ89" i="2"/>
  <c r="CY89" i="2"/>
  <c r="CX89" i="2"/>
  <c r="CW89" i="2"/>
  <c r="CV89" i="2"/>
  <c r="CU89" i="2"/>
  <c r="CZ87" i="2"/>
  <c r="CY87" i="2"/>
  <c r="CX87" i="2"/>
  <c r="CW87" i="2"/>
  <c r="CV87" i="2"/>
  <c r="CU87" i="2"/>
  <c r="CT87" i="2"/>
  <c r="CZ86" i="2"/>
  <c r="CY86" i="2"/>
  <c r="CX86" i="2"/>
  <c r="CW86" i="2"/>
  <c r="CV86" i="2"/>
  <c r="CU86" i="2"/>
  <c r="CZ85" i="2"/>
  <c r="CY85" i="2"/>
  <c r="CX85" i="2"/>
  <c r="CW85" i="2"/>
  <c r="CV85" i="2"/>
  <c r="CU85" i="2"/>
  <c r="CZ84" i="2"/>
  <c r="CY84" i="2"/>
  <c r="CX84" i="2"/>
  <c r="CW84" i="2"/>
  <c r="CV84" i="2"/>
  <c r="CU84" i="2"/>
  <c r="CZ83" i="2"/>
  <c r="CY83" i="2"/>
  <c r="CX83" i="2"/>
  <c r="CW83" i="2"/>
  <c r="CV83" i="2"/>
  <c r="CU83" i="2"/>
  <c r="CZ82" i="2"/>
  <c r="CY82" i="2"/>
  <c r="CX82" i="2"/>
  <c r="CW82" i="2"/>
  <c r="CV82" i="2"/>
  <c r="CU82" i="2"/>
  <c r="CZ81" i="2"/>
  <c r="CY81" i="2"/>
  <c r="CX81" i="2"/>
  <c r="CW81" i="2"/>
  <c r="CV81" i="2"/>
  <c r="CU81" i="2"/>
  <c r="CZ80" i="2"/>
  <c r="CY80" i="2"/>
  <c r="CX80" i="2"/>
  <c r="CW80" i="2"/>
  <c r="CV80" i="2"/>
  <c r="CU80" i="2"/>
  <c r="CZ79" i="2"/>
  <c r="CY79" i="2"/>
  <c r="CX79" i="2"/>
  <c r="CW79" i="2"/>
  <c r="CV79" i="2"/>
  <c r="CU79" i="2"/>
  <c r="CZ78" i="2"/>
  <c r="CY78" i="2"/>
  <c r="CX78" i="2"/>
  <c r="CW78" i="2"/>
  <c r="CV78" i="2"/>
  <c r="CU78" i="2"/>
  <c r="CZ77" i="2"/>
  <c r="CY77" i="2"/>
  <c r="CX77" i="2"/>
  <c r="CW77" i="2"/>
  <c r="CV77" i="2"/>
  <c r="CU77" i="2"/>
  <c r="CZ76" i="2"/>
  <c r="CY76" i="2"/>
  <c r="CX76" i="2"/>
  <c r="CW76" i="2"/>
  <c r="CV76" i="2"/>
  <c r="CU76" i="2"/>
  <c r="CZ75" i="2"/>
  <c r="CY75" i="2"/>
  <c r="CX75" i="2"/>
  <c r="CW75" i="2"/>
  <c r="CV75" i="2"/>
  <c r="CU75" i="2"/>
  <c r="CZ74" i="2"/>
  <c r="CY74" i="2"/>
  <c r="CX74" i="2"/>
  <c r="CW74" i="2"/>
  <c r="CV74" i="2"/>
  <c r="CU74" i="2"/>
  <c r="CZ73" i="2"/>
  <c r="CY73" i="2"/>
  <c r="CX73" i="2"/>
  <c r="CW73" i="2"/>
  <c r="CV73" i="2"/>
  <c r="CU73" i="2"/>
  <c r="CZ72" i="2"/>
  <c r="CY72" i="2"/>
  <c r="CX72" i="2"/>
  <c r="CW72" i="2"/>
  <c r="CV72" i="2"/>
  <c r="CU72" i="2"/>
  <c r="CZ71" i="2"/>
  <c r="CY71" i="2"/>
  <c r="CX71" i="2"/>
  <c r="CW71" i="2"/>
  <c r="CV71" i="2"/>
  <c r="CU71" i="2"/>
  <c r="CZ70" i="2"/>
  <c r="CY70" i="2"/>
  <c r="CX70" i="2"/>
  <c r="CW70" i="2"/>
  <c r="CV70" i="2"/>
  <c r="CU70" i="2"/>
  <c r="CZ69" i="2"/>
  <c r="CY69" i="2"/>
  <c r="CX69" i="2"/>
  <c r="CW69" i="2"/>
  <c r="CV69" i="2"/>
  <c r="CU69" i="2"/>
  <c r="CZ68" i="2"/>
  <c r="CY68" i="2"/>
  <c r="CX68" i="2"/>
  <c r="CW68" i="2"/>
  <c r="CV68" i="2"/>
  <c r="CU68" i="2"/>
  <c r="CZ67" i="2"/>
  <c r="CY67" i="2"/>
  <c r="CX67" i="2"/>
  <c r="CW67" i="2"/>
  <c r="CV67" i="2"/>
  <c r="CU67" i="2"/>
  <c r="CZ66" i="2"/>
  <c r="CY66" i="2"/>
  <c r="CX66" i="2"/>
  <c r="CW66" i="2"/>
  <c r="CV66" i="2"/>
  <c r="CU66" i="2"/>
  <c r="CZ65" i="2"/>
  <c r="CY65" i="2"/>
  <c r="CX65" i="2"/>
  <c r="CW65" i="2"/>
  <c r="CV65" i="2"/>
  <c r="CU65" i="2"/>
  <c r="CZ64" i="2"/>
  <c r="CY64" i="2"/>
  <c r="CX64" i="2"/>
  <c r="CW64" i="2"/>
  <c r="CV64" i="2"/>
  <c r="CU64" i="2"/>
  <c r="CZ63" i="2"/>
  <c r="CY63" i="2"/>
  <c r="CX63" i="2"/>
  <c r="CW63" i="2"/>
  <c r="CV63" i="2"/>
  <c r="CU63" i="2"/>
  <c r="CZ62" i="2"/>
  <c r="CY62" i="2"/>
  <c r="CX62" i="2"/>
  <c r="CW62" i="2"/>
  <c r="CV62" i="2"/>
  <c r="CU62" i="2"/>
  <c r="CZ61" i="2"/>
  <c r="CY61" i="2"/>
  <c r="CX61" i="2"/>
  <c r="CW61" i="2"/>
  <c r="CV61" i="2"/>
  <c r="CU61" i="2"/>
  <c r="CZ60" i="2"/>
  <c r="CY60" i="2"/>
  <c r="CX60" i="2"/>
  <c r="CW60" i="2"/>
  <c r="CV60" i="2"/>
  <c r="CU60" i="2"/>
  <c r="CZ59" i="2"/>
  <c r="CY59" i="2"/>
  <c r="CX59" i="2"/>
  <c r="CW59" i="2"/>
  <c r="CV59" i="2"/>
  <c r="CU59" i="2"/>
  <c r="CZ58" i="2"/>
  <c r="CY58" i="2"/>
  <c r="CX58" i="2"/>
  <c r="CW58" i="2"/>
  <c r="CV58" i="2"/>
  <c r="CU58" i="2"/>
  <c r="CZ56" i="2"/>
  <c r="CY56" i="2"/>
  <c r="CX56" i="2"/>
  <c r="CW56" i="2"/>
  <c r="CV56" i="2"/>
  <c r="CU56" i="2"/>
  <c r="CT56" i="2"/>
  <c r="CZ55" i="2"/>
  <c r="CY55" i="2"/>
  <c r="CX55" i="2"/>
  <c r="CW55" i="2"/>
  <c r="CV55" i="2"/>
  <c r="CU55" i="2"/>
  <c r="CZ54" i="2"/>
  <c r="CY54" i="2"/>
  <c r="CX54" i="2"/>
  <c r="CW54" i="2"/>
  <c r="CV54" i="2"/>
  <c r="CU54" i="2"/>
  <c r="CZ53" i="2"/>
  <c r="CY53" i="2"/>
  <c r="CX53" i="2"/>
  <c r="CW53" i="2"/>
  <c r="CV53" i="2"/>
  <c r="CU53" i="2"/>
  <c r="CZ52" i="2"/>
  <c r="CY52" i="2"/>
  <c r="CX52" i="2"/>
  <c r="CW52" i="2"/>
  <c r="CV52" i="2"/>
  <c r="CU52" i="2"/>
  <c r="CZ51" i="2"/>
  <c r="CY51" i="2"/>
  <c r="CX51" i="2"/>
  <c r="CW51" i="2"/>
  <c r="CV51" i="2"/>
  <c r="CU51" i="2"/>
  <c r="CZ50" i="2"/>
  <c r="CY50" i="2"/>
  <c r="CX50" i="2"/>
  <c r="CW50" i="2"/>
  <c r="CV50" i="2"/>
  <c r="CU50" i="2"/>
  <c r="CZ49" i="2"/>
  <c r="CY49" i="2"/>
  <c r="CX49" i="2"/>
  <c r="CW49" i="2"/>
  <c r="CV49" i="2"/>
  <c r="CU49" i="2"/>
  <c r="CZ48" i="2"/>
  <c r="CY48" i="2"/>
  <c r="CX48" i="2"/>
  <c r="CW48" i="2"/>
  <c r="CV48" i="2"/>
  <c r="CU48" i="2"/>
  <c r="CZ47" i="2"/>
  <c r="CY47" i="2"/>
  <c r="CX47" i="2"/>
  <c r="CW47" i="2"/>
  <c r="CV47" i="2"/>
  <c r="CU47" i="2"/>
  <c r="CZ46" i="2"/>
  <c r="CY46" i="2"/>
  <c r="CX46" i="2"/>
  <c r="CW46" i="2"/>
  <c r="CV46" i="2"/>
  <c r="CU46" i="2"/>
  <c r="CZ45" i="2"/>
  <c r="CY45" i="2"/>
  <c r="CX45" i="2"/>
  <c r="CW45" i="2"/>
  <c r="CV45" i="2"/>
  <c r="CU45" i="2"/>
  <c r="CZ44" i="2"/>
  <c r="CY44" i="2"/>
  <c r="CX44" i="2"/>
  <c r="CW44" i="2"/>
  <c r="CV44" i="2"/>
  <c r="CU44" i="2"/>
  <c r="CZ43" i="2"/>
  <c r="CY43" i="2"/>
  <c r="CX43" i="2"/>
  <c r="CW43" i="2"/>
  <c r="CV43" i="2"/>
  <c r="CU43" i="2"/>
  <c r="CZ42" i="2"/>
  <c r="CY42" i="2"/>
  <c r="CX42" i="2"/>
  <c r="CW42" i="2"/>
  <c r="CV42" i="2"/>
  <c r="CU42" i="2"/>
  <c r="CZ41" i="2"/>
  <c r="CY41" i="2"/>
  <c r="CX41" i="2"/>
  <c r="CW41" i="2"/>
  <c r="CV41" i="2"/>
  <c r="CU41" i="2"/>
  <c r="CZ40" i="2"/>
  <c r="CY40" i="2"/>
  <c r="CX40" i="2"/>
  <c r="CW40" i="2"/>
  <c r="CV40" i="2"/>
  <c r="CU40" i="2"/>
  <c r="CZ39" i="2"/>
  <c r="CY39" i="2"/>
  <c r="CX39" i="2"/>
  <c r="CW39" i="2"/>
  <c r="CV39" i="2"/>
  <c r="CU39" i="2"/>
  <c r="CZ38" i="2"/>
  <c r="CY38" i="2"/>
  <c r="CX38" i="2"/>
  <c r="CW38" i="2"/>
  <c r="CV38" i="2"/>
  <c r="CU38" i="2"/>
  <c r="CZ37" i="2"/>
  <c r="CY37" i="2"/>
  <c r="CX37" i="2"/>
  <c r="CW37" i="2"/>
  <c r="CV37" i="2"/>
  <c r="CU37" i="2"/>
  <c r="CZ36" i="2"/>
  <c r="CY36" i="2"/>
  <c r="CX36" i="2"/>
  <c r="CW36" i="2"/>
  <c r="CV36" i="2"/>
  <c r="CU36" i="2"/>
  <c r="CZ35" i="2"/>
  <c r="CY35" i="2"/>
  <c r="CX35" i="2"/>
  <c r="CW35" i="2"/>
  <c r="CV35" i="2"/>
  <c r="CU35" i="2"/>
  <c r="CZ34" i="2"/>
  <c r="CY34" i="2"/>
  <c r="CX34" i="2"/>
  <c r="CW34" i="2"/>
  <c r="CV34" i="2"/>
  <c r="CU34" i="2"/>
  <c r="CZ33" i="2"/>
  <c r="CY33" i="2"/>
  <c r="CX33" i="2"/>
  <c r="CW33" i="2"/>
  <c r="CV33" i="2"/>
  <c r="CU33" i="2"/>
  <c r="CZ32" i="2"/>
  <c r="CY32" i="2"/>
  <c r="CX32" i="2"/>
  <c r="CW32" i="2"/>
  <c r="CV32" i="2"/>
  <c r="CU32" i="2"/>
  <c r="CZ31" i="2"/>
  <c r="CY31" i="2"/>
  <c r="CX31" i="2"/>
  <c r="CW31" i="2"/>
  <c r="CV31" i="2"/>
  <c r="CU31" i="2"/>
  <c r="CZ30" i="2"/>
  <c r="CY30" i="2"/>
  <c r="CX30" i="2"/>
  <c r="CW30" i="2"/>
  <c r="CV30" i="2"/>
  <c r="CU30" i="2"/>
  <c r="CZ29" i="2"/>
  <c r="CY29" i="2"/>
  <c r="CX29" i="2"/>
  <c r="CW29" i="2"/>
  <c r="CV29" i="2"/>
  <c r="CU29" i="2"/>
  <c r="CZ28" i="2"/>
  <c r="CY28" i="2"/>
  <c r="CX28" i="2"/>
  <c r="CW28" i="2"/>
  <c r="CV28" i="2"/>
  <c r="CU28" i="2"/>
  <c r="CZ27" i="2"/>
  <c r="CY27" i="2"/>
  <c r="CX27" i="2"/>
  <c r="CW27" i="2"/>
  <c r="CV27" i="2"/>
  <c r="CU27" i="2"/>
  <c r="CZ26" i="2"/>
  <c r="CY26" i="2"/>
  <c r="CX26" i="2"/>
  <c r="CW26" i="2"/>
  <c r="CV26" i="2"/>
  <c r="CU26" i="2"/>
  <c r="CZ25" i="2"/>
  <c r="CY25" i="2"/>
  <c r="CX25" i="2"/>
  <c r="CW25" i="2"/>
  <c r="CV25" i="2"/>
  <c r="CU25" i="2"/>
  <c r="CZ24" i="2"/>
  <c r="CY24" i="2"/>
  <c r="CX24" i="2"/>
  <c r="CW24" i="2"/>
  <c r="CV24" i="2"/>
  <c r="CU24" i="2"/>
  <c r="CZ23" i="2"/>
  <c r="CY23" i="2"/>
  <c r="CX23" i="2"/>
  <c r="CW23" i="2"/>
  <c r="CV23" i="2"/>
  <c r="CU23" i="2"/>
  <c r="CZ22" i="2"/>
  <c r="CY22" i="2"/>
  <c r="CX22" i="2"/>
  <c r="CW22" i="2"/>
  <c r="CV22" i="2"/>
  <c r="CU22" i="2"/>
  <c r="CZ21" i="2"/>
  <c r="CY21" i="2"/>
  <c r="CX21" i="2"/>
  <c r="CW21" i="2"/>
  <c r="CV21" i="2"/>
  <c r="CU21" i="2"/>
  <c r="CZ20" i="2"/>
  <c r="CY20" i="2"/>
  <c r="CX20" i="2"/>
  <c r="CW20" i="2"/>
  <c r="CV20" i="2"/>
  <c r="CU20" i="2"/>
  <c r="CZ19" i="2"/>
  <c r="CY19" i="2"/>
  <c r="CX19" i="2"/>
  <c r="CW19" i="2"/>
  <c r="CV19" i="2"/>
  <c r="CU19" i="2"/>
  <c r="CZ18" i="2"/>
  <c r="CY18" i="2"/>
  <c r="CX18" i="2"/>
  <c r="CW18" i="2"/>
  <c r="CV18" i="2"/>
  <c r="CU18" i="2"/>
  <c r="CZ17" i="2"/>
  <c r="CY17" i="2"/>
  <c r="CX17" i="2"/>
  <c r="CW17" i="2"/>
  <c r="CV17" i="2"/>
  <c r="CU17" i="2"/>
  <c r="CZ16" i="2"/>
  <c r="CY16" i="2"/>
  <c r="CX16" i="2"/>
  <c r="CW16" i="2"/>
  <c r="CV16" i="2"/>
  <c r="CU16" i="2"/>
  <c r="CZ15" i="2"/>
  <c r="CY15" i="2"/>
  <c r="CX15" i="2"/>
  <c r="CW15" i="2"/>
  <c r="CV15" i="2"/>
  <c r="CU15" i="2"/>
  <c r="CZ14" i="2"/>
  <c r="CY14" i="2"/>
  <c r="CX14" i="2"/>
  <c r="CW14" i="2"/>
  <c r="CV14" i="2"/>
  <c r="CU14" i="2"/>
  <c r="CZ13" i="2"/>
  <c r="CY13" i="2"/>
  <c r="CX13" i="2"/>
  <c r="CW13" i="2"/>
  <c r="CV13" i="2"/>
  <c r="CU13" i="2"/>
  <c r="CZ12" i="2"/>
  <c r="CY12" i="2"/>
  <c r="CX12" i="2"/>
  <c r="CW12" i="2"/>
  <c r="CV12" i="2"/>
  <c r="CU12" i="2"/>
  <c r="CZ11" i="2"/>
  <c r="CY11" i="2"/>
  <c r="CX11" i="2"/>
  <c r="CW11" i="2"/>
  <c r="CV11" i="2"/>
  <c r="CU11" i="2"/>
  <c r="CZ10" i="2"/>
  <c r="CY10" i="2"/>
  <c r="CX10" i="2"/>
  <c r="CW10" i="2"/>
  <c r="CV10" i="2"/>
  <c r="CU10" i="2"/>
  <c r="CZ9" i="2"/>
  <c r="CY9" i="2"/>
  <c r="CX9" i="2"/>
  <c r="CW9" i="2"/>
  <c r="CV9" i="2"/>
  <c r="CU9" i="2"/>
  <c r="CZ8" i="2"/>
  <c r="CY8" i="2"/>
  <c r="CX8" i="2"/>
  <c r="CW8" i="2"/>
  <c r="CV8" i="2"/>
  <c r="CU8" i="2"/>
  <c r="CZ7" i="2"/>
  <c r="CY7" i="2"/>
  <c r="CX7" i="2"/>
  <c r="CW7" i="2"/>
  <c r="CV7" i="2"/>
  <c r="CU7" i="2"/>
  <c r="CZ6" i="2"/>
  <c r="CY6" i="2"/>
  <c r="CX6" i="2"/>
  <c r="CW6" i="2"/>
  <c r="CV6" i="2"/>
  <c r="CU6" i="2"/>
  <c r="CZ2" i="2"/>
  <c r="CY2" i="2"/>
  <c r="CW2" i="2"/>
  <c r="CV2" i="2"/>
  <c r="CX2" i="2" s="1"/>
  <c r="CU2" i="2"/>
  <c r="CR2" i="2"/>
  <c r="CQ2" i="2"/>
  <c r="CO2" i="2"/>
  <c r="CN2" i="2"/>
  <c r="CP2" i="2" s="1"/>
  <c r="CM2" i="2"/>
  <c r="CJ2" i="2"/>
  <c r="CI2" i="2"/>
  <c r="CG2" i="2"/>
  <c r="CF2" i="2"/>
  <c r="CH2" i="2" s="1"/>
  <c r="CE2" i="2"/>
  <c r="CB2" i="2"/>
  <c r="CA2" i="2"/>
  <c r="BY2" i="2"/>
  <c r="BX2" i="2"/>
  <c r="BZ2" i="2" s="1"/>
  <c r="BW2" i="2"/>
  <c r="BT2" i="2"/>
  <c r="BS2" i="2"/>
  <c r="BQ2" i="2"/>
  <c r="BP2" i="2"/>
  <c r="BR2" i="2" s="1"/>
  <c r="BO2" i="2"/>
  <c r="BL2" i="2"/>
  <c r="BK2" i="2"/>
  <c r="BI2" i="2"/>
  <c r="BH2" i="2"/>
  <c r="BJ2" i="2" s="1"/>
  <c r="BG2" i="2"/>
  <c r="BD2" i="2"/>
  <c r="BC2" i="2"/>
  <c r="BA2" i="2"/>
  <c r="AZ2" i="2"/>
  <c r="BB2" i="2" s="1"/>
  <c r="AY2" i="2"/>
  <c r="AV2" i="2"/>
  <c r="AU2" i="2"/>
  <c r="AS2" i="2"/>
  <c r="AR2" i="2"/>
  <c r="AT2" i="2" s="1"/>
  <c r="AQ2" i="2"/>
  <c r="AK2" i="2"/>
  <c r="AM2" i="2"/>
  <c r="AN2" i="2"/>
  <c r="AL2" i="2"/>
  <c r="AJ2" i="2"/>
  <c r="AI2" i="2"/>
  <c r="AH6" i="2"/>
  <c r="CR109" i="2"/>
  <c r="CQ109" i="2"/>
  <c r="CP109" i="2"/>
  <c r="CO109" i="2"/>
  <c r="CN109" i="2"/>
  <c r="CM109" i="2"/>
  <c r="CL109" i="2"/>
  <c r="CJ109" i="2"/>
  <c r="CI109" i="2"/>
  <c r="CH109" i="2"/>
  <c r="CG109" i="2"/>
  <c r="CF109" i="2"/>
  <c r="CE109" i="2"/>
  <c r="CD109" i="2"/>
  <c r="CB109" i="2"/>
  <c r="CA109" i="2"/>
  <c r="BZ109" i="2"/>
  <c r="BY109" i="2"/>
  <c r="BX109" i="2"/>
  <c r="BW109" i="2"/>
  <c r="BV109" i="2"/>
  <c r="BT109" i="2"/>
  <c r="BS109" i="2"/>
  <c r="BR109" i="2"/>
  <c r="BQ109" i="2"/>
  <c r="BP109" i="2"/>
  <c r="BO109" i="2"/>
  <c r="BN109" i="2"/>
  <c r="BL109" i="2"/>
  <c r="BK109" i="2"/>
  <c r="BJ109" i="2"/>
  <c r="BI109" i="2"/>
  <c r="BH109" i="2"/>
  <c r="BG109" i="2"/>
  <c r="BF109" i="2"/>
  <c r="BD109" i="2"/>
  <c r="BC109" i="2"/>
  <c r="BB109" i="2"/>
  <c r="BA109" i="2"/>
  <c r="AZ109" i="2"/>
  <c r="AY109" i="2"/>
  <c r="AX109" i="2"/>
  <c r="AP109" i="2"/>
  <c r="AV109" i="2"/>
  <c r="AU109" i="2"/>
  <c r="AT109" i="2"/>
  <c r="AS109" i="2"/>
  <c r="AR109" i="2"/>
  <c r="AQ109" i="2"/>
  <c r="AU110" i="2"/>
  <c r="AV110" i="2"/>
  <c r="BC110" i="2"/>
  <c r="BD110" i="2"/>
  <c r="BK110" i="2"/>
  <c r="BL110" i="2"/>
  <c r="AH109" i="2"/>
  <c r="AI109" i="2"/>
  <c r="AJ109" i="2"/>
  <c r="AK109" i="2"/>
  <c r="AL109" i="2"/>
  <c r="AM109" i="2"/>
  <c r="AN109" i="2"/>
  <c r="AM110" i="2"/>
  <c r="AN110" i="2"/>
  <c r="BS110" i="2"/>
  <c r="BT110" i="2"/>
  <c r="CA110" i="2"/>
  <c r="CB110" i="2"/>
  <c r="CI110" i="2"/>
  <c r="CJ110" i="2"/>
  <c r="CQ110" i="2"/>
  <c r="CR110" i="2"/>
  <c r="CR87" i="2"/>
  <c r="CQ87" i="2"/>
  <c r="CP87" i="2"/>
  <c r="CO87" i="2"/>
  <c r="CN87" i="2"/>
  <c r="CM87" i="2"/>
  <c r="CL87" i="2"/>
  <c r="CJ87" i="2"/>
  <c r="CI87" i="2"/>
  <c r="CH87" i="2"/>
  <c r="CG87" i="2"/>
  <c r="CF87" i="2"/>
  <c r="CE87" i="2"/>
  <c r="CD87" i="2"/>
  <c r="CB87" i="2"/>
  <c r="CA87" i="2"/>
  <c r="BZ87" i="2"/>
  <c r="BY87" i="2"/>
  <c r="BX87" i="2"/>
  <c r="BW87" i="2"/>
  <c r="BV87" i="2"/>
  <c r="BT87" i="2"/>
  <c r="BS87" i="2"/>
  <c r="BR87" i="2"/>
  <c r="BQ87" i="2"/>
  <c r="BP87" i="2"/>
  <c r="BO87" i="2"/>
  <c r="BN87" i="2"/>
  <c r="BL87" i="2"/>
  <c r="BK87" i="2"/>
  <c r="BJ87" i="2"/>
  <c r="BI87" i="2"/>
  <c r="BH87" i="2"/>
  <c r="BG87" i="2"/>
  <c r="BF87" i="2"/>
  <c r="BD87" i="2"/>
  <c r="BC87" i="2"/>
  <c r="BB87" i="2"/>
  <c r="BA87" i="2"/>
  <c r="AZ87" i="2"/>
  <c r="AY87" i="2"/>
  <c r="AX87" i="2"/>
  <c r="AV87" i="2"/>
  <c r="AU87" i="2"/>
  <c r="AT87" i="2"/>
  <c r="AS87" i="2"/>
  <c r="AR87" i="2"/>
  <c r="AQ87" i="2"/>
  <c r="AP87" i="2"/>
  <c r="AI87" i="2"/>
  <c r="AQ87" i="1" s="1"/>
  <c r="AJ87" i="2"/>
  <c r="AK87" i="2"/>
  <c r="AL87" i="2"/>
  <c r="AM87" i="2"/>
  <c r="AN87" i="2"/>
  <c r="AH87" i="2"/>
  <c r="CR56" i="2"/>
  <c r="CQ56" i="2"/>
  <c r="CP56" i="2"/>
  <c r="CO56" i="2"/>
  <c r="CN56" i="2"/>
  <c r="CM56" i="2"/>
  <c r="CL56" i="2"/>
  <c r="CJ56" i="2"/>
  <c r="CI56" i="2"/>
  <c r="CH56" i="2"/>
  <c r="CG56" i="2"/>
  <c r="CF56" i="2"/>
  <c r="CE56" i="2"/>
  <c r="CD56" i="2"/>
  <c r="CB56" i="2"/>
  <c r="CA56" i="2"/>
  <c r="BZ56" i="2"/>
  <c r="BY56" i="2"/>
  <c r="BX56" i="2"/>
  <c r="BW56" i="2"/>
  <c r="BV56" i="2"/>
  <c r="BT56" i="2"/>
  <c r="BS56" i="2"/>
  <c r="BR56" i="2"/>
  <c r="BQ56" i="2"/>
  <c r="BP56" i="2"/>
  <c r="BO56" i="2"/>
  <c r="BN56" i="2"/>
  <c r="BL56" i="2"/>
  <c r="BK56" i="2"/>
  <c r="BJ56" i="2"/>
  <c r="BI56" i="2"/>
  <c r="BH56" i="2"/>
  <c r="BG56" i="2"/>
  <c r="BF56" i="2"/>
  <c r="BD56" i="2"/>
  <c r="BC56" i="2"/>
  <c r="BB56" i="2"/>
  <c r="BA56" i="2"/>
  <c r="AZ56" i="2"/>
  <c r="AY56" i="2"/>
  <c r="AX56" i="2"/>
  <c r="AV56" i="2"/>
  <c r="AU56" i="2"/>
  <c r="AT56" i="2"/>
  <c r="AS56" i="2"/>
  <c r="AR56" i="2"/>
  <c r="AQ56" i="2"/>
  <c r="AP56" i="2"/>
  <c r="AI56" i="2"/>
  <c r="AJ56" i="2"/>
  <c r="AK56" i="2"/>
  <c r="AL56" i="2"/>
  <c r="AM56" i="2"/>
  <c r="AN56" i="2"/>
  <c r="AH56" i="2"/>
  <c r="AH7" i="2"/>
  <c r="DD7" i="2" s="1"/>
  <c r="AI7" i="2"/>
  <c r="DE7" i="2" s="1"/>
  <c r="AJ7" i="2"/>
  <c r="AK7" i="2"/>
  <c r="AL7" i="2"/>
  <c r="AM7" i="2"/>
  <c r="AN7" i="2"/>
  <c r="AP7" i="2"/>
  <c r="AQ7" i="2"/>
  <c r="AR7" i="2"/>
  <c r="AS7" i="2"/>
  <c r="AT7" i="2"/>
  <c r="AU7" i="2"/>
  <c r="AV7" i="2"/>
  <c r="AX7" i="2"/>
  <c r="AY7" i="2"/>
  <c r="AZ7" i="2"/>
  <c r="BA7" i="2"/>
  <c r="BB7" i="2"/>
  <c r="BC7" i="2"/>
  <c r="BD7" i="2"/>
  <c r="BF7" i="2"/>
  <c r="BG7" i="2"/>
  <c r="BH7" i="2"/>
  <c r="BI7" i="2"/>
  <c r="BJ7" i="2"/>
  <c r="BK7" i="2"/>
  <c r="BL7" i="2"/>
  <c r="BN7" i="2"/>
  <c r="BO7" i="2"/>
  <c r="BP7" i="2"/>
  <c r="BQ7" i="2"/>
  <c r="BR7" i="2"/>
  <c r="BS7" i="2"/>
  <c r="BT7" i="2"/>
  <c r="BV7" i="2"/>
  <c r="BW7" i="2"/>
  <c r="BX7" i="2"/>
  <c r="BY7" i="2"/>
  <c r="BZ7" i="2"/>
  <c r="CA7" i="2"/>
  <c r="CB7" i="2"/>
  <c r="CD7" i="2"/>
  <c r="CE7" i="2"/>
  <c r="CF7" i="2"/>
  <c r="CG7" i="2"/>
  <c r="CH7" i="2"/>
  <c r="CI7" i="2"/>
  <c r="CJ7" i="2"/>
  <c r="CL7" i="2"/>
  <c r="CM7" i="2"/>
  <c r="CN7" i="2"/>
  <c r="CO7" i="2"/>
  <c r="CP7" i="2"/>
  <c r="CQ7" i="2"/>
  <c r="CR7" i="2"/>
  <c r="AH8" i="2"/>
  <c r="DD8" i="2" s="1"/>
  <c r="AI8" i="2"/>
  <c r="DE8" i="2" s="1"/>
  <c r="AJ8" i="2"/>
  <c r="AK8" i="2"/>
  <c r="AL8" i="2"/>
  <c r="AM8" i="2"/>
  <c r="AN8" i="2"/>
  <c r="AP8" i="2"/>
  <c r="AQ8" i="2"/>
  <c r="AR8" i="2"/>
  <c r="AS8" i="2"/>
  <c r="AT8" i="2"/>
  <c r="AU8" i="2"/>
  <c r="AV8" i="2"/>
  <c r="AX8" i="2"/>
  <c r="AY8" i="2"/>
  <c r="AZ8" i="2"/>
  <c r="BA8" i="2"/>
  <c r="BB8" i="2"/>
  <c r="BC8" i="2"/>
  <c r="BD8" i="2"/>
  <c r="BF8" i="2"/>
  <c r="BG8" i="2"/>
  <c r="BH8" i="2"/>
  <c r="BI8" i="2"/>
  <c r="BJ8" i="2"/>
  <c r="BK8" i="2"/>
  <c r="BL8" i="2"/>
  <c r="BN8" i="2"/>
  <c r="BO8" i="2"/>
  <c r="BP8" i="2"/>
  <c r="BQ8" i="2"/>
  <c r="BR8" i="2"/>
  <c r="BS8" i="2"/>
  <c r="BT8" i="2"/>
  <c r="BV8" i="2"/>
  <c r="BW8" i="2"/>
  <c r="BX8" i="2"/>
  <c r="BY8" i="2"/>
  <c r="BZ8" i="2"/>
  <c r="CA8" i="2"/>
  <c r="CB8" i="2"/>
  <c r="CD8" i="2"/>
  <c r="CE8" i="2"/>
  <c r="CF8" i="2"/>
  <c r="CG8" i="2"/>
  <c r="CH8" i="2"/>
  <c r="CI8" i="2"/>
  <c r="CJ8" i="2"/>
  <c r="CL8" i="2"/>
  <c r="CM8" i="2"/>
  <c r="CN8" i="2"/>
  <c r="CO8" i="2"/>
  <c r="CP8" i="2"/>
  <c r="CQ8" i="2"/>
  <c r="CR8" i="2"/>
  <c r="AH9" i="2"/>
  <c r="DD9" i="2" s="1"/>
  <c r="AI9" i="2"/>
  <c r="DE9" i="2" s="1"/>
  <c r="AJ9" i="2"/>
  <c r="AK9" i="2"/>
  <c r="AL9" i="2"/>
  <c r="AM9" i="2"/>
  <c r="AN9" i="2"/>
  <c r="AP9" i="2"/>
  <c r="AQ9" i="2"/>
  <c r="AR9" i="2"/>
  <c r="AS9" i="2"/>
  <c r="AT9" i="2"/>
  <c r="AU9" i="2"/>
  <c r="AV9" i="2"/>
  <c r="AX9" i="2"/>
  <c r="AY9" i="2"/>
  <c r="AZ9" i="2"/>
  <c r="BA9" i="2"/>
  <c r="BB9" i="2"/>
  <c r="BC9" i="2"/>
  <c r="BD9" i="2"/>
  <c r="BF9" i="2"/>
  <c r="BG9" i="2"/>
  <c r="BH9" i="2"/>
  <c r="BI9" i="2"/>
  <c r="BJ9" i="2"/>
  <c r="BK9" i="2"/>
  <c r="BL9" i="2"/>
  <c r="BN9" i="2"/>
  <c r="BO9" i="2"/>
  <c r="BP9" i="2"/>
  <c r="BQ9" i="2"/>
  <c r="BR9" i="2"/>
  <c r="BS9" i="2"/>
  <c r="BT9" i="2"/>
  <c r="BV9" i="2"/>
  <c r="BW9" i="2"/>
  <c r="BX9" i="2"/>
  <c r="BY9" i="2"/>
  <c r="BZ9" i="2"/>
  <c r="CA9" i="2"/>
  <c r="CB9" i="2"/>
  <c r="CD9" i="2"/>
  <c r="CE9" i="2"/>
  <c r="CF9" i="2"/>
  <c r="CG9" i="2"/>
  <c r="CH9" i="2"/>
  <c r="CI9" i="2"/>
  <c r="CJ9" i="2"/>
  <c r="CL9" i="2"/>
  <c r="CM9" i="2"/>
  <c r="CN9" i="2"/>
  <c r="CO9" i="2"/>
  <c r="CP9" i="2"/>
  <c r="CQ9" i="2"/>
  <c r="CR9" i="2"/>
  <c r="AH10" i="2"/>
  <c r="DD10" i="2" s="1"/>
  <c r="AI10" i="2"/>
  <c r="DE10" i="2" s="1"/>
  <c r="AJ10" i="2"/>
  <c r="AK10" i="2"/>
  <c r="AL10" i="2"/>
  <c r="AM10" i="2"/>
  <c r="AN10" i="2"/>
  <c r="AP10" i="2"/>
  <c r="AQ10" i="2"/>
  <c r="AR10" i="2"/>
  <c r="AS10" i="2"/>
  <c r="AT10" i="2"/>
  <c r="AU10" i="2"/>
  <c r="AV10" i="2"/>
  <c r="AX10" i="2"/>
  <c r="AY10" i="2"/>
  <c r="AZ10" i="2"/>
  <c r="BA10" i="2"/>
  <c r="BB10" i="2"/>
  <c r="BC10" i="2"/>
  <c r="BD10" i="2"/>
  <c r="BF10" i="2"/>
  <c r="BG10" i="2"/>
  <c r="BH10" i="2"/>
  <c r="BI10" i="2"/>
  <c r="BJ10" i="2"/>
  <c r="BK10" i="2"/>
  <c r="BL10" i="2"/>
  <c r="BN10" i="2"/>
  <c r="BO10" i="2"/>
  <c r="BP10" i="2"/>
  <c r="BQ10" i="2"/>
  <c r="BR10" i="2"/>
  <c r="BS10" i="2"/>
  <c r="BT10" i="2"/>
  <c r="BV10" i="2"/>
  <c r="BW10" i="2"/>
  <c r="BX10" i="2"/>
  <c r="BY10" i="2"/>
  <c r="BZ10" i="2"/>
  <c r="CA10" i="2"/>
  <c r="CB10" i="2"/>
  <c r="CD10" i="2"/>
  <c r="CE10" i="2"/>
  <c r="CF10" i="2"/>
  <c r="CG10" i="2"/>
  <c r="CH10" i="2"/>
  <c r="CI10" i="2"/>
  <c r="CJ10" i="2"/>
  <c r="CL10" i="2"/>
  <c r="CM10" i="2"/>
  <c r="CN10" i="2"/>
  <c r="CO10" i="2"/>
  <c r="CP10" i="2"/>
  <c r="CQ10" i="2"/>
  <c r="CR10" i="2"/>
  <c r="AH11" i="2"/>
  <c r="DD11" i="2" s="1"/>
  <c r="AI11" i="2"/>
  <c r="DE11" i="2" s="1"/>
  <c r="AJ11" i="2"/>
  <c r="AK11" i="2"/>
  <c r="AL11" i="2"/>
  <c r="AM11" i="2"/>
  <c r="AN11" i="2"/>
  <c r="AP11" i="2"/>
  <c r="AQ11" i="2"/>
  <c r="AR11" i="2"/>
  <c r="AS11" i="2"/>
  <c r="AT11" i="2"/>
  <c r="AU11" i="2"/>
  <c r="AV11" i="2"/>
  <c r="AX11" i="2"/>
  <c r="AY11" i="2"/>
  <c r="AZ11" i="2"/>
  <c r="BA11" i="2"/>
  <c r="BB11" i="2"/>
  <c r="BC11" i="2"/>
  <c r="BD11" i="2"/>
  <c r="BF11" i="2"/>
  <c r="BG11" i="2"/>
  <c r="BH11" i="2"/>
  <c r="BI11" i="2"/>
  <c r="BJ11" i="2"/>
  <c r="BK11" i="2"/>
  <c r="BL11" i="2"/>
  <c r="BN11" i="2"/>
  <c r="BO11" i="2"/>
  <c r="BP11" i="2"/>
  <c r="BQ11" i="2"/>
  <c r="BR11" i="2"/>
  <c r="BS11" i="2"/>
  <c r="BT11" i="2"/>
  <c r="BV11" i="2"/>
  <c r="BW11" i="2"/>
  <c r="BX11" i="2"/>
  <c r="BY11" i="2"/>
  <c r="BZ11" i="2"/>
  <c r="CA11" i="2"/>
  <c r="CB11" i="2"/>
  <c r="CD11" i="2"/>
  <c r="CE11" i="2"/>
  <c r="CF11" i="2"/>
  <c r="CG11" i="2"/>
  <c r="CH11" i="2"/>
  <c r="CI11" i="2"/>
  <c r="CJ11" i="2"/>
  <c r="CL11" i="2"/>
  <c r="CM11" i="2"/>
  <c r="CN11" i="2"/>
  <c r="CO11" i="2"/>
  <c r="CP11" i="2"/>
  <c r="CQ11" i="2"/>
  <c r="CR11" i="2"/>
  <c r="AH12" i="2"/>
  <c r="DD12" i="2" s="1"/>
  <c r="AI12" i="2"/>
  <c r="DE12" i="2" s="1"/>
  <c r="AJ12" i="2"/>
  <c r="AK12" i="2"/>
  <c r="AL12" i="2"/>
  <c r="AM12" i="2"/>
  <c r="AN12" i="2"/>
  <c r="AP12" i="2"/>
  <c r="AQ12" i="2"/>
  <c r="AR12" i="2"/>
  <c r="AS12" i="2"/>
  <c r="AT12" i="2"/>
  <c r="AU12" i="2"/>
  <c r="AV12" i="2"/>
  <c r="AX12" i="2"/>
  <c r="AY12" i="2"/>
  <c r="AZ12" i="2"/>
  <c r="BA12" i="2"/>
  <c r="BB12" i="2"/>
  <c r="BC12" i="2"/>
  <c r="BD12" i="2"/>
  <c r="BF12" i="2"/>
  <c r="BG12" i="2"/>
  <c r="BH12" i="2"/>
  <c r="BI12" i="2"/>
  <c r="BJ12" i="2"/>
  <c r="BK12" i="2"/>
  <c r="BL12" i="2"/>
  <c r="BN12" i="2"/>
  <c r="BO12" i="2"/>
  <c r="BP12" i="2"/>
  <c r="BQ12" i="2"/>
  <c r="BR12" i="2"/>
  <c r="BS12" i="2"/>
  <c r="BT12" i="2"/>
  <c r="BV12" i="2"/>
  <c r="BW12" i="2"/>
  <c r="BX12" i="2"/>
  <c r="BY12" i="2"/>
  <c r="BZ12" i="2"/>
  <c r="CA12" i="2"/>
  <c r="CB12" i="2"/>
  <c r="CD12" i="2"/>
  <c r="CE12" i="2"/>
  <c r="CF12" i="2"/>
  <c r="CG12" i="2"/>
  <c r="CH12" i="2"/>
  <c r="CI12" i="2"/>
  <c r="CJ12" i="2"/>
  <c r="CL12" i="2"/>
  <c r="CM12" i="2"/>
  <c r="CN12" i="2"/>
  <c r="CO12" i="2"/>
  <c r="CP12" i="2"/>
  <c r="CQ12" i="2"/>
  <c r="CR12" i="2"/>
  <c r="AH13" i="2"/>
  <c r="DD13" i="2" s="1"/>
  <c r="AI13" i="2"/>
  <c r="DE13" i="2" s="1"/>
  <c r="AJ13" i="2"/>
  <c r="AK13" i="2"/>
  <c r="AL13" i="2"/>
  <c r="AM13" i="2"/>
  <c r="AN13" i="2"/>
  <c r="AP13" i="2"/>
  <c r="AQ13" i="2"/>
  <c r="AR13" i="2"/>
  <c r="AS13" i="2"/>
  <c r="AT13" i="2"/>
  <c r="AU13" i="2"/>
  <c r="AV13" i="2"/>
  <c r="AX13" i="2"/>
  <c r="AY13" i="2"/>
  <c r="AZ13" i="2"/>
  <c r="BA13" i="2"/>
  <c r="BB13" i="2"/>
  <c r="BC13" i="2"/>
  <c r="BD13" i="2"/>
  <c r="BF13" i="2"/>
  <c r="BG13" i="2"/>
  <c r="BH13" i="2"/>
  <c r="BI13" i="2"/>
  <c r="BJ13" i="2"/>
  <c r="BK13" i="2"/>
  <c r="BL13" i="2"/>
  <c r="BN13" i="2"/>
  <c r="BO13" i="2"/>
  <c r="BP13" i="2"/>
  <c r="BQ13" i="2"/>
  <c r="BR13" i="2"/>
  <c r="BS13" i="2"/>
  <c r="BT13" i="2"/>
  <c r="BV13" i="2"/>
  <c r="BW13" i="2"/>
  <c r="BX13" i="2"/>
  <c r="BY13" i="2"/>
  <c r="BZ13" i="2"/>
  <c r="CA13" i="2"/>
  <c r="CB13" i="2"/>
  <c r="CD13" i="2"/>
  <c r="CE13" i="2"/>
  <c r="CF13" i="2"/>
  <c r="CG13" i="2"/>
  <c r="CH13" i="2"/>
  <c r="CI13" i="2"/>
  <c r="CJ13" i="2"/>
  <c r="CL13" i="2"/>
  <c r="CM13" i="2"/>
  <c r="CN13" i="2"/>
  <c r="CO13" i="2"/>
  <c r="CP13" i="2"/>
  <c r="CQ13" i="2"/>
  <c r="CR13" i="2"/>
  <c r="AH14" i="2"/>
  <c r="DD14" i="2" s="1"/>
  <c r="AI14" i="2"/>
  <c r="DE14" i="2" s="1"/>
  <c r="AJ14" i="2"/>
  <c r="AK14" i="2"/>
  <c r="AL14" i="2"/>
  <c r="AM14" i="2"/>
  <c r="AN14" i="2"/>
  <c r="AP14" i="2"/>
  <c r="AQ14" i="2"/>
  <c r="AR14" i="2"/>
  <c r="AS14" i="2"/>
  <c r="AT14" i="2"/>
  <c r="AU14" i="2"/>
  <c r="AV14" i="2"/>
  <c r="AX14" i="2"/>
  <c r="AY14" i="2"/>
  <c r="AZ14" i="2"/>
  <c r="BA14" i="2"/>
  <c r="BB14" i="2"/>
  <c r="BC14" i="2"/>
  <c r="BD14" i="2"/>
  <c r="BF14" i="2"/>
  <c r="BG14" i="2"/>
  <c r="BH14" i="2"/>
  <c r="BI14" i="2"/>
  <c r="BJ14" i="2"/>
  <c r="BK14" i="2"/>
  <c r="BL14" i="2"/>
  <c r="BN14" i="2"/>
  <c r="BO14" i="2"/>
  <c r="BP14" i="2"/>
  <c r="BQ14" i="2"/>
  <c r="BR14" i="2"/>
  <c r="BS14" i="2"/>
  <c r="BT14" i="2"/>
  <c r="BV14" i="2"/>
  <c r="BW14" i="2"/>
  <c r="BX14" i="2"/>
  <c r="BY14" i="2"/>
  <c r="BZ14" i="2"/>
  <c r="CA14" i="2"/>
  <c r="CB14" i="2"/>
  <c r="CD14" i="2"/>
  <c r="CE14" i="2"/>
  <c r="CF14" i="2"/>
  <c r="CG14" i="2"/>
  <c r="CH14" i="2"/>
  <c r="CI14" i="2"/>
  <c r="CJ14" i="2"/>
  <c r="CL14" i="2"/>
  <c r="CM14" i="2"/>
  <c r="CN14" i="2"/>
  <c r="CO14" i="2"/>
  <c r="CP14" i="2"/>
  <c r="CQ14" i="2"/>
  <c r="CR14" i="2"/>
  <c r="AH15" i="2"/>
  <c r="DD15" i="2" s="1"/>
  <c r="AI15" i="2"/>
  <c r="DE15" i="2" s="1"/>
  <c r="AJ15" i="2"/>
  <c r="AK15" i="2"/>
  <c r="AL15" i="2"/>
  <c r="AM15" i="2"/>
  <c r="AN15" i="2"/>
  <c r="AP15" i="2"/>
  <c r="AQ15" i="2"/>
  <c r="AR15" i="2"/>
  <c r="AS15" i="2"/>
  <c r="AT15" i="2"/>
  <c r="AU15" i="2"/>
  <c r="AV15" i="2"/>
  <c r="AX15" i="2"/>
  <c r="AY15" i="2"/>
  <c r="AZ15" i="2"/>
  <c r="BA15" i="2"/>
  <c r="BB15" i="2"/>
  <c r="BC15" i="2"/>
  <c r="BD15" i="2"/>
  <c r="BF15" i="2"/>
  <c r="BG15" i="2"/>
  <c r="BH15" i="2"/>
  <c r="BI15" i="2"/>
  <c r="BJ15" i="2"/>
  <c r="BK15" i="2"/>
  <c r="BL15" i="2"/>
  <c r="BN15" i="2"/>
  <c r="BO15" i="2"/>
  <c r="BP15" i="2"/>
  <c r="BQ15" i="2"/>
  <c r="BR15" i="2"/>
  <c r="BS15" i="2"/>
  <c r="BT15" i="2"/>
  <c r="BV15" i="2"/>
  <c r="BW15" i="2"/>
  <c r="BX15" i="2"/>
  <c r="BY15" i="2"/>
  <c r="BZ15" i="2"/>
  <c r="CA15" i="2"/>
  <c r="CB15" i="2"/>
  <c r="CD15" i="2"/>
  <c r="CE15" i="2"/>
  <c r="CF15" i="2"/>
  <c r="CG15" i="2"/>
  <c r="CH15" i="2"/>
  <c r="CI15" i="2"/>
  <c r="CJ15" i="2"/>
  <c r="CL15" i="2"/>
  <c r="CM15" i="2"/>
  <c r="CN15" i="2"/>
  <c r="CO15" i="2"/>
  <c r="CP15" i="2"/>
  <c r="CQ15" i="2"/>
  <c r="CR15" i="2"/>
  <c r="AH16" i="2"/>
  <c r="DD16" i="2" s="1"/>
  <c r="AI16" i="2"/>
  <c r="DE16" i="2" s="1"/>
  <c r="AJ16" i="2"/>
  <c r="AK16" i="2"/>
  <c r="AL16" i="2"/>
  <c r="AM16" i="2"/>
  <c r="AN16" i="2"/>
  <c r="AP16" i="2"/>
  <c r="AQ16" i="2"/>
  <c r="AR16" i="2"/>
  <c r="AS16" i="2"/>
  <c r="AT16" i="2"/>
  <c r="AU16" i="2"/>
  <c r="AV16" i="2"/>
  <c r="AX16" i="2"/>
  <c r="AY16" i="2"/>
  <c r="AZ16" i="2"/>
  <c r="BA16" i="2"/>
  <c r="BB16" i="2"/>
  <c r="BC16" i="2"/>
  <c r="BD16" i="2"/>
  <c r="BF16" i="2"/>
  <c r="BG16" i="2"/>
  <c r="BH16" i="2"/>
  <c r="BI16" i="2"/>
  <c r="BJ16" i="2"/>
  <c r="BK16" i="2"/>
  <c r="BL16" i="2"/>
  <c r="BN16" i="2"/>
  <c r="BO16" i="2"/>
  <c r="BP16" i="2"/>
  <c r="BQ16" i="2"/>
  <c r="BR16" i="2"/>
  <c r="BS16" i="2"/>
  <c r="BT16" i="2"/>
  <c r="BV16" i="2"/>
  <c r="BW16" i="2"/>
  <c r="BX16" i="2"/>
  <c r="BY16" i="2"/>
  <c r="BZ16" i="2"/>
  <c r="CA16" i="2"/>
  <c r="CB16" i="2"/>
  <c r="CD16" i="2"/>
  <c r="CE16" i="2"/>
  <c r="CF16" i="2"/>
  <c r="CG16" i="2"/>
  <c r="CH16" i="2"/>
  <c r="CI16" i="2"/>
  <c r="CJ16" i="2"/>
  <c r="CL16" i="2"/>
  <c r="CM16" i="2"/>
  <c r="CN16" i="2"/>
  <c r="CO16" i="2"/>
  <c r="CP16" i="2"/>
  <c r="CQ16" i="2"/>
  <c r="CR16" i="2"/>
  <c r="AH17" i="2"/>
  <c r="DD17" i="2" s="1"/>
  <c r="AI17" i="2"/>
  <c r="DE17" i="2" s="1"/>
  <c r="AJ17" i="2"/>
  <c r="AK17" i="2"/>
  <c r="AL17" i="2"/>
  <c r="AM17" i="2"/>
  <c r="AN17" i="2"/>
  <c r="AP17" i="2"/>
  <c r="AQ17" i="2"/>
  <c r="AR17" i="2"/>
  <c r="AS17" i="2"/>
  <c r="AT17" i="2"/>
  <c r="AU17" i="2"/>
  <c r="AV17" i="2"/>
  <c r="AX17" i="2"/>
  <c r="AY17" i="2"/>
  <c r="AZ17" i="2"/>
  <c r="BA17" i="2"/>
  <c r="BB17" i="2"/>
  <c r="BC17" i="2"/>
  <c r="BD17" i="2"/>
  <c r="BF17" i="2"/>
  <c r="BG17" i="2"/>
  <c r="BH17" i="2"/>
  <c r="BI17" i="2"/>
  <c r="BJ17" i="2"/>
  <c r="BK17" i="2"/>
  <c r="BL17" i="2"/>
  <c r="BN17" i="2"/>
  <c r="BO17" i="2"/>
  <c r="BP17" i="2"/>
  <c r="BQ17" i="2"/>
  <c r="BR17" i="2"/>
  <c r="BS17" i="2"/>
  <c r="BT17" i="2"/>
  <c r="BV17" i="2"/>
  <c r="BW17" i="2"/>
  <c r="BX17" i="2"/>
  <c r="BY17" i="2"/>
  <c r="BZ17" i="2"/>
  <c r="CA17" i="2"/>
  <c r="CB17" i="2"/>
  <c r="CD17" i="2"/>
  <c r="CE17" i="2"/>
  <c r="CF17" i="2"/>
  <c r="CG17" i="2"/>
  <c r="CH17" i="2"/>
  <c r="CI17" i="2"/>
  <c r="CJ17" i="2"/>
  <c r="CL17" i="2"/>
  <c r="CM17" i="2"/>
  <c r="CN17" i="2"/>
  <c r="CO17" i="2"/>
  <c r="CP17" i="2"/>
  <c r="CQ17" i="2"/>
  <c r="CR17" i="2"/>
  <c r="AH18" i="2"/>
  <c r="DD18" i="2" s="1"/>
  <c r="AI18" i="2"/>
  <c r="DE18" i="2" s="1"/>
  <c r="AJ18" i="2"/>
  <c r="AK18" i="2"/>
  <c r="AL18" i="2"/>
  <c r="AM18" i="2"/>
  <c r="AN18" i="2"/>
  <c r="AP18" i="2"/>
  <c r="AQ18" i="2"/>
  <c r="AR18" i="2"/>
  <c r="AS18" i="2"/>
  <c r="AT18" i="2"/>
  <c r="AU18" i="2"/>
  <c r="AV18" i="2"/>
  <c r="AX18" i="2"/>
  <c r="AY18" i="2"/>
  <c r="AZ18" i="2"/>
  <c r="BA18" i="2"/>
  <c r="BB18" i="2"/>
  <c r="BC18" i="2"/>
  <c r="BD18" i="2"/>
  <c r="BF18" i="2"/>
  <c r="BG18" i="2"/>
  <c r="BH18" i="2"/>
  <c r="BI18" i="2"/>
  <c r="BJ18" i="2"/>
  <c r="BK18" i="2"/>
  <c r="BL18" i="2"/>
  <c r="BN18" i="2"/>
  <c r="BO18" i="2"/>
  <c r="BP18" i="2"/>
  <c r="BQ18" i="2"/>
  <c r="BR18" i="2"/>
  <c r="BS18" i="2"/>
  <c r="BT18" i="2"/>
  <c r="BV18" i="2"/>
  <c r="BW18" i="2"/>
  <c r="BX18" i="2"/>
  <c r="BY18" i="2"/>
  <c r="BZ18" i="2"/>
  <c r="CA18" i="2"/>
  <c r="CB18" i="2"/>
  <c r="CD18" i="2"/>
  <c r="CE18" i="2"/>
  <c r="CF18" i="2"/>
  <c r="CG18" i="2"/>
  <c r="CH18" i="2"/>
  <c r="CI18" i="2"/>
  <c r="CJ18" i="2"/>
  <c r="CL18" i="2"/>
  <c r="CM18" i="2"/>
  <c r="CN18" i="2"/>
  <c r="CO18" i="2"/>
  <c r="CP18" i="2"/>
  <c r="CQ18" i="2"/>
  <c r="CR18" i="2"/>
  <c r="AH19" i="2"/>
  <c r="DD19" i="2" s="1"/>
  <c r="AI19" i="2"/>
  <c r="DE19" i="2" s="1"/>
  <c r="AJ19" i="2"/>
  <c r="AK19" i="2"/>
  <c r="AL19" i="2"/>
  <c r="AM19" i="2"/>
  <c r="AN19" i="2"/>
  <c r="AP19" i="2"/>
  <c r="AQ19" i="2"/>
  <c r="AR19" i="2"/>
  <c r="AS19" i="2"/>
  <c r="AT19" i="2"/>
  <c r="AU19" i="2"/>
  <c r="AV19" i="2"/>
  <c r="AX19" i="2"/>
  <c r="AY19" i="2"/>
  <c r="AZ19" i="2"/>
  <c r="BA19" i="2"/>
  <c r="BB19" i="2"/>
  <c r="BC19" i="2"/>
  <c r="BD19" i="2"/>
  <c r="BF19" i="2"/>
  <c r="BG19" i="2"/>
  <c r="BH19" i="2"/>
  <c r="BI19" i="2"/>
  <c r="BJ19" i="2"/>
  <c r="BK19" i="2"/>
  <c r="BL19" i="2"/>
  <c r="BN19" i="2"/>
  <c r="BO19" i="2"/>
  <c r="BP19" i="2"/>
  <c r="BQ19" i="2"/>
  <c r="BR19" i="2"/>
  <c r="BS19" i="2"/>
  <c r="BT19" i="2"/>
  <c r="BV19" i="2"/>
  <c r="BW19" i="2"/>
  <c r="BX19" i="2"/>
  <c r="BY19" i="2"/>
  <c r="BZ19" i="2"/>
  <c r="CA19" i="2"/>
  <c r="CB19" i="2"/>
  <c r="CD19" i="2"/>
  <c r="CE19" i="2"/>
  <c r="CF19" i="2"/>
  <c r="CG19" i="2"/>
  <c r="CH19" i="2"/>
  <c r="CI19" i="2"/>
  <c r="CJ19" i="2"/>
  <c r="CL19" i="2"/>
  <c r="CM19" i="2"/>
  <c r="CN19" i="2"/>
  <c r="CO19" i="2"/>
  <c r="CP19" i="2"/>
  <c r="CQ19" i="2"/>
  <c r="CR19" i="2"/>
  <c r="AH20" i="2"/>
  <c r="DD20" i="2" s="1"/>
  <c r="AI20" i="2"/>
  <c r="DE20" i="2" s="1"/>
  <c r="AJ20" i="2"/>
  <c r="AK20" i="2"/>
  <c r="AL20" i="2"/>
  <c r="AM20" i="2"/>
  <c r="AN20" i="2"/>
  <c r="AP20" i="2"/>
  <c r="AQ20" i="2"/>
  <c r="AR20" i="2"/>
  <c r="AS20" i="2"/>
  <c r="AT20" i="2"/>
  <c r="AU20" i="2"/>
  <c r="AV20" i="2"/>
  <c r="AX20" i="2"/>
  <c r="AY20" i="2"/>
  <c r="AZ20" i="2"/>
  <c r="BA20" i="2"/>
  <c r="BB20" i="2"/>
  <c r="BC20" i="2"/>
  <c r="BD20" i="2"/>
  <c r="BF20" i="2"/>
  <c r="BG20" i="2"/>
  <c r="BH20" i="2"/>
  <c r="BI20" i="2"/>
  <c r="BJ20" i="2"/>
  <c r="BK20" i="2"/>
  <c r="BL20" i="2"/>
  <c r="BN20" i="2"/>
  <c r="BO20" i="2"/>
  <c r="BP20" i="2"/>
  <c r="BQ20" i="2"/>
  <c r="BR20" i="2"/>
  <c r="BS20" i="2"/>
  <c r="BT20" i="2"/>
  <c r="BV20" i="2"/>
  <c r="BW20" i="2"/>
  <c r="BX20" i="2"/>
  <c r="BY20" i="2"/>
  <c r="BZ20" i="2"/>
  <c r="CA20" i="2"/>
  <c r="CB20" i="2"/>
  <c r="CD20" i="2"/>
  <c r="CE20" i="2"/>
  <c r="CF20" i="2"/>
  <c r="CG20" i="2"/>
  <c r="CH20" i="2"/>
  <c r="CI20" i="2"/>
  <c r="CJ20" i="2"/>
  <c r="CL20" i="2"/>
  <c r="CM20" i="2"/>
  <c r="CN20" i="2"/>
  <c r="CO20" i="2"/>
  <c r="CP20" i="2"/>
  <c r="CQ20" i="2"/>
  <c r="CR20" i="2"/>
  <c r="AH21" i="2"/>
  <c r="DD21" i="2" s="1"/>
  <c r="AI21" i="2"/>
  <c r="DE21" i="2" s="1"/>
  <c r="AJ21" i="2"/>
  <c r="AK21" i="2"/>
  <c r="AL21" i="2"/>
  <c r="AM21" i="2"/>
  <c r="AN21" i="2"/>
  <c r="AP21" i="2"/>
  <c r="AQ21" i="2"/>
  <c r="AR21" i="2"/>
  <c r="AS21" i="2"/>
  <c r="AT21" i="2"/>
  <c r="AU21" i="2"/>
  <c r="AV21" i="2"/>
  <c r="AX21" i="2"/>
  <c r="AY21" i="2"/>
  <c r="AZ21" i="2"/>
  <c r="BA21" i="2"/>
  <c r="BB21" i="2"/>
  <c r="BC21" i="2"/>
  <c r="BD21" i="2"/>
  <c r="BF21" i="2"/>
  <c r="BG21" i="2"/>
  <c r="BH21" i="2"/>
  <c r="BI21" i="2"/>
  <c r="BJ21" i="2"/>
  <c r="BK21" i="2"/>
  <c r="BL21" i="2"/>
  <c r="BN21" i="2"/>
  <c r="BO21" i="2"/>
  <c r="BP21" i="2"/>
  <c r="BQ21" i="2"/>
  <c r="BR21" i="2"/>
  <c r="BS21" i="2"/>
  <c r="BT21" i="2"/>
  <c r="BV21" i="2"/>
  <c r="BW21" i="2"/>
  <c r="BX21" i="2"/>
  <c r="BY21" i="2"/>
  <c r="BZ21" i="2"/>
  <c r="CA21" i="2"/>
  <c r="CB21" i="2"/>
  <c r="CD21" i="2"/>
  <c r="CE21" i="2"/>
  <c r="CF21" i="2"/>
  <c r="CG21" i="2"/>
  <c r="CH21" i="2"/>
  <c r="CI21" i="2"/>
  <c r="CJ21" i="2"/>
  <c r="CL21" i="2"/>
  <c r="CM21" i="2"/>
  <c r="CN21" i="2"/>
  <c r="CO21" i="2"/>
  <c r="CP21" i="2"/>
  <c r="CQ21" i="2"/>
  <c r="CR21" i="2"/>
  <c r="AH22" i="2"/>
  <c r="DD22" i="2" s="1"/>
  <c r="AI22" i="2"/>
  <c r="DE22" i="2" s="1"/>
  <c r="AJ22" i="2"/>
  <c r="AK22" i="2"/>
  <c r="AL22" i="2"/>
  <c r="AM22" i="2"/>
  <c r="AN22" i="2"/>
  <c r="AP22" i="2"/>
  <c r="AQ22" i="2"/>
  <c r="AR22" i="2"/>
  <c r="AS22" i="2"/>
  <c r="AT22" i="2"/>
  <c r="AU22" i="2"/>
  <c r="AV22" i="2"/>
  <c r="AX22" i="2"/>
  <c r="AY22" i="2"/>
  <c r="AZ22" i="2"/>
  <c r="BA22" i="2"/>
  <c r="BB22" i="2"/>
  <c r="BC22" i="2"/>
  <c r="BD22" i="2"/>
  <c r="BF22" i="2"/>
  <c r="BG22" i="2"/>
  <c r="BH22" i="2"/>
  <c r="BI22" i="2"/>
  <c r="BJ22" i="2"/>
  <c r="BK22" i="2"/>
  <c r="BL22" i="2"/>
  <c r="BN22" i="2"/>
  <c r="BO22" i="2"/>
  <c r="BP22" i="2"/>
  <c r="BQ22" i="2"/>
  <c r="BR22" i="2"/>
  <c r="BS22" i="2"/>
  <c r="BT22" i="2"/>
  <c r="BV22" i="2"/>
  <c r="BW22" i="2"/>
  <c r="BX22" i="2"/>
  <c r="BY22" i="2"/>
  <c r="BZ22" i="2"/>
  <c r="CA22" i="2"/>
  <c r="CB22" i="2"/>
  <c r="CD22" i="2"/>
  <c r="CE22" i="2"/>
  <c r="CF22" i="2"/>
  <c r="CG22" i="2"/>
  <c r="CH22" i="2"/>
  <c r="CI22" i="2"/>
  <c r="CJ22" i="2"/>
  <c r="CL22" i="2"/>
  <c r="CM22" i="2"/>
  <c r="CN22" i="2"/>
  <c r="CO22" i="2"/>
  <c r="CP22" i="2"/>
  <c r="CQ22" i="2"/>
  <c r="CR22" i="2"/>
  <c r="AH23" i="2"/>
  <c r="DD23" i="2" s="1"/>
  <c r="AI23" i="2"/>
  <c r="DE23" i="2" s="1"/>
  <c r="AJ23" i="2"/>
  <c r="AK23" i="2"/>
  <c r="AL23" i="2"/>
  <c r="AM23" i="2"/>
  <c r="AN23" i="2"/>
  <c r="AP23" i="2"/>
  <c r="AQ23" i="2"/>
  <c r="AR23" i="2"/>
  <c r="AS23" i="2"/>
  <c r="AT23" i="2"/>
  <c r="AU23" i="2"/>
  <c r="AV23" i="2"/>
  <c r="AX23" i="2"/>
  <c r="AY23" i="2"/>
  <c r="AZ23" i="2"/>
  <c r="BA23" i="2"/>
  <c r="BB23" i="2"/>
  <c r="BC23" i="2"/>
  <c r="BD23" i="2"/>
  <c r="BF23" i="2"/>
  <c r="BG23" i="2"/>
  <c r="BH23" i="2"/>
  <c r="BI23" i="2"/>
  <c r="BJ23" i="2"/>
  <c r="BK23" i="2"/>
  <c r="BL23" i="2"/>
  <c r="BN23" i="2"/>
  <c r="BO23" i="2"/>
  <c r="BP23" i="2"/>
  <c r="BQ23" i="2"/>
  <c r="BR23" i="2"/>
  <c r="BS23" i="2"/>
  <c r="BT23" i="2"/>
  <c r="BV23" i="2"/>
  <c r="BW23" i="2"/>
  <c r="BX23" i="2"/>
  <c r="BY23" i="2"/>
  <c r="BZ23" i="2"/>
  <c r="CA23" i="2"/>
  <c r="CB23" i="2"/>
  <c r="CD23" i="2"/>
  <c r="CE23" i="2"/>
  <c r="CF23" i="2"/>
  <c r="CG23" i="2"/>
  <c r="CH23" i="2"/>
  <c r="CI23" i="2"/>
  <c r="CJ23" i="2"/>
  <c r="CL23" i="2"/>
  <c r="CM23" i="2"/>
  <c r="CN23" i="2"/>
  <c r="CO23" i="2"/>
  <c r="CP23" i="2"/>
  <c r="CQ23" i="2"/>
  <c r="CR23" i="2"/>
  <c r="AH24" i="2"/>
  <c r="DD24" i="2" s="1"/>
  <c r="AI24" i="2"/>
  <c r="DE24" i="2" s="1"/>
  <c r="AJ24" i="2"/>
  <c r="AK24" i="2"/>
  <c r="AL24" i="2"/>
  <c r="AM24" i="2"/>
  <c r="AN24" i="2"/>
  <c r="AP24" i="2"/>
  <c r="AQ24" i="2"/>
  <c r="AR24" i="2"/>
  <c r="AS24" i="2"/>
  <c r="AT24" i="2"/>
  <c r="AU24" i="2"/>
  <c r="AV24" i="2"/>
  <c r="AX24" i="2"/>
  <c r="AY24" i="2"/>
  <c r="AZ24" i="2"/>
  <c r="BA24" i="2"/>
  <c r="BB24" i="2"/>
  <c r="BC24" i="2"/>
  <c r="BD24" i="2"/>
  <c r="BF24" i="2"/>
  <c r="BG24" i="2"/>
  <c r="BH24" i="2"/>
  <c r="BI24" i="2"/>
  <c r="BJ24" i="2"/>
  <c r="BK24" i="2"/>
  <c r="BL24" i="2"/>
  <c r="BN24" i="2"/>
  <c r="BO24" i="2"/>
  <c r="BP24" i="2"/>
  <c r="BQ24" i="2"/>
  <c r="BR24" i="2"/>
  <c r="BS24" i="2"/>
  <c r="BT24" i="2"/>
  <c r="BV24" i="2"/>
  <c r="BW24" i="2"/>
  <c r="BX24" i="2"/>
  <c r="BY24" i="2"/>
  <c r="BZ24" i="2"/>
  <c r="CA24" i="2"/>
  <c r="CB24" i="2"/>
  <c r="CD24" i="2"/>
  <c r="CE24" i="2"/>
  <c r="CF24" i="2"/>
  <c r="CG24" i="2"/>
  <c r="CH24" i="2"/>
  <c r="CI24" i="2"/>
  <c r="CJ24" i="2"/>
  <c r="CL24" i="2"/>
  <c r="CM24" i="2"/>
  <c r="CN24" i="2"/>
  <c r="CO24" i="2"/>
  <c r="CP24" i="2"/>
  <c r="CQ24" i="2"/>
  <c r="CR24" i="2"/>
  <c r="AH25" i="2"/>
  <c r="DD25" i="2" s="1"/>
  <c r="AI25" i="2"/>
  <c r="DE25" i="2" s="1"/>
  <c r="AJ25" i="2"/>
  <c r="AK25" i="2"/>
  <c r="AL25" i="2"/>
  <c r="AM25" i="2"/>
  <c r="AN25" i="2"/>
  <c r="AP25" i="2"/>
  <c r="AQ25" i="2"/>
  <c r="AR25" i="2"/>
  <c r="AS25" i="2"/>
  <c r="AT25" i="2"/>
  <c r="AU25" i="2"/>
  <c r="AV25" i="2"/>
  <c r="AX25" i="2"/>
  <c r="AY25" i="2"/>
  <c r="AZ25" i="2"/>
  <c r="BA25" i="2"/>
  <c r="BB25" i="2"/>
  <c r="BC25" i="2"/>
  <c r="BD25" i="2"/>
  <c r="BF25" i="2"/>
  <c r="BG25" i="2"/>
  <c r="BH25" i="2"/>
  <c r="BI25" i="2"/>
  <c r="BJ25" i="2"/>
  <c r="BK25" i="2"/>
  <c r="BL25" i="2"/>
  <c r="BN25" i="2"/>
  <c r="BO25" i="2"/>
  <c r="BP25" i="2"/>
  <c r="BQ25" i="2"/>
  <c r="BR25" i="2"/>
  <c r="BS25" i="2"/>
  <c r="BT25" i="2"/>
  <c r="BV25" i="2"/>
  <c r="BW25" i="2"/>
  <c r="BX25" i="2"/>
  <c r="BY25" i="2"/>
  <c r="BZ25" i="2"/>
  <c r="CA25" i="2"/>
  <c r="CB25" i="2"/>
  <c r="CD25" i="2"/>
  <c r="CE25" i="2"/>
  <c r="CF25" i="2"/>
  <c r="CG25" i="2"/>
  <c r="CH25" i="2"/>
  <c r="CI25" i="2"/>
  <c r="CJ25" i="2"/>
  <c r="CL25" i="2"/>
  <c r="CM25" i="2"/>
  <c r="CN25" i="2"/>
  <c r="CO25" i="2"/>
  <c r="CP25" i="2"/>
  <c r="CQ25" i="2"/>
  <c r="CR25" i="2"/>
  <c r="AH26" i="2"/>
  <c r="DD26" i="2" s="1"/>
  <c r="AI26" i="2"/>
  <c r="DE26" i="2" s="1"/>
  <c r="AJ26" i="2"/>
  <c r="AK26" i="2"/>
  <c r="AL26" i="2"/>
  <c r="AM26" i="2"/>
  <c r="AN26" i="2"/>
  <c r="AP26" i="2"/>
  <c r="AQ26" i="2"/>
  <c r="AR26" i="2"/>
  <c r="AS26" i="2"/>
  <c r="AT26" i="2"/>
  <c r="AU26" i="2"/>
  <c r="AV26" i="2"/>
  <c r="AX26" i="2"/>
  <c r="AY26" i="2"/>
  <c r="AZ26" i="2"/>
  <c r="BA26" i="2"/>
  <c r="BB26" i="2"/>
  <c r="BC26" i="2"/>
  <c r="BD26" i="2"/>
  <c r="BF26" i="2"/>
  <c r="BG26" i="2"/>
  <c r="BH26" i="2"/>
  <c r="BI26" i="2"/>
  <c r="BJ26" i="2"/>
  <c r="BK26" i="2"/>
  <c r="BL26" i="2"/>
  <c r="BN26" i="2"/>
  <c r="BO26" i="2"/>
  <c r="BP26" i="2"/>
  <c r="BQ26" i="2"/>
  <c r="BR26" i="2"/>
  <c r="BS26" i="2"/>
  <c r="BT26" i="2"/>
  <c r="BV26" i="2"/>
  <c r="BW26" i="2"/>
  <c r="BX26" i="2"/>
  <c r="BY26" i="2"/>
  <c r="BZ26" i="2"/>
  <c r="CA26" i="2"/>
  <c r="CB26" i="2"/>
  <c r="CD26" i="2"/>
  <c r="CE26" i="2"/>
  <c r="CF26" i="2"/>
  <c r="CG26" i="2"/>
  <c r="CH26" i="2"/>
  <c r="CI26" i="2"/>
  <c r="CJ26" i="2"/>
  <c r="CL26" i="2"/>
  <c r="CM26" i="2"/>
  <c r="CN26" i="2"/>
  <c r="CO26" i="2"/>
  <c r="CP26" i="2"/>
  <c r="CQ26" i="2"/>
  <c r="CR26" i="2"/>
  <c r="AH27" i="2"/>
  <c r="DD27" i="2" s="1"/>
  <c r="AI27" i="2"/>
  <c r="DE27" i="2" s="1"/>
  <c r="AJ27" i="2"/>
  <c r="AK27" i="2"/>
  <c r="AL27" i="2"/>
  <c r="AM27" i="2"/>
  <c r="AN27" i="2"/>
  <c r="AP27" i="2"/>
  <c r="AQ27" i="2"/>
  <c r="AR27" i="2"/>
  <c r="AS27" i="2"/>
  <c r="AT27" i="2"/>
  <c r="AU27" i="2"/>
  <c r="AV27" i="2"/>
  <c r="AX27" i="2"/>
  <c r="AY27" i="2"/>
  <c r="AZ27" i="2"/>
  <c r="BA27" i="2"/>
  <c r="BB27" i="2"/>
  <c r="BC27" i="2"/>
  <c r="BD27" i="2"/>
  <c r="BF27" i="2"/>
  <c r="BG27" i="2"/>
  <c r="BH27" i="2"/>
  <c r="BI27" i="2"/>
  <c r="BJ27" i="2"/>
  <c r="BK27" i="2"/>
  <c r="BL27" i="2"/>
  <c r="BN27" i="2"/>
  <c r="BO27" i="2"/>
  <c r="BP27" i="2"/>
  <c r="BQ27" i="2"/>
  <c r="BR27" i="2"/>
  <c r="BS27" i="2"/>
  <c r="BT27" i="2"/>
  <c r="BV27" i="2"/>
  <c r="BW27" i="2"/>
  <c r="BX27" i="2"/>
  <c r="BY27" i="2"/>
  <c r="BZ27" i="2"/>
  <c r="CA27" i="2"/>
  <c r="CB27" i="2"/>
  <c r="CD27" i="2"/>
  <c r="CE27" i="2"/>
  <c r="CF27" i="2"/>
  <c r="CG27" i="2"/>
  <c r="CH27" i="2"/>
  <c r="CI27" i="2"/>
  <c r="CJ27" i="2"/>
  <c r="CL27" i="2"/>
  <c r="CM27" i="2"/>
  <c r="CN27" i="2"/>
  <c r="CO27" i="2"/>
  <c r="CP27" i="2"/>
  <c r="CQ27" i="2"/>
  <c r="CR27" i="2"/>
  <c r="AH28" i="2"/>
  <c r="DD28" i="2" s="1"/>
  <c r="AI28" i="2"/>
  <c r="DE28" i="2" s="1"/>
  <c r="AJ28" i="2"/>
  <c r="AK28" i="2"/>
  <c r="AL28" i="2"/>
  <c r="AM28" i="2"/>
  <c r="AN28" i="2"/>
  <c r="AP28" i="2"/>
  <c r="AQ28" i="2"/>
  <c r="AR28" i="2"/>
  <c r="AS28" i="2"/>
  <c r="AT28" i="2"/>
  <c r="AU28" i="2"/>
  <c r="AV28" i="2"/>
  <c r="AX28" i="2"/>
  <c r="AY28" i="2"/>
  <c r="AZ28" i="2"/>
  <c r="BA28" i="2"/>
  <c r="BB28" i="2"/>
  <c r="BC28" i="2"/>
  <c r="BD28" i="2"/>
  <c r="BF28" i="2"/>
  <c r="BG28" i="2"/>
  <c r="BH28" i="2"/>
  <c r="BI28" i="2"/>
  <c r="BJ28" i="2"/>
  <c r="BK28" i="2"/>
  <c r="BL28" i="2"/>
  <c r="BN28" i="2"/>
  <c r="BO28" i="2"/>
  <c r="BP28" i="2"/>
  <c r="BQ28" i="2"/>
  <c r="BR28" i="2"/>
  <c r="BS28" i="2"/>
  <c r="BT28" i="2"/>
  <c r="BV28" i="2"/>
  <c r="BW28" i="2"/>
  <c r="BX28" i="2"/>
  <c r="BY28" i="2"/>
  <c r="BZ28" i="2"/>
  <c r="CA28" i="2"/>
  <c r="CB28" i="2"/>
  <c r="CD28" i="2"/>
  <c r="CE28" i="2"/>
  <c r="CF28" i="2"/>
  <c r="CG28" i="2"/>
  <c r="CH28" i="2"/>
  <c r="CI28" i="2"/>
  <c r="CJ28" i="2"/>
  <c r="CL28" i="2"/>
  <c r="CM28" i="2"/>
  <c r="CN28" i="2"/>
  <c r="CO28" i="2"/>
  <c r="CP28" i="2"/>
  <c r="CQ28" i="2"/>
  <c r="CR28" i="2"/>
  <c r="AH29" i="2"/>
  <c r="DD29" i="2" s="1"/>
  <c r="AI29" i="2"/>
  <c r="DE29" i="2" s="1"/>
  <c r="AJ29" i="2"/>
  <c r="AK29" i="2"/>
  <c r="AL29" i="2"/>
  <c r="AM29" i="2"/>
  <c r="AN29" i="2"/>
  <c r="AP29" i="2"/>
  <c r="AQ29" i="2"/>
  <c r="AR29" i="2"/>
  <c r="AS29" i="2"/>
  <c r="AT29" i="2"/>
  <c r="AU29" i="2"/>
  <c r="AV29" i="2"/>
  <c r="AX29" i="2"/>
  <c r="AY29" i="2"/>
  <c r="AZ29" i="2"/>
  <c r="BA29" i="2"/>
  <c r="BB29" i="2"/>
  <c r="BC29" i="2"/>
  <c r="BD29" i="2"/>
  <c r="BF29" i="2"/>
  <c r="BG29" i="2"/>
  <c r="BH29" i="2"/>
  <c r="BI29" i="2"/>
  <c r="BJ29" i="2"/>
  <c r="BK29" i="2"/>
  <c r="BL29" i="2"/>
  <c r="BN29" i="2"/>
  <c r="BO29" i="2"/>
  <c r="BP29" i="2"/>
  <c r="BQ29" i="2"/>
  <c r="BR29" i="2"/>
  <c r="BS29" i="2"/>
  <c r="BT29" i="2"/>
  <c r="BV29" i="2"/>
  <c r="BW29" i="2"/>
  <c r="BX29" i="2"/>
  <c r="BY29" i="2"/>
  <c r="BZ29" i="2"/>
  <c r="CA29" i="2"/>
  <c r="CB29" i="2"/>
  <c r="CD29" i="2"/>
  <c r="CE29" i="2"/>
  <c r="CF29" i="2"/>
  <c r="CG29" i="2"/>
  <c r="CH29" i="2"/>
  <c r="CI29" i="2"/>
  <c r="CJ29" i="2"/>
  <c r="CL29" i="2"/>
  <c r="CM29" i="2"/>
  <c r="CN29" i="2"/>
  <c r="CO29" i="2"/>
  <c r="CP29" i="2"/>
  <c r="CQ29" i="2"/>
  <c r="CR29" i="2"/>
  <c r="AH30" i="2"/>
  <c r="DD30" i="2" s="1"/>
  <c r="AI30" i="2"/>
  <c r="DE30" i="2" s="1"/>
  <c r="AJ30" i="2"/>
  <c r="AK30" i="2"/>
  <c r="AL30" i="2"/>
  <c r="AM30" i="2"/>
  <c r="AN30" i="2"/>
  <c r="AP30" i="2"/>
  <c r="AQ30" i="2"/>
  <c r="AR30" i="2"/>
  <c r="AS30" i="2"/>
  <c r="AT30" i="2"/>
  <c r="AU30" i="2"/>
  <c r="AV30" i="2"/>
  <c r="AX30" i="2"/>
  <c r="AY30" i="2"/>
  <c r="AZ30" i="2"/>
  <c r="BA30" i="2"/>
  <c r="BB30" i="2"/>
  <c r="BC30" i="2"/>
  <c r="BD30" i="2"/>
  <c r="BF30" i="2"/>
  <c r="BG30" i="2"/>
  <c r="BH30" i="2"/>
  <c r="BI30" i="2"/>
  <c r="BJ30" i="2"/>
  <c r="BK30" i="2"/>
  <c r="BL30" i="2"/>
  <c r="BN30" i="2"/>
  <c r="BO30" i="2"/>
  <c r="BP30" i="2"/>
  <c r="BQ30" i="2"/>
  <c r="BR30" i="2"/>
  <c r="BS30" i="2"/>
  <c r="BT30" i="2"/>
  <c r="BV30" i="2"/>
  <c r="BW30" i="2"/>
  <c r="BX30" i="2"/>
  <c r="BY30" i="2"/>
  <c r="BZ30" i="2"/>
  <c r="CA30" i="2"/>
  <c r="CB30" i="2"/>
  <c r="CD30" i="2"/>
  <c r="CE30" i="2"/>
  <c r="CF30" i="2"/>
  <c r="CG30" i="2"/>
  <c r="CH30" i="2"/>
  <c r="CI30" i="2"/>
  <c r="CJ30" i="2"/>
  <c r="CL30" i="2"/>
  <c r="CM30" i="2"/>
  <c r="CN30" i="2"/>
  <c r="CO30" i="2"/>
  <c r="CP30" i="2"/>
  <c r="CQ30" i="2"/>
  <c r="CR30" i="2"/>
  <c r="AH31" i="2"/>
  <c r="DD31" i="2" s="1"/>
  <c r="AI31" i="2"/>
  <c r="DE31" i="2" s="1"/>
  <c r="AJ31" i="2"/>
  <c r="AK31" i="2"/>
  <c r="AL31" i="2"/>
  <c r="AM31" i="2"/>
  <c r="AN31" i="2"/>
  <c r="AP31" i="2"/>
  <c r="AQ31" i="2"/>
  <c r="AR31" i="2"/>
  <c r="AS31" i="2"/>
  <c r="AT31" i="2"/>
  <c r="AU31" i="2"/>
  <c r="AV31" i="2"/>
  <c r="AX31" i="2"/>
  <c r="AY31" i="2"/>
  <c r="AZ31" i="2"/>
  <c r="BA31" i="2"/>
  <c r="BB31" i="2"/>
  <c r="BC31" i="2"/>
  <c r="BD31" i="2"/>
  <c r="BF31" i="2"/>
  <c r="BG31" i="2"/>
  <c r="BH31" i="2"/>
  <c r="BI31" i="2"/>
  <c r="BJ31" i="2"/>
  <c r="BK31" i="2"/>
  <c r="BL31" i="2"/>
  <c r="BN31" i="2"/>
  <c r="BO31" i="2"/>
  <c r="BP31" i="2"/>
  <c r="BQ31" i="2"/>
  <c r="BR31" i="2"/>
  <c r="BS31" i="2"/>
  <c r="BT31" i="2"/>
  <c r="BV31" i="2"/>
  <c r="BW31" i="2"/>
  <c r="BX31" i="2"/>
  <c r="BY31" i="2"/>
  <c r="BZ31" i="2"/>
  <c r="CA31" i="2"/>
  <c r="CB31" i="2"/>
  <c r="CD31" i="2"/>
  <c r="CE31" i="2"/>
  <c r="CF31" i="2"/>
  <c r="CG31" i="2"/>
  <c r="CH31" i="2"/>
  <c r="CI31" i="2"/>
  <c r="CJ31" i="2"/>
  <c r="CL31" i="2"/>
  <c r="CM31" i="2"/>
  <c r="CN31" i="2"/>
  <c r="CO31" i="2"/>
  <c r="CP31" i="2"/>
  <c r="CQ31" i="2"/>
  <c r="CR31" i="2"/>
  <c r="AH32" i="2"/>
  <c r="DD32" i="2" s="1"/>
  <c r="AI32" i="2"/>
  <c r="DE32" i="2" s="1"/>
  <c r="AJ32" i="2"/>
  <c r="AK32" i="2"/>
  <c r="AL32" i="2"/>
  <c r="AM32" i="2"/>
  <c r="AN32" i="2"/>
  <c r="AP32" i="2"/>
  <c r="AQ32" i="2"/>
  <c r="AR32" i="2"/>
  <c r="AS32" i="2"/>
  <c r="AT32" i="2"/>
  <c r="AU32" i="2"/>
  <c r="AV32" i="2"/>
  <c r="AX32" i="2"/>
  <c r="AY32" i="2"/>
  <c r="AZ32" i="2"/>
  <c r="BA32" i="2"/>
  <c r="BB32" i="2"/>
  <c r="BC32" i="2"/>
  <c r="BD32" i="2"/>
  <c r="BF32" i="2"/>
  <c r="BG32" i="2"/>
  <c r="BH32" i="2"/>
  <c r="BI32" i="2"/>
  <c r="BJ32" i="2"/>
  <c r="BK32" i="2"/>
  <c r="BL32" i="2"/>
  <c r="BN32" i="2"/>
  <c r="BO32" i="2"/>
  <c r="BP32" i="2"/>
  <c r="BQ32" i="2"/>
  <c r="BR32" i="2"/>
  <c r="BS32" i="2"/>
  <c r="BT32" i="2"/>
  <c r="BV32" i="2"/>
  <c r="BW32" i="2"/>
  <c r="BX32" i="2"/>
  <c r="BY32" i="2"/>
  <c r="BZ32" i="2"/>
  <c r="CA32" i="2"/>
  <c r="CB32" i="2"/>
  <c r="CD32" i="2"/>
  <c r="CE32" i="2"/>
  <c r="CF32" i="2"/>
  <c r="CG32" i="2"/>
  <c r="CH32" i="2"/>
  <c r="CI32" i="2"/>
  <c r="CJ32" i="2"/>
  <c r="CL32" i="2"/>
  <c r="CM32" i="2"/>
  <c r="CN32" i="2"/>
  <c r="CO32" i="2"/>
  <c r="CP32" i="2"/>
  <c r="CQ32" i="2"/>
  <c r="CR32" i="2"/>
  <c r="AH33" i="2"/>
  <c r="DD33" i="2" s="1"/>
  <c r="AI33" i="2"/>
  <c r="DE33" i="2" s="1"/>
  <c r="AJ33" i="2"/>
  <c r="AK33" i="2"/>
  <c r="AL33" i="2"/>
  <c r="AM33" i="2"/>
  <c r="AN33" i="2"/>
  <c r="AP33" i="2"/>
  <c r="AQ33" i="2"/>
  <c r="AR33" i="2"/>
  <c r="AS33" i="2"/>
  <c r="AT33" i="2"/>
  <c r="AU33" i="2"/>
  <c r="AV33" i="2"/>
  <c r="AX33" i="2"/>
  <c r="AY33" i="2"/>
  <c r="AZ33" i="2"/>
  <c r="BA33" i="2"/>
  <c r="BB33" i="2"/>
  <c r="BC33" i="2"/>
  <c r="BD33" i="2"/>
  <c r="BF33" i="2"/>
  <c r="BG33" i="2"/>
  <c r="BH33" i="2"/>
  <c r="BI33" i="2"/>
  <c r="BJ33" i="2"/>
  <c r="BK33" i="2"/>
  <c r="BL33" i="2"/>
  <c r="BN33" i="2"/>
  <c r="BO33" i="2"/>
  <c r="BP33" i="2"/>
  <c r="BQ33" i="2"/>
  <c r="BR33" i="2"/>
  <c r="BS33" i="2"/>
  <c r="BT33" i="2"/>
  <c r="BV33" i="2"/>
  <c r="BW33" i="2"/>
  <c r="BX33" i="2"/>
  <c r="BY33" i="2"/>
  <c r="BZ33" i="2"/>
  <c r="CA33" i="2"/>
  <c r="CB33" i="2"/>
  <c r="CD33" i="2"/>
  <c r="CE33" i="2"/>
  <c r="CF33" i="2"/>
  <c r="CG33" i="2"/>
  <c r="CH33" i="2"/>
  <c r="CI33" i="2"/>
  <c r="CJ33" i="2"/>
  <c r="CL33" i="2"/>
  <c r="CM33" i="2"/>
  <c r="CN33" i="2"/>
  <c r="CO33" i="2"/>
  <c r="CP33" i="2"/>
  <c r="CQ33" i="2"/>
  <c r="CR33" i="2"/>
  <c r="AH34" i="2"/>
  <c r="DD34" i="2" s="1"/>
  <c r="AI34" i="2"/>
  <c r="DE34" i="2" s="1"/>
  <c r="AJ34" i="2"/>
  <c r="AK34" i="2"/>
  <c r="AL34" i="2"/>
  <c r="AM34" i="2"/>
  <c r="AN34" i="2"/>
  <c r="AP34" i="2"/>
  <c r="AQ34" i="2"/>
  <c r="AR34" i="2"/>
  <c r="AS34" i="2"/>
  <c r="AT34" i="2"/>
  <c r="AU34" i="2"/>
  <c r="AV34" i="2"/>
  <c r="AX34" i="2"/>
  <c r="AY34" i="2"/>
  <c r="AZ34" i="2"/>
  <c r="BA34" i="2"/>
  <c r="BB34" i="2"/>
  <c r="BC34" i="2"/>
  <c r="BD34" i="2"/>
  <c r="BF34" i="2"/>
  <c r="BG34" i="2"/>
  <c r="BH34" i="2"/>
  <c r="BI34" i="2"/>
  <c r="BJ34" i="2"/>
  <c r="BK34" i="2"/>
  <c r="BL34" i="2"/>
  <c r="BN34" i="2"/>
  <c r="BO34" i="2"/>
  <c r="BP34" i="2"/>
  <c r="BQ34" i="2"/>
  <c r="BR34" i="2"/>
  <c r="BS34" i="2"/>
  <c r="BT34" i="2"/>
  <c r="BV34" i="2"/>
  <c r="BW34" i="2"/>
  <c r="BX34" i="2"/>
  <c r="BY34" i="2"/>
  <c r="BZ34" i="2"/>
  <c r="CA34" i="2"/>
  <c r="CB34" i="2"/>
  <c r="CD34" i="2"/>
  <c r="CE34" i="2"/>
  <c r="CF34" i="2"/>
  <c r="CG34" i="2"/>
  <c r="CH34" i="2"/>
  <c r="CI34" i="2"/>
  <c r="CJ34" i="2"/>
  <c r="CL34" i="2"/>
  <c r="CM34" i="2"/>
  <c r="CN34" i="2"/>
  <c r="CO34" i="2"/>
  <c r="CP34" i="2"/>
  <c r="CQ34" i="2"/>
  <c r="CR34" i="2"/>
  <c r="AH35" i="2"/>
  <c r="DD35" i="2" s="1"/>
  <c r="AI35" i="2"/>
  <c r="DE35" i="2" s="1"/>
  <c r="AJ35" i="2"/>
  <c r="AK35" i="2"/>
  <c r="AL35" i="2"/>
  <c r="AM35" i="2"/>
  <c r="AN35" i="2"/>
  <c r="AP35" i="2"/>
  <c r="AQ35" i="2"/>
  <c r="AR35" i="2"/>
  <c r="AS35" i="2"/>
  <c r="AT35" i="2"/>
  <c r="AU35" i="2"/>
  <c r="AV35" i="2"/>
  <c r="AX35" i="2"/>
  <c r="AY35" i="2"/>
  <c r="AZ35" i="2"/>
  <c r="BA35" i="2"/>
  <c r="BB35" i="2"/>
  <c r="BC35" i="2"/>
  <c r="BD35" i="2"/>
  <c r="BF35" i="2"/>
  <c r="BG35" i="2"/>
  <c r="BH35" i="2"/>
  <c r="BI35" i="2"/>
  <c r="BJ35" i="2"/>
  <c r="BK35" i="2"/>
  <c r="BL35" i="2"/>
  <c r="BN35" i="2"/>
  <c r="BO35" i="2"/>
  <c r="BP35" i="2"/>
  <c r="BQ35" i="2"/>
  <c r="BR35" i="2"/>
  <c r="BS35" i="2"/>
  <c r="BT35" i="2"/>
  <c r="BV35" i="2"/>
  <c r="BW35" i="2"/>
  <c r="BX35" i="2"/>
  <c r="BY35" i="2"/>
  <c r="BZ35" i="2"/>
  <c r="CA35" i="2"/>
  <c r="CB35" i="2"/>
  <c r="CD35" i="2"/>
  <c r="CE35" i="2"/>
  <c r="CF35" i="2"/>
  <c r="CG35" i="2"/>
  <c r="CH35" i="2"/>
  <c r="CI35" i="2"/>
  <c r="CJ35" i="2"/>
  <c r="CL35" i="2"/>
  <c r="CM35" i="2"/>
  <c r="CN35" i="2"/>
  <c r="CO35" i="2"/>
  <c r="CP35" i="2"/>
  <c r="CQ35" i="2"/>
  <c r="CR35" i="2"/>
  <c r="AH36" i="2"/>
  <c r="DD36" i="2" s="1"/>
  <c r="AI36" i="2"/>
  <c r="DE36" i="2" s="1"/>
  <c r="AJ36" i="2"/>
  <c r="AK36" i="2"/>
  <c r="AL36" i="2"/>
  <c r="AM36" i="2"/>
  <c r="AN36" i="2"/>
  <c r="AP36" i="2"/>
  <c r="AQ36" i="2"/>
  <c r="AR36" i="2"/>
  <c r="AS36" i="2"/>
  <c r="AT36" i="2"/>
  <c r="AU36" i="2"/>
  <c r="AV36" i="2"/>
  <c r="AX36" i="2"/>
  <c r="AY36" i="2"/>
  <c r="AZ36" i="2"/>
  <c r="BA36" i="2"/>
  <c r="BB36" i="2"/>
  <c r="BC36" i="2"/>
  <c r="BD36" i="2"/>
  <c r="BF36" i="2"/>
  <c r="BG36" i="2"/>
  <c r="BH36" i="2"/>
  <c r="BI36" i="2"/>
  <c r="BJ36" i="2"/>
  <c r="BK36" i="2"/>
  <c r="BL36" i="2"/>
  <c r="BN36" i="2"/>
  <c r="BO36" i="2"/>
  <c r="BP36" i="2"/>
  <c r="BQ36" i="2"/>
  <c r="BR36" i="2"/>
  <c r="BS36" i="2"/>
  <c r="BT36" i="2"/>
  <c r="BV36" i="2"/>
  <c r="BW36" i="2"/>
  <c r="BX36" i="2"/>
  <c r="BY36" i="2"/>
  <c r="BZ36" i="2"/>
  <c r="CA36" i="2"/>
  <c r="CB36" i="2"/>
  <c r="CD36" i="2"/>
  <c r="CE36" i="2"/>
  <c r="CF36" i="2"/>
  <c r="CG36" i="2"/>
  <c r="CH36" i="2"/>
  <c r="CI36" i="2"/>
  <c r="CJ36" i="2"/>
  <c r="CL36" i="2"/>
  <c r="CM36" i="2"/>
  <c r="CN36" i="2"/>
  <c r="CO36" i="2"/>
  <c r="CP36" i="2"/>
  <c r="CQ36" i="2"/>
  <c r="CR36" i="2"/>
  <c r="AH37" i="2"/>
  <c r="DD37" i="2" s="1"/>
  <c r="AI37" i="2"/>
  <c r="DE37" i="2" s="1"/>
  <c r="AJ37" i="2"/>
  <c r="AK37" i="2"/>
  <c r="AL37" i="2"/>
  <c r="AM37" i="2"/>
  <c r="AN37" i="2"/>
  <c r="AP37" i="2"/>
  <c r="AQ37" i="2"/>
  <c r="AR37" i="2"/>
  <c r="AS37" i="2"/>
  <c r="AT37" i="2"/>
  <c r="AU37" i="2"/>
  <c r="AV37" i="2"/>
  <c r="AX37" i="2"/>
  <c r="AY37" i="2"/>
  <c r="AZ37" i="2"/>
  <c r="BA37" i="2"/>
  <c r="BB37" i="2"/>
  <c r="BC37" i="2"/>
  <c r="BD37" i="2"/>
  <c r="BF37" i="2"/>
  <c r="BG37" i="2"/>
  <c r="BH37" i="2"/>
  <c r="BI37" i="2"/>
  <c r="BJ37" i="2"/>
  <c r="BK37" i="2"/>
  <c r="BL37" i="2"/>
  <c r="BN37" i="2"/>
  <c r="BO37" i="2"/>
  <c r="BP37" i="2"/>
  <c r="BQ37" i="2"/>
  <c r="BR37" i="2"/>
  <c r="BS37" i="2"/>
  <c r="BT37" i="2"/>
  <c r="BV37" i="2"/>
  <c r="BW37" i="2"/>
  <c r="BX37" i="2"/>
  <c r="BY37" i="2"/>
  <c r="BZ37" i="2"/>
  <c r="CA37" i="2"/>
  <c r="CB37" i="2"/>
  <c r="CD37" i="2"/>
  <c r="CE37" i="2"/>
  <c r="CF37" i="2"/>
  <c r="CG37" i="2"/>
  <c r="CH37" i="2"/>
  <c r="CI37" i="2"/>
  <c r="CJ37" i="2"/>
  <c r="CL37" i="2"/>
  <c r="CM37" i="2"/>
  <c r="CN37" i="2"/>
  <c r="CO37" i="2"/>
  <c r="CP37" i="2"/>
  <c r="CQ37" i="2"/>
  <c r="CR37" i="2"/>
  <c r="AH38" i="2"/>
  <c r="DD38" i="2" s="1"/>
  <c r="AI38" i="2"/>
  <c r="DE38" i="2" s="1"/>
  <c r="AJ38" i="2"/>
  <c r="AK38" i="2"/>
  <c r="AL38" i="2"/>
  <c r="AM38" i="2"/>
  <c r="AN38" i="2"/>
  <c r="AP38" i="2"/>
  <c r="AQ38" i="2"/>
  <c r="AR38" i="2"/>
  <c r="AS38" i="2"/>
  <c r="AT38" i="2"/>
  <c r="AU38" i="2"/>
  <c r="AV38" i="2"/>
  <c r="AX38" i="2"/>
  <c r="AY38" i="2"/>
  <c r="AZ38" i="2"/>
  <c r="BA38" i="2"/>
  <c r="BB38" i="2"/>
  <c r="BC38" i="2"/>
  <c r="BD38" i="2"/>
  <c r="BF38" i="2"/>
  <c r="BG38" i="2"/>
  <c r="BH38" i="2"/>
  <c r="BI38" i="2"/>
  <c r="BJ38" i="2"/>
  <c r="BK38" i="2"/>
  <c r="BL38" i="2"/>
  <c r="BN38" i="2"/>
  <c r="BO38" i="2"/>
  <c r="BP38" i="2"/>
  <c r="BQ38" i="2"/>
  <c r="BR38" i="2"/>
  <c r="BS38" i="2"/>
  <c r="BT38" i="2"/>
  <c r="BV38" i="2"/>
  <c r="BW38" i="2"/>
  <c r="BX38" i="2"/>
  <c r="BY38" i="2"/>
  <c r="BZ38" i="2"/>
  <c r="CA38" i="2"/>
  <c r="CB38" i="2"/>
  <c r="CD38" i="2"/>
  <c r="CE38" i="2"/>
  <c r="CF38" i="2"/>
  <c r="CG38" i="2"/>
  <c r="CH38" i="2"/>
  <c r="CI38" i="2"/>
  <c r="CJ38" i="2"/>
  <c r="CL38" i="2"/>
  <c r="CM38" i="2"/>
  <c r="CN38" i="2"/>
  <c r="CO38" i="2"/>
  <c r="CP38" i="2"/>
  <c r="CQ38" i="2"/>
  <c r="CR38" i="2"/>
  <c r="AH39" i="2"/>
  <c r="DD39" i="2" s="1"/>
  <c r="AI39" i="2"/>
  <c r="DE39" i="2" s="1"/>
  <c r="AJ39" i="2"/>
  <c r="AK39" i="2"/>
  <c r="AL39" i="2"/>
  <c r="AM39" i="2"/>
  <c r="AN39" i="2"/>
  <c r="AP39" i="2"/>
  <c r="AQ39" i="2"/>
  <c r="AR39" i="2"/>
  <c r="AS39" i="2"/>
  <c r="AT39" i="2"/>
  <c r="AU39" i="2"/>
  <c r="AV39" i="2"/>
  <c r="AX39" i="2"/>
  <c r="AY39" i="2"/>
  <c r="AZ39" i="2"/>
  <c r="BA39" i="2"/>
  <c r="BB39" i="2"/>
  <c r="BC39" i="2"/>
  <c r="BD39" i="2"/>
  <c r="BF39" i="2"/>
  <c r="BG39" i="2"/>
  <c r="BH39" i="2"/>
  <c r="BI39" i="2"/>
  <c r="BJ39" i="2"/>
  <c r="BK39" i="2"/>
  <c r="BL39" i="2"/>
  <c r="BN39" i="2"/>
  <c r="BO39" i="2"/>
  <c r="BP39" i="2"/>
  <c r="BQ39" i="2"/>
  <c r="BR39" i="2"/>
  <c r="BS39" i="2"/>
  <c r="BT39" i="2"/>
  <c r="BV39" i="2"/>
  <c r="BW39" i="2"/>
  <c r="BX39" i="2"/>
  <c r="BY39" i="2"/>
  <c r="BZ39" i="2"/>
  <c r="CA39" i="2"/>
  <c r="CB39" i="2"/>
  <c r="CD39" i="2"/>
  <c r="CE39" i="2"/>
  <c r="CF39" i="2"/>
  <c r="CG39" i="2"/>
  <c r="CH39" i="2"/>
  <c r="CI39" i="2"/>
  <c r="CJ39" i="2"/>
  <c r="CL39" i="2"/>
  <c r="CM39" i="2"/>
  <c r="CN39" i="2"/>
  <c r="CO39" i="2"/>
  <c r="CP39" i="2"/>
  <c r="CQ39" i="2"/>
  <c r="CR39" i="2"/>
  <c r="AH40" i="2"/>
  <c r="DD40" i="2" s="1"/>
  <c r="AI40" i="2"/>
  <c r="DE40" i="2" s="1"/>
  <c r="AJ40" i="2"/>
  <c r="AK40" i="2"/>
  <c r="AL40" i="2"/>
  <c r="AM40" i="2"/>
  <c r="AN40" i="2"/>
  <c r="AP40" i="2"/>
  <c r="AQ40" i="2"/>
  <c r="AR40" i="2"/>
  <c r="AS40" i="2"/>
  <c r="AT40" i="2"/>
  <c r="AU40" i="2"/>
  <c r="AV40" i="2"/>
  <c r="AX40" i="2"/>
  <c r="AY40" i="2"/>
  <c r="AZ40" i="2"/>
  <c r="BA40" i="2"/>
  <c r="BB40" i="2"/>
  <c r="BC40" i="2"/>
  <c r="BD40" i="2"/>
  <c r="BF40" i="2"/>
  <c r="BG40" i="2"/>
  <c r="BH40" i="2"/>
  <c r="BI40" i="2"/>
  <c r="BJ40" i="2"/>
  <c r="BK40" i="2"/>
  <c r="BL40" i="2"/>
  <c r="BN40" i="2"/>
  <c r="BO40" i="2"/>
  <c r="BP40" i="2"/>
  <c r="BQ40" i="2"/>
  <c r="BR40" i="2"/>
  <c r="BS40" i="2"/>
  <c r="BT40" i="2"/>
  <c r="BV40" i="2"/>
  <c r="BW40" i="2"/>
  <c r="BX40" i="2"/>
  <c r="BY40" i="2"/>
  <c r="BZ40" i="2"/>
  <c r="CA40" i="2"/>
  <c r="CB40" i="2"/>
  <c r="CD40" i="2"/>
  <c r="CE40" i="2"/>
  <c r="CF40" i="2"/>
  <c r="CG40" i="2"/>
  <c r="CH40" i="2"/>
  <c r="CI40" i="2"/>
  <c r="CJ40" i="2"/>
  <c r="CL40" i="2"/>
  <c r="CM40" i="2"/>
  <c r="CN40" i="2"/>
  <c r="CO40" i="2"/>
  <c r="CP40" i="2"/>
  <c r="CQ40" i="2"/>
  <c r="CR40" i="2"/>
  <c r="AH41" i="2"/>
  <c r="DD41" i="2" s="1"/>
  <c r="AI41" i="2"/>
  <c r="DE41" i="2" s="1"/>
  <c r="AJ41" i="2"/>
  <c r="AK41" i="2"/>
  <c r="AL41" i="2"/>
  <c r="AM41" i="2"/>
  <c r="AN41" i="2"/>
  <c r="AP41" i="2"/>
  <c r="AQ41" i="2"/>
  <c r="AR41" i="2"/>
  <c r="AS41" i="2"/>
  <c r="AT41" i="2"/>
  <c r="AU41" i="2"/>
  <c r="AV41" i="2"/>
  <c r="AX41" i="2"/>
  <c r="AY41" i="2"/>
  <c r="AZ41" i="2"/>
  <c r="BA41" i="2"/>
  <c r="BB41" i="2"/>
  <c r="BC41" i="2"/>
  <c r="BD41" i="2"/>
  <c r="BF41" i="2"/>
  <c r="BG41" i="2"/>
  <c r="BH41" i="2"/>
  <c r="BI41" i="2"/>
  <c r="BJ41" i="2"/>
  <c r="BK41" i="2"/>
  <c r="BL41" i="2"/>
  <c r="BN41" i="2"/>
  <c r="BO41" i="2"/>
  <c r="BP41" i="2"/>
  <c r="BQ41" i="2"/>
  <c r="BR41" i="2"/>
  <c r="BS41" i="2"/>
  <c r="BT41" i="2"/>
  <c r="BV41" i="2"/>
  <c r="BW41" i="2"/>
  <c r="BX41" i="2"/>
  <c r="BY41" i="2"/>
  <c r="BZ41" i="2"/>
  <c r="CA41" i="2"/>
  <c r="CB41" i="2"/>
  <c r="CD41" i="2"/>
  <c r="CE41" i="2"/>
  <c r="CF41" i="2"/>
  <c r="CG41" i="2"/>
  <c r="CH41" i="2"/>
  <c r="CI41" i="2"/>
  <c r="CJ41" i="2"/>
  <c r="CL41" i="2"/>
  <c r="CM41" i="2"/>
  <c r="CN41" i="2"/>
  <c r="CO41" i="2"/>
  <c r="CP41" i="2"/>
  <c r="CQ41" i="2"/>
  <c r="CR41" i="2"/>
  <c r="AH42" i="2"/>
  <c r="DD42" i="2" s="1"/>
  <c r="AI42" i="2"/>
  <c r="DE42" i="2" s="1"/>
  <c r="AJ42" i="2"/>
  <c r="AK42" i="2"/>
  <c r="AL42" i="2"/>
  <c r="AM42" i="2"/>
  <c r="AN42" i="2"/>
  <c r="AP42" i="2"/>
  <c r="AQ42" i="2"/>
  <c r="AR42" i="2"/>
  <c r="AS42" i="2"/>
  <c r="AT42" i="2"/>
  <c r="AU42" i="2"/>
  <c r="AV42" i="2"/>
  <c r="AX42" i="2"/>
  <c r="AY42" i="2"/>
  <c r="AZ42" i="2"/>
  <c r="BA42" i="2"/>
  <c r="BB42" i="2"/>
  <c r="BC42" i="2"/>
  <c r="BD42" i="2"/>
  <c r="BF42" i="2"/>
  <c r="BG42" i="2"/>
  <c r="BH42" i="2"/>
  <c r="BI42" i="2"/>
  <c r="BJ42" i="2"/>
  <c r="BK42" i="2"/>
  <c r="BL42" i="2"/>
  <c r="BN42" i="2"/>
  <c r="BO42" i="2"/>
  <c r="BP42" i="2"/>
  <c r="BQ42" i="2"/>
  <c r="BR42" i="2"/>
  <c r="BS42" i="2"/>
  <c r="BT42" i="2"/>
  <c r="BV42" i="2"/>
  <c r="BW42" i="2"/>
  <c r="BX42" i="2"/>
  <c r="BY42" i="2"/>
  <c r="BZ42" i="2"/>
  <c r="CA42" i="2"/>
  <c r="CB42" i="2"/>
  <c r="CD42" i="2"/>
  <c r="CE42" i="2"/>
  <c r="CF42" i="2"/>
  <c r="CG42" i="2"/>
  <c r="CH42" i="2"/>
  <c r="CI42" i="2"/>
  <c r="CJ42" i="2"/>
  <c r="CL42" i="2"/>
  <c r="CM42" i="2"/>
  <c r="CN42" i="2"/>
  <c r="CO42" i="2"/>
  <c r="CP42" i="2"/>
  <c r="CQ42" i="2"/>
  <c r="CR42" i="2"/>
  <c r="AH43" i="2"/>
  <c r="DD43" i="2" s="1"/>
  <c r="AI43" i="2"/>
  <c r="DE43" i="2" s="1"/>
  <c r="AJ43" i="2"/>
  <c r="AK43" i="2"/>
  <c r="AL43" i="2"/>
  <c r="AM43" i="2"/>
  <c r="AN43" i="2"/>
  <c r="AP43" i="2"/>
  <c r="AQ43" i="2"/>
  <c r="AR43" i="2"/>
  <c r="AS43" i="2"/>
  <c r="AT43" i="2"/>
  <c r="AU43" i="2"/>
  <c r="AV43" i="2"/>
  <c r="AX43" i="2"/>
  <c r="AY43" i="2"/>
  <c r="AZ43" i="2"/>
  <c r="BA43" i="2"/>
  <c r="BB43" i="2"/>
  <c r="BC43" i="2"/>
  <c r="BD43" i="2"/>
  <c r="BF43" i="2"/>
  <c r="BG43" i="2"/>
  <c r="BH43" i="2"/>
  <c r="BI43" i="2"/>
  <c r="BJ43" i="2"/>
  <c r="BK43" i="2"/>
  <c r="BL43" i="2"/>
  <c r="BN43" i="2"/>
  <c r="BO43" i="2"/>
  <c r="BP43" i="2"/>
  <c r="BQ43" i="2"/>
  <c r="BR43" i="2"/>
  <c r="BS43" i="2"/>
  <c r="BT43" i="2"/>
  <c r="BV43" i="2"/>
  <c r="BW43" i="2"/>
  <c r="BX43" i="2"/>
  <c r="BY43" i="2"/>
  <c r="BZ43" i="2"/>
  <c r="CA43" i="2"/>
  <c r="CB43" i="2"/>
  <c r="CD43" i="2"/>
  <c r="CE43" i="2"/>
  <c r="CF43" i="2"/>
  <c r="CG43" i="2"/>
  <c r="CH43" i="2"/>
  <c r="CI43" i="2"/>
  <c r="CJ43" i="2"/>
  <c r="CL43" i="2"/>
  <c r="CM43" i="2"/>
  <c r="CN43" i="2"/>
  <c r="CO43" i="2"/>
  <c r="CP43" i="2"/>
  <c r="CQ43" i="2"/>
  <c r="CR43" i="2"/>
  <c r="AH44" i="2"/>
  <c r="DD44" i="2" s="1"/>
  <c r="AI44" i="2"/>
  <c r="DE44" i="2" s="1"/>
  <c r="AJ44" i="2"/>
  <c r="AK44" i="2"/>
  <c r="AL44" i="2"/>
  <c r="AM44" i="2"/>
  <c r="AN44" i="2"/>
  <c r="AP44" i="2"/>
  <c r="AQ44" i="2"/>
  <c r="AR44" i="2"/>
  <c r="AS44" i="2"/>
  <c r="AT44" i="2"/>
  <c r="AU44" i="2"/>
  <c r="AV44" i="2"/>
  <c r="AX44" i="2"/>
  <c r="AY44" i="2"/>
  <c r="AZ44" i="2"/>
  <c r="BA44" i="2"/>
  <c r="BB44" i="2"/>
  <c r="BC44" i="2"/>
  <c r="BD44" i="2"/>
  <c r="BF44" i="2"/>
  <c r="BG44" i="2"/>
  <c r="BH44" i="2"/>
  <c r="BI44" i="2"/>
  <c r="BJ44" i="2"/>
  <c r="BK44" i="2"/>
  <c r="BL44" i="2"/>
  <c r="BN44" i="2"/>
  <c r="BO44" i="2"/>
  <c r="BP44" i="2"/>
  <c r="BQ44" i="2"/>
  <c r="BR44" i="2"/>
  <c r="BS44" i="2"/>
  <c r="BT44" i="2"/>
  <c r="BV44" i="2"/>
  <c r="BW44" i="2"/>
  <c r="BX44" i="2"/>
  <c r="BY44" i="2"/>
  <c r="BZ44" i="2"/>
  <c r="CA44" i="2"/>
  <c r="CB44" i="2"/>
  <c r="CD44" i="2"/>
  <c r="CE44" i="2"/>
  <c r="CF44" i="2"/>
  <c r="CG44" i="2"/>
  <c r="CH44" i="2"/>
  <c r="CI44" i="2"/>
  <c r="CJ44" i="2"/>
  <c r="CL44" i="2"/>
  <c r="CM44" i="2"/>
  <c r="CN44" i="2"/>
  <c r="CO44" i="2"/>
  <c r="CP44" i="2"/>
  <c r="CQ44" i="2"/>
  <c r="CR44" i="2"/>
  <c r="AH45" i="2"/>
  <c r="DD45" i="2" s="1"/>
  <c r="AI45" i="2"/>
  <c r="DE45" i="2" s="1"/>
  <c r="AJ45" i="2"/>
  <c r="AK45" i="2"/>
  <c r="AL45" i="2"/>
  <c r="AM45" i="2"/>
  <c r="AN45" i="2"/>
  <c r="AP45" i="2"/>
  <c r="AQ45" i="2"/>
  <c r="AR45" i="2"/>
  <c r="AS45" i="2"/>
  <c r="AT45" i="2"/>
  <c r="AU45" i="2"/>
  <c r="AV45" i="2"/>
  <c r="AX45" i="2"/>
  <c r="AY45" i="2"/>
  <c r="AZ45" i="2"/>
  <c r="BA45" i="2"/>
  <c r="BB45" i="2"/>
  <c r="BC45" i="2"/>
  <c r="BD45" i="2"/>
  <c r="BF45" i="2"/>
  <c r="BG45" i="2"/>
  <c r="BH45" i="2"/>
  <c r="BI45" i="2"/>
  <c r="BJ45" i="2"/>
  <c r="BK45" i="2"/>
  <c r="BL45" i="2"/>
  <c r="BN45" i="2"/>
  <c r="BO45" i="2"/>
  <c r="BP45" i="2"/>
  <c r="BQ45" i="2"/>
  <c r="BR45" i="2"/>
  <c r="BS45" i="2"/>
  <c r="BT45" i="2"/>
  <c r="BV45" i="2"/>
  <c r="BW45" i="2"/>
  <c r="BX45" i="2"/>
  <c r="BY45" i="2"/>
  <c r="BZ45" i="2"/>
  <c r="CA45" i="2"/>
  <c r="CB45" i="2"/>
  <c r="CD45" i="2"/>
  <c r="CE45" i="2"/>
  <c r="CF45" i="2"/>
  <c r="CG45" i="2"/>
  <c r="CH45" i="2"/>
  <c r="CI45" i="2"/>
  <c r="CJ45" i="2"/>
  <c r="CL45" i="2"/>
  <c r="CM45" i="2"/>
  <c r="CN45" i="2"/>
  <c r="CO45" i="2"/>
  <c r="CP45" i="2"/>
  <c r="CQ45" i="2"/>
  <c r="CR45" i="2"/>
  <c r="AH46" i="2"/>
  <c r="DD46" i="2" s="1"/>
  <c r="AI46" i="2"/>
  <c r="DE46" i="2" s="1"/>
  <c r="AJ46" i="2"/>
  <c r="AK46" i="2"/>
  <c r="AL46" i="2"/>
  <c r="AM46" i="2"/>
  <c r="AN46" i="2"/>
  <c r="AP46" i="2"/>
  <c r="AQ46" i="2"/>
  <c r="AR46" i="2"/>
  <c r="AS46" i="2"/>
  <c r="AT46" i="2"/>
  <c r="AU46" i="2"/>
  <c r="AV46" i="2"/>
  <c r="AX46" i="2"/>
  <c r="AY46" i="2"/>
  <c r="AZ46" i="2"/>
  <c r="BA46" i="2"/>
  <c r="BB46" i="2"/>
  <c r="BC46" i="2"/>
  <c r="BD46" i="2"/>
  <c r="BF46" i="2"/>
  <c r="BG46" i="2"/>
  <c r="BH46" i="2"/>
  <c r="BI46" i="2"/>
  <c r="BJ46" i="2"/>
  <c r="BK46" i="2"/>
  <c r="BL46" i="2"/>
  <c r="BN46" i="2"/>
  <c r="BO46" i="2"/>
  <c r="BP46" i="2"/>
  <c r="BQ46" i="2"/>
  <c r="BR46" i="2"/>
  <c r="BS46" i="2"/>
  <c r="BT46" i="2"/>
  <c r="BV46" i="2"/>
  <c r="BW46" i="2"/>
  <c r="BX46" i="2"/>
  <c r="BY46" i="2"/>
  <c r="BZ46" i="2"/>
  <c r="CA46" i="2"/>
  <c r="CB46" i="2"/>
  <c r="CD46" i="2"/>
  <c r="CE46" i="2"/>
  <c r="CF46" i="2"/>
  <c r="CG46" i="2"/>
  <c r="CH46" i="2"/>
  <c r="CI46" i="2"/>
  <c r="CJ46" i="2"/>
  <c r="CL46" i="2"/>
  <c r="CM46" i="2"/>
  <c r="CN46" i="2"/>
  <c r="CO46" i="2"/>
  <c r="CP46" i="2"/>
  <c r="CQ46" i="2"/>
  <c r="CR46" i="2"/>
  <c r="AH47" i="2"/>
  <c r="DD47" i="2" s="1"/>
  <c r="AI47" i="2"/>
  <c r="DE47" i="2" s="1"/>
  <c r="AJ47" i="2"/>
  <c r="AK47" i="2"/>
  <c r="AL47" i="2"/>
  <c r="AM47" i="2"/>
  <c r="AN47" i="2"/>
  <c r="AP47" i="2"/>
  <c r="AQ47" i="2"/>
  <c r="AR47" i="2"/>
  <c r="AS47" i="2"/>
  <c r="AT47" i="2"/>
  <c r="AU47" i="2"/>
  <c r="AV47" i="2"/>
  <c r="AX47" i="2"/>
  <c r="AY47" i="2"/>
  <c r="AZ47" i="2"/>
  <c r="BA47" i="2"/>
  <c r="BB47" i="2"/>
  <c r="BC47" i="2"/>
  <c r="BD47" i="2"/>
  <c r="BF47" i="2"/>
  <c r="BG47" i="2"/>
  <c r="BH47" i="2"/>
  <c r="BI47" i="2"/>
  <c r="BJ47" i="2"/>
  <c r="BK47" i="2"/>
  <c r="BL47" i="2"/>
  <c r="BN47" i="2"/>
  <c r="BO47" i="2"/>
  <c r="BP47" i="2"/>
  <c r="BQ47" i="2"/>
  <c r="BR47" i="2"/>
  <c r="BS47" i="2"/>
  <c r="BT47" i="2"/>
  <c r="BV47" i="2"/>
  <c r="BW47" i="2"/>
  <c r="BX47" i="2"/>
  <c r="BY47" i="2"/>
  <c r="BZ47" i="2"/>
  <c r="CA47" i="2"/>
  <c r="CB47" i="2"/>
  <c r="CD47" i="2"/>
  <c r="CE47" i="2"/>
  <c r="CF47" i="2"/>
  <c r="CG47" i="2"/>
  <c r="CH47" i="2"/>
  <c r="CI47" i="2"/>
  <c r="CJ47" i="2"/>
  <c r="CL47" i="2"/>
  <c r="CM47" i="2"/>
  <c r="CN47" i="2"/>
  <c r="CO47" i="2"/>
  <c r="CP47" i="2"/>
  <c r="CQ47" i="2"/>
  <c r="CR47" i="2"/>
  <c r="AH48" i="2"/>
  <c r="DD48" i="2" s="1"/>
  <c r="AI48" i="2"/>
  <c r="DE48" i="2" s="1"/>
  <c r="AJ48" i="2"/>
  <c r="AK48" i="2"/>
  <c r="AL48" i="2"/>
  <c r="AM48" i="2"/>
  <c r="AN48" i="2"/>
  <c r="AP48" i="2"/>
  <c r="AQ48" i="2"/>
  <c r="AR48" i="2"/>
  <c r="AS48" i="2"/>
  <c r="AT48" i="2"/>
  <c r="AU48" i="2"/>
  <c r="AV48" i="2"/>
  <c r="AX48" i="2"/>
  <c r="AY48" i="2"/>
  <c r="AZ48" i="2"/>
  <c r="BA48" i="2"/>
  <c r="BB48" i="2"/>
  <c r="BC48" i="2"/>
  <c r="BD48" i="2"/>
  <c r="BF48" i="2"/>
  <c r="BG48" i="2"/>
  <c r="BH48" i="2"/>
  <c r="BI48" i="2"/>
  <c r="BJ48" i="2"/>
  <c r="BK48" i="2"/>
  <c r="BL48" i="2"/>
  <c r="BN48" i="2"/>
  <c r="BO48" i="2"/>
  <c r="BP48" i="2"/>
  <c r="BQ48" i="2"/>
  <c r="BR48" i="2"/>
  <c r="BS48" i="2"/>
  <c r="BT48" i="2"/>
  <c r="BV48" i="2"/>
  <c r="BW48" i="2"/>
  <c r="BX48" i="2"/>
  <c r="BY48" i="2"/>
  <c r="BZ48" i="2"/>
  <c r="CA48" i="2"/>
  <c r="CB48" i="2"/>
  <c r="CD48" i="2"/>
  <c r="CE48" i="2"/>
  <c r="CF48" i="2"/>
  <c r="CG48" i="2"/>
  <c r="CH48" i="2"/>
  <c r="CI48" i="2"/>
  <c r="CJ48" i="2"/>
  <c r="CL48" i="2"/>
  <c r="CM48" i="2"/>
  <c r="CN48" i="2"/>
  <c r="CO48" i="2"/>
  <c r="CP48" i="2"/>
  <c r="CQ48" i="2"/>
  <c r="CR48" i="2"/>
  <c r="AH49" i="2"/>
  <c r="DD49" i="2" s="1"/>
  <c r="AI49" i="2"/>
  <c r="DE49" i="2" s="1"/>
  <c r="AJ49" i="2"/>
  <c r="AK49" i="2"/>
  <c r="AL49" i="2"/>
  <c r="AM49" i="2"/>
  <c r="AN49" i="2"/>
  <c r="AP49" i="2"/>
  <c r="AQ49" i="2"/>
  <c r="AR49" i="2"/>
  <c r="AS49" i="2"/>
  <c r="AT49" i="2"/>
  <c r="AU49" i="2"/>
  <c r="AV49" i="2"/>
  <c r="AX49" i="2"/>
  <c r="AY49" i="2"/>
  <c r="AZ49" i="2"/>
  <c r="BA49" i="2"/>
  <c r="BB49" i="2"/>
  <c r="BC49" i="2"/>
  <c r="BD49" i="2"/>
  <c r="BF49" i="2"/>
  <c r="BG49" i="2"/>
  <c r="BH49" i="2"/>
  <c r="BI49" i="2"/>
  <c r="BJ49" i="2"/>
  <c r="BK49" i="2"/>
  <c r="BL49" i="2"/>
  <c r="BN49" i="2"/>
  <c r="BO49" i="2"/>
  <c r="BP49" i="2"/>
  <c r="BQ49" i="2"/>
  <c r="BR49" i="2"/>
  <c r="BS49" i="2"/>
  <c r="BT49" i="2"/>
  <c r="BV49" i="2"/>
  <c r="BW49" i="2"/>
  <c r="BX49" i="2"/>
  <c r="BY49" i="2"/>
  <c r="BZ49" i="2"/>
  <c r="CA49" i="2"/>
  <c r="CB49" i="2"/>
  <c r="CD49" i="2"/>
  <c r="CE49" i="2"/>
  <c r="CF49" i="2"/>
  <c r="CG49" i="2"/>
  <c r="CH49" i="2"/>
  <c r="CI49" i="2"/>
  <c r="CJ49" i="2"/>
  <c r="CL49" i="2"/>
  <c r="CM49" i="2"/>
  <c r="CN49" i="2"/>
  <c r="CO49" i="2"/>
  <c r="CP49" i="2"/>
  <c r="CQ49" i="2"/>
  <c r="CR49" i="2"/>
  <c r="AH50" i="2"/>
  <c r="DD50" i="2" s="1"/>
  <c r="AI50" i="2"/>
  <c r="DE50" i="2" s="1"/>
  <c r="AJ50" i="2"/>
  <c r="AK50" i="2"/>
  <c r="AL50" i="2"/>
  <c r="AM50" i="2"/>
  <c r="AN50" i="2"/>
  <c r="AP50" i="2"/>
  <c r="AQ50" i="2"/>
  <c r="AR50" i="2"/>
  <c r="AS50" i="2"/>
  <c r="AT50" i="2"/>
  <c r="AU50" i="2"/>
  <c r="AV50" i="2"/>
  <c r="AX50" i="2"/>
  <c r="AY50" i="2"/>
  <c r="AZ50" i="2"/>
  <c r="BA50" i="2"/>
  <c r="BB50" i="2"/>
  <c r="BC50" i="2"/>
  <c r="BD50" i="2"/>
  <c r="BF50" i="2"/>
  <c r="BG50" i="2"/>
  <c r="BH50" i="2"/>
  <c r="BI50" i="2"/>
  <c r="BJ50" i="2"/>
  <c r="BK50" i="2"/>
  <c r="BL50" i="2"/>
  <c r="BN50" i="2"/>
  <c r="BO50" i="2"/>
  <c r="BP50" i="2"/>
  <c r="BQ50" i="2"/>
  <c r="BR50" i="2"/>
  <c r="BS50" i="2"/>
  <c r="BT50" i="2"/>
  <c r="BV50" i="2"/>
  <c r="BW50" i="2"/>
  <c r="BX50" i="2"/>
  <c r="BY50" i="2"/>
  <c r="BZ50" i="2"/>
  <c r="CA50" i="2"/>
  <c r="CB50" i="2"/>
  <c r="CD50" i="2"/>
  <c r="CE50" i="2"/>
  <c r="CF50" i="2"/>
  <c r="CG50" i="2"/>
  <c r="CH50" i="2"/>
  <c r="CI50" i="2"/>
  <c r="CJ50" i="2"/>
  <c r="CL50" i="2"/>
  <c r="CM50" i="2"/>
  <c r="CN50" i="2"/>
  <c r="CO50" i="2"/>
  <c r="CP50" i="2"/>
  <c r="CQ50" i="2"/>
  <c r="CR50" i="2"/>
  <c r="AH51" i="2"/>
  <c r="DD51" i="2" s="1"/>
  <c r="AI51" i="2"/>
  <c r="DE51" i="2" s="1"/>
  <c r="AJ51" i="2"/>
  <c r="AK51" i="2"/>
  <c r="AL51" i="2"/>
  <c r="AM51" i="2"/>
  <c r="AN51" i="2"/>
  <c r="AP51" i="2"/>
  <c r="AQ51" i="2"/>
  <c r="AR51" i="2"/>
  <c r="AS51" i="2"/>
  <c r="AT51" i="2"/>
  <c r="AU51" i="2"/>
  <c r="AV51" i="2"/>
  <c r="AX51" i="2"/>
  <c r="AY51" i="2"/>
  <c r="AZ51" i="2"/>
  <c r="BA51" i="2"/>
  <c r="BB51" i="2"/>
  <c r="BC51" i="2"/>
  <c r="BD51" i="2"/>
  <c r="BF51" i="2"/>
  <c r="BG51" i="2"/>
  <c r="BH51" i="2"/>
  <c r="BI51" i="2"/>
  <c r="BJ51" i="2"/>
  <c r="BK51" i="2"/>
  <c r="BL51" i="2"/>
  <c r="BN51" i="2"/>
  <c r="BO51" i="2"/>
  <c r="BP51" i="2"/>
  <c r="BQ51" i="2"/>
  <c r="BR51" i="2"/>
  <c r="BS51" i="2"/>
  <c r="BT51" i="2"/>
  <c r="BV51" i="2"/>
  <c r="BW51" i="2"/>
  <c r="BX51" i="2"/>
  <c r="BY51" i="2"/>
  <c r="BZ51" i="2"/>
  <c r="CA51" i="2"/>
  <c r="CB51" i="2"/>
  <c r="CD51" i="2"/>
  <c r="CE51" i="2"/>
  <c r="CF51" i="2"/>
  <c r="CG51" i="2"/>
  <c r="CH51" i="2"/>
  <c r="CI51" i="2"/>
  <c r="CJ51" i="2"/>
  <c r="CL51" i="2"/>
  <c r="CM51" i="2"/>
  <c r="CN51" i="2"/>
  <c r="CO51" i="2"/>
  <c r="CP51" i="2"/>
  <c r="CQ51" i="2"/>
  <c r="CR51" i="2"/>
  <c r="AH52" i="2"/>
  <c r="DD52" i="2" s="1"/>
  <c r="AI52" i="2"/>
  <c r="DE52" i="2" s="1"/>
  <c r="AJ52" i="2"/>
  <c r="AK52" i="2"/>
  <c r="AL52" i="2"/>
  <c r="AM52" i="2"/>
  <c r="AN52" i="2"/>
  <c r="AP52" i="2"/>
  <c r="AQ52" i="2"/>
  <c r="AR52" i="2"/>
  <c r="AS52" i="2"/>
  <c r="AT52" i="2"/>
  <c r="AU52" i="2"/>
  <c r="AV52" i="2"/>
  <c r="AX52" i="2"/>
  <c r="AY52" i="2"/>
  <c r="AZ52" i="2"/>
  <c r="BA52" i="2"/>
  <c r="BB52" i="2"/>
  <c r="BC52" i="2"/>
  <c r="BD52" i="2"/>
  <c r="BF52" i="2"/>
  <c r="BG52" i="2"/>
  <c r="BH52" i="2"/>
  <c r="BI52" i="2"/>
  <c r="BJ52" i="2"/>
  <c r="BK52" i="2"/>
  <c r="BL52" i="2"/>
  <c r="BN52" i="2"/>
  <c r="BO52" i="2"/>
  <c r="BP52" i="2"/>
  <c r="BQ52" i="2"/>
  <c r="BR52" i="2"/>
  <c r="BS52" i="2"/>
  <c r="BT52" i="2"/>
  <c r="BV52" i="2"/>
  <c r="BW52" i="2"/>
  <c r="BX52" i="2"/>
  <c r="BY52" i="2"/>
  <c r="BZ52" i="2"/>
  <c r="CA52" i="2"/>
  <c r="CB52" i="2"/>
  <c r="CD52" i="2"/>
  <c r="CE52" i="2"/>
  <c r="CF52" i="2"/>
  <c r="CG52" i="2"/>
  <c r="CH52" i="2"/>
  <c r="CI52" i="2"/>
  <c r="CJ52" i="2"/>
  <c r="CL52" i="2"/>
  <c r="CM52" i="2"/>
  <c r="CN52" i="2"/>
  <c r="CO52" i="2"/>
  <c r="CP52" i="2"/>
  <c r="CQ52" i="2"/>
  <c r="CR52" i="2"/>
  <c r="AH53" i="2"/>
  <c r="DD53" i="2" s="1"/>
  <c r="AI53" i="2"/>
  <c r="DE53" i="2" s="1"/>
  <c r="AJ53" i="2"/>
  <c r="AK53" i="2"/>
  <c r="AL53" i="2"/>
  <c r="AM53" i="2"/>
  <c r="AN53" i="2"/>
  <c r="AP53" i="2"/>
  <c r="AQ53" i="2"/>
  <c r="AR53" i="2"/>
  <c r="AS53" i="2"/>
  <c r="AT53" i="2"/>
  <c r="AU53" i="2"/>
  <c r="AV53" i="2"/>
  <c r="AX53" i="2"/>
  <c r="AY53" i="2"/>
  <c r="AZ53" i="2"/>
  <c r="BA53" i="2"/>
  <c r="BB53" i="2"/>
  <c r="BC53" i="2"/>
  <c r="BD53" i="2"/>
  <c r="BF53" i="2"/>
  <c r="BG53" i="2"/>
  <c r="BH53" i="2"/>
  <c r="BI53" i="2"/>
  <c r="BJ53" i="2"/>
  <c r="BK53" i="2"/>
  <c r="BL53" i="2"/>
  <c r="BN53" i="2"/>
  <c r="BO53" i="2"/>
  <c r="BP53" i="2"/>
  <c r="BQ53" i="2"/>
  <c r="BR53" i="2"/>
  <c r="BS53" i="2"/>
  <c r="BT53" i="2"/>
  <c r="BV53" i="2"/>
  <c r="BW53" i="2"/>
  <c r="BX53" i="2"/>
  <c r="BY53" i="2"/>
  <c r="BZ53" i="2"/>
  <c r="CA53" i="2"/>
  <c r="CB53" i="2"/>
  <c r="CD53" i="2"/>
  <c r="CE53" i="2"/>
  <c r="CF53" i="2"/>
  <c r="CG53" i="2"/>
  <c r="CH53" i="2"/>
  <c r="CI53" i="2"/>
  <c r="CJ53" i="2"/>
  <c r="CL53" i="2"/>
  <c r="CM53" i="2"/>
  <c r="CN53" i="2"/>
  <c r="CO53" i="2"/>
  <c r="CP53" i="2"/>
  <c r="CQ53" i="2"/>
  <c r="CR53" i="2"/>
  <c r="AH54" i="2"/>
  <c r="DD54" i="2" s="1"/>
  <c r="AI54" i="2"/>
  <c r="DE54" i="2" s="1"/>
  <c r="AJ54" i="2"/>
  <c r="AK54" i="2"/>
  <c r="AL54" i="2"/>
  <c r="AM54" i="2"/>
  <c r="AN54" i="2"/>
  <c r="AP54" i="2"/>
  <c r="AQ54" i="2"/>
  <c r="AR54" i="2"/>
  <c r="AS54" i="2"/>
  <c r="AT54" i="2"/>
  <c r="AU54" i="2"/>
  <c r="AV54" i="2"/>
  <c r="AX54" i="2"/>
  <c r="AY54" i="2"/>
  <c r="AZ54" i="2"/>
  <c r="BA54" i="2"/>
  <c r="BB54" i="2"/>
  <c r="BC54" i="2"/>
  <c r="BD54" i="2"/>
  <c r="BF54" i="2"/>
  <c r="BG54" i="2"/>
  <c r="BH54" i="2"/>
  <c r="BI54" i="2"/>
  <c r="BJ54" i="2"/>
  <c r="BK54" i="2"/>
  <c r="BL54" i="2"/>
  <c r="BN54" i="2"/>
  <c r="BO54" i="2"/>
  <c r="BP54" i="2"/>
  <c r="BQ54" i="2"/>
  <c r="BR54" i="2"/>
  <c r="BS54" i="2"/>
  <c r="BT54" i="2"/>
  <c r="BV54" i="2"/>
  <c r="BW54" i="2"/>
  <c r="BX54" i="2"/>
  <c r="BY54" i="2"/>
  <c r="BZ54" i="2"/>
  <c r="CA54" i="2"/>
  <c r="CB54" i="2"/>
  <c r="CD54" i="2"/>
  <c r="CE54" i="2"/>
  <c r="CF54" i="2"/>
  <c r="CG54" i="2"/>
  <c r="CH54" i="2"/>
  <c r="CI54" i="2"/>
  <c r="CJ54" i="2"/>
  <c r="CL54" i="2"/>
  <c r="CM54" i="2"/>
  <c r="CN54" i="2"/>
  <c r="CO54" i="2"/>
  <c r="CP54" i="2"/>
  <c r="CQ54" i="2"/>
  <c r="CR54" i="2"/>
  <c r="AH55" i="2"/>
  <c r="DD55" i="2" s="1"/>
  <c r="AI55" i="2"/>
  <c r="DE55" i="2" s="1"/>
  <c r="AJ55" i="2"/>
  <c r="AK55" i="2"/>
  <c r="AL55" i="2"/>
  <c r="AM55" i="2"/>
  <c r="AN55" i="2"/>
  <c r="AP55" i="2"/>
  <c r="AQ55" i="2"/>
  <c r="AR55" i="2"/>
  <c r="AS55" i="2"/>
  <c r="AT55" i="2"/>
  <c r="AU55" i="2"/>
  <c r="AV55" i="2"/>
  <c r="AX55" i="2"/>
  <c r="AY55" i="2"/>
  <c r="AZ55" i="2"/>
  <c r="BA55" i="2"/>
  <c r="BB55" i="2"/>
  <c r="BC55" i="2"/>
  <c r="BD55" i="2"/>
  <c r="BF55" i="2"/>
  <c r="BG55" i="2"/>
  <c r="BH55" i="2"/>
  <c r="BI55" i="2"/>
  <c r="BJ55" i="2"/>
  <c r="BK55" i="2"/>
  <c r="BL55" i="2"/>
  <c r="BN55" i="2"/>
  <c r="BO55" i="2"/>
  <c r="BP55" i="2"/>
  <c r="BQ55" i="2"/>
  <c r="BR55" i="2"/>
  <c r="BS55" i="2"/>
  <c r="BT55" i="2"/>
  <c r="BV55" i="2"/>
  <c r="BW55" i="2"/>
  <c r="BX55" i="2"/>
  <c r="BY55" i="2"/>
  <c r="BZ55" i="2"/>
  <c r="CA55" i="2"/>
  <c r="CB55" i="2"/>
  <c r="CD55" i="2"/>
  <c r="CE55" i="2"/>
  <c r="CF55" i="2"/>
  <c r="CG55" i="2"/>
  <c r="CH55" i="2"/>
  <c r="CI55" i="2"/>
  <c r="CJ55" i="2"/>
  <c r="CL55" i="2"/>
  <c r="CM55" i="2"/>
  <c r="CN55" i="2"/>
  <c r="CO55" i="2"/>
  <c r="CP55" i="2"/>
  <c r="CQ55" i="2"/>
  <c r="CR55" i="2"/>
  <c r="AH58" i="2"/>
  <c r="DD58" i="2" s="1"/>
  <c r="AI58" i="2"/>
  <c r="DE58" i="2" s="1"/>
  <c r="AJ58" i="2"/>
  <c r="AK58" i="2"/>
  <c r="AL58" i="2"/>
  <c r="AM58" i="2"/>
  <c r="AN58" i="2"/>
  <c r="AP58" i="2"/>
  <c r="AQ58" i="2"/>
  <c r="AR58" i="2"/>
  <c r="AS58" i="2"/>
  <c r="AT58" i="2"/>
  <c r="AU58" i="2"/>
  <c r="AV58" i="2"/>
  <c r="AX58" i="2"/>
  <c r="AY58" i="2"/>
  <c r="AZ58" i="2"/>
  <c r="BA58" i="2"/>
  <c r="BB58" i="2"/>
  <c r="BC58" i="2"/>
  <c r="BD58" i="2"/>
  <c r="BF58" i="2"/>
  <c r="BG58" i="2"/>
  <c r="BH58" i="2"/>
  <c r="BI58" i="2"/>
  <c r="BJ58" i="2"/>
  <c r="BK58" i="2"/>
  <c r="BL58" i="2"/>
  <c r="BN58" i="2"/>
  <c r="BO58" i="2"/>
  <c r="BP58" i="2"/>
  <c r="BQ58" i="2"/>
  <c r="BR58" i="2"/>
  <c r="BS58" i="2"/>
  <c r="BT58" i="2"/>
  <c r="BV58" i="2"/>
  <c r="BW58" i="2"/>
  <c r="BX58" i="2"/>
  <c r="BY58" i="2"/>
  <c r="BZ58" i="2"/>
  <c r="CA58" i="2"/>
  <c r="CB58" i="2"/>
  <c r="CD58" i="2"/>
  <c r="CE58" i="2"/>
  <c r="CF58" i="2"/>
  <c r="CG58" i="2"/>
  <c r="CH58" i="2"/>
  <c r="CI58" i="2"/>
  <c r="CJ58" i="2"/>
  <c r="CL58" i="2"/>
  <c r="CM58" i="2"/>
  <c r="CN58" i="2"/>
  <c r="CO58" i="2"/>
  <c r="CP58" i="2"/>
  <c r="CQ58" i="2"/>
  <c r="CR58" i="2"/>
  <c r="AH59" i="2"/>
  <c r="DD59" i="2" s="1"/>
  <c r="AI59" i="2"/>
  <c r="DE59" i="2" s="1"/>
  <c r="AJ59" i="2"/>
  <c r="AK59" i="2"/>
  <c r="AL59" i="2"/>
  <c r="AM59" i="2"/>
  <c r="AN59" i="2"/>
  <c r="AP59" i="2"/>
  <c r="AQ59" i="2"/>
  <c r="AR59" i="2"/>
  <c r="AS59" i="2"/>
  <c r="AT59" i="2"/>
  <c r="AU59" i="2"/>
  <c r="AV59" i="2"/>
  <c r="AX59" i="2"/>
  <c r="AY59" i="2"/>
  <c r="AZ59" i="2"/>
  <c r="BA59" i="2"/>
  <c r="BB59" i="2"/>
  <c r="BC59" i="2"/>
  <c r="BD59" i="2"/>
  <c r="BF59" i="2"/>
  <c r="BG59" i="2"/>
  <c r="BH59" i="2"/>
  <c r="BI59" i="2"/>
  <c r="BJ59" i="2"/>
  <c r="BK59" i="2"/>
  <c r="BL59" i="2"/>
  <c r="BN59" i="2"/>
  <c r="BO59" i="2"/>
  <c r="BP59" i="2"/>
  <c r="BQ59" i="2"/>
  <c r="BR59" i="2"/>
  <c r="BS59" i="2"/>
  <c r="BT59" i="2"/>
  <c r="BV59" i="2"/>
  <c r="BW59" i="2"/>
  <c r="BX59" i="2"/>
  <c r="BY59" i="2"/>
  <c r="BZ59" i="2"/>
  <c r="CA59" i="2"/>
  <c r="CB59" i="2"/>
  <c r="CD59" i="2"/>
  <c r="CE59" i="2"/>
  <c r="CF59" i="2"/>
  <c r="CG59" i="2"/>
  <c r="CH59" i="2"/>
  <c r="CI59" i="2"/>
  <c r="CJ59" i="2"/>
  <c r="CL59" i="2"/>
  <c r="CM59" i="2"/>
  <c r="CN59" i="2"/>
  <c r="CO59" i="2"/>
  <c r="CP59" i="2"/>
  <c r="CQ59" i="2"/>
  <c r="CR59" i="2"/>
  <c r="AH60" i="2"/>
  <c r="DD60" i="2" s="1"/>
  <c r="AI60" i="2"/>
  <c r="DE60" i="2" s="1"/>
  <c r="AJ60" i="2"/>
  <c r="AK60" i="2"/>
  <c r="AL60" i="2"/>
  <c r="AM60" i="2"/>
  <c r="AN60" i="2"/>
  <c r="AP60" i="2"/>
  <c r="AQ60" i="2"/>
  <c r="AR60" i="2"/>
  <c r="AS60" i="2"/>
  <c r="AT60" i="2"/>
  <c r="AU60" i="2"/>
  <c r="AV60" i="2"/>
  <c r="AX60" i="2"/>
  <c r="AY60" i="2"/>
  <c r="AZ60" i="2"/>
  <c r="BA60" i="2"/>
  <c r="BB60" i="2"/>
  <c r="BC60" i="2"/>
  <c r="BD60" i="2"/>
  <c r="BF60" i="2"/>
  <c r="BG60" i="2"/>
  <c r="BH60" i="2"/>
  <c r="BI60" i="2"/>
  <c r="BJ60" i="2"/>
  <c r="BK60" i="2"/>
  <c r="BL60" i="2"/>
  <c r="BN60" i="2"/>
  <c r="BO60" i="2"/>
  <c r="BP60" i="2"/>
  <c r="BQ60" i="2"/>
  <c r="BR60" i="2"/>
  <c r="BS60" i="2"/>
  <c r="BT60" i="2"/>
  <c r="BV60" i="2"/>
  <c r="BW60" i="2"/>
  <c r="BX60" i="2"/>
  <c r="BY60" i="2"/>
  <c r="BZ60" i="2"/>
  <c r="CA60" i="2"/>
  <c r="CB60" i="2"/>
  <c r="CD60" i="2"/>
  <c r="CE60" i="2"/>
  <c r="CF60" i="2"/>
  <c r="CG60" i="2"/>
  <c r="CH60" i="2"/>
  <c r="CI60" i="2"/>
  <c r="CJ60" i="2"/>
  <c r="CL60" i="2"/>
  <c r="CM60" i="2"/>
  <c r="CN60" i="2"/>
  <c r="CO60" i="2"/>
  <c r="CP60" i="2"/>
  <c r="CQ60" i="2"/>
  <c r="CR60" i="2"/>
  <c r="AH61" i="2"/>
  <c r="DD61" i="2" s="1"/>
  <c r="AI61" i="2"/>
  <c r="DE61" i="2" s="1"/>
  <c r="AJ61" i="2"/>
  <c r="AK61" i="2"/>
  <c r="AL61" i="2"/>
  <c r="AM61" i="2"/>
  <c r="AN61" i="2"/>
  <c r="AP61" i="2"/>
  <c r="AQ61" i="2"/>
  <c r="AR61" i="2"/>
  <c r="AS61" i="2"/>
  <c r="AT61" i="2"/>
  <c r="AU61" i="2"/>
  <c r="AV61" i="2"/>
  <c r="AX61" i="2"/>
  <c r="AY61" i="2"/>
  <c r="AZ61" i="2"/>
  <c r="BA61" i="2"/>
  <c r="BB61" i="2"/>
  <c r="BC61" i="2"/>
  <c r="BD61" i="2"/>
  <c r="BF61" i="2"/>
  <c r="BG61" i="2"/>
  <c r="BH61" i="2"/>
  <c r="BI61" i="2"/>
  <c r="BJ61" i="2"/>
  <c r="BK61" i="2"/>
  <c r="BL61" i="2"/>
  <c r="BN61" i="2"/>
  <c r="BO61" i="2"/>
  <c r="BP61" i="2"/>
  <c r="BQ61" i="2"/>
  <c r="BR61" i="2"/>
  <c r="BS61" i="2"/>
  <c r="BT61" i="2"/>
  <c r="BV61" i="2"/>
  <c r="BW61" i="2"/>
  <c r="BX61" i="2"/>
  <c r="BY61" i="2"/>
  <c r="BZ61" i="2"/>
  <c r="CA61" i="2"/>
  <c r="CB61" i="2"/>
  <c r="CD61" i="2"/>
  <c r="CE61" i="2"/>
  <c r="CF61" i="2"/>
  <c r="CG61" i="2"/>
  <c r="CH61" i="2"/>
  <c r="CI61" i="2"/>
  <c r="CJ61" i="2"/>
  <c r="CL61" i="2"/>
  <c r="CM61" i="2"/>
  <c r="CN61" i="2"/>
  <c r="CO61" i="2"/>
  <c r="CP61" i="2"/>
  <c r="CQ61" i="2"/>
  <c r="CR61" i="2"/>
  <c r="AH62" i="2"/>
  <c r="DD62" i="2" s="1"/>
  <c r="AI62" i="2"/>
  <c r="DE62" i="2" s="1"/>
  <c r="AJ62" i="2"/>
  <c r="AK62" i="2"/>
  <c r="AL62" i="2"/>
  <c r="AM62" i="2"/>
  <c r="AN62" i="2"/>
  <c r="AP62" i="2"/>
  <c r="AQ62" i="2"/>
  <c r="AR62" i="2"/>
  <c r="AS62" i="2"/>
  <c r="AT62" i="2"/>
  <c r="AU62" i="2"/>
  <c r="AV62" i="2"/>
  <c r="AX62" i="2"/>
  <c r="AY62" i="2"/>
  <c r="AZ62" i="2"/>
  <c r="BA62" i="2"/>
  <c r="BB62" i="2"/>
  <c r="BC62" i="2"/>
  <c r="BD62" i="2"/>
  <c r="BF62" i="2"/>
  <c r="BG62" i="2"/>
  <c r="BH62" i="2"/>
  <c r="BI62" i="2"/>
  <c r="BJ62" i="2"/>
  <c r="BK62" i="2"/>
  <c r="BL62" i="2"/>
  <c r="BN62" i="2"/>
  <c r="BO62" i="2"/>
  <c r="BP62" i="2"/>
  <c r="BQ62" i="2"/>
  <c r="BR62" i="2"/>
  <c r="BS62" i="2"/>
  <c r="BT62" i="2"/>
  <c r="BV62" i="2"/>
  <c r="BW62" i="2"/>
  <c r="BX62" i="2"/>
  <c r="BY62" i="2"/>
  <c r="BZ62" i="2"/>
  <c r="CA62" i="2"/>
  <c r="CB62" i="2"/>
  <c r="CD62" i="2"/>
  <c r="CE62" i="2"/>
  <c r="CF62" i="2"/>
  <c r="CG62" i="2"/>
  <c r="CH62" i="2"/>
  <c r="CI62" i="2"/>
  <c r="CJ62" i="2"/>
  <c r="CL62" i="2"/>
  <c r="CM62" i="2"/>
  <c r="CN62" i="2"/>
  <c r="CO62" i="2"/>
  <c r="CP62" i="2"/>
  <c r="CQ62" i="2"/>
  <c r="CR62" i="2"/>
  <c r="AH63" i="2"/>
  <c r="DD63" i="2" s="1"/>
  <c r="AI63" i="2"/>
  <c r="DE63" i="2" s="1"/>
  <c r="AJ63" i="2"/>
  <c r="AK63" i="2"/>
  <c r="AL63" i="2"/>
  <c r="AM63" i="2"/>
  <c r="AN63" i="2"/>
  <c r="AP63" i="2"/>
  <c r="AQ63" i="2"/>
  <c r="AR63" i="2"/>
  <c r="AS63" i="2"/>
  <c r="AT63" i="2"/>
  <c r="AU63" i="2"/>
  <c r="AV63" i="2"/>
  <c r="AX63" i="2"/>
  <c r="AY63" i="2"/>
  <c r="AZ63" i="2"/>
  <c r="BA63" i="2"/>
  <c r="BB63" i="2"/>
  <c r="BC63" i="2"/>
  <c r="BD63" i="2"/>
  <c r="BF63" i="2"/>
  <c r="BG63" i="2"/>
  <c r="BH63" i="2"/>
  <c r="BI63" i="2"/>
  <c r="BJ63" i="2"/>
  <c r="BK63" i="2"/>
  <c r="BL63" i="2"/>
  <c r="BN63" i="2"/>
  <c r="BO63" i="2"/>
  <c r="BP63" i="2"/>
  <c r="BQ63" i="2"/>
  <c r="BR63" i="2"/>
  <c r="BS63" i="2"/>
  <c r="BT63" i="2"/>
  <c r="BV63" i="2"/>
  <c r="BW63" i="2"/>
  <c r="BX63" i="2"/>
  <c r="BY63" i="2"/>
  <c r="BZ63" i="2"/>
  <c r="CA63" i="2"/>
  <c r="CB63" i="2"/>
  <c r="CD63" i="2"/>
  <c r="CE63" i="2"/>
  <c r="CF63" i="2"/>
  <c r="CG63" i="2"/>
  <c r="CH63" i="2"/>
  <c r="CI63" i="2"/>
  <c r="CJ63" i="2"/>
  <c r="CL63" i="2"/>
  <c r="CM63" i="2"/>
  <c r="CN63" i="2"/>
  <c r="CO63" i="2"/>
  <c r="CP63" i="2"/>
  <c r="CQ63" i="2"/>
  <c r="CR63" i="2"/>
  <c r="AH64" i="2"/>
  <c r="DD64" i="2" s="1"/>
  <c r="AI64" i="2"/>
  <c r="DE64" i="2" s="1"/>
  <c r="AJ64" i="2"/>
  <c r="AK64" i="2"/>
  <c r="AL64" i="2"/>
  <c r="AM64" i="2"/>
  <c r="AN64" i="2"/>
  <c r="AP64" i="2"/>
  <c r="AQ64" i="2"/>
  <c r="AR64" i="2"/>
  <c r="AS64" i="2"/>
  <c r="AT64" i="2"/>
  <c r="AU64" i="2"/>
  <c r="AV64" i="2"/>
  <c r="AX64" i="2"/>
  <c r="AY64" i="2"/>
  <c r="AZ64" i="2"/>
  <c r="BA64" i="2"/>
  <c r="BB64" i="2"/>
  <c r="BC64" i="2"/>
  <c r="BD64" i="2"/>
  <c r="BF64" i="2"/>
  <c r="BG64" i="2"/>
  <c r="BH64" i="2"/>
  <c r="BI64" i="2"/>
  <c r="BJ64" i="2"/>
  <c r="BK64" i="2"/>
  <c r="BL64" i="2"/>
  <c r="BN64" i="2"/>
  <c r="BO64" i="2"/>
  <c r="BP64" i="2"/>
  <c r="BQ64" i="2"/>
  <c r="BR64" i="2"/>
  <c r="BS64" i="2"/>
  <c r="BT64" i="2"/>
  <c r="BV64" i="2"/>
  <c r="BW64" i="2"/>
  <c r="BX64" i="2"/>
  <c r="BY64" i="2"/>
  <c r="BZ64" i="2"/>
  <c r="CA64" i="2"/>
  <c r="CB64" i="2"/>
  <c r="CD64" i="2"/>
  <c r="CE64" i="2"/>
  <c r="CF64" i="2"/>
  <c r="CG64" i="2"/>
  <c r="CH64" i="2"/>
  <c r="CI64" i="2"/>
  <c r="CJ64" i="2"/>
  <c r="CL64" i="2"/>
  <c r="CM64" i="2"/>
  <c r="CN64" i="2"/>
  <c r="CO64" i="2"/>
  <c r="CP64" i="2"/>
  <c r="CQ64" i="2"/>
  <c r="CR64" i="2"/>
  <c r="AH65" i="2"/>
  <c r="DD65" i="2" s="1"/>
  <c r="AI65" i="2"/>
  <c r="DE65" i="2" s="1"/>
  <c r="AJ65" i="2"/>
  <c r="AK65" i="2"/>
  <c r="AL65" i="2"/>
  <c r="AM65" i="2"/>
  <c r="AN65" i="2"/>
  <c r="AP65" i="2"/>
  <c r="AQ65" i="2"/>
  <c r="AR65" i="2"/>
  <c r="AS65" i="2"/>
  <c r="AT65" i="2"/>
  <c r="AU65" i="2"/>
  <c r="AV65" i="2"/>
  <c r="AX65" i="2"/>
  <c r="AY65" i="2"/>
  <c r="AZ65" i="2"/>
  <c r="BA65" i="2"/>
  <c r="BB65" i="2"/>
  <c r="BC65" i="2"/>
  <c r="BD65" i="2"/>
  <c r="BF65" i="2"/>
  <c r="BG65" i="2"/>
  <c r="BH65" i="2"/>
  <c r="BI65" i="2"/>
  <c r="BJ65" i="2"/>
  <c r="BK65" i="2"/>
  <c r="BL65" i="2"/>
  <c r="BN65" i="2"/>
  <c r="BO65" i="2"/>
  <c r="BP65" i="2"/>
  <c r="BQ65" i="2"/>
  <c r="BR65" i="2"/>
  <c r="BS65" i="2"/>
  <c r="BT65" i="2"/>
  <c r="BV65" i="2"/>
  <c r="BW65" i="2"/>
  <c r="BX65" i="2"/>
  <c r="BY65" i="2"/>
  <c r="BZ65" i="2"/>
  <c r="CA65" i="2"/>
  <c r="CB65" i="2"/>
  <c r="CD65" i="2"/>
  <c r="CE65" i="2"/>
  <c r="CF65" i="2"/>
  <c r="CG65" i="2"/>
  <c r="CH65" i="2"/>
  <c r="CI65" i="2"/>
  <c r="CJ65" i="2"/>
  <c r="CL65" i="2"/>
  <c r="CM65" i="2"/>
  <c r="CN65" i="2"/>
  <c r="CO65" i="2"/>
  <c r="CP65" i="2"/>
  <c r="CQ65" i="2"/>
  <c r="CR65" i="2"/>
  <c r="AH66" i="2"/>
  <c r="DD66" i="2" s="1"/>
  <c r="AI66" i="2"/>
  <c r="DE66" i="2" s="1"/>
  <c r="AJ66" i="2"/>
  <c r="AK66" i="2"/>
  <c r="AL66" i="2"/>
  <c r="AM66" i="2"/>
  <c r="AN66" i="2"/>
  <c r="AP66" i="2"/>
  <c r="AQ66" i="2"/>
  <c r="AR66" i="2"/>
  <c r="AS66" i="2"/>
  <c r="AT66" i="2"/>
  <c r="AU66" i="2"/>
  <c r="AV66" i="2"/>
  <c r="AX66" i="2"/>
  <c r="AY66" i="2"/>
  <c r="AZ66" i="2"/>
  <c r="BA66" i="2"/>
  <c r="BB66" i="2"/>
  <c r="BC66" i="2"/>
  <c r="BD66" i="2"/>
  <c r="BF66" i="2"/>
  <c r="BG66" i="2"/>
  <c r="BH66" i="2"/>
  <c r="BI66" i="2"/>
  <c r="BJ66" i="2"/>
  <c r="BK66" i="2"/>
  <c r="BL66" i="2"/>
  <c r="BN66" i="2"/>
  <c r="BO66" i="2"/>
  <c r="BP66" i="2"/>
  <c r="BQ66" i="2"/>
  <c r="BR66" i="2"/>
  <c r="BS66" i="2"/>
  <c r="BT66" i="2"/>
  <c r="BV66" i="2"/>
  <c r="BW66" i="2"/>
  <c r="BX66" i="2"/>
  <c r="BY66" i="2"/>
  <c r="BZ66" i="2"/>
  <c r="CA66" i="2"/>
  <c r="CB66" i="2"/>
  <c r="CD66" i="2"/>
  <c r="CE66" i="2"/>
  <c r="CF66" i="2"/>
  <c r="CG66" i="2"/>
  <c r="CH66" i="2"/>
  <c r="CI66" i="2"/>
  <c r="CJ66" i="2"/>
  <c r="CL66" i="2"/>
  <c r="CM66" i="2"/>
  <c r="CN66" i="2"/>
  <c r="CO66" i="2"/>
  <c r="CP66" i="2"/>
  <c r="CQ66" i="2"/>
  <c r="CR66" i="2"/>
  <c r="AH67" i="2"/>
  <c r="DD67" i="2" s="1"/>
  <c r="AI67" i="2"/>
  <c r="DE67" i="2" s="1"/>
  <c r="AJ67" i="2"/>
  <c r="AK67" i="2"/>
  <c r="AL67" i="2"/>
  <c r="AM67" i="2"/>
  <c r="AN67" i="2"/>
  <c r="AP67" i="2"/>
  <c r="AQ67" i="2"/>
  <c r="AR67" i="2"/>
  <c r="AS67" i="2"/>
  <c r="AT67" i="2"/>
  <c r="AU67" i="2"/>
  <c r="AV67" i="2"/>
  <c r="AX67" i="2"/>
  <c r="AY67" i="2"/>
  <c r="AZ67" i="2"/>
  <c r="BA67" i="2"/>
  <c r="BB67" i="2"/>
  <c r="BC67" i="2"/>
  <c r="BD67" i="2"/>
  <c r="BF67" i="2"/>
  <c r="BG67" i="2"/>
  <c r="BH67" i="2"/>
  <c r="BI67" i="2"/>
  <c r="BJ67" i="2"/>
  <c r="BK67" i="2"/>
  <c r="BL67" i="2"/>
  <c r="BN67" i="2"/>
  <c r="BO67" i="2"/>
  <c r="BP67" i="2"/>
  <c r="BQ67" i="2"/>
  <c r="BR67" i="2"/>
  <c r="BS67" i="2"/>
  <c r="BT67" i="2"/>
  <c r="BV67" i="2"/>
  <c r="BW67" i="2"/>
  <c r="BX67" i="2"/>
  <c r="BY67" i="2"/>
  <c r="BZ67" i="2"/>
  <c r="CA67" i="2"/>
  <c r="CB67" i="2"/>
  <c r="CD67" i="2"/>
  <c r="CE67" i="2"/>
  <c r="CF67" i="2"/>
  <c r="CG67" i="2"/>
  <c r="CH67" i="2"/>
  <c r="CI67" i="2"/>
  <c r="CJ67" i="2"/>
  <c r="CL67" i="2"/>
  <c r="CM67" i="2"/>
  <c r="CN67" i="2"/>
  <c r="CO67" i="2"/>
  <c r="CP67" i="2"/>
  <c r="CQ67" i="2"/>
  <c r="CR67" i="2"/>
  <c r="AH68" i="2"/>
  <c r="DD68" i="2" s="1"/>
  <c r="AI68" i="2"/>
  <c r="DE68" i="2" s="1"/>
  <c r="AJ68" i="2"/>
  <c r="AK68" i="2"/>
  <c r="AL68" i="2"/>
  <c r="AM68" i="2"/>
  <c r="AN68" i="2"/>
  <c r="AP68" i="2"/>
  <c r="AQ68" i="2"/>
  <c r="AR68" i="2"/>
  <c r="AS68" i="2"/>
  <c r="AT68" i="2"/>
  <c r="AU68" i="2"/>
  <c r="AV68" i="2"/>
  <c r="AX68" i="2"/>
  <c r="AY68" i="2"/>
  <c r="AZ68" i="2"/>
  <c r="BA68" i="2"/>
  <c r="BB68" i="2"/>
  <c r="BC68" i="2"/>
  <c r="BD68" i="2"/>
  <c r="BF68" i="2"/>
  <c r="BG68" i="2"/>
  <c r="BH68" i="2"/>
  <c r="BI68" i="2"/>
  <c r="BJ68" i="2"/>
  <c r="BK68" i="2"/>
  <c r="BL68" i="2"/>
  <c r="BN68" i="2"/>
  <c r="BO68" i="2"/>
  <c r="BP68" i="2"/>
  <c r="BQ68" i="2"/>
  <c r="BR68" i="2"/>
  <c r="BS68" i="2"/>
  <c r="BT68" i="2"/>
  <c r="BV68" i="2"/>
  <c r="BW68" i="2"/>
  <c r="BX68" i="2"/>
  <c r="BY68" i="2"/>
  <c r="BZ68" i="2"/>
  <c r="CA68" i="2"/>
  <c r="CB68" i="2"/>
  <c r="CD68" i="2"/>
  <c r="CE68" i="2"/>
  <c r="CF68" i="2"/>
  <c r="CG68" i="2"/>
  <c r="CH68" i="2"/>
  <c r="CI68" i="2"/>
  <c r="CJ68" i="2"/>
  <c r="CL68" i="2"/>
  <c r="CM68" i="2"/>
  <c r="CN68" i="2"/>
  <c r="CO68" i="2"/>
  <c r="CP68" i="2"/>
  <c r="CQ68" i="2"/>
  <c r="CR68" i="2"/>
  <c r="AH69" i="2"/>
  <c r="DD69" i="2" s="1"/>
  <c r="AI69" i="2"/>
  <c r="DE69" i="2" s="1"/>
  <c r="AJ69" i="2"/>
  <c r="AK69" i="2"/>
  <c r="AL69" i="2"/>
  <c r="AM69" i="2"/>
  <c r="AN69" i="2"/>
  <c r="AP69" i="2"/>
  <c r="AQ69" i="2"/>
  <c r="AR69" i="2"/>
  <c r="AS69" i="2"/>
  <c r="AT69" i="2"/>
  <c r="AU69" i="2"/>
  <c r="AV69" i="2"/>
  <c r="AX69" i="2"/>
  <c r="AY69" i="2"/>
  <c r="AZ69" i="2"/>
  <c r="BA69" i="2"/>
  <c r="BB69" i="2"/>
  <c r="BC69" i="2"/>
  <c r="BD69" i="2"/>
  <c r="BF69" i="2"/>
  <c r="BG69" i="2"/>
  <c r="BH69" i="2"/>
  <c r="BI69" i="2"/>
  <c r="BJ69" i="2"/>
  <c r="BK69" i="2"/>
  <c r="BL69" i="2"/>
  <c r="BN69" i="2"/>
  <c r="BO69" i="2"/>
  <c r="BP69" i="2"/>
  <c r="BQ69" i="2"/>
  <c r="BR69" i="2"/>
  <c r="BS69" i="2"/>
  <c r="BT69" i="2"/>
  <c r="BV69" i="2"/>
  <c r="BW69" i="2"/>
  <c r="BX69" i="2"/>
  <c r="BY69" i="2"/>
  <c r="BZ69" i="2"/>
  <c r="CA69" i="2"/>
  <c r="CB69" i="2"/>
  <c r="CD69" i="2"/>
  <c r="CE69" i="2"/>
  <c r="CF69" i="2"/>
  <c r="CG69" i="2"/>
  <c r="CH69" i="2"/>
  <c r="CI69" i="2"/>
  <c r="CJ69" i="2"/>
  <c r="CL69" i="2"/>
  <c r="CM69" i="2"/>
  <c r="CN69" i="2"/>
  <c r="CO69" i="2"/>
  <c r="CP69" i="2"/>
  <c r="CQ69" i="2"/>
  <c r="CR69" i="2"/>
  <c r="AH70" i="2"/>
  <c r="DD70" i="2" s="1"/>
  <c r="AI70" i="2"/>
  <c r="DE70" i="2" s="1"/>
  <c r="AJ70" i="2"/>
  <c r="AK70" i="2"/>
  <c r="AL70" i="2"/>
  <c r="AM70" i="2"/>
  <c r="AN70" i="2"/>
  <c r="AP70" i="2"/>
  <c r="AQ70" i="2"/>
  <c r="AR70" i="2"/>
  <c r="AS70" i="2"/>
  <c r="AT70" i="2"/>
  <c r="AU70" i="2"/>
  <c r="AV70" i="2"/>
  <c r="AX70" i="2"/>
  <c r="AY70" i="2"/>
  <c r="AZ70" i="2"/>
  <c r="BA70" i="2"/>
  <c r="BB70" i="2"/>
  <c r="BC70" i="2"/>
  <c r="BD70" i="2"/>
  <c r="BF70" i="2"/>
  <c r="BG70" i="2"/>
  <c r="BH70" i="2"/>
  <c r="BI70" i="2"/>
  <c r="BJ70" i="2"/>
  <c r="BK70" i="2"/>
  <c r="BL70" i="2"/>
  <c r="BN70" i="2"/>
  <c r="BO70" i="2"/>
  <c r="BP70" i="2"/>
  <c r="BQ70" i="2"/>
  <c r="BR70" i="2"/>
  <c r="BS70" i="2"/>
  <c r="BT70" i="2"/>
  <c r="BV70" i="2"/>
  <c r="BW70" i="2"/>
  <c r="BX70" i="2"/>
  <c r="BY70" i="2"/>
  <c r="BZ70" i="2"/>
  <c r="CA70" i="2"/>
  <c r="CB70" i="2"/>
  <c r="CD70" i="2"/>
  <c r="CE70" i="2"/>
  <c r="CF70" i="2"/>
  <c r="CG70" i="2"/>
  <c r="CH70" i="2"/>
  <c r="CI70" i="2"/>
  <c r="CJ70" i="2"/>
  <c r="CL70" i="2"/>
  <c r="CM70" i="2"/>
  <c r="CN70" i="2"/>
  <c r="CO70" i="2"/>
  <c r="CP70" i="2"/>
  <c r="CQ70" i="2"/>
  <c r="CR70" i="2"/>
  <c r="AH71" i="2"/>
  <c r="DD71" i="2" s="1"/>
  <c r="AI71" i="2"/>
  <c r="DE71" i="2" s="1"/>
  <c r="AJ71" i="2"/>
  <c r="AK71" i="2"/>
  <c r="AL71" i="2"/>
  <c r="AM71" i="2"/>
  <c r="AN71" i="2"/>
  <c r="AP71" i="2"/>
  <c r="AQ71" i="2"/>
  <c r="AR71" i="2"/>
  <c r="AS71" i="2"/>
  <c r="AT71" i="2"/>
  <c r="AU71" i="2"/>
  <c r="AV71" i="2"/>
  <c r="AX71" i="2"/>
  <c r="AY71" i="2"/>
  <c r="AZ71" i="2"/>
  <c r="BA71" i="2"/>
  <c r="BB71" i="2"/>
  <c r="BC71" i="2"/>
  <c r="BD71" i="2"/>
  <c r="BF71" i="2"/>
  <c r="BG71" i="2"/>
  <c r="BH71" i="2"/>
  <c r="BI71" i="2"/>
  <c r="BJ71" i="2"/>
  <c r="BK71" i="2"/>
  <c r="BL71" i="2"/>
  <c r="BN71" i="2"/>
  <c r="BO71" i="2"/>
  <c r="BP71" i="2"/>
  <c r="BQ71" i="2"/>
  <c r="BR71" i="2"/>
  <c r="BS71" i="2"/>
  <c r="BT71" i="2"/>
  <c r="BV71" i="2"/>
  <c r="BW71" i="2"/>
  <c r="BX71" i="2"/>
  <c r="BY71" i="2"/>
  <c r="BZ71" i="2"/>
  <c r="CA71" i="2"/>
  <c r="CB71" i="2"/>
  <c r="CD71" i="2"/>
  <c r="CE71" i="2"/>
  <c r="CF71" i="2"/>
  <c r="CG71" i="2"/>
  <c r="CH71" i="2"/>
  <c r="CI71" i="2"/>
  <c r="CJ71" i="2"/>
  <c r="CL71" i="2"/>
  <c r="CM71" i="2"/>
  <c r="CN71" i="2"/>
  <c r="CO71" i="2"/>
  <c r="CP71" i="2"/>
  <c r="CQ71" i="2"/>
  <c r="CR71" i="2"/>
  <c r="AH72" i="2"/>
  <c r="DD72" i="2" s="1"/>
  <c r="AI72" i="2"/>
  <c r="DE72" i="2" s="1"/>
  <c r="AJ72" i="2"/>
  <c r="AK72" i="2"/>
  <c r="AL72" i="2"/>
  <c r="AM72" i="2"/>
  <c r="AN72" i="2"/>
  <c r="AP72" i="2"/>
  <c r="AQ72" i="2"/>
  <c r="AR72" i="2"/>
  <c r="AS72" i="2"/>
  <c r="AT72" i="2"/>
  <c r="AU72" i="2"/>
  <c r="AV72" i="2"/>
  <c r="AX72" i="2"/>
  <c r="AY72" i="2"/>
  <c r="AZ72" i="2"/>
  <c r="BA72" i="2"/>
  <c r="BB72" i="2"/>
  <c r="BC72" i="2"/>
  <c r="BD72" i="2"/>
  <c r="BF72" i="2"/>
  <c r="BG72" i="2"/>
  <c r="BH72" i="2"/>
  <c r="BI72" i="2"/>
  <c r="BJ72" i="2"/>
  <c r="BK72" i="2"/>
  <c r="BL72" i="2"/>
  <c r="BN72" i="2"/>
  <c r="BO72" i="2"/>
  <c r="BP72" i="2"/>
  <c r="BQ72" i="2"/>
  <c r="BR72" i="2"/>
  <c r="BS72" i="2"/>
  <c r="BT72" i="2"/>
  <c r="BV72" i="2"/>
  <c r="BW72" i="2"/>
  <c r="BX72" i="2"/>
  <c r="BY72" i="2"/>
  <c r="BZ72" i="2"/>
  <c r="CA72" i="2"/>
  <c r="CB72" i="2"/>
  <c r="CD72" i="2"/>
  <c r="CE72" i="2"/>
  <c r="CF72" i="2"/>
  <c r="CG72" i="2"/>
  <c r="CH72" i="2"/>
  <c r="CI72" i="2"/>
  <c r="CJ72" i="2"/>
  <c r="CL72" i="2"/>
  <c r="CM72" i="2"/>
  <c r="CN72" i="2"/>
  <c r="CO72" i="2"/>
  <c r="CP72" i="2"/>
  <c r="CQ72" i="2"/>
  <c r="CR72" i="2"/>
  <c r="AH73" i="2"/>
  <c r="DD73" i="2" s="1"/>
  <c r="AI73" i="2"/>
  <c r="DE73" i="2" s="1"/>
  <c r="AJ73" i="2"/>
  <c r="AK73" i="2"/>
  <c r="AL73" i="2"/>
  <c r="AM73" i="2"/>
  <c r="AN73" i="2"/>
  <c r="AP73" i="2"/>
  <c r="AQ73" i="2"/>
  <c r="AR73" i="2"/>
  <c r="AS73" i="2"/>
  <c r="AT73" i="2"/>
  <c r="AU73" i="2"/>
  <c r="AV73" i="2"/>
  <c r="AX73" i="2"/>
  <c r="AY73" i="2"/>
  <c r="AZ73" i="2"/>
  <c r="BA73" i="2"/>
  <c r="BB73" i="2"/>
  <c r="BC73" i="2"/>
  <c r="BD73" i="2"/>
  <c r="BF73" i="2"/>
  <c r="BG73" i="2"/>
  <c r="BH73" i="2"/>
  <c r="BI73" i="2"/>
  <c r="BJ73" i="2"/>
  <c r="BK73" i="2"/>
  <c r="BL73" i="2"/>
  <c r="BN73" i="2"/>
  <c r="BO73" i="2"/>
  <c r="BP73" i="2"/>
  <c r="BQ73" i="2"/>
  <c r="BR73" i="2"/>
  <c r="BS73" i="2"/>
  <c r="BT73" i="2"/>
  <c r="BV73" i="2"/>
  <c r="BW73" i="2"/>
  <c r="BX73" i="2"/>
  <c r="BY73" i="2"/>
  <c r="BZ73" i="2"/>
  <c r="CA73" i="2"/>
  <c r="CB73" i="2"/>
  <c r="CD73" i="2"/>
  <c r="CE73" i="2"/>
  <c r="CF73" i="2"/>
  <c r="CG73" i="2"/>
  <c r="CH73" i="2"/>
  <c r="CI73" i="2"/>
  <c r="CJ73" i="2"/>
  <c r="CL73" i="2"/>
  <c r="CM73" i="2"/>
  <c r="CN73" i="2"/>
  <c r="CO73" i="2"/>
  <c r="CP73" i="2"/>
  <c r="CQ73" i="2"/>
  <c r="CR73" i="2"/>
  <c r="AH74" i="2"/>
  <c r="DD74" i="2" s="1"/>
  <c r="AI74" i="2"/>
  <c r="DE74" i="2" s="1"/>
  <c r="AJ74" i="2"/>
  <c r="AK74" i="2"/>
  <c r="AL74" i="2"/>
  <c r="AM74" i="2"/>
  <c r="AN74" i="2"/>
  <c r="AP74" i="2"/>
  <c r="AQ74" i="2"/>
  <c r="AR74" i="2"/>
  <c r="AS74" i="2"/>
  <c r="AT74" i="2"/>
  <c r="AU74" i="2"/>
  <c r="AV74" i="2"/>
  <c r="AX74" i="2"/>
  <c r="AY74" i="2"/>
  <c r="AZ74" i="2"/>
  <c r="BA74" i="2"/>
  <c r="BB74" i="2"/>
  <c r="BC74" i="2"/>
  <c r="BD74" i="2"/>
  <c r="BF74" i="2"/>
  <c r="BG74" i="2"/>
  <c r="BH74" i="2"/>
  <c r="BI74" i="2"/>
  <c r="BJ74" i="2"/>
  <c r="BK74" i="2"/>
  <c r="BL74" i="2"/>
  <c r="BN74" i="2"/>
  <c r="BO74" i="2"/>
  <c r="BP74" i="2"/>
  <c r="BQ74" i="2"/>
  <c r="BR74" i="2"/>
  <c r="BS74" i="2"/>
  <c r="BT74" i="2"/>
  <c r="BV74" i="2"/>
  <c r="BW74" i="2"/>
  <c r="BX74" i="2"/>
  <c r="BY74" i="2"/>
  <c r="BZ74" i="2"/>
  <c r="CA74" i="2"/>
  <c r="CB74" i="2"/>
  <c r="CD74" i="2"/>
  <c r="CE74" i="2"/>
  <c r="CF74" i="2"/>
  <c r="CG74" i="2"/>
  <c r="CH74" i="2"/>
  <c r="CI74" i="2"/>
  <c r="CJ74" i="2"/>
  <c r="CL74" i="2"/>
  <c r="CM74" i="2"/>
  <c r="CN74" i="2"/>
  <c r="CO74" i="2"/>
  <c r="CP74" i="2"/>
  <c r="CQ74" i="2"/>
  <c r="CR74" i="2"/>
  <c r="AH75" i="2"/>
  <c r="DD75" i="2" s="1"/>
  <c r="AI75" i="2"/>
  <c r="DE75" i="2" s="1"/>
  <c r="AJ75" i="2"/>
  <c r="AK75" i="2"/>
  <c r="AL75" i="2"/>
  <c r="AM75" i="2"/>
  <c r="AN75" i="2"/>
  <c r="AP75" i="2"/>
  <c r="AQ75" i="2"/>
  <c r="AR75" i="2"/>
  <c r="AS75" i="2"/>
  <c r="AT75" i="2"/>
  <c r="AU75" i="2"/>
  <c r="AV75" i="2"/>
  <c r="AX75" i="2"/>
  <c r="AY75" i="2"/>
  <c r="AZ75" i="2"/>
  <c r="BA75" i="2"/>
  <c r="BB75" i="2"/>
  <c r="BC75" i="2"/>
  <c r="BD75" i="2"/>
  <c r="BF75" i="2"/>
  <c r="BG75" i="2"/>
  <c r="BH75" i="2"/>
  <c r="BI75" i="2"/>
  <c r="BJ75" i="2"/>
  <c r="BK75" i="2"/>
  <c r="BL75" i="2"/>
  <c r="BN75" i="2"/>
  <c r="BO75" i="2"/>
  <c r="BP75" i="2"/>
  <c r="BQ75" i="2"/>
  <c r="BR75" i="2"/>
  <c r="BS75" i="2"/>
  <c r="BT75" i="2"/>
  <c r="BV75" i="2"/>
  <c r="BW75" i="2"/>
  <c r="BX75" i="2"/>
  <c r="BY75" i="2"/>
  <c r="BZ75" i="2"/>
  <c r="CA75" i="2"/>
  <c r="CB75" i="2"/>
  <c r="CD75" i="2"/>
  <c r="CE75" i="2"/>
  <c r="CF75" i="2"/>
  <c r="CG75" i="2"/>
  <c r="CH75" i="2"/>
  <c r="CI75" i="2"/>
  <c r="CJ75" i="2"/>
  <c r="CL75" i="2"/>
  <c r="CM75" i="2"/>
  <c r="CN75" i="2"/>
  <c r="CO75" i="2"/>
  <c r="CP75" i="2"/>
  <c r="CQ75" i="2"/>
  <c r="CR75" i="2"/>
  <c r="AH76" i="2"/>
  <c r="DD76" i="2" s="1"/>
  <c r="AI76" i="2"/>
  <c r="DE76" i="2" s="1"/>
  <c r="AJ76" i="2"/>
  <c r="AK76" i="2"/>
  <c r="AL76" i="2"/>
  <c r="AM76" i="2"/>
  <c r="AN76" i="2"/>
  <c r="AP76" i="2"/>
  <c r="AQ76" i="2"/>
  <c r="AR76" i="2"/>
  <c r="AS76" i="2"/>
  <c r="AT76" i="2"/>
  <c r="AU76" i="2"/>
  <c r="AV76" i="2"/>
  <c r="AX76" i="2"/>
  <c r="AY76" i="2"/>
  <c r="AZ76" i="2"/>
  <c r="BA76" i="2"/>
  <c r="BB76" i="2"/>
  <c r="BC76" i="2"/>
  <c r="BD76" i="2"/>
  <c r="BF76" i="2"/>
  <c r="BG76" i="2"/>
  <c r="BH76" i="2"/>
  <c r="BI76" i="2"/>
  <c r="BJ76" i="2"/>
  <c r="BK76" i="2"/>
  <c r="BL76" i="2"/>
  <c r="BN76" i="2"/>
  <c r="BO76" i="2"/>
  <c r="BP76" i="2"/>
  <c r="BQ76" i="2"/>
  <c r="BR76" i="2"/>
  <c r="BS76" i="2"/>
  <c r="BT76" i="2"/>
  <c r="BV76" i="2"/>
  <c r="BW76" i="2"/>
  <c r="BX76" i="2"/>
  <c r="BY76" i="2"/>
  <c r="BZ76" i="2"/>
  <c r="CA76" i="2"/>
  <c r="CB76" i="2"/>
  <c r="CD76" i="2"/>
  <c r="CE76" i="2"/>
  <c r="CF76" i="2"/>
  <c r="CG76" i="2"/>
  <c r="CH76" i="2"/>
  <c r="CI76" i="2"/>
  <c r="CJ76" i="2"/>
  <c r="CL76" i="2"/>
  <c r="CM76" i="2"/>
  <c r="CN76" i="2"/>
  <c r="CO76" i="2"/>
  <c r="CP76" i="2"/>
  <c r="CQ76" i="2"/>
  <c r="CR76" i="2"/>
  <c r="AH77" i="2"/>
  <c r="DD77" i="2" s="1"/>
  <c r="AI77" i="2"/>
  <c r="DE77" i="2" s="1"/>
  <c r="AJ77" i="2"/>
  <c r="AK77" i="2"/>
  <c r="AL77" i="2"/>
  <c r="AM77" i="2"/>
  <c r="AN77" i="2"/>
  <c r="AP77" i="2"/>
  <c r="AQ77" i="2"/>
  <c r="AR77" i="2"/>
  <c r="AS77" i="2"/>
  <c r="AT77" i="2"/>
  <c r="AU77" i="2"/>
  <c r="AV77" i="2"/>
  <c r="AX77" i="2"/>
  <c r="AY77" i="2"/>
  <c r="AZ77" i="2"/>
  <c r="BA77" i="2"/>
  <c r="BB77" i="2"/>
  <c r="BC77" i="2"/>
  <c r="BD77" i="2"/>
  <c r="BF77" i="2"/>
  <c r="BG77" i="2"/>
  <c r="BH77" i="2"/>
  <c r="BI77" i="2"/>
  <c r="BJ77" i="2"/>
  <c r="BK77" i="2"/>
  <c r="BL77" i="2"/>
  <c r="BN77" i="2"/>
  <c r="BO77" i="2"/>
  <c r="BP77" i="2"/>
  <c r="BQ77" i="2"/>
  <c r="BR77" i="2"/>
  <c r="BS77" i="2"/>
  <c r="BT77" i="2"/>
  <c r="BV77" i="2"/>
  <c r="BW77" i="2"/>
  <c r="BX77" i="2"/>
  <c r="BY77" i="2"/>
  <c r="BZ77" i="2"/>
  <c r="CA77" i="2"/>
  <c r="CB77" i="2"/>
  <c r="CD77" i="2"/>
  <c r="CE77" i="2"/>
  <c r="CF77" i="2"/>
  <c r="CG77" i="2"/>
  <c r="CH77" i="2"/>
  <c r="CI77" i="2"/>
  <c r="CJ77" i="2"/>
  <c r="CL77" i="2"/>
  <c r="CM77" i="2"/>
  <c r="CN77" i="2"/>
  <c r="CO77" i="2"/>
  <c r="CP77" i="2"/>
  <c r="CQ77" i="2"/>
  <c r="CR77" i="2"/>
  <c r="AH78" i="2"/>
  <c r="DD78" i="2" s="1"/>
  <c r="AI78" i="2"/>
  <c r="DE78" i="2" s="1"/>
  <c r="AJ78" i="2"/>
  <c r="AK78" i="2"/>
  <c r="AL78" i="2"/>
  <c r="AM78" i="2"/>
  <c r="AN78" i="2"/>
  <c r="AP78" i="2"/>
  <c r="AQ78" i="2"/>
  <c r="AR78" i="2"/>
  <c r="AS78" i="2"/>
  <c r="AT78" i="2"/>
  <c r="AU78" i="2"/>
  <c r="AV78" i="2"/>
  <c r="AX78" i="2"/>
  <c r="AY78" i="2"/>
  <c r="AZ78" i="2"/>
  <c r="BA78" i="2"/>
  <c r="BB78" i="2"/>
  <c r="BC78" i="2"/>
  <c r="BD78" i="2"/>
  <c r="BF78" i="2"/>
  <c r="BG78" i="2"/>
  <c r="BH78" i="2"/>
  <c r="BI78" i="2"/>
  <c r="BJ78" i="2"/>
  <c r="BK78" i="2"/>
  <c r="BL78" i="2"/>
  <c r="BN78" i="2"/>
  <c r="BO78" i="2"/>
  <c r="BP78" i="2"/>
  <c r="BQ78" i="2"/>
  <c r="BR78" i="2"/>
  <c r="BS78" i="2"/>
  <c r="BT78" i="2"/>
  <c r="BV78" i="2"/>
  <c r="BW78" i="2"/>
  <c r="BX78" i="2"/>
  <c r="BY78" i="2"/>
  <c r="BZ78" i="2"/>
  <c r="CA78" i="2"/>
  <c r="CB78" i="2"/>
  <c r="CD78" i="2"/>
  <c r="CE78" i="2"/>
  <c r="CF78" i="2"/>
  <c r="CG78" i="2"/>
  <c r="CH78" i="2"/>
  <c r="CI78" i="2"/>
  <c r="CJ78" i="2"/>
  <c r="CL78" i="2"/>
  <c r="CM78" i="2"/>
  <c r="CN78" i="2"/>
  <c r="CO78" i="2"/>
  <c r="CP78" i="2"/>
  <c r="CQ78" i="2"/>
  <c r="CR78" i="2"/>
  <c r="AH79" i="2"/>
  <c r="DD79" i="2" s="1"/>
  <c r="AI79" i="2"/>
  <c r="DE79" i="2" s="1"/>
  <c r="AJ79" i="2"/>
  <c r="AK79" i="2"/>
  <c r="AL79" i="2"/>
  <c r="AM79" i="2"/>
  <c r="AN79" i="2"/>
  <c r="AP79" i="2"/>
  <c r="AQ79" i="2"/>
  <c r="AR79" i="2"/>
  <c r="AS79" i="2"/>
  <c r="AT79" i="2"/>
  <c r="AU79" i="2"/>
  <c r="AV79" i="2"/>
  <c r="AX79" i="2"/>
  <c r="AY79" i="2"/>
  <c r="AZ79" i="2"/>
  <c r="BA79" i="2"/>
  <c r="BB79" i="2"/>
  <c r="BC79" i="2"/>
  <c r="BD79" i="2"/>
  <c r="BF79" i="2"/>
  <c r="BG79" i="2"/>
  <c r="BH79" i="2"/>
  <c r="BI79" i="2"/>
  <c r="BJ79" i="2"/>
  <c r="BK79" i="2"/>
  <c r="BL79" i="2"/>
  <c r="BN79" i="2"/>
  <c r="BO79" i="2"/>
  <c r="BP79" i="2"/>
  <c r="BQ79" i="2"/>
  <c r="BR79" i="2"/>
  <c r="BS79" i="2"/>
  <c r="BT79" i="2"/>
  <c r="BV79" i="2"/>
  <c r="BW79" i="2"/>
  <c r="BX79" i="2"/>
  <c r="BY79" i="2"/>
  <c r="BZ79" i="2"/>
  <c r="CA79" i="2"/>
  <c r="CB79" i="2"/>
  <c r="CD79" i="2"/>
  <c r="CE79" i="2"/>
  <c r="CF79" i="2"/>
  <c r="CG79" i="2"/>
  <c r="CH79" i="2"/>
  <c r="CI79" i="2"/>
  <c r="CJ79" i="2"/>
  <c r="CL79" i="2"/>
  <c r="CM79" i="2"/>
  <c r="CN79" i="2"/>
  <c r="CO79" i="2"/>
  <c r="CP79" i="2"/>
  <c r="CQ79" i="2"/>
  <c r="CR79" i="2"/>
  <c r="AH80" i="2"/>
  <c r="DD80" i="2" s="1"/>
  <c r="AI80" i="2"/>
  <c r="DE80" i="2" s="1"/>
  <c r="AJ80" i="2"/>
  <c r="AK80" i="2"/>
  <c r="AL80" i="2"/>
  <c r="AM80" i="2"/>
  <c r="AN80" i="2"/>
  <c r="AP80" i="2"/>
  <c r="AQ80" i="2"/>
  <c r="AR80" i="2"/>
  <c r="AS80" i="2"/>
  <c r="AT80" i="2"/>
  <c r="AU80" i="2"/>
  <c r="AV80" i="2"/>
  <c r="AX80" i="2"/>
  <c r="AY80" i="2"/>
  <c r="AZ80" i="2"/>
  <c r="BA80" i="2"/>
  <c r="BB80" i="2"/>
  <c r="BC80" i="2"/>
  <c r="BD80" i="2"/>
  <c r="BF80" i="2"/>
  <c r="BG80" i="2"/>
  <c r="BH80" i="2"/>
  <c r="BI80" i="2"/>
  <c r="BJ80" i="2"/>
  <c r="BK80" i="2"/>
  <c r="BL80" i="2"/>
  <c r="BN80" i="2"/>
  <c r="BO80" i="2"/>
  <c r="BP80" i="2"/>
  <c r="BQ80" i="2"/>
  <c r="BR80" i="2"/>
  <c r="BS80" i="2"/>
  <c r="BT80" i="2"/>
  <c r="BV80" i="2"/>
  <c r="BW80" i="2"/>
  <c r="BX80" i="2"/>
  <c r="BY80" i="2"/>
  <c r="BZ80" i="2"/>
  <c r="CA80" i="2"/>
  <c r="CB80" i="2"/>
  <c r="CD80" i="2"/>
  <c r="CE80" i="2"/>
  <c r="CF80" i="2"/>
  <c r="CG80" i="2"/>
  <c r="CH80" i="2"/>
  <c r="CI80" i="2"/>
  <c r="CJ80" i="2"/>
  <c r="CL80" i="2"/>
  <c r="CM80" i="2"/>
  <c r="CN80" i="2"/>
  <c r="CO80" i="2"/>
  <c r="CP80" i="2"/>
  <c r="CQ80" i="2"/>
  <c r="CR80" i="2"/>
  <c r="AH81" i="2"/>
  <c r="DD81" i="2" s="1"/>
  <c r="AI81" i="2"/>
  <c r="DE81" i="2" s="1"/>
  <c r="AJ81" i="2"/>
  <c r="AK81" i="2"/>
  <c r="AL81" i="2"/>
  <c r="AM81" i="2"/>
  <c r="AN81" i="2"/>
  <c r="AP81" i="2"/>
  <c r="AQ81" i="2"/>
  <c r="AR81" i="2"/>
  <c r="AS81" i="2"/>
  <c r="AT81" i="2"/>
  <c r="AU81" i="2"/>
  <c r="AV81" i="2"/>
  <c r="AX81" i="2"/>
  <c r="AY81" i="2"/>
  <c r="AZ81" i="2"/>
  <c r="BA81" i="2"/>
  <c r="BB81" i="2"/>
  <c r="BC81" i="2"/>
  <c r="BD81" i="2"/>
  <c r="BF81" i="2"/>
  <c r="BG81" i="2"/>
  <c r="BH81" i="2"/>
  <c r="BI81" i="2"/>
  <c r="BJ81" i="2"/>
  <c r="BK81" i="2"/>
  <c r="BL81" i="2"/>
  <c r="BN81" i="2"/>
  <c r="BO81" i="2"/>
  <c r="BP81" i="2"/>
  <c r="BQ81" i="2"/>
  <c r="BR81" i="2"/>
  <c r="BS81" i="2"/>
  <c r="BT81" i="2"/>
  <c r="BV81" i="2"/>
  <c r="BW81" i="2"/>
  <c r="BX81" i="2"/>
  <c r="BY81" i="2"/>
  <c r="BZ81" i="2"/>
  <c r="CA81" i="2"/>
  <c r="CB81" i="2"/>
  <c r="CD81" i="2"/>
  <c r="CE81" i="2"/>
  <c r="CF81" i="2"/>
  <c r="CG81" i="2"/>
  <c r="CH81" i="2"/>
  <c r="CI81" i="2"/>
  <c r="CJ81" i="2"/>
  <c r="CL81" i="2"/>
  <c r="CM81" i="2"/>
  <c r="CN81" i="2"/>
  <c r="CO81" i="2"/>
  <c r="CP81" i="2"/>
  <c r="CQ81" i="2"/>
  <c r="CR81" i="2"/>
  <c r="AH82" i="2"/>
  <c r="DD82" i="2" s="1"/>
  <c r="AI82" i="2"/>
  <c r="DE82" i="2" s="1"/>
  <c r="AJ82" i="2"/>
  <c r="AK82" i="2"/>
  <c r="AL82" i="2"/>
  <c r="AM82" i="2"/>
  <c r="AN82" i="2"/>
  <c r="AP82" i="2"/>
  <c r="AQ82" i="2"/>
  <c r="AR82" i="2"/>
  <c r="AS82" i="2"/>
  <c r="AT82" i="2"/>
  <c r="AU82" i="2"/>
  <c r="AV82" i="2"/>
  <c r="AX82" i="2"/>
  <c r="AY82" i="2"/>
  <c r="AZ82" i="2"/>
  <c r="BA82" i="2"/>
  <c r="BB82" i="2"/>
  <c r="BC82" i="2"/>
  <c r="BD82" i="2"/>
  <c r="BF82" i="2"/>
  <c r="BG82" i="2"/>
  <c r="BH82" i="2"/>
  <c r="BI82" i="2"/>
  <c r="BJ82" i="2"/>
  <c r="BK82" i="2"/>
  <c r="BL82" i="2"/>
  <c r="BN82" i="2"/>
  <c r="BO82" i="2"/>
  <c r="BP82" i="2"/>
  <c r="BQ82" i="2"/>
  <c r="BR82" i="2"/>
  <c r="BS82" i="2"/>
  <c r="BT82" i="2"/>
  <c r="BV82" i="2"/>
  <c r="BW82" i="2"/>
  <c r="BX82" i="2"/>
  <c r="BY82" i="2"/>
  <c r="BZ82" i="2"/>
  <c r="CA82" i="2"/>
  <c r="CB82" i="2"/>
  <c r="CD82" i="2"/>
  <c r="CE82" i="2"/>
  <c r="CF82" i="2"/>
  <c r="CG82" i="2"/>
  <c r="CH82" i="2"/>
  <c r="CI82" i="2"/>
  <c r="CJ82" i="2"/>
  <c r="CL82" i="2"/>
  <c r="CM82" i="2"/>
  <c r="CN82" i="2"/>
  <c r="CO82" i="2"/>
  <c r="CP82" i="2"/>
  <c r="CQ82" i="2"/>
  <c r="CR82" i="2"/>
  <c r="AH83" i="2"/>
  <c r="DD83" i="2" s="1"/>
  <c r="AI83" i="2"/>
  <c r="DE83" i="2" s="1"/>
  <c r="AJ83" i="2"/>
  <c r="AK83" i="2"/>
  <c r="AL83" i="2"/>
  <c r="AM83" i="2"/>
  <c r="AN83" i="2"/>
  <c r="AP83" i="2"/>
  <c r="AQ83" i="2"/>
  <c r="AR83" i="2"/>
  <c r="AS83" i="2"/>
  <c r="AT83" i="2"/>
  <c r="AU83" i="2"/>
  <c r="AV83" i="2"/>
  <c r="AX83" i="2"/>
  <c r="AY83" i="2"/>
  <c r="AZ83" i="2"/>
  <c r="BA83" i="2"/>
  <c r="BB83" i="2"/>
  <c r="BC83" i="2"/>
  <c r="BD83" i="2"/>
  <c r="BF83" i="2"/>
  <c r="BG83" i="2"/>
  <c r="BH83" i="2"/>
  <c r="BI83" i="2"/>
  <c r="BJ83" i="2"/>
  <c r="BK83" i="2"/>
  <c r="BL83" i="2"/>
  <c r="BN83" i="2"/>
  <c r="BO83" i="2"/>
  <c r="BP83" i="2"/>
  <c r="BQ83" i="2"/>
  <c r="BR83" i="2"/>
  <c r="BS83" i="2"/>
  <c r="BT83" i="2"/>
  <c r="BV83" i="2"/>
  <c r="BW83" i="2"/>
  <c r="BX83" i="2"/>
  <c r="BY83" i="2"/>
  <c r="BZ83" i="2"/>
  <c r="CA83" i="2"/>
  <c r="CB83" i="2"/>
  <c r="CD83" i="2"/>
  <c r="CE83" i="2"/>
  <c r="CF83" i="2"/>
  <c r="CG83" i="2"/>
  <c r="CH83" i="2"/>
  <c r="CI83" i="2"/>
  <c r="CJ83" i="2"/>
  <c r="CL83" i="2"/>
  <c r="CM83" i="2"/>
  <c r="CN83" i="2"/>
  <c r="CO83" i="2"/>
  <c r="CP83" i="2"/>
  <c r="CQ83" i="2"/>
  <c r="CR83" i="2"/>
  <c r="AH84" i="2"/>
  <c r="DD84" i="2" s="1"/>
  <c r="AI84" i="2"/>
  <c r="DE84" i="2" s="1"/>
  <c r="AJ84" i="2"/>
  <c r="AK84" i="2"/>
  <c r="AL84" i="2"/>
  <c r="AM84" i="2"/>
  <c r="AN84" i="2"/>
  <c r="AP84" i="2"/>
  <c r="AQ84" i="2"/>
  <c r="AR84" i="2"/>
  <c r="AS84" i="2"/>
  <c r="AT84" i="2"/>
  <c r="AU84" i="2"/>
  <c r="AV84" i="2"/>
  <c r="AX84" i="2"/>
  <c r="AY84" i="2"/>
  <c r="AZ84" i="2"/>
  <c r="BA84" i="2"/>
  <c r="BB84" i="2"/>
  <c r="BC84" i="2"/>
  <c r="BD84" i="2"/>
  <c r="BF84" i="2"/>
  <c r="BG84" i="2"/>
  <c r="BH84" i="2"/>
  <c r="BI84" i="2"/>
  <c r="BJ84" i="2"/>
  <c r="BK84" i="2"/>
  <c r="BL84" i="2"/>
  <c r="BN84" i="2"/>
  <c r="BO84" i="2"/>
  <c r="BP84" i="2"/>
  <c r="BQ84" i="2"/>
  <c r="BR84" i="2"/>
  <c r="BS84" i="2"/>
  <c r="BT84" i="2"/>
  <c r="BV84" i="2"/>
  <c r="BW84" i="2"/>
  <c r="BX84" i="2"/>
  <c r="BY84" i="2"/>
  <c r="BZ84" i="2"/>
  <c r="CA84" i="2"/>
  <c r="CB84" i="2"/>
  <c r="CD84" i="2"/>
  <c r="CE84" i="2"/>
  <c r="CF84" i="2"/>
  <c r="CG84" i="2"/>
  <c r="CH84" i="2"/>
  <c r="CI84" i="2"/>
  <c r="CJ84" i="2"/>
  <c r="CL84" i="2"/>
  <c r="CM84" i="2"/>
  <c r="CN84" i="2"/>
  <c r="CO84" i="2"/>
  <c r="CP84" i="2"/>
  <c r="CQ84" i="2"/>
  <c r="CR84" i="2"/>
  <c r="AH85" i="2"/>
  <c r="DD85" i="2" s="1"/>
  <c r="AI85" i="2"/>
  <c r="DE85" i="2" s="1"/>
  <c r="AJ85" i="2"/>
  <c r="AK85" i="2"/>
  <c r="AL85" i="2"/>
  <c r="AM85" i="2"/>
  <c r="AN85" i="2"/>
  <c r="AP85" i="2"/>
  <c r="AQ85" i="2"/>
  <c r="AR85" i="2"/>
  <c r="AS85" i="2"/>
  <c r="AT85" i="2"/>
  <c r="AU85" i="2"/>
  <c r="AV85" i="2"/>
  <c r="AX85" i="2"/>
  <c r="AY85" i="2"/>
  <c r="AZ85" i="2"/>
  <c r="BA85" i="2"/>
  <c r="BB85" i="2"/>
  <c r="BC85" i="2"/>
  <c r="BD85" i="2"/>
  <c r="BF85" i="2"/>
  <c r="BG85" i="2"/>
  <c r="BH85" i="2"/>
  <c r="BI85" i="2"/>
  <c r="BJ85" i="2"/>
  <c r="BK85" i="2"/>
  <c r="BL85" i="2"/>
  <c r="BN85" i="2"/>
  <c r="BO85" i="2"/>
  <c r="BP85" i="2"/>
  <c r="BQ85" i="2"/>
  <c r="BR85" i="2"/>
  <c r="BS85" i="2"/>
  <c r="BT85" i="2"/>
  <c r="BV85" i="2"/>
  <c r="BW85" i="2"/>
  <c r="BX85" i="2"/>
  <c r="BY85" i="2"/>
  <c r="BZ85" i="2"/>
  <c r="CA85" i="2"/>
  <c r="CB85" i="2"/>
  <c r="CD85" i="2"/>
  <c r="CE85" i="2"/>
  <c r="CF85" i="2"/>
  <c r="CG85" i="2"/>
  <c r="CH85" i="2"/>
  <c r="CI85" i="2"/>
  <c r="CJ85" i="2"/>
  <c r="CL85" i="2"/>
  <c r="CM85" i="2"/>
  <c r="CN85" i="2"/>
  <c r="CO85" i="2"/>
  <c r="CP85" i="2"/>
  <c r="CQ85" i="2"/>
  <c r="CR85" i="2"/>
  <c r="AH86" i="2"/>
  <c r="DD86" i="2" s="1"/>
  <c r="AI86" i="2"/>
  <c r="DE86" i="2" s="1"/>
  <c r="AJ86" i="2"/>
  <c r="AK86" i="2"/>
  <c r="AL86" i="2"/>
  <c r="AM86" i="2"/>
  <c r="AN86" i="2"/>
  <c r="AP86" i="2"/>
  <c r="AQ86" i="2"/>
  <c r="AR86" i="2"/>
  <c r="AS86" i="2"/>
  <c r="AT86" i="2"/>
  <c r="AU86" i="2"/>
  <c r="AV86" i="2"/>
  <c r="AX86" i="2"/>
  <c r="AY86" i="2"/>
  <c r="AZ86" i="2"/>
  <c r="BA86" i="2"/>
  <c r="BB86" i="2"/>
  <c r="BC86" i="2"/>
  <c r="BD86" i="2"/>
  <c r="BF86" i="2"/>
  <c r="BG86" i="2"/>
  <c r="BH86" i="2"/>
  <c r="BI86" i="2"/>
  <c r="BJ86" i="2"/>
  <c r="BK86" i="2"/>
  <c r="BL86" i="2"/>
  <c r="BN86" i="2"/>
  <c r="BO86" i="2"/>
  <c r="BP86" i="2"/>
  <c r="BQ86" i="2"/>
  <c r="BR86" i="2"/>
  <c r="BS86" i="2"/>
  <c r="BT86" i="2"/>
  <c r="BV86" i="2"/>
  <c r="BW86" i="2"/>
  <c r="BX86" i="2"/>
  <c r="BY86" i="2"/>
  <c r="BZ86" i="2"/>
  <c r="CA86" i="2"/>
  <c r="CB86" i="2"/>
  <c r="CD86" i="2"/>
  <c r="CE86" i="2"/>
  <c r="CF86" i="2"/>
  <c r="CG86" i="2"/>
  <c r="CH86" i="2"/>
  <c r="CI86" i="2"/>
  <c r="CJ86" i="2"/>
  <c r="CL86" i="2"/>
  <c r="CM86" i="2"/>
  <c r="CN86" i="2"/>
  <c r="CO86" i="2"/>
  <c r="CP86" i="2"/>
  <c r="CQ86" i="2"/>
  <c r="CR86" i="2"/>
  <c r="AH89" i="2"/>
  <c r="DD89" i="2" s="1"/>
  <c r="AI89" i="2"/>
  <c r="DE89" i="2" s="1"/>
  <c r="AJ89" i="2"/>
  <c r="AK89" i="2"/>
  <c r="AL89" i="2"/>
  <c r="AM89" i="2"/>
  <c r="AN89" i="2"/>
  <c r="AP89" i="2"/>
  <c r="AQ89" i="2"/>
  <c r="AR89" i="2"/>
  <c r="AS89" i="2"/>
  <c r="AT89" i="2"/>
  <c r="AU89" i="2"/>
  <c r="AV89" i="2"/>
  <c r="AX89" i="2"/>
  <c r="AY89" i="2"/>
  <c r="AZ89" i="2"/>
  <c r="BA89" i="2"/>
  <c r="BB89" i="2"/>
  <c r="BC89" i="2"/>
  <c r="BD89" i="2"/>
  <c r="BF89" i="2"/>
  <c r="BG89" i="2"/>
  <c r="BH89" i="2"/>
  <c r="BI89" i="2"/>
  <c r="BJ89" i="2"/>
  <c r="BK89" i="2"/>
  <c r="BL89" i="2"/>
  <c r="BN89" i="2"/>
  <c r="BO89" i="2"/>
  <c r="BP89" i="2"/>
  <c r="BQ89" i="2"/>
  <c r="BR89" i="2"/>
  <c r="BS89" i="2"/>
  <c r="BT89" i="2"/>
  <c r="BV89" i="2"/>
  <c r="BW89" i="2"/>
  <c r="BX89" i="2"/>
  <c r="BY89" i="2"/>
  <c r="BZ89" i="2"/>
  <c r="CA89" i="2"/>
  <c r="CB89" i="2"/>
  <c r="CD89" i="2"/>
  <c r="CE89" i="2"/>
  <c r="CF89" i="2"/>
  <c r="CG89" i="2"/>
  <c r="CH89" i="2"/>
  <c r="CI89" i="2"/>
  <c r="CJ89" i="2"/>
  <c r="CL89" i="2"/>
  <c r="CM89" i="2"/>
  <c r="CN89" i="2"/>
  <c r="CO89" i="2"/>
  <c r="CP89" i="2"/>
  <c r="CQ89" i="2"/>
  <c r="CR89" i="2"/>
  <c r="AH90" i="2"/>
  <c r="DD90" i="2" s="1"/>
  <c r="AI90" i="2"/>
  <c r="DE90" i="2" s="1"/>
  <c r="AJ90" i="2"/>
  <c r="AK90" i="2"/>
  <c r="AL90" i="2"/>
  <c r="AM90" i="2"/>
  <c r="AN90" i="2"/>
  <c r="AP90" i="2"/>
  <c r="AQ90" i="2"/>
  <c r="AR90" i="2"/>
  <c r="AS90" i="2"/>
  <c r="AT90" i="2"/>
  <c r="AU90" i="2"/>
  <c r="AV90" i="2"/>
  <c r="AX90" i="2"/>
  <c r="AY90" i="2"/>
  <c r="AZ90" i="2"/>
  <c r="BA90" i="2"/>
  <c r="BB90" i="2"/>
  <c r="BC90" i="2"/>
  <c r="BD90" i="2"/>
  <c r="BF90" i="2"/>
  <c r="BG90" i="2"/>
  <c r="BH90" i="2"/>
  <c r="BI90" i="2"/>
  <c r="BJ90" i="2"/>
  <c r="BK90" i="2"/>
  <c r="BL90" i="2"/>
  <c r="BN90" i="2"/>
  <c r="BO90" i="2"/>
  <c r="BP90" i="2"/>
  <c r="BQ90" i="2"/>
  <c r="BR90" i="2"/>
  <c r="BS90" i="2"/>
  <c r="BT90" i="2"/>
  <c r="BV90" i="2"/>
  <c r="BW90" i="2"/>
  <c r="BX90" i="2"/>
  <c r="BY90" i="2"/>
  <c r="BZ90" i="2"/>
  <c r="CA90" i="2"/>
  <c r="CB90" i="2"/>
  <c r="CD90" i="2"/>
  <c r="CE90" i="2"/>
  <c r="CF90" i="2"/>
  <c r="CG90" i="2"/>
  <c r="CH90" i="2"/>
  <c r="CI90" i="2"/>
  <c r="CJ90" i="2"/>
  <c r="CL90" i="2"/>
  <c r="CM90" i="2"/>
  <c r="CN90" i="2"/>
  <c r="CO90" i="2"/>
  <c r="CP90" i="2"/>
  <c r="CQ90" i="2"/>
  <c r="CR90" i="2"/>
  <c r="AH91" i="2"/>
  <c r="DD91" i="2" s="1"/>
  <c r="AI91" i="2"/>
  <c r="DE91" i="2" s="1"/>
  <c r="AJ91" i="2"/>
  <c r="AK91" i="2"/>
  <c r="AL91" i="2"/>
  <c r="AM91" i="2"/>
  <c r="AN91" i="2"/>
  <c r="AP91" i="2"/>
  <c r="AQ91" i="2"/>
  <c r="AR91" i="2"/>
  <c r="AS91" i="2"/>
  <c r="AT91" i="2"/>
  <c r="AU91" i="2"/>
  <c r="AV91" i="2"/>
  <c r="AX91" i="2"/>
  <c r="AY91" i="2"/>
  <c r="AZ91" i="2"/>
  <c r="BA91" i="2"/>
  <c r="BB91" i="2"/>
  <c r="BC91" i="2"/>
  <c r="BD91" i="2"/>
  <c r="BF91" i="2"/>
  <c r="BG91" i="2"/>
  <c r="BH91" i="2"/>
  <c r="BI91" i="2"/>
  <c r="BJ91" i="2"/>
  <c r="BK91" i="2"/>
  <c r="BL91" i="2"/>
  <c r="BN91" i="2"/>
  <c r="BO91" i="2"/>
  <c r="BP91" i="2"/>
  <c r="BQ91" i="2"/>
  <c r="BR91" i="2"/>
  <c r="BS91" i="2"/>
  <c r="BT91" i="2"/>
  <c r="BV91" i="2"/>
  <c r="BW91" i="2"/>
  <c r="BX91" i="2"/>
  <c r="BY91" i="2"/>
  <c r="BZ91" i="2"/>
  <c r="CA91" i="2"/>
  <c r="CB91" i="2"/>
  <c r="CD91" i="2"/>
  <c r="CE91" i="2"/>
  <c r="CF91" i="2"/>
  <c r="CG91" i="2"/>
  <c r="CH91" i="2"/>
  <c r="CI91" i="2"/>
  <c r="CJ91" i="2"/>
  <c r="CL91" i="2"/>
  <c r="CM91" i="2"/>
  <c r="CN91" i="2"/>
  <c r="CO91" i="2"/>
  <c r="CP91" i="2"/>
  <c r="CQ91" i="2"/>
  <c r="CR91" i="2"/>
  <c r="AH92" i="2"/>
  <c r="DD92" i="2" s="1"/>
  <c r="AI92" i="2"/>
  <c r="DE92" i="2" s="1"/>
  <c r="AJ92" i="2"/>
  <c r="AK92" i="2"/>
  <c r="AL92" i="2"/>
  <c r="AM92" i="2"/>
  <c r="AN92" i="2"/>
  <c r="AP92" i="2"/>
  <c r="AQ92" i="2"/>
  <c r="AR92" i="2"/>
  <c r="AS92" i="2"/>
  <c r="AT92" i="2"/>
  <c r="AU92" i="2"/>
  <c r="AV92" i="2"/>
  <c r="AX92" i="2"/>
  <c r="AY92" i="2"/>
  <c r="AZ92" i="2"/>
  <c r="BA92" i="2"/>
  <c r="BB92" i="2"/>
  <c r="BC92" i="2"/>
  <c r="BD92" i="2"/>
  <c r="BF92" i="2"/>
  <c r="BG92" i="2"/>
  <c r="BH92" i="2"/>
  <c r="BI92" i="2"/>
  <c r="BJ92" i="2"/>
  <c r="BK92" i="2"/>
  <c r="BL92" i="2"/>
  <c r="BN92" i="2"/>
  <c r="BO92" i="2"/>
  <c r="BP92" i="2"/>
  <c r="BQ92" i="2"/>
  <c r="BR92" i="2"/>
  <c r="BS92" i="2"/>
  <c r="BT92" i="2"/>
  <c r="BV92" i="2"/>
  <c r="BW92" i="2"/>
  <c r="BX92" i="2"/>
  <c r="BY92" i="2"/>
  <c r="BZ92" i="2"/>
  <c r="CA92" i="2"/>
  <c r="CB92" i="2"/>
  <c r="CD92" i="2"/>
  <c r="CE92" i="2"/>
  <c r="CF92" i="2"/>
  <c r="CG92" i="2"/>
  <c r="CH92" i="2"/>
  <c r="CI92" i="2"/>
  <c r="CJ92" i="2"/>
  <c r="CL92" i="2"/>
  <c r="CM92" i="2"/>
  <c r="CN92" i="2"/>
  <c r="CO92" i="2"/>
  <c r="CP92" i="2"/>
  <c r="CQ92" i="2"/>
  <c r="CR92" i="2"/>
  <c r="AH93" i="2"/>
  <c r="DD93" i="2" s="1"/>
  <c r="AI93" i="2"/>
  <c r="DE93" i="2" s="1"/>
  <c r="AJ93" i="2"/>
  <c r="AK93" i="2"/>
  <c r="AL93" i="2"/>
  <c r="AM93" i="2"/>
  <c r="AN93" i="2"/>
  <c r="AP93" i="2"/>
  <c r="AQ93" i="2"/>
  <c r="AR93" i="2"/>
  <c r="AS93" i="2"/>
  <c r="AT93" i="2"/>
  <c r="AU93" i="2"/>
  <c r="AV93" i="2"/>
  <c r="AX93" i="2"/>
  <c r="AY93" i="2"/>
  <c r="AZ93" i="2"/>
  <c r="BA93" i="2"/>
  <c r="BB93" i="2"/>
  <c r="BC93" i="2"/>
  <c r="BD93" i="2"/>
  <c r="BF93" i="2"/>
  <c r="BG93" i="2"/>
  <c r="BH93" i="2"/>
  <c r="BI93" i="2"/>
  <c r="BJ93" i="2"/>
  <c r="BK93" i="2"/>
  <c r="BL93" i="2"/>
  <c r="BN93" i="2"/>
  <c r="BO93" i="2"/>
  <c r="BP93" i="2"/>
  <c r="BQ93" i="2"/>
  <c r="BR93" i="2"/>
  <c r="BS93" i="2"/>
  <c r="BT93" i="2"/>
  <c r="BV93" i="2"/>
  <c r="BW93" i="2"/>
  <c r="BX93" i="2"/>
  <c r="BY93" i="2"/>
  <c r="BZ93" i="2"/>
  <c r="CA93" i="2"/>
  <c r="CB93" i="2"/>
  <c r="CD93" i="2"/>
  <c r="CE93" i="2"/>
  <c r="CF93" i="2"/>
  <c r="CG93" i="2"/>
  <c r="CH93" i="2"/>
  <c r="CI93" i="2"/>
  <c r="CJ93" i="2"/>
  <c r="CL93" i="2"/>
  <c r="CM93" i="2"/>
  <c r="CN93" i="2"/>
  <c r="CO93" i="2"/>
  <c r="CP93" i="2"/>
  <c r="CQ93" i="2"/>
  <c r="CR93" i="2"/>
  <c r="AH94" i="2"/>
  <c r="DD94" i="2" s="1"/>
  <c r="AI94" i="2"/>
  <c r="DE94" i="2" s="1"/>
  <c r="AJ94" i="2"/>
  <c r="AK94" i="2"/>
  <c r="AL94" i="2"/>
  <c r="AM94" i="2"/>
  <c r="AN94" i="2"/>
  <c r="AP94" i="2"/>
  <c r="AQ94" i="2"/>
  <c r="AR94" i="2"/>
  <c r="AS94" i="2"/>
  <c r="AT94" i="2"/>
  <c r="AU94" i="2"/>
  <c r="AV94" i="2"/>
  <c r="AX94" i="2"/>
  <c r="AY94" i="2"/>
  <c r="AZ94" i="2"/>
  <c r="BA94" i="2"/>
  <c r="BB94" i="2"/>
  <c r="BC94" i="2"/>
  <c r="BD94" i="2"/>
  <c r="BF94" i="2"/>
  <c r="BG94" i="2"/>
  <c r="BH94" i="2"/>
  <c r="BI94" i="2"/>
  <c r="BJ94" i="2"/>
  <c r="BK94" i="2"/>
  <c r="BL94" i="2"/>
  <c r="BN94" i="2"/>
  <c r="BO94" i="2"/>
  <c r="BP94" i="2"/>
  <c r="BQ94" i="2"/>
  <c r="BR94" i="2"/>
  <c r="BS94" i="2"/>
  <c r="BT94" i="2"/>
  <c r="BV94" i="2"/>
  <c r="BW94" i="2"/>
  <c r="BX94" i="2"/>
  <c r="BY94" i="2"/>
  <c r="BZ94" i="2"/>
  <c r="CA94" i="2"/>
  <c r="CB94" i="2"/>
  <c r="CD94" i="2"/>
  <c r="CE94" i="2"/>
  <c r="CF94" i="2"/>
  <c r="CG94" i="2"/>
  <c r="CH94" i="2"/>
  <c r="CI94" i="2"/>
  <c r="CJ94" i="2"/>
  <c r="CL94" i="2"/>
  <c r="CM94" i="2"/>
  <c r="CN94" i="2"/>
  <c r="CO94" i="2"/>
  <c r="CP94" i="2"/>
  <c r="CQ94" i="2"/>
  <c r="CR94" i="2"/>
  <c r="AH95" i="2"/>
  <c r="DD95" i="2" s="1"/>
  <c r="AI95" i="2"/>
  <c r="DE95" i="2" s="1"/>
  <c r="AJ95" i="2"/>
  <c r="AK95" i="2"/>
  <c r="AL95" i="2"/>
  <c r="AM95" i="2"/>
  <c r="AN95" i="2"/>
  <c r="AP95" i="2"/>
  <c r="AQ95" i="2"/>
  <c r="AR95" i="2"/>
  <c r="AS95" i="2"/>
  <c r="AT95" i="2"/>
  <c r="AU95" i="2"/>
  <c r="AV95" i="2"/>
  <c r="AX95" i="2"/>
  <c r="AY95" i="2"/>
  <c r="AZ95" i="2"/>
  <c r="BA95" i="2"/>
  <c r="BB95" i="2"/>
  <c r="BC95" i="2"/>
  <c r="BD95" i="2"/>
  <c r="BF95" i="2"/>
  <c r="BG95" i="2"/>
  <c r="BH95" i="2"/>
  <c r="BI95" i="2"/>
  <c r="BJ95" i="2"/>
  <c r="BK95" i="2"/>
  <c r="BL95" i="2"/>
  <c r="BN95" i="2"/>
  <c r="BO95" i="2"/>
  <c r="BP95" i="2"/>
  <c r="BQ95" i="2"/>
  <c r="BR95" i="2"/>
  <c r="BS95" i="2"/>
  <c r="BT95" i="2"/>
  <c r="BV95" i="2"/>
  <c r="BW95" i="2"/>
  <c r="BX95" i="2"/>
  <c r="BY95" i="2"/>
  <c r="BZ95" i="2"/>
  <c r="CA95" i="2"/>
  <c r="CB95" i="2"/>
  <c r="CD95" i="2"/>
  <c r="CE95" i="2"/>
  <c r="CF95" i="2"/>
  <c r="CG95" i="2"/>
  <c r="CH95" i="2"/>
  <c r="CI95" i="2"/>
  <c r="CJ95" i="2"/>
  <c r="CL95" i="2"/>
  <c r="CM95" i="2"/>
  <c r="CN95" i="2"/>
  <c r="CO95" i="2"/>
  <c r="CP95" i="2"/>
  <c r="CQ95" i="2"/>
  <c r="CR95" i="2"/>
  <c r="AH96" i="2"/>
  <c r="DD96" i="2" s="1"/>
  <c r="AI96" i="2"/>
  <c r="DE96" i="2" s="1"/>
  <c r="AJ96" i="2"/>
  <c r="AK96" i="2"/>
  <c r="AL96" i="2"/>
  <c r="AM96" i="2"/>
  <c r="AN96" i="2"/>
  <c r="AP96" i="2"/>
  <c r="AQ96" i="2"/>
  <c r="AR96" i="2"/>
  <c r="AS96" i="2"/>
  <c r="AT96" i="2"/>
  <c r="AU96" i="2"/>
  <c r="AV96" i="2"/>
  <c r="AX96" i="2"/>
  <c r="AY96" i="2"/>
  <c r="AZ96" i="2"/>
  <c r="BA96" i="2"/>
  <c r="BB96" i="2"/>
  <c r="BC96" i="2"/>
  <c r="BD96" i="2"/>
  <c r="BF96" i="2"/>
  <c r="BG96" i="2"/>
  <c r="BH96" i="2"/>
  <c r="BI96" i="2"/>
  <c r="BJ96" i="2"/>
  <c r="BK96" i="2"/>
  <c r="BL96" i="2"/>
  <c r="BN96" i="2"/>
  <c r="BO96" i="2"/>
  <c r="BP96" i="2"/>
  <c r="BQ96" i="2"/>
  <c r="BR96" i="2"/>
  <c r="BS96" i="2"/>
  <c r="BT96" i="2"/>
  <c r="BV96" i="2"/>
  <c r="BW96" i="2"/>
  <c r="BX96" i="2"/>
  <c r="BY96" i="2"/>
  <c r="BZ96" i="2"/>
  <c r="CA96" i="2"/>
  <c r="CB96" i="2"/>
  <c r="CD96" i="2"/>
  <c r="CE96" i="2"/>
  <c r="CF96" i="2"/>
  <c r="CG96" i="2"/>
  <c r="CH96" i="2"/>
  <c r="CI96" i="2"/>
  <c r="CJ96" i="2"/>
  <c r="CL96" i="2"/>
  <c r="CM96" i="2"/>
  <c r="CN96" i="2"/>
  <c r="CO96" i="2"/>
  <c r="CP96" i="2"/>
  <c r="CQ96" i="2"/>
  <c r="CR96" i="2"/>
  <c r="AH97" i="2"/>
  <c r="DD97" i="2" s="1"/>
  <c r="AI97" i="2"/>
  <c r="DE97" i="2" s="1"/>
  <c r="AJ97" i="2"/>
  <c r="AK97" i="2"/>
  <c r="AL97" i="2"/>
  <c r="AM97" i="2"/>
  <c r="AN97" i="2"/>
  <c r="AP97" i="2"/>
  <c r="AQ97" i="2"/>
  <c r="AR97" i="2"/>
  <c r="AS97" i="2"/>
  <c r="AT97" i="2"/>
  <c r="AU97" i="2"/>
  <c r="AV97" i="2"/>
  <c r="AX97" i="2"/>
  <c r="AY97" i="2"/>
  <c r="AZ97" i="2"/>
  <c r="BA97" i="2"/>
  <c r="BB97" i="2"/>
  <c r="BC97" i="2"/>
  <c r="BD97" i="2"/>
  <c r="BF97" i="2"/>
  <c r="BG97" i="2"/>
  <c r="BH97" i="2"/>
  <c r="BI97" i="2"/>
  <c r="BJ97" i="2"/>
  <c r="BK97" i="2"/>
  <c r="BL97" i="2"/>
  <c r="BN97" i="2"/>
  <c r="BO97" i="2"/>
  <c r="BP97" i="2"/>
  <c r="BQ97" i="2"/>
  <c r="BR97" i="2"/>
  <c r="BS97" i="2"/>
  <c r="BT97" i="2"/>
  <c r="BV97" i="2"/>
  <c r="BW97" i="2"/>
  <c r="BX97" i="2"/>
  <c r="BY97" i="2"/>
  <c r="BZ97" i="2"/>
  <c r="CA97" i="2"/>
  <c r="CB97" i="2"/>
  <c r="CD97" i="2"/>
  <c r="CE97" i="2"/>
  <c r="CF97" i="2"/>
  <c r="CG97" i="2"/>
  <c r="CH97" i="2"/>
  <c r="CI97" i="2"/>
  <c r="CJ97" i="2"/>
  <c r="CL97" i="2"/>
  <c r="CM97" i="2"/>
  <c r="CN97" i="2"/>
  <c r="CO97" i="2"/>
  <c r="CP97" i="2"/>
  <c r="CQ97" i="2"/>
  <c r="CR97" i="2"/>
  <c r="AH98" i="2"/>
  <c r="DD98" i="2" s="1"/>
  <c r="AI98" i="2"/>
  <c r="DE98" i="2" s="1"/>
  <c r="AJ98" i="2"/>
  <c r="AK98" i="2"/>
  <c r="AL98" i="2"/>
  <c r="AM98" i="2"/>
  <c r="AN98" i="2"/>
  <c r="AP98" i="2"/>
  <c r="AQ98" i="2"/>
  <c r="AR98" i="2"/>
  <c r="AS98" i="2"/>
  <c r="AT98" i="2"/>
  <c r="AU98" i="2"/>
  <c r="AV98" i="2"/>
  <c r="AX98" i="2"/>
  <c r="AY98" i="2"/>
  <c r="AZ98" i="2"/>
  <c r="BA98" i="2"/>
  <c r="BB98" i="2"/>
  <c r="BC98" i="2"/>
  <c r="BD98" i="2"/>
  <c r="BF98" i="2"/>
  <c r="BG98" i="2"/>
  <c r="BH98" i="2"/>
  <c r="BI98" i="2"/>
  <c r="BJ98" i="2"/>
  <c r="BK98" i="2"/>
  <c r="BL98" i="2"/>
  <c r="BN98" i="2"/>
  <c r="BO98" i="2"/>
  <c r="BP98" i="2"/>
  <c r="BQ98" i="2"/>
  <c r="BR98" i="2"/>
  <c r="BS98" i="2"/>
  <c r="BT98" i="2"/>
  <c r="BV98" i="2"/>
  <c r="BW98" i="2"/>
  <c r="BX98" i="2"/>
  <c r="BY98" i="2"/>
  <c r="BZ98" i="2"/>
  <c r="CA98" i="2"/>
  <c r="CB98" i="2"/>
  <c r="CD98" i="2"/>
  <c r="CE98" i="2"/>
  <c r="CF98" i="2"/>
  <c r="CG98" i="2"/>
  <c r="CH98" i="2"/>
  <c r="CI98" i="2"/>
  <c r="CJ98" i="2"/>
  <c r="CL98" i="2"/>
  <c r="CM98" i="2"/>
  <c r="CN98" i="2"/>
  <c r="CO98" i="2"/>
  <c r="CP98" i="2"/>
  <c r="CQ98" i="2"/>
  <c r="CR98" i="2"/>
  <c r="AH99" i="2"/>
  <c r="DD99" i="2" s="1"/>
  <c r="AI99" i="2"/>
  <c r="DE99" i="2" s="1"/>
  <c r="AJ99" i="2"/>
  <c r="AK99" i="2"/>
  <c r="AL99" i="2"/>
  <c r="AM99" i="2"/>
  <c r="AN99" i="2"/>
  <c r="AP99" i="2"/>
  <c r="AQ99" i="2"/>
  <c r="AR99" i="2"/>
  <c r="AS99" i="2"/>
  <c r="AT99" i="2"/>
  <c r="AU99" i="2"/>
  <c r="AV99" i="2"/>
  <c r="AX99" i="2"/>
  <c r="AY99" i="2"/>
  <c r="AZ99" i="2"/>
  <c r="BA99" i="2"/>
  <c r="BB99" i="2"/>
  <c r="BC99" i="2"/>
  <c r="BD99" i="2"/>
  <c r="BF99" i="2"/>
  <c r="BG99" i="2"/>
  <c r="BH99" i="2"/>
  <c r="BI99" i="2"/>
  <c r="BJ99" i="2"/>
  <c r="BK99" i="2"/>
  <c r="BL99" i="2"/>
  <c r="BN99" i="2"/>
  <c r="BO99" i="2"/>
  <c r="BP99" i="2"/>
  <c r="BQ99" i="2"/>
  <c r="BR99" i="2"/>
  <c r="BS99" i="2"/>
  <c r="BT99" i="2"/>
  <c r="BV99" i="2"/>
  <c r="BW99" i="2"/>
  <c r="BX99" i="2"/>
  <c r="BY99" i="2"/>
  <c r="BZ99" i="2"/>
  <c r="CA99" i="2"/>
  <c r="CB99" i="2"/>
  <c r="CD99" i="2"/>
  <c r="CE99" i="2"/>
  <c r="CF99" i="2"/>
  <c r="CG99" i="2"/>
  <c r="CH99" i="2"/>
  <c r="CI99" i="2"/>
  <c r="CJ99" i="2"/>
  <c r="CL99" i="2"/>
  <c r="CM99" i="2"/>
  <c r="CN99" i="2"/>
  <c r="CO99" i="2"/>
  <c r="CP99" i="2"/>
  <c r="CQ99" i="2"/>
  <c r="CR99" i="2"/>
  <c r="AH100" i="2"/>
  <c r="DD100" i="2" s="1"/>
  <c r="AI100" i="2"/>
  <c r="DE100" i="2" s="1"/>
  <c r="AJ100" i="2"/>
  <c r="AK100" i="2"/>
  <c r="AL100" i="2"/>
  <c r="AM100" i="2"/>
  <c r="AN100" i="2"/>
  <c r="AP100" i="2"/>
  <c r="AQ100" i="2"/>
  <c r="AR100" i="2"/>
  <c r="AS100" i="2"/>
  <c r="AT100" i="2"/>
  <c r="AU100" i="2"/>
  <c r="AV100" i="2"/>
  <c r="AX100" i="2"/>
  <c r="AY100" i="2"/>
  <c r="AZ100" i="2"/>
  <c r="BA100" i="2"/>
  <c r="BB100" i="2"/>
  <c r="BC100" i="2"/>
  <c r="BD100" i="2"/>
  <c r="BF100" i="2"/>
  <c r="BG100" i="2"/>
  <c r="BH100" i="2"/>
  <c r="BI100" i="2"/>
  <c r="BJ100" i="2"/>
  <c r="BK100" i="2"/>
  <c r="BL100" i="2"/>
  <c r="BN100" i="2"/>
  <c r="BO100" i="2"/>
  <c r="BP100" i="2"/>
  <c r="BQ100" i="2"/>
  <c r="BR100" i="2"/>
  <c r="BS100" i="2"/>
  <c r="BT100" i="2"/>
  <c r="BV100" i="2"/>
  <c r="BW100" i="2"/>
  <c r="BX100" i="2"/>
  <c r="BY100" i="2"/>
  <c r="BZ100" i="2"/>
  <c r="CA100" i="2"/>
  <c r="CB100" i="2"/>
  <c r="CD100" i="2"/>
  <c r="CE100" i="2"/>
  <c r="CF100" i="2"/>
  <c r="CG100" i="2"/>
  <c r="CH100" i="2"/>
  <c r="CI100" i="2"/>
  <c r="CJ100" i="2"/>
  <c r="CL100" i="2"/>
  <c r="CM100" i="2"/>
  <c r="CN100" i="2"/>
  <c r="CO100" i="2"/>
  <c r="CP100" i="2"/>
  <c r="CQ100" i="2"/>
  <c r="CR100" i="2"/>
  <c r="AH101" i="2"/>
  <c r="DD101" i="2" s="1"/>
  <c r="AI101" i="2"/>
  <c r="DE101" i="2" s="1"/>
  <c r="AJ101" i="2"/>
  <c r="AK101" i="2"/>
  <c r="AL101" i="2"/>
  <c r="AM101" i="2"/>
  <c r="AN101" i="2"/>
  <c r="AP101" i="2"/>
  <c r="AQ101" i="2"/>
  <c r="AR101" i="2"/>
  <c r="AS101" i="2"/>
  <c r="AT101" i="2"/>
  <c r="AU101" i="2"/>
  <c r="AV101" i="2"/>
  <c r="AX101" i="2"/>
  <c r="AY101" i="2"/>
  <c r="AZ101" i="2"/>
  <c r="BA101" i="2"/>
  <c r="BB101" i="2"/>
  <c r="BC101" i="2"/>
  <c r="BD101" i="2"/>
  <c r="BF101" i="2"/>
  <c r="BG101" i="2"/>
  <c r="BH101" i="2"/>
  <c r="BI101" i="2"/>
  <c r="BJ101" i="2"/>
  <c r="BK101" i="2"/>
  <c r="BL101" i="2"/>
  <c r="BN101" i="2"/>
  <c r="BO101" i="2"/>
  <c r="BP101" i="2"/>
  <c r="BQ101" i="2"/>
  <c r="BR101" i="2"/>
  <c r="BS101" i="2"/>
  <c r="BT101" i="2"/>
  <c r="BV101" i="2"/>
  <c r="BW101" i="2"/>
  <c r="BX101" i="2"/>
  <c r="BY101" i="2"/>
  <c r="BZ101" i="2"/>
  <c r="CA101" i="2"/>
  <c r="CB101" i="2"/>
  <c r="CD101" i="2"/>
  <c r="CE101" i="2"/>
  <c r="CF101" i="2"/>
  <c r="CG101" i="2"/>
  <c r="CH101" i="2"/>
  <c r="CI101" i="2"/>
  <c r="CJ101" i="2"/>
  <c r="CL101" i="2"/>
  <c r="CM101" i="2"/>
  <c r="CN101" i="2"/>
  <c r="CO101" i="2"/>
  <c r="CP101" i="2"/>
  <c r="CQ101" i="2"/>
  <c r="CR101" i="2"/>
  <c r="AH102" i="2"/>
  <c r="DD102" i="2" s="1"/>
  <c r="AI102" i="2"/>
  <c r="DE102" i="2" s="1"/>
  <c r="AJ102" i="2"/>
  <c r="AK102" i="2"/>
  <c r="AL102" i="2"/>
  <c r="AM102" i="2"/>
  <c r="AN102" i="2"/>
  <c r="AP102" i="2"/>
  <c r="AQ102" i="2"/>
  <c r="AR102" i="2"/>
  <c r="AS102" i="2"/>
  <c r="AT102" i="2"/>
  <c r="AU102" i="2"/>
  <c r="AV102" i="2"/>
  <c r="AX102" i="2"/>
  <c r="AY102" i="2"/>
  <c r="AZ102" i="2"/>
  <c r="BA102" i="2"/>
  <c r="BB102" i="2"/>
  <c r="BC102" i="2"/>
  <c r="BD102" i="2"/>
  <c r="BF102" i="2"/>
  <c r="BG102" i="2"/>
  <c r="BH102" i="2"/>
  <c r="BI102" i="2"/>
  <c r="BJ102" i="2"/>
  <c r="BK102" i="2"/>
  <c r="BL102" i="2"/>
  <c r="BN102" i="2"/>
  <c r="BO102" i="2"/>
  <c r="BP102" i="2"/>
  <c r="BQ102" i="2"/>
  <c r="BR102" i="2"/>
  <c r="BS102" i="2"/>
  <c r="BT102" i="2"/>
  <c r="BV102" i="2"/>
  <c r="BW102" i="2"/>
  <c r="BX102" i="2"/>
  <c r="BY102" i="2"/>
  <c r="BZ102" i="2"/>
  <c r="CA102" i="2"/>
  <c r="CB102" i="2"/>
  <c r="CD102" i="2"/>
  <c r="CE102" i="2"/>
  <c r="CF102" i="2"/>
  <c r="CG102" i="2"/>
  <c r="CH102" i="2"/>
  <c r="CI102" i="2"/>
  <c r="CJ102" i="2"/>
  <c r="CL102" i="2"/>
  <c r="CM102" i="2"/>
  <c r="CN102" i="2"/>
  <c r="CO102" i="2"/>
  <c r="CP102" i="2"/>
  <c r="CQ102" i="2"/>
  <c r="CR102" i="2"/>
  <c r="AH103" i="2"/>
  <c r="DD103" i="2" s="1"/>
  <c r="AI103" i="2"/>
  <c r="DE103" i="2" s="1"/>
  <c r="AJ103" i="2"/>
  <c r="AK103" i="2"/>
  <c r="AL103" i="2"/>
  <c r="AM103" i="2"/>
  <c r="AN103" i="2"/>
  <c r="AP103" i="2"/>
  <c r="AQ103" i="2"/>
  <c r="AR103" i="2"/>
  <c r="AS103" i="2"/>
  <c r="AT103" i="2"/>
  <c r="AU103" i="2"/>
  <c r="AV103" i="2"/>
  <c r="AX103" i="2"/>
  <c r="AY103" i="2"/>
  <c r="AZ103" i="2"/>
  <c r="BA103" i="2"/>
  <c r="BB103" i="2"/>
  <c r="BC103" i="2"/>
  <c r="BD103" i="2"/>
  <c r="BF103" i="2"/>
  <c r="BG103" i="2"/>
  <c r="BH103" i="2"/>
  <c r="BI103" i="2"/>
  <c r="BJ103" i="2"/>
  <c r="BK103" i="2"/>
  <c r="BL103" i="2"/>
  <c r="BN103" i="2"/>
  <c r="BO103" i="2"/>
  <c r="BP103" i="2"/>
  <c r="BQ103" i="2"/>
  <c r="BR103" i="2"/>
  <c r="BS103" i="2"/>
  <c r="BT103" i="2"/>
  <c r="BV103" i="2"/>
  <c r="BW103" i="2"/>
  <c r="BX103" i="2"/>
  <c r="BY103" i="2"/>
  <c r="BZ103" i="2"/>
  <c r="CA103" i="2"/>
  <c r="CB103" i="2"/>
  <c r="CD103" i="2"/>
  <c r="CE103" i="2"/>
  <c r="CF103" i="2"/>
  <c r="CG103" i="2"/>
  <c r="CH103" i="2"/>
  <c r="CI103" i="2"/>
  <c r="CJ103" i="2"/>
  <c r="CL103" i="2"/>
  <c r="CM103" i="2"/>
  <c r="CN103" i="2"/>
  <c r="CO103" i="2"/>
  <c r="CP103" i="2"/>
  <c r="CQ103" i="2"/>
  <c r="CR103" i="2"/>
  <c r="AH104" i="2"/>
  <c r="DD104" i="2" s="1"/>
  <c r="AI104" i="2"/>
  <c r="DE104" i="2" s="1"/>
  <c r="AJ104" i="2"/>
  <c r="AK104" i="2"/>
  <c r="AL104" i="2"/>
  <c r="AM104" i="2"/>
  <c r="AN104" i="2"/>
  <c r="AP104" i="2"/>
  <c r="AQ104" i="2"/>
  <c r="AR104" i="2"/>
  <c r="AS104" i="2"/>
  <c r="AT104" i="2"/>
  <c r="AU104" i="2"/>
  <c r="AV104" i="2"/>
  <c r="AX104" i="2"/>
  <c r="AY104" i="2"/>
  <c r="AZ104" i="2"/>
  <c r="BA104" i="2"/>
  <c r="BB104" i="2"/>
  <c r="BC104" i="2"/>
  <c r="BD104" i="2"/>
  <c r="BF104" i="2"/>
  <c r="BG104" i="2"/>
  <c r="BH104" i="2"/>
  <c r="BI104" i="2"/>
  <c r="BJ104" i="2"/>
  <c r="BK104" i="2"/>
  <c r="BL104" i="2"/>
  <c r="BN104" i="2"/>
  <c r="BO104" i="2"/>
  <c r="BP104" i="2"/>
  <c r="BQ104" i="2"/>
  <c r="BR104" i="2"/>
  <c r="BS104" i="2"/>
  <c r="BT104" i="2"/>
  <c r="BV104" i="2"/>
  <c r="BW104" i="2"/>
  <c r="BX104" i="2"/>
  <c r="BY104" i="2"/>
  <c r="BZ104" i="2"/>
  <c r="CA104" i="2"/>
  <c r="CB104" i="2"/>
  <c r="CD104" i="2"/>
  <c r="CE104" i="2"/>
  <c r="CF104" i="2"/>
  <c r="CG104" i="2"/>
  <c r="CH104" i="2"/>
  <c r="CI104" i="2"/>
  <c r="CJ104" i="2"/>
  <c r="CL104" i="2"/>
  <c r="CM104" i="2"/>
  <c r="CN104" i="2"/>
  <c r="CO104" i="2"/>
  <c r="CP104" i="2"/>
  <c r="CQ104" i="2"/>
  <c r="CR104" i="2"/>
  <c r="AH105" i="2"/>
  <c r="DD105" i="2" s="1"/>
  <c r="AI105" i="2"/>
  <c r="DE105" i="2" s="1"/>
  <c r="AJ105" i="2"/>
  <c r="AK105" i="2"/>
  <c r="AL105" i="2"/>
  <c r="AM105" i="2"/>
  <c r="AN105" i="2"/>
  <c r="AP105" i="2"/>
  <c r="AQ105" i="2"/>
  <c r="AR105" i="2"/>
  <c r="AS105" i="2"/>
  <c r="AT105" i="2"/>
  <c r="AU105" i="2"/>
  <c r="AV105" i="2"/>
  <c r="AX105" i="2"/>
  <c r="AY105" i="2"/>
  <c r="AZ105" i="2"/>
  <c r="BA105" i="2"/>
  <c r="BB105" i="2"/>
  <c r="BC105" i="2"/>
  <c r="BD105" i="2"/>
  <c r="BF105" i="2"/>
  <c r="BG105" i="2"/>
  <c r="BH105" i="2"/>
  <c r="BI105" i="2"/>
  <c r="BJ105" i="2"/>
  <c r="BK105" i="2"/>
  <c r="BL105" i="2"/>
  <c r="BN105" i="2"/>
  <c r="BO105" i="2"/>
  <c r="BP105" i="2"/>
  <c r="BQ105" i="2"/>
  <c r="BR105" i="2"/>
  <c r="BS105" i="2"/>
  <c r="BT105" i="2"/>
  <c r="BV105" i="2"/>
  <c r="BW105" i="2"/>
  <c r="BX105" i="2"/>
  <c r="BY105" i="2"/>
  <c r="BZ105" i="2"/>
  <c r="CA105" i="2"/>
  <c r="CB105" i="2"/>
  <c r="CD105" i="2"/>
  <c r="CE105" i="2"/>
  <c r="CF105" i="2"/>
  <c r="CG105" i="2"/>
  <c r="CH105" i="2"/>
  <c r="CI105" i="2"/>
  <c r="CJ105" i="2"/>
  <c r="CL105" i="2"/>
  <c r="CM105" i="2"/>
  <c r="CN105" i="2"/>
  <c r="CO105" i="2"/>
  <c r="CP105" i="2"/>
  <c r="CQ105" i="2"/>
  <c r="CR105" i="2"/>
  <c r="AH106" i="2"/>
  <c r="DD106" i="2" s="1"/>
  <c r="AI106" i="2"/>
  <c r="DE106" i="2" s="1"/>
  <c r="AJ106" i="2"/>
  <c r="AK106" i="2"/>
  <c r="AL106" i="2"/>
  <c r="AM106" i="2"/>
  <c r="AN106" i="2"/>
  <c r="AP106" i="2"/>
  <c r="AQ106" i="2"/>
  <c r="AR106" i="2"/>
  <c r="AS106" i="2"/>
  <c r="AT106" i="2"/>
  <c r="AU106" i="2"/>
  <c r="AV106" i="2"/>
  <c r="AX106" i="2"/>
  <c r="AY106" i="2"/>
  <c r="AZ106" i="2"/>
  <c r="BA106" i="2"/>
  <c r="BB106" i="2"/>
  <c r="BC106" i="2"/>
  <c r="BD106" i="2"/>
  <c r="BF106" i="2"/>
  <c r="BG106" i="2"/>
  <c r="BH106" i="2"/>
  <c r="BI106" i="2"/>
  <c r="BJ106" i="2"/>
  <c r="BK106" i="2"/>
  <c r="BL106" i="2"/>
  <c r="BN106" i="2"/>
  <c r="BO106" i="2"/>
  <c r="BP106" i="2"/>
  <c r="BQ106" i="2"/>
  <c r="BR106" i="2"/>
  <c r="BS106" i="2"/>
  <c r="BT106" i="2"/>
  <c r="BV106" i="2"/>
  <c r="BW106" i="2"/>
  <c r="BX106" i="2"/>
  <c r="BY106" i="2"/>
  <c r="BZ106" i="2"/>
  <c r="CA106" i="2"/>
  <c r="CB106" i="2"/>
  <c r="CD106" i="2"/>
  <c r="CE106" i="2"/>
  <c r="CF106" i="2"/>
  <c r="CG106" i="2"/>
  <c r="CH106" i="2"/>
  <c r="CI106" i="2"/>
  <c r="CJ106" i="2"/>
  <c r="CL106" i="2"/>
  <c r="CM106" i="2"/>
  <c r="CN106" i="2"/>
  <c r="CO106" i="2"/>
  <c r="CP106" i="2"/>
  <c r="CQ106" i="2"/>
  <c r="CR106" i="2"/>
  <c r="AH107" i="2"/>
  <c r="DD107" i="2" s="1"/>
  <c r="AI107" i="2"/>
  <c r="DE107" i="2" s="1"/>
  <c r="AJ107" i="2"/>
  <c r="AK107" i="2"/>
  <c r="AL107" i="2"/>
  <c r="AM107" i="2"/>
  <c r="AN107" i="2"/>
  <c r="AP107" i="2"/>
  <c r="AQ107" i="2"/>
  <c r="AR107" i="2"/>
  <c r="AS107" i="2"/>
  <c r="AT107" i="2"/>
  <c r="AU107" i="2"/>
  <c r="AV107" i="2"/>
  <c r="AX107" i="2"/>
  <c r="AY107" i="2"/>
  <c r="AZ107" i="2"/>
  <c r="BA107" i="2"/>
  <c r="BB107" i="2"/>
  <c r="BC107" i="2"/>
  <c r="BD107" i="2"/>
  <c r="BF107" i="2"/>
  <c r="BG107" i="2"/>
  <c r="BH107" i="2"/>
  <c r="BI107" i="2"/>
  <c r="BJ107" i="2"/>
  <c r="BK107" i="2"/>
  <c r="BL107" i="2"/>
  <c r="BN107" i="2"/>
  <c r="BO107" i="2"/>
  <c r="BP107" i="2"/>
  <c r="BQ107" i="2"/>
  <c r="BR107" i="2"/>
  <c r="BS107" i="2"/>
  <c r="BT107" i="2"/>
  <c r="BV107" i="2"/>
  <c r="BW107" i="2"/>
  <c r="BX107" i="2"/>
  <c r="BY107" i="2"/>
  <c r="BZ107" i="2"/>
  <c r="CA107" i="2"/>
  <c r="CB107" i="2"/>
  <c r="CD107" i="2"/>
  <c r="CE107" i="2"/>
  <c r="CF107" i="2"/>
  <c r="CG107" i="2"/>
  <c r="CH107" i="2"/>
  <c r="CI107" i="2"/>
  <c r="CJ107" i="2"/>
  <c r="CL107" i="2"/>
  <c r="CM107" i="2"/>
  <c r="CN107" i="2"/>
  <c r="CO107" i="2"/>
  <c r="CP107" i="2"/>
  <c r="CQ107" i="2"/>
  <c r="CR107" i="2"/>
  <c r="AH108" i="2"/>
  <c r="DD108" i="2" s="1"/>
  <c r="AI108" i="2"/>
  <c r="DE108" i="2" s="1"/>
  <c r="AJ108" i="2"/>
  <c r="AK108" i="2"/>
  <c r="AL108" i="2"/>
  <c r="AM108" i="2"/>
  <c r="AN108" i="2"/>
  <c r="AP108" i="2"/>
  <c r="AQ108" i="2"/>
  <c r="AR108" i="2"/>
  <c r="AS108" i="2"/>
  <c r="AT108" i="2"/>
  <c r="AU108" i="2"/>
  <c r="AV108" i="2"/>
  <c r="AX108" i="2"/>
  <c r="AY108" i="2"/>
  <c r="AZ108" i="2"/>
  <c r="BA108" i="2"/>
  <c r="BB108" i="2"/>
  <c r="BC108" i="2"/>
  <c r="BD108" i="2"/>
  <c r="BF108" i="2"/>
  <c r="BG108" i="2"/>
  <c r="BH108" i="2"/>
  <c r="BI108" i="2"/>
  <c r="BJ108" i="2"/>
  <c r="BK108" i="2"/>
  <c r="BL108" i="2"/>
  <c r="BN108" i="2"/>
  <c r="BO108" i="2"/>
  <c r="BP108" i="2"/>
  <c r="BQ108" i="2"/>
  <c r="BR108" i="2"/>
  <c r="BS108" i="2"/>
  <c r="BT108" i="2"/>
  <c r="BV108" i="2"/>
  <c r="BW108" i="2"/>
  <c r="BX108" i="2"/>
  <c r="BY108" i="2"/>
  <c r="BZ108" i="2"/>
  <c r="CA108" i="2"/>
  <c r="CB108" i="2"/>
  <c r="CD108" i="2"/>
  <c r="CE108" i="2"/>
  <c r="CF108" i="2"/>
  <c r="CG108" i="2"/>
  <c r="CH108" i="2"/>
  <c r="CI108" i="2"/>
  <c r="CJ108" i="2"/>
  <c r="CL108" i="2"/>
  <c r="CM108" i="2"/>
  <c r="CN108" i="2"/>
  <c r="CO108" i="2"/>
  <c r="CP108" i="2"/>
  <c r="CQ108" i="2"/>
  <c r="CR108" i="2"/>
  <c r="AH111" i="2"/>
  <c r="DD111" i="2" s="1"/>
  <c r="AI111" i="2"/>
  <c r="DE111" i="2" s="1"/>
  <c r="AJ111" i="2"/>
  <c r="AK111" i="2"/>
  <c r="AL111" i="2"/>
  <c r="AM111" i="2"/>
  <c r="AN111" i="2"/>
  <c r="AP111" i="2"/>
  <c r="AQ111" i="2"/>
  <c r="AR111" i="2"/>
  <c r="AS111" i="2"/>
  <c r="AT111" i="2"/>
  <c r="AU111" i="2"/>
  <c r="AV111" i="2"/>
  <c r="AX111" i="2"/>
  <c r="AY111" i="2"/>
  <c r="AZ111" i="2"/>
  <c r="BA111" i="2"/>
  <c r="BB111" i="2"/>
  <c r="BC111" i="2"/>
  <c r="BD111" i="2"/>
  <c r="BF111" i="2"/>
  <c r="BG111" i="2"/>
  <c r="BH111" i="2"/>
  <c r="BI111" i="2"/>
  <c r="BJ111" i="2"/>
  <c r="BK111" i="2"/>
  <c r="BL111" i="2"/>
  <c r="BN111" i="2"/>
  <c r="BO111" i="2"/>
  <c r="BP111" i="2"/>
  <c r="BQ111" i="2"/>
  <c r="BR111" i="2"/>
  <c r="BS111" i="2"/>
  <c r="BT111" i="2"/>
  <c r="BV111" i="2"/>
  <c r="BW111" i="2"/>
  <c r="BX111" i="2"/>
  <c r="BY111" i="2"/>
  <c r="BZ111" i="2"/>
  <c r="CA111" i="2"/>
  <c r="CB111" i="2"/>
  <c r="CD111" i="2"/>
  <c r="CE111" i="2"/>
  <c r="CF111" i="2"/>
  <c r="CG111" i="2"/>
  <c r="CH111" i="2"/>
  <c r="CI111" i="2"/>
  <c r="CJ111" i="2"/>
  <c r="CL111" i="2"/>
  <c r="CM111" i="2"/>
  <c r="CN111" i="2"/>
  <c r="CO111" i="2"/>
  <c r="CP111" i="2"/>
  <c r="CQ111" i="2"/>
  <c r="CR111" i="2"/>
  <c r="AH112" i="2"/>
  <c r="DD112" i="2" s="1"/>
  <c r="AI112" i="2"/>
  <c r="DE112" i="2" s="1"/>
  <c r="AJ112" i="2"/>
  <c r="AK112" i="2"/>
  <c r="AL112" i="2"/>
  <c r="AM112" i="2"/>
  <c r="AN112" i="2"/>
  <c r="AP112" i="2"/>
  <c r="AQ112" i="2"/>
  <c r="AR112" i="2"/>
  <c r="AS112" i="2"/>
  <c r="AT112" i="2"/>
  <c r="AU112" i="2"/>
  <c r="AV112" i="2"/>
  <c r="AX112" i="2"/>
  <c r="AY112" i="2"/>
  <c r="AZ112" i="2"/>
  <c r="BA112" i="2"/>
  <c r="BB112" i="2"/>
  <c r="BC112" i="2"/>
  <c r="BD112" i="2"/>
  <c r="BF112" i="2"/>
  <c r="BG112" i="2"/>
  <c r="BH112" i="2"/>
  <c r="BI112" i="2"/>
  <c r="BJ112" i="2"/>
  <c r="BK112" i="2"/>
  <c r="BL112" i="2"/>
  <c r="BN112" i="2"/>
  <c r="BO112" i="2"/>
  <c r="BP112" i="2"/>
  <c r="BQ112" i="2"/>
  <c r="BR112" i="2"/>
  <c r="BS112" i="2"/>
  <c r="BT112" i="2"/>
  <c r="BV112" i="2"/>
  <c r="BW112" i="2"/>
  <c r="BX112" i="2"/>
  <c r="BY112" i="2"/>
  <c r="BZ112" i="2"/>
  <c r="CA112" i="2"/>
  <c r="CB112" i="2"/>
  <c r="CD112" i="2"/>
  <c r="CE112" i="2"/>
  <c r="CF112" i="2"/>
  <c r="CG112" i="2"/>
  <c r="CH112" i="2"/>
  <c r="CI112" i="2"/>
  <c r="CJ112" i="2"/>
  <c r="CL112" i="2"/>
  <c r="CM112" i="2"/>
  <c r="CN112" i="2"/>
  <c r="CO112" i="2"/>
  <c r="CP112" i="2"/>
  <c r="CQ112" i="2"/>
  <c r="CR112" i="2"/>
  <c r="AH113" i="2"/>
  <c r="DD113" i="2" s="1"/>
  <c r="AI113" i="2"/>
  <c r="DE113" i="2" s="1"/>
  <c r="AJ113" i="2"/>
  <c r="AK113" i="2"/>
  <c r="AL113" i="2"/>
  <c r="AM113" i="2"/>
  <c r="AN113" i="2"/>
  <c r="AP113" i="2"/>
  <c r="AQ113" i="2"/>
  <c r="AR113" i="2"/>
  <c r="AS113" i="2"/>
  <c r="AT113" i="2"/>
  <c r="AU113" i="2"/>
  <c r="AV113" i="2"/>
  <c r="AX113" i="2"/>
  <c r="AY113" i="2"/>
  <c r="AZ113" i="2"/>
  <c r="BA113" i="2"/>
  <c r="BB113" i="2"/>
  <c r="BC113" i="2"/>
  <c r="BD113" i="2"/>
  <c r="BF113" i="2"/>
  <c r="BG113" i="2"/>
  <c r="BH113" i="2"/>
  <c r="BI113" i="2"/>
  <c r="BJ113" i="2"/>
  <c r="BK113" i="2"/>
  <c r="BL113" i="2"/>
  <c r="BN113" i="2"/>
  <c r="BO113" i="2"/>
  <c r="BP113" i="2"/>
  <c r="BQ113" i="2"/>
  <c r="BR113" i="2"/>
  <c r="BS113" i="2"/>
  <c r="BT113" i="2"/>
  <c r="BV113" i="2"/>
  <c r="BW113" i="2"/>
  <c r="BX113" i="2"/>
  <c r="BY113" i="2"/>
  <c r="BZ113" i="2"/>
  <c r="CA113" i="2"/>
  <c r="CB113" i="2"/>
  <c r="CD113" i="2"/>
  <c r="CE113" i="2"/>
  <c r="CF113" i="2"/>
  <c r="CG113" i="2"/>
  <c r="CH113" i="2"/>
  <c r="CI113" i="2"/>
  <c r="CJ113" i="2"/>
  <c r="CL113" i="2"/>
  <c r="CM113" i="2"/>
  <c r="CN113" i="2"/>
  <c r="CO113" i="2"/>
  <c r="CP113" i="2"/>
  <c r="CQ113" i="2"/>
  <c r="CR113" i="2"/>
  <c r="AH114" i="2"/>
  <c r="DD114" i="2" s="1"/>
  <c r="AI114" i="2"/>
  <c r="DE114" i="2" s="1"/>
  <c r="AJ114" i="2"/>
  <c r="AK114" i="2"/>
  <c r="AL114" i="2"/>
  <c r="AM114" i="2"/>
  <c r="AN114" i="2"/>
  <c r="AP114" i="2"/>
  <c r="AQ114" i="2"/>
  <c r="AR114" i="2"/>
  <c r="AS114" i="2"/>
  <c r="AT114" i="2"/>
  <c r="AU114" i="2"/>
  <c r="AV114" i="2"/>
  <c r="AX114" i="2"/>
  <c r="AY114" i="2"/>
  <c r="AZ114" i="2"/>
  <c r="BA114" i="2"/>
  <c r="BB114" i="2"/>
  <c r="BC114" i="2"/>
  <c r="BD114" i="2"/>
  <c r="BF114" i="2"/>
  <c r="BG114" i="2"/>
  <c r="BH114" i="2"/>
  <c r="BI114" i="2"/>
  <c r="BJ114" i="2"/>
  <c r="BK114" i="2"/>
  <c r="BL114" i="2"/>
  <c r="BN114" i="2"/>
  <c r="BO114" i="2"/>
  <c r="BP114" i="2"/>
  <c r="BQ114" i="2"/>
  <c r="BR114" i="2"/>
  <c r="BS114" i="2"/>
  <c r="BT114" i="2"/>
  <c r="BV114" i="2"/>
  <c r="BW114" i="2"/>
  <c r="BX114" i="2"/>
  <c r="BY114" i="2"/>
  <c r="BZ114" i="2"/>
  <c r="CA114" i="2"/>
  <c r="CB114" i="2"/>
  <c r="CD114" i="2"/>
  <c r="CE114" i="2"/>
  <c r="CF114" i="2"/>
  <c r="CG114" i="2"/>
  <c r="CH114" i="2"/>
  <c r="CI114" i="2"/>
  <c r="CJ114" i="2"/>
  <c r="CL114" i="2"/>
  <c r="CM114" i="2"/>
  <c r="CN114" i="2"/>
  <c r="CO114" i="2"/>
  <c r="CP114" i="2"/>
  <c r="CQ114" i="2"/>
  <c r="CR114" i="2"/>
  <c r="AH115" i="2"/>
  <c r="DD115" i="2" s="1"/>
  <c r="AI115" i="2"/>
  <c r="DE115" i="2" s="1"/>
  <c r="AJ115" i="2"/>
  <c r="AK115" i="2"/>
  <c r="AL115" i="2"/>
  <c r="AM115" i="2"/>
  <c r="AN115" i="2"/>
  <c r="AP115" i="2"/>
  <c r="AQ115" i="2"/>
  <c r="AR115" i="2"/>
  <c r="AS115" i="2"/>
  <c r="AT115" i="2"/>
  <c r="AU115" i="2"/>
  <c r="AV115" i="2"/>
  <c r="AX115" i="2"/>
  <c r="AY115" i="2"/>
  <c r="AZ115" i="2"/>
  <c r="BA115" i="2"/>
  <c r="BB115" i="2"/>
  <c r="BC115" i="2"/>
  <c r="BD115" i="2"/>
  <c r="BF115" i="2"/>
  <c r="BG115" i="2"/>
  <c r="BH115" i="2"/>
  <c r="BI115" i="2"/>
  <c r="BJ115" i="2"/>
  <c r="BK115" i="2"/>
  <c r="BL115" i="2"/>
  <c r="BN115" i="2"/>
  <c r="BO115" i="2"/>
  <c r="BP115" i="2"/>
  <c r="BQ115" i="2"/>
  <c r="BR115" i="2"/>
  <c r="BS115" i="2"/>
  <c r="BT115" i="2"/>
  <c r="BV115" i="2"/>
  <c r="BW115" i="2"/>
  <c r="BX115" i="2"/>
  <c r="BY115" i="2"/>
  <c r="BZ115" i="2"/>
  <c r="CA115" i="2"/>
  <c r="CB115" i="2"/>
  <c r="CD115" i="2"/>
  <c r="CE115" i="2"/>
  <c r="CF115" i="2"/>
  <c r="CG115" i="2"/>
  <c r="CH115" i="2"/>
  <c r="CI115" i="2"/>
  <c r="CJ115" i="2"/>
  <c r="CL115" i="2"/>
  <c r="CM115" i="2"/>
  <c r="CN115" i="2"/>
  <c r="CO115" i="2"/>
  <c r="CP115" i="2"/>
  <c r="CQ115" i="2"/>
  <c r="CR115" i="2"/>
  <c r="AH116" i="2"/>
  <c r="DD116" i="2" s="1"/>
  <c r="AI116" i="2"/>
  <c r="DE116" i="2" s="1"/>
  <c r="AJ116" i="2"/>
  <c r="AK116" i="2"/>
  <c r="AL116" i="2"/>
  <c r="AM116" i="2"/>
  <c r="AN116" i="2"/>
  <c r="AP116" i="2"/>
  <c r="AQ116" i="2"/>
  <c r="AR116" i="2"/>
  <c r="AS116" i="2"/>
  <c r="AT116" i="2"/>
  <c r="AU116" i="2"/>
  <c r="AV116" i="2"/>
  <c r="AX116" i="2"/>
  <c r="AY116" i="2"/>
  <c r="AZ116" i="2"/>
  <c r="BA116" i="2"/>
  <c r="BB116" i="2"/>
  <c r="BC116" i="2"/>
  <c r="BD116" i="2"/>
  <c r="BF116" i="2"/>
  <c r="BG116" i="2"/>
  <c r="BH116" i="2"/>
  <c r="BI116" i="2"/>
  <c r="BJ116" i="2"/>
  <c r="BK116" i="2"/>
  <c r="BL116" i="2"/>
  <c r="BN116" i="2"/>
  <c r="BO116" i="2"/>
  <c r="BP116" i="2"/>
  <c r="BQ116" i="2"/>
  <c r="BR116" i="2"/>
  <c r="BS116" i="2"/>
  <c r="BT116" i="2"/>
  <c r="BV116" i="2"/>
  <c r="BW116" i="2"/>
  <c r="BX116" i="2"/>
  <c r="BY116" i="2"/>
  <c r="BZ116" i="2"/>
  <c r="CA116" i="2"/>
  <c r="CB116" i="2"/>
  <c r="CD116" i="2"/>
  <c r="CE116" i="2"/>
  <c r="CF116" i="2"/>
  <c r="CG116" i="2"/>
  <c r="CH116" i="2"/>
  <c r="CI116" i="2"/>
  <c r="CJ116" i="2"/>
  <c r="CL116" i="2"/>
  <c r="CM116" i="2"/>
  <c r="CN116" i="2"/>
  <c r="CO116" i="2"/>
  <c r="CP116" i="2"/>
  <c r="CQ116" i="2"/>
  <c r="CR116" i="2"/>
  <c r="AH117" i="2"/>
  <c r="DD117" i="2" s="1"/>
  <c r="AI117" i="2"/>
  <c r="DE117" i="2" s="1"/>
  <c r="AJ117" i="2"/>
  <c r="AK117" i="2"/>
  <c r="AL117" i="2"/>
  <c r="AM117" i="2"/>
  <c r="AN117" i="2"/>
  <c r="AP117" i="2"/>
  <c r="AQ117" i="2"/>
  <c r="AR117" i="2"/>
  <c r="AS117" i="2"/>
  <c r="AT117" i="2"/>
  <c r="AU117" i="2"/>
  <c r="AV117" i="2"/>
  <c r="AX117" i="2"/>
  <c r="AY117" i="2"/>
  <c r="AZ117" i="2"/>
  <c r="BA117" i="2"/>
  <c r="BB117" i="2"/>
  <c r="BC117" i="2"/>
  <c r="BD117" i="2"/>
  <c r="BF117" i="2"/>
  <c r="BG117" i="2"/>
  <c r="BH117" i="2"/>
  <c r="BI117" i="2"/>
  <c r="BJ117" i="2"/>
  <c r="BK117" i="2"/>
  <c r="BL117" i="2"/>
  <c r="BN117" i="2"/>
  <c r="BO117" i="2"/>
  <c r="BP117" i="2"/>
  <c r="BQ117" i="2"/>
  <c r="BR117" i="2"/>
  <c r="BS117" i="2"/>
  <c r="BT117" i="2"/>
  <c r="BV117" i="2"/>
  <c r="BW117" i="2"/>
  <c r="BX117" i="2"/>
  <c r="BY117" i="2"/>
  <c r="BZ117" i="2"/>
  <c r="CA117" i="2"/>
  <c r="CB117" i="2"/>
  <c r="CD117" i="2"/>
  <c r="CE117" i="2"/>
  <c r="CF117" i="2"/>
  <c r="CG117" i="2"/>
  <c r="CH117" i="2"/>
  <c r="CI117" i="2"/>
  <c r="CJ117" i="2"/>
  <c r="CL117" i="2"/>
  <c r="CM117" i="2"/>
  <c r="CN117" i="2"/>
  <c r="CO117" i="2"/>
  <c r="CP117" i="2"/>
  <c r="CQ117" i="2"/>
  <c r="CR117" i="2"/>
  <c r="AH118" i="2"/>
  <c r="DD118" i="2" s="1"/>
  <c r="AI118" i="2"/>
  <c r="DE118" i="2" s="1"/>
  <c r="AJ118" i="2"/>
  <c r="AK118" i="2"/>
  <c r="AL118" i="2"/>
  <c r="AM118" i="2"/>
  <c r="AN118" i="2"/>
  <c r="AP118" i="2"/>
  <c r="AQ118" i="2"/>
  <c r="AR118" i="2"/>
  <c r="AS118" i="2"/>
  <c r="AT118" i="2"/>
  <c r="AU118" i="2"/>
  <c r="AV118" i="2"/>
  <c r="AX118" i="2"/>
  <c r="AY118" i="2"/>
  <c r="AZ118" i="2"/>
  <c r="BA118" i="2"/>
  <c r="BB118" i="2"/>
  <c r="BC118" i="2"/>
  <c r="BD118" i="2"/>
  <c r="BF118" i="2"/>
  <c r="BG118" i="2"/>
  <c r="BH118" i="2"/>
  <c r="BI118" i="2"/>
  <c r="BJ118" i="2"/>
  <c r="BK118" i="2"/>
  <c r="BL118" i="2"/>
  <c r="BN118" i="2"/>
  <c r="BO118" i="2"/>
  <c r="BP118" i="2"/>
  <c r="BQ118" i="2"/>
  <c r="BR118" i="2"/>
  <c r="BS118" i="2"/>
  <c r="BT118" i="2"/>
  <c r="BV118" i="2"/>
  <c r="BW118" i="2"/>
  <c r="BX118" i="2"/>
  <c r="BY118" i="2"/>
  <c r="BZ118" i="2"/>
  <c r="CA118" i="2"/>
  <c r="CB118" i="2"/>
  <c r="CD118" i="2"/>
  <c r="CE118" i="2"/>
  <c r="CF118" i="2"/>
  <c r="CG118" i="2"/>
  <c r="CH118" i="2"/>
  <c r="CI118" i="2"/>
  <c r="CJ118" i="2"/>
  <c r="CL118" i="2"/>
  <c r="CM118" i="2"/>
  <c r="CN118" i="2"/>
  <c r="CO118" i="2"/>
  <c r="CP118" i="2"/>
  <c r="CQ118" i="2"/>
  <c r="CR118" i="2"/>
  <c r="AH119" i="2"/>
  <c r="DD119" i="2" s="1"/>
  <c r="AI119" i="2"/>
  <c r="DE119" i="2" s="1"/>
  <c r="AJ119" i="2"/>
  <c r="AK119" i="2"/>
  <c r="AL119" i="2"/>
  <c r="AM119" i="2"/>
  <c r="AN119" i="2"/>
  <c r="AP119" i="2"/>
  <c r="AQ119" i="2"/>
  <c r="AR119" i="2"/>
  <c r="AS119" i="2"/>
  <c r="AT119" i="2"/>
  <c r="AU119" i="2"/>
  <c r="AV119" i="2"/>
  <c r="AX119" i="2"/>
  <c r="AY119" i="2"/>
  <c r="AZ119" i="2"/>
  <c r="BA119" i="2"/>
  <c r="BB119" i="2"/>
  <c r="BC119" i="2"/>
  <c r="BD119" i="2"/>
  <c r="BF119" i="2"/>
  <c r="BG119" i="2"/>
  <c r="BH119" i="2"/>
  <c r="BI119" i="2"/>
  <c r="BJ119" i="2"/>
  <c r="BK119" i="2"/>
  <c r="BL119" i="2"/>
  <c r="BN119" i="2"/>
  <c r="BO119" i="2"/>
  <c r="BP119" i="2"/>
  <c r="BQ119" i="2"/>
  <c r="BR119" i="2"/>
  <c r="BS119" i="2"/>
  <c r="BT119" i="2"/>
  <c r="BV119" i="2"/>
  <c r="BW119" i="2"/>
  <c r="BX119" i="2"/>
  <c r="BY119" i="2"/>
  <c r="BZ119" i="2"/>
  <c r="CA119" i="2"/>
  <c r="CB119" i="2"/>
  <c r="CD119" i="2"/>
  <c r="CE119" i="2"/>
  <c r="CF119" i="2"/>
  <c r="CG119" i="2"/>
  <c r="CH119" i="2"/>
  <c r="CI119" i="2"/>
  <c r="CJ119" i="2"/>
  <c r="CL119" i="2"/>
  <c r="CM119" i="2"/>
  <c r="CN119" i="2"/>
  <c r="CO119" i="2"/>
  <c r="CP119" i="2"/>
  <c r="CQ119" i="2"/>
  <c r="CR119" i="2"/>
  <c r="AH120" i="2"/>
  <c r="DD120" i="2" s="1"/>
  <c r="AI120" i="2"/>
  <c r="DE120" i="2" s="1"/>
  <c r="AJ120" i="2"/>
  <c r="AK120" i="2"/>
  <c r="AL120" i="2"/>
  <c r="AM120" i="2"/>
  <c r="AN120" i="2"/>
  <c r="AP120" i="2"/>
  <c r="AQ120" i="2"/>
  <c r="AR120" i="2"/>
  <c r="AS120" i="2"/>
  <c r="AT120" i="2"/>
  <c r="AU120" i="2"/>
  <c r="AV120" i="2"/>
  <c r="AX120" i="2"/>
  <c r="AY120" i="2"/>
  <c r="AZ120" i="2"/>
  <c r="BA120" i="2"/>
  <c r="BB120" i="2"/>
  <c r="BC120" i="2"/>
  <c r="BD120" i="2"/>
  <c r="BF120" i="2"/>
  <c r="BG120" i="2"/>
  <c r="BH120" i="2"/>
  <c r="BI120" i="2"/>
  <c r="BJ120" i="2"/>
  <c r="BK120" i="2"/>
  <c r="BL120" i="2"/>
  <c r="BN120" i="2"/>
  <c r="BO120" i="2"/>
  <c r="BP120" i="2"/>
  <c r="BQ120" i="2"/>
  <c r="BR120" i="2"/>
  <c r="BS120" i="2"/>
  <c r="BT120" i="2"/>
  <c r="BV120" i="2"/>
  <c r="BW120" i="2"/>
  <c r="BX120" i="2"/>
  <c r="BY120" i="2"/>
  <c r="BZ120" i="2"/>
  <c r="CA120" i="2"/>
  <c r="CB120" i="2"/>
  <c r="CD120" i="2"/>
  <c r="CE120" i="2"/>
  <c r="CF120" i="2"/>
  <c r="CG120" i="2"/>
  <c r="CH120" i="2"/>
  <c r="CI120" i="2"/>
  <c r="CJ120" i="2"/>
  <c r="CL120" i="2"/>
  <c r="CM120" i="2"/>
  <c r="CN120" i="2"/>
  <c r="CO120" i="2"/>
  <c r="CP120" i="2"/>
  <c r="CQ120" i="2"/>
  <c r="CR120" i="2"/>
  <c r="AH121" i="2"/>
  <c r="DD121" i="2" s="1"/>
  <c r="AI121" i="2"/>
  <c r="DE121" i="2" s="1"/>
  <c r="AJ121" i="2"/>
  <c r="AK121" i="2"/>
  <c r="AL121" i="2"/>
  <c r="AM121" i="2"/>
  <c r="AN121" i="2"/>
  <c r="AP121" i="2"/>
  <c r="AQ121" i="2"/>
  <c r="AR121" i="2"/>
  <c r="AS121" i="2"/>
  <c r="AT121" i="2"/>
  <c r="AU121" i="2"/>
  <c r="AV121" i="2"/>
  <c r="AX121" i="2"/>
  <c r="AY121" i="2"/>
  <c r="AZ121" i="2"/>
  <c r="BA121" i="2"/>
  <c r="BB121" i="2"/>
  <c r="BC121" i="2"/>
  <c r="BD121" i="2"/>
  <c r="BF121" i="2"/>
  <c r="BG121" i="2"/>
  <c r="BH121" i="2"/>
  <c r="BI121" i="2"/>
  <c r="BJ121" i="2"/>
  <c r="BK121" i="2"/>
  <c r="BL121" i="2"/>
  <c r="BN121" i="2"/>
  <c r="BO121" i="2"/>
  <c r="BP121" i="2"/>
  <c r="BQ121" i="2"/>
  <c r="BR121" i="2"/>
  <c r="BS121" i="2"/>
  <c r="BT121" i="2"/>
  <c r="BV121" i="2"/>
  <c r="BW121" i="2"/>
  <c r="BX121" i="2"/>
  <c r="BY121" i="2"/>
  <c r="BZ121" i="2"/>
  <c r="CA121" i="2"/>
  <c r="CB121" i="2"/>
  <c r="CD121" i="2"/>
  <c r="CE121" i="2"/>
  <c r="CF121" i="2"/>
  <c r="CG121" i="2"/>
  <c r="CH121" i="2"/>
  <c r="CI121" i="2"/>
  <c r="CJ121" i="2"/>
  <c r="CL121" i="2"/>
  <c r="CM121" i="2"/>
  <c r="CN121" i="2"/>
  <c r="CO121" i="2"/>
  <c r="CP121" i="2"/>
  <c r="CQ121" i="2"/>
  <c r="CR121" i="2"/>
  <c r="AH122" i="2"/>
  <c r="DD122" i="2" s="1"/>
  <c r="AI122" i="2"/>
  <c r="DE122" i="2" s="1"/>
  <c r="AJ122" i="2"/>
  <c r="AK122" i="2"/>
  <c r="AL122" i="2"/>
  <c r="AM122" i="2"/>
  <c r="AN122" i="2"/>
  <c r="AP122" i="2"/>
  <c r="AQ122" i="2"/>
  <c r="AR122" i="2"/>
  <c r="AS122" i="2"/>
  <c r="AT122" i="2"/>
  <c r="AU122" i="2"/>
  <c r="AV122" i="2"/>
  <c r="AX122" i="2"/>
  <c r="AY122" i="2"/>
  <c r="AZ122" i="2"/>
  <c r="BA122" i="2"/>
  <c r="BB122" i="2"/>
  <c r="BC122" i="2"/>
  <c r="BD122" i="2"/>
  <c r="BF122" i="2"/>
  <c r="BG122" i="2"/>
  <c r="BH122" i="2"/>
  <c r="BI122" i="2"/>
  <c r="BJ122" i="2"/>
  <c r="BK122" i="2"/>
  <c r="BL122" i="2"/>
  <c r="BN122" i="2"/>
  <c r="BO122" i="2"/>
  <c r="BP122" i="2"/>
  <c r="BQ122" i="2"/>
  <c r="BR122" i="2"/>
  <c r="BS122" i="2"/>
  <c r="BT122" i="2"/>
  <c r="BV122" i="2"/>
  <c r="BW122" i="2"/>
  <c r="BX122" i="2"/>
  <c r="BY122" i="2"/>
  <c r="BZ122" i="2"/>
  <c r="CA122" i="2"/>
  <c r="CB122" i="2"/>
  <c r="CD122" i="2"/>
  <c r="CE122" i="2"/>
  <c r="CF122" i="2"/>
  <c r="CG122" i="2"/>
  <c r="CH122" i="2"/>
  <c r="CI122" i="2"/>
  <c r="CJ122" i="2"/>
  <c r="CL122" i="2"/>
  <c r="CM122" i="2"/>
  <c r="CN122" i="2"/>
  <c r="CO122" i="2"/>
  <c r="CP122" i="2"/>
  <c r="CQ122" i="2"/>
  <c r="CR122" i="2"/>
  <c r="AH123" i="2"/>
  <c r="DD123" i="2" s="1"/>
  <c r="AI123" i="2"/>
  <c r="DE123" i="2" s="1"/>
  <c r="AJ123" i="2"/>
  <c r="AK123" i="2"/>
  <c r="AL123" i="2"/>
  <c r="AM123" i="2"/>
  <c r="AN123" i="2"/>
  <c r="AP123" i="2"/>
  <c r="AQ123" i="2"/>
  <c r="AR123" i="2"/>
  <c r="AS123" i="2"/>
  <c r="AT123" i="2"/>
  <c r="AU123" i="2"/>
  <c r="AV123" i="2"/>
  <c r="AX123" i="2"/>
  <c r="AY123" i="2"/>
  <c r="AZ123" i="2"/>
  <c r="BA123" i="2"/>
  <c r="BB123" i="2"/>
  <c r="BC123" i="2"/>
  <c r="BD123" i="2"/>
  <c r="BF123" i="2"/>
  <c r="BG123" i="2"/>
  <c r="BH123" i="2"/>
  <c r="BI123" i="2"/>
  <c r="BJ123" i="2"/>
  <c r="BK123" i="2"/>
  <c r="BL123" i="2"/>
  <c r="BN123" i="2"/>
  <c r="BO123" i="2"/>
  <c r="BP123" i="2"/>
  <c r="BQ123" i="2"/>
  <c r="BR123" i="2"/>
  <c r="BS123" i="2"/>
  <c r="BT123" i="2"/>
  <c r="BV123" i="2"/>
  <c r="BW123" i="2"/>
  <c r="BX123" i="2"/>
  <c r="BY123" i="2"/>
  <c r="BZ123" i="2"/>
  <c r="CA123" i="2"/>
  <c r="CB123" i="2"/>
  <c r="CD123" i="2"/>
  <c r="CE123" i="2"/>
  <c r="CF123" i="2"/>
  <c r="CG123" i="2"/>
  <c r="CH123" i="2"/>
  <c r="CI123" i="2"/>
  <c r="CJ123" i="2"/>
  <c r="CL123" i="2"/>
  <c r="CM123" i="2"/>
  <c r="CN123" i="2"/>
  <c r="CO123" i="2"/>
  <c r="CP123" i="2"/>
  <c r="CQ123" i="2"/>
  <c r="CR123" i="2"/>
  <c r="AH124" i="2"/>
  <c r="DD124" i="2" s="1"/>
  <c r="AI124" i="2"/>
  <c r="DE124" i="2" s="1"/>
  <c r="AJ124" i="2"/>
  <c r="AK124" i="2"/>
  <c r="AL124" i="2"/>
  <c r="AM124" i="2"/>
  <c r="AN124" i="2"/>
  <c r="AP124" i="2"/>
  <c r="AQ124" i="2"/>
  <c r="AR124" i="2"/>
  <c r="AS124" i="2"/>
  <c r="AT124" i="2"/>
  <c r="AU124" i="2"/>
  <c r="AV124" i="2"/>
  <c r="AX124" i="2"/>
  <c r="AY124" i="2"/>
  <c r="AZ124" i="2"/>
  <c r="BA124" i="2"/>
  <c r="BB124" i="2"/>
  <c r="BC124" i="2"/>
  <c r="BD124" i="2"/>
  <c r="BF124" i="2"/>
  <c r="BG124" i="2"/>
  <c r="BH124" i="2"/>
  <c r="BI124" i="2"/>
  <c r="BJ124" i="2"/>
  <c r="BK124" i="2"/>
  <c r="BL124" i="2"/>
  <c r="BN124" i="2"/>
  <c r="BO124" i="2"/>
  <c r="BP124" i="2"/>
  <c r="BQ124" i="2"/>
  <c r="BR124" i="2"/>
  <c r="BS124" i="2"/>
  <c r="BT124" i="2"/>
  <c r="BV124" i="2"/>
  <c r="BW124" i="2"/>
  <c r="BX124" i="2"/>
  <c r="BY124" i="2"/>
  <c r="BZ124" i="2"/>
  <c r="CA124" i="2"/>
  <c r="CB124" i="2"/>
  <c r="CD124" i="2"/>
  <c r="CE124" i="2"/>
  <c r="CF124" i="2"/>
  <c r="CG124" i="2"/>
  <c r="CH124" i="2"/>
  <c r="CI124" i="2"/>
  <c r="CJ124" i="2"/>
  <c r="CL124" i="2"/>
  <c r="CM124" i="2"/>
  <c r="CN124" i="2"/>
  <c r="CO124" i="2"/>
  <c r="CP124" i="2"/>
  <c r="CQ124" i="2"/>
  <c r="CR124" i="2"/>
  <c r="AH125" i="2"/>
  <c r="DD125" i="2" s="1"/>
  <c r="AI125" i="2"/>
  <c r="DE125" i="2" s="1"/>
  <c r="AJ125" i="2"/>
  <c r="AK125" i="2"/>
  <c r="AL125" i="2"/>
  <c r="AM125" i="2"/>
  <c r="AN125" i="2"/>
  <c r="AP125" i="2"/>
  <c r="AQ125" i="2"/>
  <c r="AR125" i="2"/>
  <c r="AS125" i="2"/>
  <c r="AT125" i="2"/>
  <c r="AU125" i="2"/>
  <c r="AV125" i="2"/>
  <c r="AX125" i="2"/>
  <c r="AY125" i="2"/>
  <c r="AZ125" i="2"/>
  <c r="BA125" i="2"/>
  <c r="BB125" i="2"/>
  <c r="BC125" i="2"/>
  <c r="BD125" i="2"/>
  <c r="BF125" i="2"/>
  <c r="BG125" i="2"/>
  <c r="BH125" i="2"/>
  <c r="BI125" i="2"/>
  <c r="BJ125" i="2"/>
  <c r="BK125" i="2"/>
  <c r="BL125" i="2"/>
  <c r="BN125" i="2"/>
  <c r="BO125" i="2"/>
  <c r="BP125" i="2"/>
  <c r="BQ125" i="2"/>
  <c r="BR125" i="2"/>
  <c r="BS125" i="2"/>
  <c r="BT125" i="2"/>
  <c r="BV125" i="2"/>
  <c r="BW125" i="2"/>
  <c r="BX125" i="2"/>
  <c r="BY125" i="2"/>
  <c r="BZ125" i="2"/>
  <c r="CA125" i="2"/>
  <c r="CB125" i="2"/>
  <c r="CD125" i="2"/>
  <c r="CE125" i="2"/>
  <c r="CF125" i="2"/>
  <c r="CG125" i="2"/>
  <c r="CH125" i="2"/>
  <c r="CI125" i="2"/>
  <c r="CJ125" i="2"/>
  <c r="CL125" i="2"/>
  <c r="CM125" i="2"/>
  <c r="CN125" i="2"/>
  <c r="CO125" i="2"/>
  <c r="CP125" i="2"/>
  <c r="CQ125" i="2"/>
  <c r="CR125" i="2"/>
  <c r="AH126" i="2"/>
  <c r="DD126" i="2" s="1"/>
  <c r="AI126" i="2"/>
  <c r="DE126" i="2" s="1"/>
  <c r="AJ126" i="2"/>
  <c r="AK126" i="2"/>
  <c r="AL126" i="2"/>
  <c r="AM126" i="2"/>
  <c r="AN126" i="2"/>
  <c r="AP126" i="2"/>
  <c r="AQ126" i="2"/>
  <c r="AR126" i="2"/>
  <c r="AS126" i="2"/>
  <c r="AT126" i="2"/>
  <c r="AU126" i="2"/>
  <c r="AV126" i="2"/>
  <c r="AX126" i="2"/>
  <c r="AY126" i="2"/>
  <c r="AZ126" i="2"/>
  <c r="BA126" i="2"/>
  <c r="BB126" i="2"/>
  <c r="BC126" i="2"/>
  <c r="BD126" i="2"/>
  <c r="BF126" i="2"/>
  <c r="BG126" i="2"/>
  <c r="BH126" i="2"/>
  <c r="BI126" i="2"/>
  <c r="BJ126" i="2"/>
  <c r="BK126" i="2"/>
  <c r="BL126" i="2"/>
  <c r="BN126" i="2"/>
  <c r="BO126" i="2"/>
  <c r="BP126" i="2"/>
  <c r="BQ126" i="2"/>
  <c r="BR126" i="2"/>
  <c r="BS126" i="2"/>
  <c r="BT126" i="2"/>
  <c r="BV126" i="2"/>
  <c r="BW126" i="2"/>
  <c r="BX126" i="2"/>
  <c r="BY126" i="2"/>
  <c r="BZ126" i="2"/>
  <c r="CA126" i="2"/>
  <c r="CB126" i="2"/>
  <c r="CD126" i="2"/>
  <c r="CE126" i="2"/>
  <c r="CF126" i="2"/>
  <c r="CG126" i="2"/>
  <c r="CH126" i="2"/>
  <c r="CI126" i="2"/>
  <c r="CJ126" i="2"/>
  <c r="CL126" i="2"/>
  <c r="CM126" i="2"/>
  <c r="CN126" i="2"/>
  <c r="CO126" i="2"/>
  <c r="CP126" i="2"/>
  <c r="CQ126" i="2"/>
  <c r="CR126" i="2"/>
  <c r="AH127" i="2"/>
  <c r="DD127" i="2" s="1"/>
  <c r="AI127" i="2"/>
  <c r="DE127" i="2" s="1"/>
  <c r="AJ127" i="2"/>
  <c r="AK127" i="2"/>
  <c r="AL127" i="2"/>
  <c r="AM127" i="2"/>
  <c r="AN127" i="2"/>
  <c r="AP127" i="2"/>
  <c r="AQ127" i="2"/>
  <c r="AR127" i="2"/>
  <c r="AS127" i="2"/>
  <c r="AT127" i="2"/>
  <c r="AU127" i="2"/>
  <c r="AV127" i="2"/>
  <c r="AX127" i="2"/>
  <c r="AY127" i="2"/>
  <c r="AZ127" i="2"/>
  <c r="BA127" i="2"/>
  <c r="BB127" i="2"/>
  <c r="BC127" i="2"/>
  <c r="BD127" i="2"/>
  <c r="BF127" i="2"/>
  <c r="BG127" i="2"/>
  <c r="BH127" i="2"/>
  <c r="BI127" i="2"/>
  <c r="BJ127" i="2"/>
  <c r="BK127" i="2"/>
  <c r="BL127" i="2"/>
  <c r="BN127" i="2"/>
  <c r="BO127" i="2"/>
  <c r="BP127" i="2"/>
  <c r="BQ127" i="2"/>
  <c r="BR127" i="2"/>
  <c r="BS127" i="2"/>
  <c r="BT127" i="2"/>
  <c r="BV127" i="2"/>
  <c r="BW127" i="2"/>
  <c r="BX127" i="2"/>
  <c r="BY127" i="2"/>
  <c r="BZ127" i="2"/>
  <c r="CA127" i="2"/>
  <c r="CB127" i="2"/>
  <c r="CD127" i="2"/>
  <c r="CE127" i="2"/>
  <c r="CF127" i="2"/>
  <c r="CG127" i="2"/>
  <c r="CH127" i="2"/>
  <c r="CI127" i="2"/>
  <c r="CJ127" i="2"/>
  <c r="CL127" i="2"/>
  <c r="CM127" i="2"/>
  <c r="CN127" i="2"/>
  <c r="CO127" i="2"/>
  <c r="CP127" i="2"/>
  <c r="CQ127" i="2"/>
  <c r="CR127" i="2"/>
  <c r="CR6" i="2"/>
  <c r="CQ6" i="2"/>
  <c r="CP6" i="2"/>
  <c r="CO6" i="2"/>
  <c r="CN6" i="2"/>
  <c r="CM6" i="2"/>
  <c r="CL6" i="2"/>
  <c r="CJ6" i="2"/>
  <c r="CI6" i="2"/>
  <c r="CH6" i="2"/>
  <c r="CG6" i="2"/>
  <c r="CF6" i="2"/>
  <c r="CE6" i="2"/>
  <c r="CD6" i="2"/>
  <c r="CB6" i="2"/>
  <c r="CA6" i="2"/>
  <c r="BZ6" i="2"/>
  <c r="BY6" i="2"/>
  <c r="BX6" i="2"/>
  <c r="BW6" i="2"/>
  <c r="BV6" i="2"/>
  <c r="BT6" i="2"/>
  <c r="BS6" i="2"/>
  <c r="BR6" i="2"/>
  <c r="BQ6" i="2"/>
  <c r="BP6" i="2"/>
  <c r="BO6" i="2"/>
  <c r="BN6" i="2"/>
  <c r="BL6" i="2"/>
  <c r="BK6" i="2"/>
  <c r="BJ6" i="2"/>
  <c r="BI6" i="2"/>
  <c r="BH6" i="2"/>
  <c r="BG6" i="2"/>
  <c r="BF6" i="2"/>
  <c r="BD6" i="2"/>
  <c r="BB6" i="2"/>
  <c r="BA6" i="2"/>
  <c r="AY6" i="2"/>
  <c r="AX6" i="2"/>
  <c r="AV6" i="2"/>
  <c r="AT6" i="2"/>
  <c r="AS6" i="2"/>
  <c r="AR6" i="2"/>
  <c r="AP6" i="2"/>
  <c r="AU6" i="2"/>
  <c r="BC6" i="2"/>
  <c r="AZ6" i="2"/>
  <c r="AN6" i="2"/>
  <c r="AM6" i="2"/>
  <c r="AL6" i="2"/>
  <c r="AK6" i="2"/>
  <c r="DC6" i="2" s="1"/>
  <c r="AJ6" i="2"/>
  <c r="AI6" i="2"/>
  <c r="DE6" i="2" s="1"/>
  <c r="AQ6" i="2"/>
  <c r="T110" i="2"/>
  <c r="AX110" i="2" s="1"/>
  <c r="T109" i="2"/>
  <c r="T87" i="2"/>
  <c r="T56" i="2"/>
  <c r="T4" i="2"/>
  <c r="S4" i="2"/>
  <c r="S56" i="2"/>
  <c r="S87" i="2"/>
  <c r="S109" i="2"/>
  <c r="S110" i="2"/>
  <c r="AK110" i="2" s="1"/>
  <c r="DC110" i="2" s="1"/>
  <c r="BR110" i="2"/>
  <c r="P109" i="2"/>
  <c r="P87" i="2"/>
  <c r="P56" i="2"/>
  <c r="P4" i="2"/>
  <c r="AA110" i="2"/>
  <c r="AA109" i="2"/>
  <c r="AA87" i="2"/>
  <c r="AA56" i="2"/>
  <c r="AA4" i="2"/>
  <c r="T116" i="1" l="1"/>
  <c r="T124" i="1"/>
  <c r="T93" i="1"/>
  <c r="T101" i="1"/>
  <c r="T89" i="1"/>
  <c r="T66" i="1"/>
  <c r="T74" i="1"/>
  <c r="T82" i="1"/>
  <c r="T9" i="1"/>
  <c r="T17" i="1"/>
  <c r="T25" i="1"/>
  <c r="T33" i="1"/>
  <c r="T41" i="1"/>
  <c r="T49" i="1"/>
  <c r="T105" i="1"/>
  <c r="T117" i="1"/>
  <c r="T125" i="1"/>
  <c r="T94" i="1"/>
  <c r="T102" i="1"/>
  <c r="T59" i="1"/>
  <c r="T67" i="1"/>
  <c r="T75" i="1"/>
  <c r="T83" i="1"/>
  <c r="T10" i="1"/>
  <c r="T18" i="1"/>
  <c r="T26" i="1"/>
  <c r="T34" i="1"/>
  <c r="T42" i="1"/>
  <c r="T50" i="1"/>
  <c r="T109" i="1"/>
  <c r="T97" i="1"/>
  <c r="T62" i="1"/>
  <c r="T86" i="1"/>
  <c r="T21" i="1"/>
  <c r="T45" i="1"/>
  <c r="T118" i="1"/>
  <c r="T126" i="1"/>
  <c r="T95" i="1"/>
  <c r="T103" i="1"/>
  <c r="T60" i="1"/>
  <c r="T68" i="1"/>
  <c r="T76" i="1"/>
  <c r="T84" i="1"/>
  <c r="T11" i="1"/>
  <c r="T19" i="1"/>
  <c r="T27" i="1"/>
  <c r="T35" i="1"/>
  <c r="T43" i="1"/>
  <c r="T51" i="1"/>
  <c r="T87" i="1"/>
  <c r="T112" i="1"/>
  <c r="T70" i="1"/>
  <c r="T13" i="1"/>
  <c r="T37" i="1"/>
  <c r="T53" i="1"/>
  <c r="T119" i="1"/>
  <c r="T127" i="1"/>
  <c r="T96" i="1"/>
  <c r="T104" i="1"/>
  <c r="T61" i="1"/>
  <c r="T69" i="1"/>
  <c r="T77" i="1"/>
  <c r="T85" i="1"/>
  <c r="T12" i="1"/>
  <c r="T20" i="1"/>
  <c r="T28" i="1"/>
  <c r="T36" i="1"/>
  <c r="T44" i="1"/>
  <c r="T52" i="1"/>
  <c r="T56" i="1"/>
  <c r="T120" i="1"/>
  <c r="T78" i="1"/>
  <c r="T29" i="1"/>
  <c r="T113" i="1"/>
  <c r="T121" i="1"/>
  <c r="T90" i="1"/>
  <c r="T98" i="1"/>
  <c r="T106" i="1"/>
  <c r="T63" i="1"/>
  <c r="T71" i="1"/>
  <c r="T79" i="1"/>
  <c r="T58" i="1"/>
  <c r="T14" i="1"/>
  <c r="T22" i="1"/>
  <c r="T30" i="1"/>
  <c r="T38" i="1"/>
  <c r="T46" i="1"/>
  <c r="T54" i="1"/>
  <c r="T123" i="1"/>
  <c r="T92" i="1"/>
  <c r="T100" i="1"/>
  <c r="T108" i="1"/>
  <c r="T65" i="1"/>
  <c r="T73" i="1"/>
  <c r="T8" i="1"/>
  <c r="T16" i="1"/>
  <c r="T32" i="1"/>
  <c r="T48" i="1"/>
  <c r="T114" i="1"/>
  <c r="T122" i="1"/>
  <c r="T91" i="1"/>
  <c r="T99" i="1"/>
  <c r="T107" i="1"/>
  <c r="T64" i="1"/>
  <c r="T72" i="1"/>
  <c r="T80" i="1"/>
  <c r="T7" i="1"/>
  <c r="T15" i="1"/>
  <c r="T23" i="1"/>
  <c r="T31" i="1"/>
  <c r="T39" i="1"/>
  <c r="T47" i="1"/>
  <c r="T55" i="1"/>
  <c r="T115" i="1"/>
  <c r="T81" i="1"/>
  <c r="T24" i="1"/>
  <c r="T40" i="1"/>
  <c r="S114" i="1"/>
  <c r="S122" i="1"/>
  <c r="S91" i="1"/>
  <c r="S99" i="1"/>
  <c r="S107" i="1"/>
  <c r="S89" i="1"/>
  <c r="S64" i="1"/>
  <c r="S72" i="1"/>
  <c r="S80" i="1"/>
  <c r="S7" i="1"/>
  <c r="S15" i="1"/>
  <c r="S23" i="1"/>
  <c r="S31" i="1"/>
  <c r="S39" i="1"/>
  <c r="S47" i="1"/>
  <c r="S55" i="1"/>
  <c r="S26" i="1"/>
  <c r="S42" i="1"/>
  <c r="S53" i="1"/>
  <c r="S87" i="1"/>
  <c r="S127" i="1"/>
  <c r="S61" i="1"/>
  <c r="S77" i="1"/>
  <c r="S44" i="1"/>
  <c r="S117" i="1"/>
  <c r="S125" i="1"/>
  <c r="S94" i="1"/>
  <c r="S102" i="1"/>
  <c r="S59" i="1"/>
  <c r="S67" i="1"/>
  <c r="S75" i="1"/>
  <c r="S83" i="1"/>
  <c r="S10" i="1"/>
  <c r="S18" i="1"/>
  <c r="S34" i="1"/>
  <c r="S50" i="1"/>
  <c r="S20" i="1"/>
  <c r="S120" i="1"/>
  <c r="S97" i="1"/>
  <c r="S105" i="1"/>
  <c r="S62" i="1"/>
  <c r="S70" i="1"/>
  <c r="S78" i="1"/>
  <c r="S86" i="1"/>
  <c r="S13" i="1"/>
  <c r="S21" i="1"/>
  <c r="S29" i="1"/>
  <c r="S37" i="1"/>
  <c r="S45" i="1"/>
  <c r="S96" i="1"/>
  <c r="S104" i="1"/>
  <c r="S115" i="1"/>
  <c r="S123" i="1"/>
  <c r="S92" i="1"/>
  <c r="S100" i="1"/>
  <c r="S108" i="1"/>
  <c r="S65" i="1"/>
  <c r="S73" i="1"/>
  <c r="S81" i="1"/>
  <c r="S8" i="1"/>
  <c r="S16" i="1"/>
  <c r="S24" i="1"/>
  <c r="S32" i="1"/>
  <c r="S40" i="1"/>
  <c r="S48" i="1"/>
  <c r="S51" i="1"/>
  <c r="S69" i="1"/>
  <c r="S52" i="1"/>
  <c r="S109" i="1"/>
  <c r="S118" i="1"/>
  <c r="S126" i="1"/>
  <c r="S112" i="1"/>
  <c r="S95" i="1"/>
  <c r="S103" i="1"/>
  <c r="S60" i="1"/>
  <c r="S68" i="1"/>
  <c r="S76" i="1"/>
  <c r="S84" i="1"/>
  <c r="S11" i="1"/>
  <c r="S19" i="1"/>
  <c r="S27" i="1"/>
  <c r="S35" i="1"/>
  <c r="S43" i="1"/>
  <c r="S12" i="1"/>
  <c r="S113" i="1"/>
  <c r="S121" i="1"/>
  <c r="S90" i="1"/>
  <c r="S98" i="1"/>
  <c r="S106" i="1"/>
  <c r="S63" i="1"/>
  <c r="S71" i="1"/>
  <c r="S79" i="1"/>
  <c r="S14" i="1"/>
  <c r="S22" i="1"/>
  <c r="S30" i="1"/>
  <c r="S38" i="1"/>
  <c r="S46" i="1"/>
  <c r="S54" i="1"/>
  <c r="S56" i="1"/>
  <c r="S119" i="1"/>
  <c r="S28" i="1"/>
  <c r="S36" i="1"/>
  <c r="S116" i="1"/>
  <c r="S124" i="1"/>
  <c r="S93" i="1"/>
  <c r="S101" i="1"/>
  <c r="S66" i="1"/>
  <c r="S74" i="1"/>
  <c r="S82" i="1"/>
  <c r="S9" i="1"/>
  <c r="S17" i="1"/>
  <c r="S25" i="1"/>
  <c r="S33" i="1"/>
  <c r="S41" i="1"/>
  <c r="S49" i="1"/>
  <c r="S85" i="1"/>
  <c r="S58" i="1"/>
  <c r="U116" i="1"/>
  <c r="U124" i="1"/>
  <c r="U93" i="1"/>
  <c r="U101" i="1"/>
  <c r="U66" i="1"/>
  <c r="U74" i="1"/>
  <c r="U82" i="1"/>
  <c r="U9" i="1"/>
  <c r="U17" i="1"/>
  <c r="U25" i="1"/>
  <c r="U33" i="1"/>
  <c r="U41" i="1"/>
  <c r="U49" i="1"/>
  <c r="U28" i="1"/>
  <c r="U44" i="1"/>
  <c r="U109" i="1"/>
  <c r="U55" i="1"/>
  <c r="U63" i="1"/>
  <c r="U79" i="1"/>
  <c r="U119" i="1"/>
  <c r="U127" i="1"/>
  <c r="U96" i="1"/>
  <c r="U104" i="1"/>
  <c r="U61" i="1"/>
  <c r="U69" i="1"/>
  <c r="U77" i="1"/>
  <c r="U85" i="1"/>
  <c r="U12" i="1"/>
  <c r="U20" i="1"/>
  <c r="U36" i="1"/>
  <c r="U52" i="1"/>
  <c r="U114" i="1"/>
  <c r="U122" i="1"/>
  <c r="U112" i="1"/>
  <c r="U91" i="1"/>
  <c r="U99" i="1"/>
  <c r="U107" i="1"/>
  <c r="U64" i="1"/>
  <c r="U72" i="1"/>
  <c r="U80" i="1"/>
  <c r="U7" i="1"/>
  <c r="U15" i="1"/>
  <c r="U23" i="1"/>
  <c r="U31" i="1"/>
  <c r="U39" i="1"/>
  <c r="U47" i="1"/>
  <c r="U121" i="1"/>
  <c r="U98" i="1"/>
  <c r="U106" i="1"/>
  <c r="U117" i="1"/>
  <c r="U125" i="1"/>
  <c r="U94" i="1"/>
  <c r="U102" i="1"/>
  <c r="U59" i="1"/>
  <c r="U67" i="1"/>
  <c r="U75" i="1"/>
  <c r="U83" i="1"/>
  <c r="U10" i="1"/>
  <c r="U18" i="1"/>
  <c r="U26" i="1"/>
  <c r="U34" i="1"/>
  <c r="U42" i="1"/>
  <c r="U50" i="1"/>
  <c r="U90" i="1"/>
  <c r="U71" i="1"/>
  <c r="U46" i="1"/>
  <c r="U54" i="1"/>
  <c r="U56" i="1"/>
  <c r="U120" i="1"/>
  <c r="U97" i="1"/>
  <c r="U105" i="1"/>
  <c r="U62" i="1"/>
  <c r="U70" i="1"/>
  <c r="U78" i="1"/>
  <c r="U86" i="1"/>
  <c r="U13" i="1"/>
  <c r="U21" i="1"/>
  <c r="U29" i="1"/>
  <c r="U37" i="1"/>
  <c r="U45" i="1"/>
  <c r="U53" i="1"/>
  <c r="U87" i="1"/>
  <c r="U115" i="1"/>
  <c r="U123" i="1"/>
  <c r="U92" i="1"/>
  <c r="U100" i="1"/>
  <c r="U108" i="1"/>
  <c r="U65" i="1"/>
  <c r="U73" i="1"/>
  <c r="U81" i="1"/>
  <c r="U58" i="1"/>
  <c r="U8" i="1"/>
  <c r="U16" i="1"/>
  <c r="U24" i="1"/>
  <c r="U32" i="1"/>
  <c r="U40" i="1"/>
  <c r="U48" i="1"/>
  <c r="U14" i="1"/>
  <c r="U22" i="1"/>
  <c r="U30" i="1"/>
  <c r="U38" i="1"/>
  <c r="U118" i="1"/>
  <c r="U126" i="1"/>
  <c r="U95" i="1"/>
  <c r="U103" i="1"/>
  <c r="U89" i="1"/>
  <c r="U60" i="1"/>
  <c r="U68" i="1"/>
  <c r="U76" i="1"/>
  <c r="U84" i="1"/>
  <c r="U11" i="1"/>
  <c r="U19" i="1"/>
  <c r="U27" i="1"/>
  <c r="U35" i="1"/>
  <c r="U43" i="1"/>
  <c r="U51" i="1"/>
  <c r="U113" i="1"/>
  <c r="V116" i="1"/>
  <c r="V124" i="1"/>
  <c r="V112" i="1"/>
  <c r="V93" i="1"/>
  <c r="V101" i="1"/>
  <c r="V66" i="1"/>
  <c r="V74" i="1"/>
  <c r="V82" i="1"/>
  <c r="V9" i="1"/>
  <c r="V17" i="1"/>
  <c r="V25" i="1"/>
  <c r="V33" i="1"/>
  <c r="V41" i="1"/>
  <c r="V49" i="1"/>
  <c r="V14" i="1"/>
  <c r="V22" i="1"/>
  <c r="V30" i="1"/>
  <c r="V38" i="1"/>
  <c r="V46" i="1"/>
  <c r="V54" i="1"/>
  <c r="V35" i="1"/>
  <c r="V43" i="1"/>
  <c r="V40" i="1"/>
  <c r="V127" i="1"/>
  <c r="V69" i="1"/>
  <c r="V12" i="1"/>
  <c r="V113" i="1"/>
  <c r="V121" i="1"/>
  <c r="V90" i="1"/>
  <c r="V98" i="1"/>
  <c r="V106" i="1"/>
  <c r="V63" i="1"/>
  <c r="V71" i="1"/>
  <c r="V79" i="1"/>
  <c r="V109" i="1"/>
  <c r="V85" i="1"/>
  <c r="V44" i="1"/>
  <c r="V118" i="1"/>
  <c r="V126" i="1"/>
  <c r="V95" i="1"/>
  <c r="V103" i="1"/>
  <c r="V60" i="1"/>
  <c r="V68" i="1"/>
  <c r="V76" i="1"/>
  <c r="V84" i="1"/>
  <c r="V11" i="1"/>
  <c r="V19" i="1"/>
  <c r="V27" i="1"/>
  <c r="V51" i="1"/>
  <c r="V53" i="1"/>
  <c r="V50" i="1"/>
  <c r="V55" i="1"/>
  <c r="V115" i="1"/>
  <c r="V123" i="1"/>
  <c r="V92" i="1"/>
  <c r="V100" i="1"/>
  <c r="V108" i="1"/>
  <c r="V65" i="1"/>
  <c r="V73" i="1"/>
  <c r="V81" i="1"/>
  <c r="V8" i="1"/>
  <c r="V16" i="1"/>
  <c r="V24" i="1"/>
  <c r="V32" i="1"/>
  <c r="V48" i="1"/>
  <c r="V56" i="1"/>
  <c r="V45" i="1"/>
  <c r="V96" i="1"/>
  <c r="V61" i="1"/>
  <c r="V20" i="1"/>
  <c r="V36" i="1"/>
  <c r="V120" i="1"/>
  <c r="V97" i="1"/>
  <c r="V105" i="1"/>
  <c r="V89" i="1"/>
  <c r="V62" i="1"/>
  <c r="V70" i="1"/>
  <c r="V78" i="1"/>
  <c r="V86" i="1"/>
  <c r="V13" i="1"/>
  <c r="V21" i="1"/>
  <c r="V29" i="1"/>
  <c r="V37" i="1"/>
  <c r="V104" i="1"/>
  <c r="V77" i="1"/>
  <c r="V28" i="1"/>
  <c r="V117" i="1"/>
  <c r="V125" i="1"/>
  <c r="V94" i="1"/>
  <c r="V102" i="1"/>
  <c r="V59" i="1"/>
  <c r="V67" i="1"/>
  <c r="V75" i="1"/>
  <c r="V83" i="1"/>
  <c r="V58" i="1"/>
  <c r="V10" i="1"/>
  <c r="V18" i="1"/>
  <c r="V26" i="1"/>
  <c r="V34" i="1"/>
  <c r="V42" i="1"/>
  <c r="V87" i="1"/>
  <c r="V119" i="1"/>
  <c r="V114" i="1"/>
  <c r="V122" i="1"/>
  <c r="V91" i="1"/>
  <c r="V99" i="1"/>
  <c r="V107" i="1"/>
  <c r="V64" i="1"/>
  <c r="V72" i="1"/>
  <c r="V80" i="1"/>
  <c r="V7" i="1"/>
  <c r="V15" i="1"/>
  <c r="V23" i="1"/>
  <c r="V31" i="1"/>
  <c r="V39" i="1"/>
  <c r="V47" i="1"/>
  <c r="V52" i="1"/>
  <c r="R120" i="1"/>
  <c r="R97" i="1"/>
  <c r="R105" i="1"/>
  <c r="R89" i="1"/>
  <c r="R62" i="1"/>
  <c r="R70" i="1"/>
  <c r="R78" i="1"/>
  <c r="R86" i="1"/>
  <c r="R13" i="1"/>
  <c r="R21" i="1"/>
  <c r="R29" i="1"/>
  <c r="R37" i="1"/>
  <c r="R45" i="1"/>
  <c r="R53" i="1"/>
  <c r="R39" i="1"/>
  <c r="R47" i="1"/>
  <c r="R55" i="1"/>
  <c r="R87" i="1"/>
  <c r="R52" i="1"/>
  <c r="R54" i="1"/>
  <c r="R123" i="1"/>
  <c r="R48" i="1"/>
  <c r="R117" i="1"/>
  <c r="R125" i="1"/>
  <c r="R94" i="1"/>
  <c r="R102" i="1"/>
  <c r="R59" i="1"/>
  <c r="R67" i="1"/>
  <c r="R75" i="1"/>
  <c r="R83" i="1"/>
  <c r="R58" i="1"/>
  <c r="R10" i="1"/>
  <c r="R18" i="1"/>
  <c r="R26" i="1"/>
  <c r="R34" i="1"/>
  <c r="R42" i="1"/>
  <c r="R50" i="1"/>
  <c r="R92" i="1"/>
  <c r="R65" i="1"/>
  <c r="R24" i="1"/>
  <c r="R114" i="1"/>
  <c r="R122" i="1"/>
  <c r="R91" i="1"/>
  <c r="R99" i="1"/>
  <c r="R107" i="1"/>
  <c r="R64" i="1"/>
  <c r="R72" i="1"/>
  <c r="R80" i="1"/>
  <c r="R7" i="1"/>
  <c r="R15" i="1"/>
  <c r="R23" i="1"/>
  <c r="R31" i="1"/>
  <c r="R44" i="1"/>
  <c r="R109" i="1"/>
  <c r="R115" i="1"/>
  <c r="R73" i="1"/>
  <c r="R119" i="1"/>
  <c r="R127" i="1"/>
  <c r="R96" i="1"/>
  <c r="R104" i="1"/>
  <c r="R61" i="1"/>
  <c r="R69" i="1"/>
  <c r="R77" i="1"/>
  <c r="R85" i="1"/>
  <c r="R12" i="1"/>
  <c r="R20" i="1"/>
  <c r="R28" i="1"/>
  <c r="R36" i="1"/>
  <c r="R49" i="1"/>
  <c r="R81" i="1"/>
  <c r="R40" i="1"/>
  <c r="R116" i="1"/>
  <c r="R124" i="1"/>
  <c r="R112" i="1"/>
  <c r="R93" i="1"/>
  <c r="R101" i="1"/>
  <c r="R66" i="1"/>
  <c r="R74" i="1"/>
  <c r="R82" i="1"/>
  <c r="R9" i="1"/>
  <c r="R17" i="1"/>
  <c r="R25" i="1"/>
  <c r="R33" i="1"/>
  <c r="R41" i="1"/>
  <c r="R108" i="1"/>
  <c r="R8" i="1"/>
  <c r="R113" i="1"/>
  <c r="R121" i="1"/>
  <c r="R90" i="1"/>
  <c r="R98" i="1"/>
  <c r="R106" i="1"/>
  <c r="R63" i="1"/>
  <c r="R71" i="1"/>
  <c r="R79" i="1"/>
  <c r="R14" i="1"/>
  <c r="R22" i="1"/>
  <c r="R30" i="1"/>
  <c r="R38" i="1"/>
  <c r="R46" i="1"/>
  <c r="R32" i="1"/>
  <c r="R56" i="1"/>
  <c r="R118" i="1"/>
  <c r="R126" i="1"/>
  <c r="R95" i="1"/>
  <c r="R103" i="1"/>
  <c r="R60" i="1"/>
  <c r="R68" i="1"/>
  <c r="R76" i="1"/>
  <c r="R84" i="1"/>
  <c r="R11" i="1"/>
  <c r="R19" i="1"/>
  <c r="R27" i="1"/>
  <c r="R35" i="1"/>
  <c r="R43" i="1"/>
  <c r="R51" i="1"/>
  <c r="R100" i="1"/>
  <c r="R16" i="1"/>
  <c r="W116" i="1"/>
  <c r="W124" i="1"/>
  <c r="W93" i="1"/>
  <c r="W101" i="1"/>
  <c r="W66" i="1"/>
  <c r="W74" i="1"/>
  <c r="W82" i="1"/>
  <c r="W9" i="1"/>
  <c r="W17" i="1"/>
  <c r="W25" i="1"/>
  <c r="W33" i="1"/>
  <c r="W41" i="1"/>
  <c r="W49" i="1"/>
  <c r="W109" i="1"/>
  <c r="W16" i="1"/>
  <c r="W24" i="1"/>
  <c r="W32" i="1"/>
  <c r="W40" i="1"/>
  <c r="W48" i="1"/>
  <c r="W31" i="1"/>
  <c r="W55" i="1"/>
  <c r="W38" i="1"/>
  <c r="W52" i="1"/>
  <c r="W125" i="1"/>
  <c r="W67" i="1"/>
  <c r="W115" i="1"/>
  <c r="W123" i="1"/>
  <c r="W92" i="1"/>
  <c r="W100" i="1"/>
  <c r="W108" i="1"/>
  <c r="W65" i="1"/>
  <c r="W73" i="1"/>
  <c r="W81" i="1"/>
  <c r="W8" i="1"/>
  <c r="W47" i="1"/>
  <c r="W59" i="1"/>
  <c r="W42" i="1"/>
  <c r="W114" i="1"/>
  <c r="W122" i="1"/>
  <c r="W91" i="1"/>
  <c r="W99" i="1"/>
  <c r="W107" i="1"/>
  <c r="W89" i="1"/>
  <c r="W64" i="1"/>
  <c r="W72" i="1"/>
  <c r="W80" i="1"/>
  <c r="W7" i="1"/>
  <c r="W15" i="1"/>
  <c r="W23" i="1"/>
  <c r="W39" i="1"/>
  <c r="W45" i="1"/>
  <c r="W56" i="1"/>
  <c r="W75" i="1"/>
  <c r="W34" i="1"/>
  <c r="W113" i="1"/>
  <c r="W121" i="1"/>
  <c r="W90" i="1"/>
  <c r="W98" i="1"/>
  <c r="W106" i="1"/>
  <c r="W63" i="1"/>
  <c r="W71" i="1"/>
  <c r="W79" i="1"/>
  <c r="W14" i="1"/>
  <c r="W22" i="1"/>
  <c r="W30" i="1"/>
  <c r="W46" i="1"/>
  <c r="W54" i="1"/>
  <c r="W51" i="1"/>
  <c r="W94" i="1"/>
  <c r="W83" i="1"/>
  <c r="W50" i="1"/>
  <c r="W120" i="1"/>
  <c r="W97" i="1"/>
  <c r="W105" i="1"/>
  <c r="W62" i="1"/>
  <c r="W70" i="1"/>
  <c r="W78" i="1"/>
  <c r="W86" i="1"/>
  <c r="W13" i="1"/>
  <c r="W21" i="1"/>
  <c r="W29" i="1"/>
  <c r="W37" i="1"/>
  <c r="W53" i="1"/>
  <c r="W102" i="1"/>
  <c r="W26" i="1"/>
  <c r="W119" i="1"/>
  <c r="W127" i="1"/>
  <c r="W96" i="1"/>
  <c r="W104" i="1"/>
  <c r="W61" i="1"/>
  <c r="W69" i="1"/>
  <c r="W77" i="1"/>
  <c r="W85" i="1"/>
  <c r="W12" i="1"/>
  <c r="W20" i="1"/>
  <c r="W28" i="1"/>
  <c r="W36" i="1"/>
  <c r="W44" i="1"/>
  <c r="W10" i="1"/>
  <c r="W118" i="1"/>
  <c r="W126" i="1"/>
  <c r="W112" i="1"/>
  <c r="W95" i="1"/>
  <c r="W103" i="1"/>
  <c r="W60" i="1"/>
  <c r="W68" i="1"/>
  <c r="W76" i="1"/>
  <c r="W84" i="1"/>
  <c r="W58" i="1"/>
  <c r="W11" i="1"/>
  <c r="W19" i="1"/>
  <c r="W27" i="1"/>
  <c r="W35" i="1"/>
  <c r="W43" i="1"/>
  <c r="W117" i="1"/>
  <c r="W18" i="1"/>
  <c r="W87" i="1"/>
  <c r="Q118" i="1"/>
  <c r="Q126" i="1"/>
  <c r="Q95" i="1"/>
  <c r="Q103" i="1"/>
  <c r="Q89" i="1"/>
  <c r="Q60" i="1"/>
  <c r="Q68" i="1"/>
  <c r="Q76" i="1"/>
  <c r="Q84" i="1"/>
  <c r="Q11" i="1"/>
  <c r="Q19" i="1"/>
  <c r="Q27" i="1"/>
  <c r="Q35" i="1"/>
  <c r="Q43" i="1"/>
  <c r="Q51" i="1"/>
  <c r="Q87" i="1"/>
  <c r="Q18" i="1"/>
  <c r="Q26" i="1"/>
  <c r="Q34" i="1"/>
  <c r="Q42" i="1"/>
  <c r="Q50" i="1"/>
  <c r="Q109" i="1"/>
  <c r="Q54" i="1"/>
  <c r="Q127" i="1"/>
  <c r="Q69" i="1"/>
  <c r="Q117" i="1"/>
  <c r="Q125" i="1"/>
  <c r="Q94" i="1"/>
  <c r="Q102" i="1"/>
  <c r="Q59" i="1"/>
  <c r="Q67" i="1"/>
  <c r="Q75" i="1"/>
  <c r="Q83" i="1"/>
  <c r="Q10" i="1"/>
  <c r="Q33" i="1"/>
  <c r="Q49" i="1"/>
  <c r="Q61" i="1"/>
  <c r="Q44" i="1"/>
  <c r="Q116" i="1"/>
  <c r="Q124" i="1"/>
  <c r="Q93" i="1"/>
  <c r="Q101" i="1"/>
  <c r="Q66" i="1"/>
  <c r="Q74" i="1"/>
  <c r="Q82" i="1"/>
  <c r="Q9" i="1"/>
  <c r="Q17" i="1"/>
  <c r="Q25" i="1"/>
  <c r="Q41" i="1"/>
  <c r="Q40" i="1"/>
  <c r="Q53" i="1"/>
  <c r="Q77" i="1"/>
  <c r="Q36" i="1"/>
  <c r="Q115" i="1"/>
  <c r="Q123" i="1"/>
  <c r="Q92" i="1"/>
  <c r="Q100" i="1"/>
  <c r="Q108" i="1"/>
  <c r="Q65" i="1"/>
  <c r="Q73" i="1"/>
  <c r="Q81" i="1"/>
  <c r="Q8" i="1"/>
  <c r="Q16" i="1"/>
  <c r="Q24" i="1"/>
  <c r="Q32" i="1"/>
  <c r="Q48" i="1"/>
  <c r="Q47" i="1"/>
  <c r="Q119" i="1"/>
  <c r="Q96" i="1"/>
  <c r="Q85" i="1"/>
  <c r="Q52" i="1"/>
  <c r="Q114" i="1"/>
  <c r="Q122" i="1"/>
  <c r="Q112" i="1"/>
  <c r="Q91" i="1"/>
  <c r="Q99" i="1"/>
  <c r="Q107" i="1"/>
  <c r="Q64" i="1"/>
  <c r="Q72" i="1"/>
  <c r="Q80" i="1"/>
  <c r="Q15" i="1"/>
  <c r="Q23" i="1"/>
  <c r="Q31" i="1"/>
  <c r="Q39" i="1"/>
  <c r="Q55" i="1"/>
  <c r="Q104" i="1"/>
  <c r="Q28" i="1"/>
  <c r="Q113" i="1"/>
  <c r="Q121" i="1"/>
  <c r="Q90" i="1"/>
  <c r="Q98" i="1"/>
  <c r="Q106" i="1"/>
  <c r="Q63" i="1"/>
  <c r="Q71" i="1"/>
  <c r="Q79" i="1"/>
  <c r="Q58" i="1"/>
  <c r="Q14" i="1"/>
  <c r="Q22" i="1"/>
  <c r="Q30" i="1"/>
  <c r="Q38" i="1"/>
  <c r="Q46" i="1"/>
  <c r="Q12" i="1"/>
  <c r="Q120" i="1"/>
  <c r="Q97" i="1"/>
  <c r="Q105" i="1"/>
  <c r="Q62" i="1"/>
  <c r="Q70" i="1"/>
  <c r="Q78" i="1"/>
  <c r="Q86" i="1"/>
  <c r="Q13" i="1"/>
  <c r="Q21" i="1"/>
  <c r="Q29" i="1"/>
  <c r="Q37" i="1"/>
  <c r="Q45" i="1"/>
  <c r="Q20" i="1"/>
  <c r="Q56" i="1"/>
  <c r="DS6" i="2"/>
  <c r="AX6" i="1" s="1"/>
  <c r="DM6" i="2"/>
  <c r="AR6" i="1" s="1"/>
  <c r="DQ6" i="2"/>
  <c r="AV6" i="1" s="1"/>
  <c r="DP6" i="2"/>
  <c r="AU6" i="1" s="1"/>
  <c r="DO6" i="2"/>
  <c r="DR6" i="2"/>
  <c r="AW6" i="1" s="1"/>
  <c r="DN6" i="2"/>
  <c r="AS6" i="1" s="1"/>
  <c r="DD6" i="2"/>
  <c r="DL6" i="2"/>
  <c r="AQ6" i="1" s="1"/>
  <c r="DB127" i="2"/>
  <c r="DB126" i="2"/>
  <c r="DB125" i="2"/>
  <c r="DB124" i="2"/>
  <c r="DB123" i="2"/>
  <c r="DB122" i="2"/>
  <c r="DB121" i="2"/>
  <c r="DB120" i="2"/>
  <c r="DB119" i="2"/>
  <c r="DB118" i="2"/>
  <c r="DB117" i="2"/>
  <c r="DB116" i="2"/>
  <c r="DB115" i="2"/>
  <c r="DB114" i="2"/>
  <c r="DB113" i="2"/>
  <c r="DB112" i="2"/>
  <c r="DB111" i="2"/>
  <c r="DB108" i="2"/>
  <c r="DB107" i="2"/>
  <c r="DB106" i="2"/>
  <c r="DB105" i="2"/>
  <c r="DB104" i="2"/>
  <c r="DB103" i="2"/>
  <c r="DB102" i="2"/>
  <c r="DB101" i="2"/>
  <c r="DB100" i="2"/>
  <c r="DB99" i="2"/>
  <c r="DB98" i="2"/>
  <c r="DB97" i="2"/>
  <c r="DB96" i="2"/>
  <c r="DB95" i="2"/>
  <c r="DB94" i="2"/>
  <c r="DB93" i="2"/>
  <c r="DB92" i="2"/>
  <c r="DB91" i="2"/>
  <c r="DB90" i="2"/>
  <c r="DB89" i="2"/>
  <c r="DB86" i="2"/>
  <c r="DB85" i="2"/>
  <c r="DB84" i="2"/>
  <c r="DB60" i="2"/>
  <c r="DB59" i="2"/>
  <c r="DB58" i="2"/>
  <c r="DB55" i="2"/>
  <c r="DB54" i="2"/>
  <c r="DB53" i="2"/>
  <c r="DB52" i="2"/>
  <c r="DB51" i="2"/>
  <c r="DB50" i="2"/>
  <c r="DB49" i="2"/>
  <c r="DB48" i="2"/>
  <c r="DB47" i="2"/>
  <c r="DB46" i="2"/>
  <c r="DB45" i="2"/>
  <c r="DB44" i="2"/>
  <c r="DB43" i="2"/>
  <c r="DB42" i="2"/>
  <c r="DB41" i="2"/>
  <c r="DB40" i="2"/>
  <c r="DB39" i="2"/>
  <c r="DB38" i="2"/>
  <c r="DB37" i="2"/>
  <c r="DB36" i="2"/>
  <c r="DB35" i="2"/>
  <c r="DB6" i="2"/>
  <c r="DB83" i="2"/>
  <c r="DB82" i="2"/>
  <c r="DB81" i="2"/>
  <c r="DB80" i="2"/>
  <c r="DB79" i="2"/>
  <c r="DB78" i="2"/>
  <c r="DB77" i="2"/>
  <c r="DB76" i="2"/>
  <c r="DB75" i="2"/>
  <c r="DB74" i="2"/>
  <c r="DB73" i="2"/>
  <c r="DB72" i="2"/>
  <c r="DB71" i="2"/>
  <c r="DB70" i="2"/>
  <c r="DB69" i="2"/>
  <c r="DB68" i="2"/>
  <c r="DB67" i="2"/>
  <c r="DB66" i="2"/>
  <c r="DB65" i="2"/>
  <c r="DB64" i="2"/>
  <c r="DB63" i="2"/>
  <c r="DB62" i="2"/>
  <c r="DB61" i="2"/>
  <c r="CT6" i="2"/>
  <c r="DT6" i="2" s="1"/>
  <c r="AY6" i="1" s="1"/>
  <c r="CT8" i="2"/>
  <c r="CT16" i="2"/>
  <c r="CT24" i="2"/>
  <c r="CT32" i="2"/>
  <c r="CT40" i="2"/>
  <c r="CT48" i="2"/>
  <c r="CT65" i="2"/>
  <c r="CT73" i="2"/>
  <c r="CT81" i="2"/>
  <c r="CT90" i="2"/>
  <c r="CT98" i="2"/>
  <c r="CT106" i="2"/>
  <c r="CT114" i="2"/>
  <c r="CT122" i="2"/>
  <c r="CT7" i="2"/>
  <c r="CT15" i="2"/>
  <c r="CT23" i="2"/>
  <c r="CT31" i="2"/>
  <c r="CT39" i="2"/>
  <c r="CT47" i="2"/>
  <c r="CT55" i="2"/>
  <c r="CT64" i="2"/>
  <c r="CT72" i="2"/>
  <c r="CT80" i="2"/>
  <c r="CT89" i="2"/>
  <c r="CT97" i="2"/>
  <c r="CT105" i="2"/>
  <c r="CT113" i="2"/>
  <c r="CT121" i="2"/>
  <c r="CT14" i="2"/>
  <c r="CT22" i="2"/>
  <c r="CT30" i="2"/>
  <c r="CT38" i="2"/>
  <c r="CT46" i="2"/>
  <c r="CT54" i="2"/>
  <c r="CT63" i="2"/>
  <c r="CT71" i="2"/>
  <c r="CT79" i="2"/>
  <c r="CT96" i="2"/>
  <c r="CT104" i="2"/>
  <c r="CT112" i="2"/>
  <c r="CT120" i="2"/>
  <c r="CT13" i="2"/>
  <c r="CT21" i="2"/>
  <c r="CT29" i="2"/>
  <c r="CT37" i="2"/>
  <c r="CT45" i="2"/>
  <c r="CT53" i="2"/>
  <c r="CT62" i="2"/>
  <c r="CT70" i="2"/>
  <c r="CT78" i="2"/>
  <c r="CT86" i="2"/>
  <c r="CT95" i="2"/>
  <c r="CT103" i="2"/>
  <c r="CT111" i="2"/>
  <c r="CT119" i="2"/>
  <c r="CT127" i="2"/>
  <c r="CT12" i="2"/>
  <c r="CT20" i="2"/>
  <c r="CT28" i="2"/>
  <c r="CT36" i="2"/>
  <c r="CT44" i="2"/>
  <c r="CT52" i="2"/>
  <c r="CT61" i="2"/>
  <c r="CT69" i="2"/>
  <c r="CT77" i="2"/>
  <c r="CT85" i="2"/>
  <c r="CT94" i="2"/>
  <c r="CT102" i="2"/>
  <c r="CT118" i="2"/>
  <c r="CT126" i="2"/>
  <c r="CT11" i="2"/>
  <c r="CT19" i="2"/>
  <c r="CT27" i="2"/>
  <c r="CT35" i="2"/>
  <c r="CT43" i="2"/>
  <c r="CT51" i="2"/>
  <c r="CT60" i="2"/>
  <c r="CT68" i="2"/>
  <c r="CT76" i="2"/>
  <c r="CT84" i="2"/>
  <c r="CT93" i="2"/>
  <c r="CT101" i="2"/>
  <c r="CT117" i="2"/>
  <c r="CT125" i="2"/>
  <c r="CT10" i="2"/>
  <c r="CT18" i="2"/>
  <c r="CT26" i="2"/>
  <c r="CT34" i="2"/>
  <c r="CT42" i="2"/>
  <c r="CT50" i="2"/>
  <c r="CT59" i="2"/>
  <c r="CT67" i="2"/>
  <c r="CT75" i="2"/>
  <c r="CT83" i="2"/>
  <c r="CT92" i="2"/>
  <c r="CT100" i="2"/>
  <c r="CT108" i="2"/>
  <c r="CT116" i="2"/>
  <c r="CT124" i="2"/>
  <c r="CT9" i="2"/>
  <c r="CT17" i="2"/>
  <c r="CT25" i="2"/>
  <c r="CT33" i="2"/>
  <c r="CT41" i="2"/>
  <c r="CT49" i="2"/>
  <c r="CT58" i="2"/>
  <c r="CT66" i="2"/>
  <c r="CT74" i="2"/>
  <c r="CT82" i="2"/>
  <c r="CT91" i="2"/>
  <c r="CT99" i="2"/>
  <c r="CT107" i="2"/>
  <c r="CT115" i="2"/>
  <c r="CT123" i="2"/>
  <c r="DB34" i="2"/>
  <c r="DB33" i="2"/>
  <c r="DB32" i="2"/>
  <c r="DB31" i="2"/>
  <c r="DB30" i="2"/>
  <c r="DB29" i="2"/>
  <c r="DB28" i="2"/>
  <c r="DB27" i="2"/>
  <c r="DB26" i="2"/>
  <c r="DB25" i="2"/>
  <c r="DB24" i="2"/>
  <c r="DB23" i="2"/>
  <c r="DB22" i="2"/>
  <c r="DB21" i="2"/>
  <c r="DB20" i="2"/>
  <c r="DB19" i="2"/>
  <c r="DB18" i="2"/>
  <c r="DB17" i="2"/>
  <c r="DB16" i="2"/>
  <c r="DB15" i="2"/>
  <c r="DB14" i="2"/>
  <c r="DB13" i="2"/>
  <c r="DB12" i="2"/>
  <c r="DB11" i="2"/>
  <c r="DB10" i="2"/>
  <c r="DB9" i="2"/>
  <c r="DB8" i="2"/>
  <c r="DB7" i="2"/>
  <c r="L127" i="2"/>
  <c r="BZ110" i="2"/>
  <c r="BQ110" i="2"/>
  <c r="CH110" i="2"/>
  <c r="BY110" i="2"/>
  <c r="CP110" i="2"/>
  <c r="CG110" i="2"/>
  <c r="AH110" i="2"/>
  <c r="AT110" i="2"/>
  <c r="CO110" i="2"/>
  <c r="BN110" i="2"/>
  <c r="BB110" i="2"/>
  <c r="AS110" i="2"/>
  <c r="BV110" i="2"/>
  <c r="BJ110" i="2"/>
  <c r="BA110" i="2"/>
  <c r="AR110" i="2"/>
  <c r="CD110" i="2"/>
  <c r="BI110" i="2"/>
  <c r="AQ110" i="2"/>
  <c r="CL110" i="2"/>
  <c r="AL110" i="2"/>
  <c r="AP110" i="2"/>
  <c r="C127" i="1"/>
  <c r="E127" i="1"/>
  <c r="F127" i="1"/>
  <c r="G127" i="1"/>
  <c r="H127" i="1"/>
  <c r="I127" i="1"/>
  <c r="J127" i="1"/>
  <c r="X127" i="1"/>
  <c r="Y127" i="1"/>
  <c r="Z127" i="1"/>
  <c r="AA127" i="1"/>
  <c r="AB127" i="1"/>
  <c r="AC127" i="1"/>
  <c r="AE127" i="1"/>
  <c r="AF127" i="1"/>
  <c r="AG127" i="1"/>
  <c r="AH127" i="1"/>
  <c r="AI127" i="1"/>
  <c r="AJ127" i="1"/>
  <c r="AK127" i="1"/>
  <c r="AL127" i="1"/>
  <c r="AM127" i="1"/>
  <c r="AN127" i="1"/>
  <c r="DU6" i="2" l="1"/>
  <c r="AZ6" i="1" s="1"/>
  <c r="AR110" i="1"/>
  <c r="DM110" i="2"/>
  <c r="DD110" i="2"/>
  <c r="CT110" i="2"/>
  <c r="H112" i="1"/>
  <c r="H114" i="1"/>
  <c r="H113" i="1"/>
  <c r="H115" i="1"/>
  <c r="H118" i="1"/>
  <c r="H119" i="1"/>
  <c r="H120" i="1"/>
  <c r="H121" i="1"/>
  <c r="H123" i="1"/>
  <c r="H124" i="1"/>
  <c r="H125" i="1"/>
  <c r="H126" i="1"/>
  <c r="H122" i="1"/>
  <c r="H117" i="1"/>
  <c r="H116" i="1"/>
  <c r="N112" i="1"/>
  <c r="X112" i="1"/>
  <c r="Y112" i="1"/>
  <c r="Z112" i="1"/>
  <c r="AA112" i="1"/>
  <c r="AB112" i="1"/>
  <c r="AC112" i="1"/>
  <c r="AE112" i="1"/>
  <c r="AF112" i="1"/>
  <c r="AG112" i="1"/>
  <c r="AH112" i="1"/>
  <c r="AI112" i="1"/>
  <c r="AJ112" i="1"/>
  <c r="AK112" i="1"/>
  <c r="AL112" i="1"/>
  <c r="AM112" i="1"/>
  <c r="AN112" i="1"/>
  <c r="N113" i="1"/>
  <c r="X113" i="1"/>
  <c r="Y113" i="1"/>
  <c r="Z113" i="1"/>
  <c r="AA113" i="1"/>
  <c r="AB113" i="1"/>
  <c r="AC113" i="1"/>
  <c r="AE113" i="1"/>
  <c r="AF113" i="1"/>
  <c r="AG113" i="1"/>
  <c r="AH113" i="1"/>
  <c r="AI113" i="1"/>
  <c r="AJ113" i="1"/>
  <c r="AK113" i="1"/>
  <c r="AL113" i="1"/>
  <c r="AM113" i="1"/>
  <c r="AN113" i="1"/>
  <c r="N114" i="1"/>
  <c r="X114" i="1"/>
  <c r="Y114" i="1"/>
  <c r="Z114" i="1"/>
  <c r="AA114" i="1"/>
  <c r="AB114" i="1"/>
  <c r="AC114" i="1"/>
  <c r="AE114" i="1"/>
  <c r="AF114" i="1"/>
  <c r="AG114" i="1"/>
  <c r="AH114" i="1"/>
  <c r="AI114" i="1"/>
  <c r="AJ114" i="1"/>
  <c r="AK114" i="1"/>
  <c r="AL114" i="1"/>
  <c r="AM114" i="1"/>
  <c r="AN114" i="1"/>
  <c r="N115" i="1"/>
  <c r="X115" i="1"/>
  <c r="Y115" i="1"/>
  <c r="Z115" i="1"/>
  <c r="AA115" i="1"/>
  <c r="AB115" i="1"/>
  <c r="AC115" i="1"/>
  <c r="AE115" i="1"/>
  <c r="AF115" i="1"/>
  <c r="AG115" i="1"/>
  <c r="AH115" i="1"/>
  <c r="AI115" i="1"/>
  <c r="AJ115" i="1"/>
  <c r="AK115" i="1"/>
  <c r="AL115" i="1"/>
  <c r="AM115" i="1"/>
  <c r="AN115" i="1"/>
  <c r="N116" i="1"/>
  <c r="X116" i="1"/>
  <c r="Y116" i="1"/>
  <c r="Z116" i="1"/>
  <c r="AA116" i="1"/>
  <c r="AB116" i="1"/>
  <c r="AC116" i="1"/>
  <c r="AE116" i="1"/>
  <c r="AF116" i="1"/>
  <c r="AG116" i="1"/>
  <c r="AH116" i="1"/>
  <c r="AI116" i="1"/>
  <c r="AJ116" i="1"/>
  <c r="AK116" i="1"/>
  <c r="AL116" i="1"/>
  <c r="AM116" i="1"/>
  <c r="AN116" i="1"/>
  <c r="N117" i="1"/>
  <c r="X117" i="1"/>
  <c r="Y117" i="1"/>
  <c r="Z117" i="1"/>
  <c r="AA117" i="1"/>
  <c r="AB117" i="1"/>
  <c r="AC117" i="1"/>
  <c r="AE117" i="1"/>
  <c r="AF117" i="1"/>
  <c r="AG117" i="1"/>
  <c r="AH117" i="1"/>
  <c r="AI117" i="1"/>
  <c r="AJ117" i="1"/>
  <c r="AK117" i="1"/>
  <c r="AL117" i="1"/>
  <c r="AM117" i="1"/>
  <c r="AN117" i="1"/>
  <c r="N118" i="1"/>
  <c r="X118" i="1"/>
  <c r="Y118" i="1"/>
  <c r="Z118" i="1"/>
  <c r="AA118" i="1"/>
  <c r="AB118" i="1"/>
  <c r="AC118" i="1"/>
  <c r="AE118" i="1"/>
  <c r="AF118" i="1"/>
  <c r="AG118" i="1"/>
  <c r="AH118" i="1"/>
  <c r="AI118" i="1"/>
  <c r="AJ118" i="1"/>
  <c r="AK118" i="1"/>
  <c r="AL118" i="1"/>
  <c r="AM118" i="1"/>
  <c r="AN118" i="1"/>
  <c r="N119" i="1"/>
  <c r="X119" i="1"/>
  <c r="Y119" i="1"/>
  <c r="Z119" i="1"/>
  <c r="AA119" i="1"/>
  <c r="AB119" i="1"/>
  <c r="AC119" i="1"/>
  <c r="AE119" i="1"/>
  <c r="AF119" i="1"/>
  <c r="AG119" i="1"/>
  <c r="AH119" i="1"/>
  <c r="AI119" i="1"/>
  <c r="AJ119" i="1"/>
  <c r="AK119" i="1"/>
  <c r="AL119" i="1"/>
  <c r="AM119" i="1"/>
  <c r="AN119" i="1"/>
  <c r="N120" i="1"/>
  <c r="X120" i="1"/>
  <c r="Y120" i="1"/>
  <c r="Z120" i="1"/>
  <c r="AA120" i="1"/>
  <c r="AB120" i="1"/>
  <c r="AC120" i="1"/>
  <c r="AE120" i="1"/>
  <c r="AF120" i="1"/>
  <c r="AG120" i="1"/>
  <c r="AH120" i="1"/>
  <c r="AI120" i="1"/>
  <c r="AJ120" i="1"/>
  <c r="AK120" i="1"/>
  <c r="AL120" i="1"/>
  <c r="AM120" i="1"/>
  <c r="AN120" i="1"/>
  <c r="N121" i="1"/>
  <c r="X121" i="1"/>
  <c r="Y121" i="1"/>
  <c r="Z121" i="1"/>
  <c r="AA121" i="1"/>
  <c r="AB121" i="1"/>
  <c r="AC121" i="1"/>
  <c r="AE121" i="1"/>
  <c r="AF121" i="1"/>
  <c r="AG121" i="1"/>
  <c r="AH121" i="1"/>
  <c r="AI121" i="1"/>
  <c r="AJ121" i="1"/>
  <c r="AK121" i="1"/>
  <c r="AL121" i="1"/>
  <c r="AM121" i="1"/>
  <c r="AN121" i="1"/>
  <c r="N122" i="1"/>
  <c r="X122" i="1"/>
  <c r="Y122" i="1"/>
  <c r="Z122" i="1"/>
  <c r="AA122" i="1"/>
  <c r="AB122" i="1"/>
  <c r="AC122" i="1"/>
  <c r="AE122" i="1"/>
  <c r="AF122" i="1"/>
  <c r="AG122" i="1"/>
  <c r="AH122" i="1"/>
  <c r="AI122" i="1"/>
  <c r="AJ122" i="1"/>
  <c r="AK122" i="1"/>
  <c r="AL122" i="1"/>
  <c r="AM122" i="1"/>
  <c r="AN122" i="1"/>
  <c r="N123" i="1"/>
  <c r="X123" i="1"/>
  <c r="Y123" i="1"/>
  <c r="Z123" i="1"/>
  <c r="AA123" i="1"/>
  <c r="AB123" i="1"/>
  <c r="AC123" i="1"/>
  <c r="AE123" i="1"/>
  <c r="AF123" i="1"/>
  <c r="AG123" i="1"/>
  <c r="AH123" i="1"/>
  <c r="AI123" i="1"/>
  <c r="AJ123" i="1"/>
  <c r="AK123" i="1"/>
  <c r="AL123" i="1"/>
  <c r="AM123" i="1"/>
  <c r="AN123" i="1"/>
  <c r="N124" i="1"/>
  <c r="X124" i="1"/>
  <c r="Y124" i="1"/>
  <c r="Z124" i="1"/>
  <c r="AA124" i="1"/>
  <c r="AB124" i="1"/>
  <c r="AC124" i="1"/>
  <c r="AE124" i="1"/>
  <c r="AF124" i="1"/>
  <c r="AG124" i="1"/>
  <c r="AH124" i="1"/>
  <c r="AI124" i="1"/>
  <c r="AJ124" i="1"/>
  <c r="AK124" i="1"/>
  <c r="AL124" i="1"/>
  <c r="AM124" i="1"/>
  <c r="AN124" i="1"/>
  <c r="N125" i="1"/>
  <c r="X125" i="1"/>
  <c r="Y125" i="1"/>
  <c r="Z125" i="1"/>
  <c r="AA125" i="1"/>
  <c r="AB125" i="1"/>
  <c r="AC125" i="1"/>
  <c r="AE125" i="1"/>
  <c r="AF125" i="1"/>
  <c r="AG125" i="1"/>
  <c r="AH125" i="1"/>
  <c r="AI125" i="1"/>
  <c r="AJ125" i="1"/>
  <c r="AK125" i="1"/>
  <c r="AL125" i="1"/>
  <c r="AM125" i="1"/>
  <c r="AN125" i="1"/>
  <c r="AL154" i="1"/>
  <c r="L154" i="1" s="1"/>
  <c r="H154" i="1"/>
  <c r="AL155" i="1"/>
  <c r="L155" i="1" s="1"/>
  <c r="N8" i="5" s="1"/>
  <c r="H155" i="1"/>
  <c r="AL156" i="1"/>
  <c r="L156" i="1" s="1"/>
  <c r="N9" i="5" s="1"/>
  <c r="H156" i="1"/>
  <c r="AL157" i="1"/>
  <c r="L157" i="1" s="1"/>
  <c r="H157" i="1"/>
  <c r="AN158" i="1"/>
  <c r="H158" i="1"/>
  <c r="AL159" i="1"/>
  <c r="L159" i="1" s="1"/>
  <c r="N12" i="5" s="1"/>
  <c r="AL160" i="1"/>
  <c r="L160" i="1" s="1"/>
  <c r="N13" i="5" s="1"/>
  <c r="P132" i="1"/>
  <c r="W132" i="1"/>
  <c r="X132" i="1"/>
  <c r="Y132" i="1"/>
  <c r="Z132" i="1"/>
  <c r="AA132" i="1"/>
  <c r="AB132" i="1"/>
  <c r="AC132" i="1"/>
  <c r="AE132" i="1"/>
  <c r="AF132" i="1"/>
  <c r="AG132" i="1"/>
  <c r="AH132" i="1"/>
  <c r="AI132" i="1"/>
  <c r="AJ132" i="1"/>
  <c r="AK132" i="1"/>
  <c r="AL132" i="1"/>
  <c r="AM132" i="1"/>
  <c r="AN132" i="1"/>
  <c r="H132" i="1"/>
  <c r="P133" i="1"/>
  <c r="W133" i="1"/>
  <c r="X133" i="1"/>
  <c r="Y133" i="1"/>
  <c r="Z133" i="1"/>
  <c r="AA133" i="1"/>
  <c r="AB133" i="1"/>
  <c r="AC133" i="1"/>
  <c r="AE133" i="1"/>
  <c r="AF133" i="1"/>
  <c r="AG133" i="1"/>
  <c r="AH133" i="1"/>
  <c r="AI133" i="1"/>
  <c r="AJ133" i="1"/>
  <c r="AK133" i="1"/>
  <c r="AL133" i="1"/>
  <c r="AM133" i="1"/>
  <c r="AN133" i="1"/>
  <c r="H133" i="1"/>
  <c r="P134" i="1"/>
  <c r="W134" i="1"/>
  <c r="X134" i="1"/>
  <c r="Y134" i="1"/>
  <c r="Z134" i="1"/>
  <c r="AA134" i="1"/>
  <c r="AB134" i="1"/>
  <c r="AC134" i="1"/>
  <c r="AE134" i="1"/>
  <c r="AF134" i="1"/>
  <c r="AG134" i="1"/>
  <c r="AH134" i="1"/>
  <c r="AI134" i="1"/>
  <c r="AJ134" i="1"/>
  <c r="AK134" i="1"/>
  <c r="AL134" i="1"/>
  <c r="AM134" i="1"/>
  <c r="AN134" i="1"/>
  <c r="H134" i="1"/>
  <c r="P135" i="1"/>
  <c r="W135" i="1"/>
  <c r="X135" i="1"/>
  <c r="Y135" i="1"/>
  <c r="Z135" i="1"/>
  <c r="AA135" i="1"/>
  <c r="AB135" i="1"/>
  <c r="AC135" i="1"/>
  <c r="AE135" i="1"/>
  <c r="AF135" i="1"/>
  <c r="AG135" i="1"/>
  <c r="AH135" i="1"/>
  <c r="AI135" i="1"/>
  <c r="AJ135" i="1"/>
  <c r="AK135" i="1"/>
  <c r="AL135" i="1"/>
  <c r="AM135" i="1"/>
  <c r="AN135" i="1"/>
  <c r="H135" i="1"/>
  <c r="P136" i="1"/>
  <c r="W136" i="1"/>
  <c r="X136" i="1"/>
  <c r="Y136" i="1"/>
  <c r="Z136" i="1"/>
  <c r="AA136" i="1"/>
  <c r="AB136" i="1"/>
  <c r="AC136" i="1"/>
  <c r="AE136" i="1"/>
  <c r="AF136" i="1"/>
  <c r="AG136" i="1"/>
  <c r="AH136" i="1"/>
  <c r="AI136" i="1"/>
  <c r="AJ136" i="1"/>
  <c r="AK136" i="1"/>
  <c r="AL136" i="1"/>
  <c r="AM136" i="1"/>
  <c r="AN136" i="1"/>
  <c r="H136" i="1"/>
  <c r="P137" i="1"/>
  <c r="W137" i="1"/>
  <c r="X137" i="1"/>
  <c r="Y137" i="1"/>
  <c r="Z137" i="1"/>
  <c r="AA137" i="1"/>
  <c r="AB137" i="1"/>
  <c r="AC137" i="1"/>
  <c r="AE137" i="1"/>
  <c r="AF137" i="1"/>
  <c r="AG137" i="1"/>
  <c r="AH137" i="1"/>
  <c r="AI137" i="1"/>
  <c r="AJ137" i="1"/>
  <c r="AK137" i="1"/>
  <c r="AL137" i="1"/>
  <c r="AM137" i="1"/>
  <c r="AN137" i="1"/>
  <c r="H137" i="1"/>
  <c r="P138" i="1"/>
  <c r="W138" i="1"/>
  <c r="X138" i="1"/>
  <c r="Y138" i="1"/>
  <c r="Z138" i="1"/>
  <c r="AA138" i="1"/>
  <c r="AB138" i="1"/>
  <c r="AC138" i="1"/>
  <c r="AE138" i="1"/>
  <c r="AF138" i="1"/>
  <c r="AG138" i="1"/>
  <c r="AH138" i="1"/>
  <c r="AI138" i="1"/>
  <c r="AJ138" i="1"/>
  <c r="AK138" i="1"/>
  <c r="AL138" i="1"/>
  <c r="AM138" i="1"/>
  <c r="AN138" i="1"/>
  <c r="H138" i="1"/>
  <c r="P139" i="1"/>
  <c r="W139" i="1"/>
  <c r="X139" i="1"/>
  <c r="Y139" i="1"/>
  <c r="Z139" i="1"/>
  <c r="AA139" i="1"/>
  <c r="AB139" i="1"/>
  <c r="AC139" i="1"/>
  <c r="AE139" i="1"/>
  <c r="AF139" i="1"/>
  <c r="AG139" i="1"/>
  <c r="AH139" i="1"/>
  <c r="AI139" i="1"/>
  <c r="AJ139" i="1"/>
  <c r="AK139" i="1"/>
  <c r="AL139" i="1"/>
  <c r="AM139" i="1"/>
  <c r="AN139" i="1"/>
  <c r="H139" i="1"/>
  <c r="P140" i="1"/>
  <c r="W140" i="1"/>
  <c r="X140" i="1"/>
  <c r="Y140" i="1"/>
  <c r="Z140" i="1"/>
  <c r="AA140" i="1"/>
  <c r="AB140" i="1"/>
  <c r="AC140" i="1"/>
  <c r="AE140" i="1"/>
  <c r="AF140" i="1"/>
  <c r="AG140" i="1"/>
  <c r="AH140" i="1"/>
  <c r="AI140" i="1"/>
  <c r="AJ140" i="1"/>
  <c r="AK140" i="1"/>
  <c r="AL140" i="1"/>
  <c r="AM140" i="1"/>
  <c r="AN140" i="1"/>
  <c r="H140" i="1"/>
  <c r="P141" i="1"/>
  <c r="W141" i="1"/>
  <c r="X141" i="1"/>
  <c r="Y141" i="1"/>
  <c r="Z141" i="1"/>
  <c r="AA141" i="1"/>
  <c r="AB141" i="1"/>
  <c r="AC141" i="1"/>
  <c r="AE141" i="1"/>
  <c r="AF141" i="1"/>
  <c r="AG141" i="1"/>
  <c r="AH141" i="1"/>
  <c r="AI141" i="1"/>
  <c r="AJ141" i="1"/>
  <c r="AK141" i="1"/>
  <c r="AL141" i="1"/>
  <c r="AM141" i="1"/>
  <c r="AN141" i="1"/>
  <c r="H141" i="1"/>
  <c r="P142" i="1"/>
  <c r="W142" i="1"/>
  <c r="X142" i="1"/>
  <c r="Y142" i="1"/>
  <c r="Z142" i="1"/>
  <c r="AA142" i="1"/>
  <c r="AB142" i="1"/>
  <c r="AC142" i="1"/>
  <c r="AE142" i="1"/>
  <c r="AF142" i="1"/>
  <c r="AG142" i="1"/>
  <c r="AH142" i="1"/>
  <c r="AI142" i="1"/>
  <c r="AJ142" i="1"/>
  <c r="AK142" i="1"/>
  <c r="AL142" i="1"/>
  <c r="AM142" i="1"/>
  <c r="AN142" i="1"/>
  <c r="H142" i="1"/>
  <c r="P143" i="1"/>
  <c r="W143" i="1"/>
  <c r="X143" i="1"/>
  <c r="Y143" i="1"/>
  <c r="Z143" i="1"/>
  <c r="AA143" i="1"/>
  <c r="AB143" i="1"/>
  <c r="AC143" i="1"/>
  <c r="AE143" i="1"/>
  <c r="AF143" i="1"/>
  <c r="AG143" i="1"/>
  <c r="AH143" i="1"/>
  <c r="AI143" i="1"/>
  <c r="AJ143" i="1"/>
  <c r="AK143" i="1"/>
  <c r="AL143" i="1"/>
  <c r="AM143" i="1"/>
  <c r="AN143" i="1"/>
  <c r="H143" i="1"/>
  <c r="P144" i="1"/>
  <c r="W144" i="1"/>
  <c r="X144" i="1"/>
  <c r="Y144" i="1"/>
  <c r="Z144" i="1"/>
  <c r="AA144" i="1"/>
  <c r="AB144" i="1"/>
  <c r="AC144" i="1"/>
  <c r="AE144" i="1"/>
  <c r="AF144" i="1"/>
  <c r="AG144" i="1"/>
  <c r="AH144" i="1"/>
  <c r="AI144" i="1"/>
  <c r="AJ144" i="1"/>
  <c r="AK144" i="1"/>
  <c r="AL144" i="1"/>
  <c r="AM144" i="1"/>
  <c r="AN144" i="1"/>
  <c r="H144" i="1"/>
  <c r="P145" i="1"/>
  <c r="W145" i="1"/>
  <c r="X145" i="1"/>
  <c r="Y145" i="1"/>
  <c r="Z145" i="1"/>
  <c r="AA145" i="1"/>
  <c r="AB145" i="1"/>
  <c r="AC145" i="1"/>
  <c r="AE145" i="1"/>
  <c r="AF145" i="1"/>
  <c r="AG145" i="1"/>
  <c r="AH145" i="1"/>
  <c r="AI145" i="1"/>
  <c r="AJ145" i="1"/>
  <c r="AK145" i="1"/>
  <c r="AL145" i="1"/>
  <c r="AM145" i="1"/>
  <c r="AN145" i="1"/>
  <c r="H145" i="1"/>
  <c r="P146" i="1"/>
  <c r="W146" i="1"/>
  <c r="X146" i="1"/>
  <c r="Y146" i="1"/>
  <c r="Z146" i="1"/>
  <c r="AA146" i="1"/>
  <c r="AB146" i="1"/>
  <c r="AC146" i="1"/>
  <c r="AE146" i="1"/>
  <c r="AF146" i="1"/>
  <c r="AG146" i="1"/>
  <c r="AH146" i="1"/>
  <c r="AI146" i="1"/>
  <c r="AJ146" i="1"/>
  <c r="AK146" i="1"/>
  <c r="AL146" i="1"/>
  <c r="AM146" i="1"/>
  <c r="AN146" i="1"/>
  <c r="H146" i="1"/>
  <c r="P147" i="1"/>
  <c r="W147" i="1"/>
  <c r="X147" i="1"/>
  <c r="Y147" i="1"/>
  <c r="Z147" i="1"/>
  <c r="AA147" i="1"/>
  <c r="AB147" i="1"/>
  <c r="AC147" i="1"/>
  <c r="AE147" i="1"/>
  <c r="AF147" i="1"/>
  <c r="AG147" i="1"/>
  <c r="AH147" i="1"/>
  <c r="AI147" i="1"/>
  <c r="AJ147" i="1"/>
  <c r="AK147" i="1"/>
  <c r="AL147" i="1"/>
  <c r="AM147" i="1"/>
  <c r="AN147" i="1"/>
  <c r="H147" i="1"/>
  <c r="P148" i="1"/>
  <c r="W148" i="1"/>
  <c r="X148" i="1"/>
  <c r="Y148" i="1"/>
  <c r="Z148" i="1"/>
  <c r="AA148" i="1"/>
  <c r="AB148" i="1"/>
  <c r="AC148" i="1"/>
  <c r="AE148" i="1"/>
  <c r="AF148" i="1"/>
  <c r="AG148" i="1"/>
  <c r="AH148" i="1"/>
  <c r="AI148" i="1"/>
  <c r="AJ148" i="1"/>
  <c r="AK148" i="1"/>
  <c r="AL148" i="1"/>
  <c r="AM148" i="1"/>
  <c r="AN148" i="1"/>
  <c r="H148" i="1"/>
  <c r="G53" i="1"/>
  <c r="H53" i="1"/>
  <c r="G54" i="1"/>
  <c r="H54" i="1"/>
  <c r="AN159" i="1"/>
  <c r="P159" i="1"/>
  <c r="Q159" i="1"/>
  <c r="R159" i="1"/>
  <c r="S159" i="1"/>
  <c r="T159" i="1"/>
  <c r="U159" i="1"/>
  <c r="V159" i="1"/>
  <c r="W159" i="1"/>
  <c r="X159" i="1"/>
  <c r="Y159" i="1"/>
  <c r="Z159" i="1"/>
  <c r="AA159" i="1"/>
  <c r="AB159" i="1"/>
  <c r="AC159" i="1"/>
  <c r="AE159" i="1"/>
  <c r="AF159" i="1"/>
  <c r="AG159" i="1"/>
  <c r="AH159" i="1"/>
  <c r="AI159" i="1"/>
  <c r="AJ159" i="1"/>
  <c r="AK159" i="1"/>
  <c r="AM159" i="1"/>
  <c r="AN160" i="1"/>
  <c r="P160" i="1"/>
  <c r="Q160" i="1"/>
  <c r="R160" i="1"/>
  <c r="S160" i="1"/>
  <c r="T160" i="1"/>
  <c r="U160" i="1"/>
  <c r="V160" i="1"/>
  <c r="W160" i="1"/>
  <c r="X160" i="1"/>
  <c r="Y160" i="1"/>
  <c r="Z160" i="1"/>
  <c r="AA160" i="1"/>
  <c r="AB160" i="1"/>
  <c r="AC160" i="1"/>
  <c r="AE160" i="1"/>
  <c r="AF160" i="1"/>
  <c r="AG160" i="1"/>
  <c r="AH160" i="1"/>
  <c r="AI160" i="1"/>
  <c r="AJ160" i="1"/>
  <c r="AK160" i="1"/>
  <c r="AM160" i="1"/>
  <c r="N83" i="1"/>
  <c r="Y83" i="1"/>
  <c r="Z83" i="1"/>
  <c r="AA83" i="1"/>
  <c r="AB83" i="1"/>
  <c r="AC83" i="1"/>
  <c r="AE83" i="1"/>
  <c r="AG83" i="1"/>
  <c r="AH83" i="1"/>
  <c r="AI83" i="1"/>
  <c r="AJ83" i="1"/>
  <c r="AL83" i="1"/>
  <c r="AN83" i="1"/>
  <c r="N84" i="1"/>
  <c r="Y84" i="1"/>
  <c r="Z84" i="1"/>
  <c r="AA84" i="1"/>
  <c r="AB84" i="1"/>
  <c r="AC84" i="1"/>
  <c r="AE84" i="1"/>
  <c r="AG84" i="1"/>
  <c r="AH84" i="1"/>
  <c r="AI84" i="1"/>
  <c r="AJ84" i="1"/>
  <c r="AL84" i="1"/>
  <c r="AN84" i="1"/>
  <c r="N85" i="1"/>
  <c r="Y85" i="1"/>
  <c r="Z85" i="1"/>
  <c r="AA85" i="1"/>
  <c r="AB85" i="1"/>
  <c r="AC85" i="1"/>
  <c r="AE85" i="1"/>
  <c r="AG85" i="1"/>
  <c r="AH85" i="1"/>
  <c r="AI85" i="1"/>
  <c r="AJ85" i="1"/>
  <c r="AL85" i="1"/>
  <c r="AN85" i="1"/>
  <c r="N86" i="1"/>
  <c r="Y86" i="1"/>
  <c r="Z86" i="1"/>
  <c r="AA86" i="1"/>
  <c r="AB86" i="1"/>
  <c r="AC86" i="1"/>
  <c r="AE86" i="1"/>
  <c r="AG86" i="1"/>
  <c r="AH86" i="1"/>
  <c r="AI86" i="1"/>
  <c r="AJ86" i="1"/>
  <c r="AL86" i="1"/>
  <c r="AN86" i="1"/>
  <c r="L11" i="5"/>
  <c r="L10" i="5"/>
  <c r="L12" i="5"/>
  <c r="L13" i="5"/>
  <c r="P5" i="5"/>
  <c r="Q5" i="5"/>
  <c r="R5" i="5"/>
  <c r="S5" i="5"/>
  <c r="T5" i="5"/>
  <c r="U5" i="5"/>
  <c r="V5" i="5"/>
  <c r="W5" i="5"/>
  <c r="Y5" i="5"/>
  <c r="Z5" i="5"/>
  <c r="AA5" i="5"/>
  <c r="AB5" i="5"/>
  <c r="AC5" i="5"/>
  <c r="AD5" i="5"/>
  <c r="AF5" i="5"/>
  <c r="AG5" i="5"/>
  <c r="AH5" i="5"/>
  <c r="AI5" i="5"/>
  <c r="P5" i="4"/>
  <c r="AN154" i="1"/>
  <c r="G154" i="1"/>
  <c r="AN155" i="1"/>
  <c r="G155" i="1"/>
  <c r="AN156" i="1"/>
  <c r="G156" i="1"/>
  <c r="AN157" i="1"/>
  <c r="G157" i="1"/>
  <c r="G158" i="1"/>
  <c r="P154" i="1"/>
  <c r="Q154" i="1"/>
  <c r="R154" i="1"/>
  <c r="S154" i="1"/>
  <c r="T154" i="1"/>
  <c r="U154" i="1"/>
  <c r="V154" i="1"/>
  <c r="W154" i="1"/>
  <c r="X154" i="1"/>
  <c r="Y154" i="1"/>
  <c r="Z154" i="1"/>
  <c r="AA154" i="1"/>
  <c r="AB154" i="1"/>
  <c r="AC154" i="1"/>
  <c r="AE154" i="1"/>
  <c r="AF154" i="1"/>
  <c r="AG154" i="1"/>
  <c r="AH154" i="1"/>
  <c r="AI154" i="1"/>
  <c r="AJ154" i="1"/>
  <c r="AK154" i="1"/>
  <c r="AM154" i="1"/>
  <c r="P155" i="1"/>
  <c r="Q155" i="1"/>
  <c r="R155" i="1"/>
  <c r="S155" i="1"/>
  <c r="T155" i="1"/>
  <c r="U155" i="1"/>
  <c r="V155" i="1"/>
  <c r="W155" i="1"/>
  <c r="X155" i="1"/>
  <c r="Y155" i="1"/>
  <c r="Z155" i="1"/>
  <c r="AA155" i="1"/>
  <c r="AB155" i="1"/>
  <c r="AC155" i="1"/>
  <c r="AE155" i="1"/>
  <c r="AF155" i="1"/>
  <c r="AG155" i="1"/>
  <c r="AH155" i="1"/>
  <c r="AI155" i="1"/>
  <c r="AJ155" i="1"/>
  <c r="AK155" i="1"/>
  <c r="AM155" i="1"/>
  <c r="P156" i="1"/>
  <c r="Q156" i="1"/>
  <c r="R156" i="1"/>
  <c r="S156" i="1"/>
  <c r="T156" i="1"/>
  <c r="U156" i="1"/>
  <c r="V156" i="1"/>
  <c r="W156" i="1"/>
  <c r="X156" i="1"/>
  <c r="Y156" i="1"/>
  <c r="Z156" i="1"/>
  <c r="AA156" i="1"/>
  <c r="AB156" i="1"/>
  <c r="AC156" i="1"/>
  <c r="AE156" i="1"/>
  <c r="AF156" i="1"/>
  <c r="AG156" i="1"/>
  <c r="AH156" i="1"/>
  <c r="AI156" i="1"/>
  <c r="AJ156" i="1"/>
  <c r="AK156" i="1"/>
  <c r="AM156" i="1"/>
  <c r="P157" i="1"/>
  <c r="Q157" i="1"/>
  <c r="R157" i="1"/>
  <c r="S157" i="1"/>
  <c r="T157" i="1"/>
  <c r="U157" i="1"/>
  <c r="V157" i="1"/>
  <c r="W157" i="1"/>
  <c r="X157" i="1"/>
  <c r="Y157" i="1"/>
  <c r="Z157" i="1"/>
  <c r="AA157" i="1"/>
  <c r="AB157" i="1"/>
  <c r="AC157" i="1"/>
  <c r="AE157" i="1"/>
  <c r="AF157" i="1"/>
  <c r="AG157" i="1"/>
  <c r="AH157" i="1"/>
  <c r="AI157" i="1"/>
  <c r="AJ157" i="1"/>
  <c r="AK157" i="1"/>
  <c r="AM157" i="1"/>
  <c r="P158" i="1"/>
  <c r="Q158" i="1"/>
  <c r="R158" i="1"/>
  <c r="S158" i="1"/>
  <c r="T158" i="1"/>
  <c r="U158" i="1"/>
  <c r="V158" i="1"/>
  <c r="W158" i="1"/>
  <c r="X158" i="1"/>
  <c r="Y158" i="1"/>
  <c r="Z158" i="1"/>
  <c r="AA158" i="1"/>
  <c r="AB158" i="1"/>
  <c r="AC158" i="1"/>
  <c r="AE158" i="1"/>
  <c r="AF158" i="1"/>
  <c r="AG158" i="1"/>
  <c r="AH158" i="1"/>
  <c r="AI158" i="1"/>
  <c r="AJ158" i="1"/>
  <c r="AK158" i="1"/>
  <c r="AL158" i="1"/>
  <c r="AM158" i="1"/>
  <c r="Q153" i="1"/>
  <c r="R153" i="1"/>
  <c r="S153" i="1"/>
  <c r="T153" i="1"/>
  <c r="U153" i="1"/>
  <c r="V153" i="1"/>
  <c r="W153" i="1"/>
  <c r="X153" i="1"/>
  <c r="Y153" i="1"/>
  <c r="Z153" i="1"/>
  <c r="AA153" i="1"/>
  <c r="AB153" i="1"/>
  <c r="AC153" i="1"/>
  <c r="AE153" i="1"/>
  <c r="AF153" i="1"/>
  <c r="AG153" i="1"/>
  <c r="AH153" i="1"/>
  <c r="AI153" i="1"/>
  <c r="AJ153" i="1"/>
  <c r="AK153" i="1"/>
  <c r="AL153" i="1"/>
  <c r="AM153" i="1"/>
  <c r="AN153" i="1"/>
  <c r="P153" i="1"/>
  <c r="X126" i="1"/>
  <c r="Y126" i="1"/>
  <c r="Z126" i="1"/>
  <c r="AA126" i="1"/>
  <c r="AB126" i="1"/>
  <c r="AC126" i="1"/>
  <c r="AE126" i="1"/>
  <c r="AF126" i="1"/>
  <c r="AG126" i="1"/>
  <c r="AH126" i="1"/>
  <c r="AI126" i="1"/>
  <c r="AJ126" i="1"/>
  <c r="AK126" i="1"/>
  <c r="AL126" i="1"/>
  <c r="AM126" i="1"/>
  <c r="AN126" i="1"/>
  <c r="N90" i="1"/>
  <c r="O90" i="1"/>
  <c r="X90" i="1"/>
  <c r="Y90" i="1"/>
  <c r="Z90" i="1"/>
  <c r="AA90" i="1"/>
  <c r="AB90" i="1"/>
  <c r="AC90" i="1"/>
  <c r="AE90" i="1"/>
  <c r="AF90" i="1"/>
  <c r="AG90" i="1"/>
  <c r="AH90" i="1"/>
  <c r="AI90" i="1"/>
  <c r="AJ90" i="1"/>
  <c r="AK90" i="1"/>
  <c r="AL90" i="1"/>
  <c r="AM90" i="1"/>
  <c r="AN90" i="1"/>
  <c r="N91" i="1"/>
  <c r="O91" i="1"/>
  <c r="X91" i="1"/>
  <c r="Y91" i="1"/>
  <c r="Z91" i="1"/>
  <c r="AA91" i="1"/>
  <c r="AB91" i="1"/>
  <c r="AC91" i="1"/>
  <c r="AE91" i="1"/>
  <c r="AF91" i="1"/>
  <c r="AG91" i="1"/>
  <c r="AH91" i="1"/>
  <c r="AI91" i="1"/>
  <c r="AJ91" i="1"/>
  <c r="AK91" i="1"/>
  <c r="AL91" i="1"/>
  <c r="AM91" i="1"/>
  <c r="AN91" i="1"/>
  <c r="N92" i="1"/>
  <c r="O92" i="1"/>
  <c r="X92" i="1"/>
  <c r="Y92" i="1"/>
  <c r="Z92" i="1"/>
  <c r="AA92" i="1"/>
  <c r="AB92" i="1"/>
  <c r="AC92" i="1"/>
  <c r="AE92" i="1"/>
  <c r="AF92" i="1"/>
  <c r="AG92" i="1"/>
  <c r="AH92" i="1"/>
  <c r="AI92" i="1"/>
  <c r="AJ92" i="1"/>
  <c r="AK92" i="1"/>
  <c r="AL92" i="1"/>
  <c r="AM92" i="1"/>
  <c r="AN92" i="1"/>
  <c r="N93" i="1"/>
  <c r="O93" i="1"/>
  <c r="X93" i="1"/>
  <c r="Y93" i="1"/>
  <c r="Z93" i="1"/>
  <c r="AA93" i="1"/>
  <c r="AB93" i="1"/>
  <c r="AC93" i="1"/>
  <c r="AE93" i="1"/>
  <c r="AF93" i="1"/>
  <c r="AG93" i="1"/>
  <c r="AH93" i="1"/>
  <c r="AI93" i="1"/>
  <c r="AJ93" i="1"/>
  <c r="AK93" i="1"/>
  <c r="AL93" i="1"/>
  <c r="AM93" i="1"/>
  <c r="AN93" i="1"/>
  <c r="N94" i="1"/>
  <c r="O94" i="1"/>
  <c r="X94" i="1"/>
  <c r="Y94" i="1"/>
  <c r="Z94" i="1"/>
  <c r="AA94" i="1"/>
  <c r="AB94" i="1"/>
  <c r="AC94" i="1"/>
  <c r="AE94" i="1"/>
  <c r="AF94" i="1"/>
  <c r="AG94" i="1"/>
  <c r="AH94" i="1"/>
  <c r="AI94" i="1"/>
  <c r="AJ94" i="1"/>
  <c r="AK94" i="1"/>
  <c r="AL94" i="1"/>
  <c r="AM94" i="1"/>
  <c r="AN94" i="1"/>
  <c r="N95" i="1"/>
  <c r="O95" i="1"/>
  <c r="X95" i="1"/>
  <c r="Y95" i="1"/>
  <c r="Z95" i="1"/>
  <c r="AA95" i="1"/>
  <c r="AB95" i="1"/>
  <c r="AC95" i="1"/>
  <c r="AE95" i="1"/>
  <c r="AF95" i="1"/>
  <c r="AG95" i="1"/>
  <c r="AH95" i="1"/>
  <c r="AI95" i="1"/>
  <c r="AJ95" i="1"/>
  <c r="AK95" i="1"/>
  <c r="AL95" i="1"/>
  <c r="AM95" i="1"/>
  <c r="AN95" i="1"/>
  <c r="N96" i="1"/>
  <c r="O96" i="1"/>
  <c r="X96" i="1"/>
  <c r="Y96" i="1"/>
  <c r="Z96" i="1"/>
  <c r="AA96" i="1"/>
  <c r="AB96" i="1"/>
  <c r="AC96" i="1"/>
  <c r="AE96" i="1"/>
  <c r="AF96" i="1"/>
  <c r="AG96" i="1"/>
  <c r="AH96" i="1"/>
  <c r="AI96" i="1"/>
  <c r="AJ96" i="1"/>
  <c r="AK96" i="1"/>
  <c r="AL96" i="1"/>
  <c r="AM96" i="1"/>
  <c r="AN96" i="1"/>
  <c r="N97" i="1"/>
  <c r="O97" i="1"/>
  <c r="X97" i="1"/>
  <c r="Y97" i="1"/>
  <c r="Z97" i="1"/>
  <c r="AA97" i="1"/>
  <c r="AB97" i="1"/>
  <c r="AC97" i="1"/>
  <c r="AE97" i="1"/>
  <c r="AF97" i="1"/>
  <c r="AG97" i="1"/>
  <c r="AH97" i="1"/>
  <c r="AI97" i="1"/>
  <c r="AJ97" i="1"/>
  <c r="AK97" i="1"/>
  <c r="AL97" i="1"/>
  <c r="AM97" i="1"/>
  <c r="AN97" i="1"/>
  <c r="N98" i="1"/>
  <c r="O98" i="1"/>
  <c r="X98" i="1"/>
  <c r="Y98" i="1"/>
  <c r="Z98" i="1"/>
  <c r="AA98" i="1"/>
  <c r="AB98" i="1"/>
  <c r="AC98" i="1"/>
  <c r="AE98" i="1"/>
  <c r="AF98" i="1"/>
  <c r="AG98" i="1"/>
  <c r="AH98" i="1"/>
  <c r="AI98" i="1"/>
  <c r="AJ98" i="1"/>
  <c r="AK98" i="1"/>
  <c r="AL98" i="1"/>
  <c r="AM98" i="1"/>
  <c r="AN98" i="1"/>
  <c r="N99" i="1"/>
  <c r="O99" i="1"/>
  <c r="X99" i="1"/>
  <c r="Y99" i="1"/>
  <c r="Z99" i="1"/>
  <c r="AA99" i="1"/>
  <c r="AB99" i="1"/>
  <c r="AC99" i="1"/>
  <c r="AE99" i="1"/>
  <c r="AF99" i="1"/>
  <c r="AG99" i="1"/>
  <c r="AH99" i="1"/>
  <c r="AI99" i="1"/>
  <c r="AJ99" i="1"/>
  <c r="AK99" i="1"/>
  <c r="AL99" i="1"/>
  <c r="AM99" i="1"/>
  <c r="AN99" i="1"/>
  <c r="N100" i="1"/>
  <c r="O100" i="1"/>
  <c r="X100" i="1"/>
  <c r="Y100" i="1"/>
  <c r="Z100" i="1"/>
  <c r="AA100" i="1"/>
  <c r="AB100" i="1"/>
  <c r="AC100" i="1"/>
  <c r="AE100" i="1"/>
  <c r="AF100" i="1"/>
  <c r="AG100" i="1"/>
  <c r="AH100" i="1"/>
  <c r="AI100" i="1"/>
  <c r="AJ100" i="1"/>
  <c r="AK100" i="1"/>
  <c r="AL100" i="1"/>
  <c r="AM100" i="1"/>
  <c r="AN100" i="1"/>
  <c r="N101" i="1"/>
  <c r="O101" i="1"/>
  <c r="X101" i="1"/>
  <c r="Y101" i="1"/>
  <c r="Z101" i="1"/>
  <c r="AA101" i="1"/>
  <c r="AB101" i="1"/>
  <c r="AC101" i="1"/>
  <c r="AE101" i="1"/>
  <c r="AF101" i="1"/>
  <c r="AG101" i="1"/>
  <c r="AH101" i="1"/>
  <c r="AI101" i="1"/>
  <c r="AJ101" i="1"/>
  <c r="AK101" i="1"/>
  <c r="AL101" i="1"/>
  <c r="AM101" i="1"/>
  <c r="AN101" i="1"/>
  <c r="N102" i="1"/>
  <c r="O102" i="1"/>
  <c r="X102" i="1"/>
  <c r="Y102" i="1"/>
  <c r="Z102" i="1"/>
  <c r="AA102" i="1"/>
  <c r="AB102" i="1"/>
  <c r="AC102" i="1"/>
  <c r="AE102" i="1"/>
  <c r="AF102" i="1"/>
  <c r="AG102" i="1"/>
  <c r="AH102" i="1"/>
  <c r="AI102" i="1"/>
  <c r="AJ102" i="1"/>
  <c r="AK102" i="1"/>
  <c r="AL102" i="1"/>
  <c r="AM102" i="1"/>
  <c r="AN102" i="1"/>
  <c r="N103" i="1"/>
  <c r="O103" i="1"/>
  <c r="X103" i="1"/>
  <c r="Y103" i="1"/>
  <c r="Z103" i="1"/>
  <c r="AA103" i="1"/>
  <c r="AB103" i="1"/>
  <c r="AC103" i="1"/>
  <c r="AE103" i="1"/>
  <c r="AF103" i="1"/>
  <c r="AG103" i="1"/>
  <c r="AH103" i="1"/>
  <c r="AI103" i="1"/>
  <c r="AJ103" i="1"/>
  <c r="AK103" i="1"/>
  <c r="AL103" i="1"/>
  <c r="AM103" i="1"/>
  <c r="AN103" i="1"/>
  <c r="N104" i="1"/>
  <c r="O104" i="1"/>
  <c r="X104" i="1"/>
  <c r="Y104" i="1"/>
  <c r="Z104" i="1"/>
  <c r="AA104" i="1"/>
  <c r="AB104" i="1"/>
  <c r="AC104" i="1"/>
  <c r="AE104" i="1"/>
  <c r="AF104" i="1"/>
  <c r="AG104" i="1"/>
  <c r="AH104" i="1"/>
  <c r="AI104" i="1"/>
  <c r="AJ104" i="1"/>
  <c r="AK104" i="1"/>
  <c r="AL104" i="1"/>
  <c r="AM104" i="1"/>
  <c r="AN104" i="1"/>
  <c r="N105" i="1"/>
  <c r="O105" i="1"/>
  <c r="X105" i="1"/>
  <c r="Y105" i="1"/>
  <c r="Z105" i="1"/>
  <c r="AA105" i="1"/>
  <c r="AB105" i="1"/>
  <c r="AC105" i="1"/>
  <c r="AE105" i="1"/>
  <c r="AF105" i="1"/>
  <c r="AG105" i="1"/>
  <c r="AH105" i="1"/>
  <c r="AI105" i="1"/>
  <c r="AJ105" i="1"/>
  <c r="AK105" i="1"/>
  <c r="AL105" i="1"/>
  <c r="AM105" i="1"/>
  <c r="AN105" i="1"/>
  <c r="N106" i="1"/>
  <c r="O106" i="1"/>
  <c r="X106" i="1"/>
  <c r="Y106" i="1"/>
  <c r="Z106" i="1"/>
  <c r="AA106" i="1"/>
  <c r="AB106" i="1"/>
  <c r="AC106" i="1"/>
  <c r="AE106" i="1"/>
  <c r="AF106" i="1"/>
  <c r="AG106" i="1"/>
  <c r="AH106" i="1"/>
  <c r="AI106" i="1"/>
  <c r="AJ106" i="1"/>
  <c r="AK106" i="1"/>
  <c r="AL106" i="1"/>
  <c r="AM106" i="1"/>
  <c r="AN106" i="1"/>
  <c r="N107" i="1"/>
  <c r="O107" i="1"/>
  <c r="X107" i="1"/>
  <c r="Y107" i="1"/>
  <c r="Z107" i="1"/>
  <c r="AA107" i="1"/>
  <c r="AB107" i="1"/>
  <c r="AC107" i="1"/>
  <c r="AE107" i="1"/>
  <c r="AF107" i="1"/>
  <c r="AG107" i="1"/>
  <c r="AH107" i="1"/>
  <c r="AI107" i="1"/>
  <c r="AJ107" i="1"/>
  <c r="AK107" i="1"/>
  <c r="AL107" i="1"/>
  <c r="AM107" i="1"/>
  <c r="AN107" i="1"/>
  <c r="N108" i="1"/>
  <c r="O108" i="1"/>
  <c r="X108" i="1"/>
  <c r="Y108" i="1"/>
  <c r="Z108" i="1"/>
  <c r="AA108" i="1"/>
  <c r="AB108" i="1"/>
  <c r="AC108" i="1"/>
  <c r="AE108" i="1"/>
  <c r="AF108" i="1"/>
  <c r="AG108" i="1"/>
  <c r="AH108" i="1"/>
  <c r="AI108" i="1"/>
  <c r="AJ108" i="1"/>
  <c r="AK108" i="1"/>
  <c r="AL108" i="1"/>
  <c r="AM108" i="1"/>
  <c r="AN108" i="1"/>
  <c r="O89" i="1"/>
  <c r="X89" i="1"/>
  <c r="Y89" i="1"/>
  <c r="Z89" i="1"/>
  <c r="AA89" i="1"/>
  <c r="AB89" i="1"/>
  <c r="AC89" i="1"/>
  <c r="AE89" i="1"/>
  <c r="AF89" i="1"/>
  <c r="AG89" i="1"/>
  <c r="AH89" i="1"/>
  <c r="AI89" i="1"/>
  <c r="AJ89" i="1"/>
  <c r="AK89" i="1"/>
  <c r="AL89" i="1"/>
  <c r="AM89" i="1"/>
  <c r="AN89" i="1"/>
  <c r="N89" i="1"/>
  <c r="N59" i="1"/>
  <c r="Y59" i="1"/>
  <c r="Z59" i="1"/>
  <c r="AA59" i="1"/>
  <c r="AB59" i="1"/>
  <c r="AC59" i="1"/>
  <c r="AE59" i="1"/>
  <c r="AG59" i="1"/>
  <c r="AH59" i="1"/>
  <c r="AI59" i="1"/>
  <c r="AJ59" i="1"/>
  <c r="AL59" i="1"/>
  <c r="AN59" i="1"/>
  <c r="N60" i="1"/>
  <c r="Y60" i="1"/>
  <c r="Z60" i="1"/>
  <c r="AA60" i="1"/>
  <c r="AB60" i="1"/>
  <c r="AC60" i="1"/>
  <c r="AE60" i="1"/>
  <c r="AG60" i="1"/>
  <c r="AH60" i="1"/>
  <c r="AI60" i="1"/>
  <c r="AJ60" i="1"/>
  <c r="AL60" i="1"/>
  <c r="AN60" i="1"/>
  <c r="N61" i="1"/>
  <c r="Y61" i="1"/>
  <c r="Z61" i="1"/>
  <c r="AA61" i="1"/>
  <c r="AB61" i="1"/>
  <c r="AC61" i="1"/>
  <c r="AE61" i="1"/>
  <c r="AG61" i="1"/>
  <c r="AH61" i="1"/>
  <c r="AI61" i="1"/>
  <c r="AJ61" i="1"/>
  <c r="AL61" i="1"/>
  <c r="AN61" i="1"/>
  <c r="N62" i="1"/>
  <c r="Y62" i="1"/>
  <c r="Z62" i="1"/>
  <c r="AA62" i="1"/>
  <c r="AB62" i="1"/>
  <c r="AC62" i="1"/>
  <c r="AE62" i="1"/>
  <c r="AG62" i="1"/>
  <c r="AH62" i="1"/>
  <c r="AI62" i="1"/>
  <c r="AJ62" i="1"/>
  <c r="AL62" i="1"/>
  <c r="AN62" i="1"/>
  <c r="N63" i="1"/>
  <c r="Y63" i="1"/>
  <c r="Z63" i="1"/>
  <c r="AA63" i="1"/>
  <c r="AB63" i="1"/>
  <c r="AC63" i="1"/>
  <c r="AE63" i="1"/>
  <c r="AG63" i="1"/>
  <c r="AH63" i="1"/>
  <c r="AI63" i="1"/>
  <c r="AJ63" i="1"/>
  <c r="AL63" i="1"/>
  <c r="AN63" i="1"/>
  <c r="N64" i="1"/>
  <c r="Y64" i="1"/>
  <c r="Z64" i="1"/>
  <c r="AA64" i="1"/>
  <c r="AB64" i="1"/>
  <c r="AC64" i="1"/>
  <c r="AE64" i="1"/>
  <c r="AG64" i="1"/>
  <c r="AH64" i="1"/>
  <c r="AI64" i="1"/>
  <c r="AJ64" i="1"/>
  <c r="AL64" i="1"/>
  <c r="AN64" i="1"/>
  <c r="N65" i="1"/>
  <c r="Y65" i="1"/>
  <c r="Z65" i="1"/>
  <c r="AA65" i="1"/>
  <c r="AB65" i="1"/>
  <c r="AC65" i="1"/>
  <c r="AE65" i="1"/>
  <c r="AG65" i="1"/>
  <c r="AH65" i="1"/>
  <c r="AI65" i="1"/>
  <c r="AJ65" i="1"/>
  <c r="AL65" i="1"/>
  <c r="AN65" i="1"/>
  <c r="N66" i="1"/>
  <c r="Y66" i="1"/>
  <c r="Z66" i="1"/>
  <c r="AA66" i="1"/>
  <c r="AB66" i="1"/>
  <c r="AC66" i="1"/>
  <c r="AE66" i="1"/>
  <c r="AG66" i="1"/>
  <c r="AH66" i="1"/>
  <c r="AI66" i="1"/>
  <c r="AJ66" i="1"/>
  <c r="AL66" i="1"/>
  <c r="AN66" i="1"/>
  <c r="N67" i="1"/>
  <c r="Y67" i="1"/>
  <c r="Z67" i="1"/>
  <c r="AA67" i="1"/>
  <c r="AB67" i="1"/>
  <c r="AC67" i="1"/>
  <c r="AE67" i="1"/>
  <c r="AG67" i="1"/>
  <c r="AH67" i="1"/>
  <c r="AI67" i="1"/>
  <c r="AJ67" i="1"/>
  <c r="AL67" i="1"/>
  <c r="AN67" i="1"/>
  <c r="N68" i="1"/>
  <c r="Y68" i="1"/>
  <c r="Z68" i="1"/>
  <c r="AA68" i="1"/>
  <c r="AB68" i="1"/>
  <c r="AC68" i="1"/>
  <c r="AE68" i="1"/>
  <c r="AG68" i="1"/>
  <c r="AH68" i="1"/>
  <c r="AI68" i="1"/>
  <c r="AJ68" i="1"/>
  <c r="AL68" i="1"/>
  <c r="AN68" i="1"/>
  <c r="N69" i="1"/>
  <c r="Y69" i="1"/>
  <c r="Z69" i="1"/>
  <c r="AA69" i="1"/>
  <c r="AB69" i="1"/>
  <c r="AC69" i="1"/>
  <c r="AE69" i="1"/>
  <c r="AG69" i="1"/>
  <c r="AH69" i="1"/>
  <c r="AI69" i="1"/>
  <c r="AJ69" i="1"/>
  <c r="AL69" i="1"/>
  <c r="AN69" i="1"/>
  <c r="N70" i="1"/>
  <c r="Y70" i="1"/>
  <c r="Z70" i="1"/>
  <c r="AA70" i="1"/>
  <c r="AB70" i="1"/>
  <c r="AC70" i="1"/>
  <c r="AE70" i="1"/>
  <c r="AG70" i="1"/>
  <c r="AH70" i="1"/>
  <c r="AI70" i="1"/>
  <c r="AJ70" i="1"/>
  <c r="AL70" i="1"/>
  <c r="AN70" i="1"/>
  <c r="N71" i="1"/>
  <c r="Y71" i="1"/>
  <c r="Z71" i="1"/>
  <c r="AA71" i="1"/>
  <c r="AB71" i="1"/>
  <c r="AC71" i="1"/>
  <c r="AE71" i="1"/>
  <c r="AG71" i="1"/>
  <c r="AH71" i="1"/>
  <c r="AI71" i="1"/>
  <c r="AJ71" i="1"/>
  <c r="AL71" i="1"/>
  <c r="AN71" i="1"/>
  <c r="N72" i="1"/>
  <c r="Y72" i="1"/>
  <c r="Z72" i="1"/>
  <c r="AA72" i="1"/>
  <c r="AB72" i="1"/>
  <c r="AC72" i="1"/>
  <c r="AE72" i="1"/>
  <c r="AG72" i="1"/>
  <c r="AH72" i="1"/>
  <c r="AI72" i="1"/>
  <c r="AJ72" i="1"/>
  <c r="AL72" i="1"/>
  <c r="AN72" i="1"/>
  <c r="N73" i="1"/>
  <c r="Y73" i="1"/>
  <c r="Z73" i="1"/>
  <c r="AA73" i="1"/>
  <c r="AB73" i="1"/>
  <c r="AC73" i="1"/>
  <c r="AE73" i="1"/>
  <c r="AG73" i="1"/>
  <c r="AH73" i="1"/>
  <c r="AI73" i="1"/>
  <c r="AJ73" i="1"/>
  <c r="AL73" i="1"/>
  <c r="AN73" i="1"/>
  <c r="N74" i="1"/>
  <c r="Y74" i="1"/>
  <c r="Z74" i="1"/>
  <c r="AA74" i="1"/>
  <c r="AB74" i="1"/>
  <c r="AC74" i="1"/>
  <c r="AE74" i="1"/>
  <c r="AG74" i="1"/>
  <c r="AH74" i="1"/>
  <c r="AI74" i="1"/>
  <c r="AJ74" i="1"/>
  <c r="AL74" i="1"/>
  <c r="AN74" i="1"/>
  <c r="N75" i="1"/>
  <c r="Y75" i="1"/>
  <c r="Z75" i="1"/>
  <c r="AA75" i="1"/>
  <c r="AB75" i="1"/>
  <c r="AC75" i="1"/>
  <c r="AE75" i="1"/>
  <c r="AG75" i="1"/>
  <c r="AH75" i="1"/>
  <c r="AI75" i="1"/>
  <c r="AJ75" i="1"/>
  <c r="AL75" i="1"/>
  <c r="AN75" i="1"/>
  <c r="N76" i="1"/>
  <c r="Y76" i="1"/>
  <c r="Z76" i="1"/>
  <c r="AA76" i="1"/>
  <c r="AB76" i="1"/>
  <c r="AC76" i="1"/>
  <c r="AE76" i="1"/>
  <c r="AG76" i="1"/>
  <c r="AH76" i="1"/>
  <c r="AI76" i="1"/>
  <c r="AJ76" i="1"/>
  <c r="AL76" i="1"/>
  <c r="AN76" i="1"/>
  <c r="N77" i="1"/>
  <c r="Y77" i="1"/>
  <c r="Z77" i="1"/>
  <c r="AA77" i="1"/>
  <c r="AB77" i="1"/>
  <c r="AC77" i="1"/>
  <c r="AE77" i="1"/>
  <c r="AG77" i="1"/>
  <c r="AH77" i="1"/>
  <c r="AI77" i="1"/>
  <c r="AJ77" i="1"/>
  <c r="AL77" i="1"/>
  <c r="AN77" i="1"/>
  <c r="N78" i="1"/>
  <c r="Y78" i="1"/>
  <c r="Z78" i="1"/>
  <c r="AA78" i="1"/>
  <c r="AB78" i="1"/>
  <c r="AC78" i="1"/>
  <c r="AE78" i="1"/>
  <c r="AG78" i="1"/>
  <c r="AH78" i="1"/>
  <c r="AI78" i="1"/>
  <c r="AJ78" i="1"/>
  <c r="AL78" i="1"/>
  <c r="AN78" i="1"/>
  <c r="N79" i="1"/>
  <c r="Y79" i="1"/>
  <c r="Z79" i="1"/>
  <c r="AA79" i="1"/>
  <c r="AB79" i="1"/>
  <c r="AC79" i="1"/>
  <c r="AE79" i="1"/>
  <c r="AG79" i="1"/>
  <c r="AH79" i="1"/>
  <c r="AI79" i="1"/>
  <c r="AJ79" i="1"/>
  <c r="AL79" i="1"/>
  <c r="AN79" i="1"/>
  <c r="N80" i="1"/>
  <c r="Y80" i="1"/>
  <c r="Z80" i="1"/>
  <c r="AA80" i="1"/>
  <c r="AB80" i="1"/>
  <c r="AC80" i="1"/>
  <c r="AE80" i="1"/>
  <c r="AG80" i="1"/>
  <c r="AH80" i="1"/>
  <c r="AI80" i="1"/>
  <c r="AJ80" i="1"/>
  <c r="AL80" i="1"/>
  <c r="AN80" i="1"/>
  <c r="N81" i="1"/>
  <c r="Y81" i="1"/>
  <c r="Z81" i="1"/>
  <c r="AA81" i="1"/>
  <c r="AB81" i="1"/>
  <c r="AC81" i="1"/>
  <c r="AE81" i="1"/>
  <c r="AG81" i="1"/>
  <c r="AH81" i="1"/>
  <c r="AI81" i="1"/>
  <c r="AJ81" i="1"/>
  <c r="AL81" i="1"/>
  <c r="AN81" i="1"/>
  <c r="N82" i="1"/>
  <c r="Y82" i="1"/>
  <c r="Z82" i="1"/>
  <c r="AA82" i="1"/>
  <c r="AB82" i="1"/>
  <c r="AC82" i="1"/>
  <c r="AE82" i="1"/>
  <c r="AG82" i="1"/>
  <c r="AH82" i="1"/>
  <c r="AI82" i="1"/>
  <c r="AJ82" i="1"/>
  <c r="AL82" i="1"/>
  <c r="AN82" i="1"/>
  <c r="Y58" i="1"/>
  <c r="Z58" i="1"/>
  <c r="AA58" i="1"/>
  <c r="AB58" i="1"/>
  <c r="AC58" i="1"/>
  <c r="AE58" i="1"/>
  <c r="AG58" i="1"/>
  <c r="AH58" i="1"/>
  <c r="AI58" i="1"/>
  <c r="AJ58" i="1"/>
  <c r="AL58" i="1"/>
  <c r="AN58" i="1"/>
  <c r="N58" i="1"/>
  <c r="N7" i="1"/>
  <c r="Y7" i="1"/>
  <c r="Z7" i="1"/>
  <c r="AA7" i="1"/>
  <c r="AB7" i="1"/>
  <c r="AC7" i="1"/>
  <c r="AE7" i="1"/>
  <c r="AG7" i="1"/>
  <c r="AH7" i="1"/>
  <c r="AI7" i="1"/>
  <c r="AJ7" i="1"/>
  <c r="AL7" i="1"/>
  <c r="AN7" i="1"/>
  <c r="N8" i="1"/>
  <c r="Y8" i="1"/>
  <c r="Z8" i="1"/>
  <c r="AA8" i="1"/>
  <c r="AB8" i="1"/>
  <c r="AC8" i="1"/>
  <c r="AE8" i="1"/>
  <c r="AG8" i="1"/>
  <c r="AH8" i="1"/>
  <c r="AI8" i="1"/>
  <c r="AJ8" i="1"/>
  <c r="AL8" i="1"/>
  <c r="AN8" i="1"/>
  <c r="N9" i="1"/>
  <c r="Y9" i="1"/>
  <c r="Z9" i="1"/>
  <c r="AA9" i="1"/>
  <c r="AB9" i="1"/>
  <c r="AC9" i="1"/>
  <c r="AE9" i="1"/>
  <c r="AG9" i="1"/>
  <c r="AH9" i="1"/>
  <c r="AI9" i="1"/>
  <c r="AJ9" i="1"/>
  <c r="AL9" i="1"/>
  <c r="AN9" i="1"/>
  <c r="N10" i="1"/>
  <c r="Y10" i="1"/>
  <c r="Z10" i="1"/>
  <c r="AA10" i="1"/>
  <c r="AB10" i="1"/>
  <c r="AC10" i="1"/>
  <c r="AE10" i="1"/>
  <c r="AG10" i="1"/>
  <c r="AH10" i="1"/>
  <c r="AI10" i="1"/>
  <c r="AJ10" i="1"/>
  <c r="AL10" i="1"/>
  <c r="AN10" i="1"/>
  <c r="N11" i="1"/>
  <c r="Y11" i="1"/>
  <c r="Z11" i="1"/>
  <c r="AA11" i="1"/>
  <c r="AB11" i="1"/>
  <c r="AC11" i="1"/>
  <c r="AE11" i="1"/>
  <c r="AG11" i="1"/>
  <c r="AH11" i="1"/>
  <c r="AI11" i="1"/>
  <c r="AJ11" i="1"/>
  <c r="AL11" i="1"/>
  <c r="AN11" i="1"/>
  <c r="N12" i="1"/>
  <c r="Y12" i="1"/>
  <c r="Z12" i="1"/>
  <c r="AA12" i="1"/>
  <c r="AB12" i="1"/>
  <c r="AC12" i="1"/>
  <c r="AE12" i="1"/>
  <c r="AG12" i="1"/>
  <c r="AH12" i="1"/>
  <c r="AI12" i="1"/>
  <c r="AJ12" i="1"/>
  <c r="AL12" i="1"/>
  <c r="AN12" i="1"/>
  <c r="N13" i="1"/>
  <c r="Y13" i="1"/>
  <c r="Z13" i="1"/>
  <c r="AA13" i="1"/>
  <c r="AB13" i="1"/>
  <c r="AC13" i="1"/>
  <c r="AE13" i="1"/>
  <c r="AG13" i="1"/>
  <c r="AH13" i="1"/>
  <c r="AI13" i="1"/>
  <c r="AJ13" i="1"/>
  <c r="AL13" i="1"/>
  <c r="AN13" i="1"/>
  <c r="N14" i="1"/>
  <c r="Y14" i="1"/>
  <c r="Z14" i="1"/>
  <c r="AA14" i="1"/>
  <c r="AB14" i="1"/>
  <c r="AC14" i="1"/>
  <c r="AE14" i="1"/>
  <c r="AG14" i="1"/>
  <c r="AH14" i="1"/>
  <c r="AI14" i="1"/>
  <c r="AJ14" i="1"/>
  <c r="AL14" i="1"/>
  <c r="AN14" i="1"/>
  <c r="N15" i="1"/>
  <c r="Y15" i="1"/>
  <c r="Z15" i="1"/>
  <c r="AA15" i="1"/>
  <c r="AB15" i="1"/>
  <c r="AC15" i="1"/>
  <c r="AE15" i="1"/>
  <c r="AG15" i="1"/>
  <c r="AH15" i="1"/>
  <c r="AI15" i="1"/>
  <c r="AJ15" i="1"/>
  <c r="AL15" i="1"/>
  <c r="AN15" i="1"/>
  <c r="N16" i="1"/>
  <c r="Y16" i="1"/>
  <c r="Z16" i="1"/>
  <c r="AA16" i="1"/>
  <c r="AB16" i="1"/>
  <c r="AC16" i="1"/>
  <c r="AE16" i="1"/>
  <c r="AG16" i="1"/>
  <c r="AH16" i="1"/>
  <c r="AI16" i="1"/>
  <c r="AJ16" i="1"/>
  <c r="AL16" i="1"/>
  <c r="AN16" i="1"/>
  <c r="N17" i="1"/>
  <c r="Y17" i="1"/>
  <c r="Z17" i="1"/>
  <c r="AA17" i="1"/>
  <c r="AB17" i="1"/>
  <c r="AC17" i="1"/>
  <c r="AE17" i="1"/>
  <c r="AG17" i="1"/>
  <c r="AH17" i="1"/>
  <c r="AI17" i="1"/>
  <c r="AJ17" i="1"/>
  <c r="AL17" i="1"/>
  <c r="AN17" i="1"/>
  <c r="N18" i="1"/>
  <c r="Y18" i="1"/>
  <c r="Z18" i="1"/>
  <c r="AA18" i="1"/>
  <c r="AB18" i="1"/>
  <c r="AC18" i="1"/>
  <c r="AE18" i="1"/>
  <c r="AG18" i="1"/>
  <c r="AH18" i="1"/>
  <c r="AI18" i="1"/>
  <c r="AJ18" i="1"/>
  <c r="AL18" i="1"/>
  <c r="AN18" i="1"/>
  <c r="N19" i="1"/>
  <c r="Y19" i="1"/>
  <c r="Z19" i="1"/>
  <c r="AA19" i="1"/>
  <c r="AB19" i="1"/>
  <c r="AC19" i="1"/>
  <c r="AE19" i="1"/>
  <c r="AG19" i="1"/>
  <c r="AH19" i="1"/>
  <c r="AI19" i="1"/>
  <c r="AJ19" i="1"/>
  <c r="AL19" i="1"/>
  <c r="AN19" i="1"/>
  <c r="N20" i="1"/>
  <c r="Y20" i="1"/>
  <c r="Z20" i="1"/>
  <c r="AA20" i="1"/>
  <c r="AB20" i="1"/>
  <c r="AC20" i="1"/>
  <c r="AE20" i="1"/>
  <c r="AG20" i="1"/>
  <c r="AH20" i="1"/>
  <c r="AI20" i="1"/>
  <c r="AJ20" i="1"/>
  <c r="AL20" i="1"/>
  <c r="AN20" i="1"/>
  <c r="N21" i="1"/>
  <c r="Y21" i="1"/>
  <c r="Z21" i="1"/>
  <c r="AA21" i="1"/>
  <c r="AB21" i="1"/>
  <c r="AC21" i="1"/>
  <c r="AE21" i="1"/>
  <c r="AG21" i="1"/>
  <c r="AH21" i="1"/>
  <c r="AI21" i="1"/>
  <c r="AJ21" i="1"/>
  <c r="AL21" i="1"/>
  <c r="AN21" i="1"/>
  <c r="N22" i="1"/>
  <c r="Y22" i="1"/>
  <c r="Z22" i="1"/>
  <c r="AA22" i="1"/>
  <c r="AB22" i="1"/>
  <c r="AC22" i="1"/>
  <c r="AE22" i="1"/>
  <c r="AG22" i="1"/>
  <c r="AH22" i="1"/>
  <c r="AI22" i="1"/>
  <c r="AJ22" i="1"/>
  <c r="AL22" i="1"/>
  <c r="AN22" i="1"/>
  <c r="N23" i="1"/>
  <c r="Y23" i="1"/>
  <c r="Z23" i="1"/>
  <c r="AA23" i="1"/>
  <c r="AB23" i="1"/>
  <c r="AC23" i="1"/>
  <c r="AE23" i="1"/>
  <c r="AG23" i="1"/>
  <c r="AH23" i="1"/>
  <c r="AI23" i="1"/>
  <c r="AJ23" i="1"/>
  <c r="AL23" i="1"/>
  <c r="AN23" i="1"/>
  <c r="N24" i="1"/>
  <c r="Y24" i="1"/>
  <c r="Z24" i="1"/>
  <c r="AA24" i="1"/>
  <c r="AB24" i="1"/>
  <c r="AC24" i="1"/>
  <c r="AE24" i="1"/>
  <c r="AG24" i="1"/>
  <c r="AH24" i="1"/>
  <c r="AI24" i="1"/>
  <c r="AJ24" i="1"/>
  <c r="AL24" i="1"/>
  <c r="AN24" i="1"/>
  <c r="N25" i="1"/>
  <c r="Y25" i="1"/>
  <c r="Z25" i="1"/>
  <c r="AA25" i="1"/>
  <c r="AB25" i="1"/>
  <c r="AC25" i="1"/>
  <c r="AE25" i="1"/>
  <c r="AG25" i="1"/>
  <c r="AH25" i="1"/>
  <c r="AI25" i="1"/>
  <c r="AJ25" i="1"/>
  <c r="AL25" i="1"/>
  <c r="AN25" i="1"/>
  <c r="N26" i="1"/>
  <c r="Y26" i="1"/>
  <c r="Z26" i="1"/>
  <c r="AA26" i="1"/>
  <c r="AB26" i="1"/>
  <c r="AC26" i="1"/>
  <c r="AE26" i="1"/>
  <c r="AG26" i="1"/>
  <c r="AH26" i="1"/>
  <c r="AI26" i="1"/>
  <c r="AJ26" i="1"/>
  <c r="AL26" i="1"/>
  <c r="AN26" i="1"/>
  <c r="N27" i="1"/>
  <c r="Y27" i="1"/>
  <c r="Z27" i="1"/>
  <c r="AA27" i="1"/>
  <c r="AB27" i="1"/>
  <c r="AC27" i="1"/>
  <c r="AE27" i="1"/>
  <c r="AG27" i="1"/>
  <c r="AH27" i="1"/>
  <c r="AI27" i="1"/>
  <c r="AJ27" i="1"/>
  <c r="AL27" i="1"/>
  <c r="AN27" i="1"/>
  <c r="N28" i="1"/>
  <c r="Y28" i="1"/>
  <c r="Z28" i="1"/>
  <c r="AA28" i="1"/>
  <c r="AB28" i="1"/>
  <c r="AC28" i="1"/>
  <c r="AE28" i="1"/>
  <c r="AG28" i="1"/>
  <c r="AH28" i="1"/>
  <c r="AI28" i="1"/>
  <c r="AJ28" i="1"/>
  <c r="AL28" i="1"/>
  <c r="AN28" i="1"/>
  <c r="N29" i="1"/>
  <c r="Y29" i="1"/>
  <c r="Z29" i="1"/>
  <c r="AA29" i="1"/>
  <c r="AB29" i="1"/>
  <c r="AC29" i="1"/>
  <c r="AE29" i="1"/>
  <c r="AG29" i="1"/>
  <c r="AH29" i="1"/>
  <c r="AI29" i="1"/>
  <c r="AJ29" i="1"/>
  <c r="AL29" i="1"/>
  <c r="AN29" i="1"/>
  <c r="N30" i="1"/>
  <c r="Y30" i="1"/>
  <c r="Z30" i="1"/>
  <c r="AA30" i="1"/>
  <c r="AB30" i="1"/>
  <c r="AC30" i="1"/>
  <c r="AE30" i="1"/>
  <c r="AG30" i="1"/>
  <c r="AH30" i="1"/>
  <c r="AI30" i="1"/>
  <c r="AJ30" i="1"/>
  <c r="AL30" i="1"/>
  <c r="AN30" i="1"/>
  <c r="N31" i="1"/>
  <c r="Y31" i="1"/>
  <c r="Z31" i="1"/>
  <c r="AA31" i="1"/>
  <c r="AB31" i="1"/>
  <c r="AC31" i="1"/>
  <c r="AE31" i="1"/>
  <c r="AG31" i="1"/>
  <c r="AH31" i="1"/>
  <c r="AI31" i="1"/>
  <c r="AJ31" i="1"/>
  <c r="AL31" i="1"/>
  <c r="AN31" i="1"/>
  <c r="N32" i="1"/>
  <c r="Y32" i="1"/>
  <c r="Z32" i="1"/>
  <c r="AA32" i="1"/>
  <c r="AB32" i="1"/>
  <c r="AC32" i="1"/>
  <c r="AE32" i="1"/>
  <c r="AG32" i="1"/>
  <c r="AH32" i="1"/>
  <c r="AI32" i="1"/>
  <c r="AJ32" i="1"/>
  <c r="AL32" i="1"/>
  <c r="AN32" i="1"/>
  <c r="N33" i="1"/>
  <c r="Y33" i="1"/>
  <c r="Z33" i="1"/>
  <c r="AA33" i="1"/>
  <c r="AB33" i="1"/>
  <c r="AC33" i="1"/>
  <c r="AE33" i="1"/>
  <c r="AG33" i="1"/>
  <c r="AH33" i="1"/>
  <c r="AI33" i="1"/>
  <c r="AJ33" i="1"/>
  <c r="AL33" i="1"/>
  <c r="AN33" i="1"/>
  <c r="N34" i="1"/>
  <c r="Y34" i="1"/>
  <c r="Z34" i="1"/>
  <c r="AA34" i="1"/>
  <c r="AB34" i="1"/>
  <c r="AC34" i="1"/>
  <c r="AE34" i="1"/>
  <c r="AG34" i="1"/>
  <c r="AH34" i="1"/>
  <c r="AI34" i="1"/>
  <c r="AJ34" i="1"/>
  <c r="AL34" i="1"/>
  <c r="AN34" i="1"/>
  <c r="N35" i="1"/>
  <c r="Y35" i="1"/>
  <c r="Z35" i="1"/>
  <c r="AA35" i="1"/>
  <c r="AB35" i="1"/>
  <c r="AC35" i="1"/>
  <c r="AE35" i="1"/>
  <c r="AG35" i="1"/>
  <c r="AH35" i="1"/>
  <c r="AI35" i="1"/>
  <c r="AJ35" i="1"/>
  <c r="AL35" i="1"/>
  <c r="AN35" i="1"/>
  <c r="N36" i="1"/>
  <c r="Y36" i="1"/>
  <c r="Z36" i="1"/>
  <c r="AA36" i="1"/>
  <c r="AB36" i="1"/>
  <c r="AC36" i="1"/>
  <c r="AE36" i="1"/>
  <c r="AG36" i="1"/>
  <c r="AH36" i="1"/>
  <c r="AI36" i="1"/>
  <c r="AJ36" i="1"/>
  <c r="AL36" i="1"/>
  <c r="AN36" i="1"/>
  <c r="N37" i="1"/>
  <c r="Y37" i="1"/>
  <c r="Z37" i="1"/>
  <c r="AA37" i="1"/>
  <c r="AB37" i="1"/>
  <c r="AC37" i="1"/>
  <c r="AE37" i="1"/>
  <c r="AG37" i="1"/>
  <c r="AH37" i="1"/>
  <c r="AI37" i="1"/>
  <c r="AJ37" i="1"/>
  <c r="AL37" i="1"/>
  <c r="AN37" i="1"/>
  <c r="N38" i="1"/>
  <c r="Y38" i="1"/>
  <c r="Z38" i="1"/>
  <c r="AA38" i="1"/>
  <c r="AB38" i="1"/>
  <c r="AC38" i="1"/>
  <c r="AE38" i="1"/>
  <c r="AG38" i="1"/>
  <c r="AH38" i="1"/>
  <c r="AI38" i="1"/>
  <c r="AJ38" i="1"/>
  <c r="AL38" i="1"/>
  <c r="AN38" i="1"/>
  <c r="N39" i="1"/>
  <c r="Y39" i="1"/>
  <c r="Z39" i="1"/>
  <c r="AA39" i="1"/>
  <c r="AB39" i="1"/>
  <c r="AC39" i="1"/>
  <c r="AE39" i="1"/>
  <c r="AG39" i="1"/>
  <c r="AH39" i="1"/>
  <c r="AI39" i="1"/>
  <c r="AJ39" i="1"/>
  <c r="AL39" i="1"/>
  <c r="AN39" i="1"/>
  <c r="N40" i="1"/>
  <c r="Y40" i="1"/>
  <c r="Z40" i="1"/>
  <c r="AA40" i="1"/>
  <c r="AB40" i="1"/>
  <c r="AC40" i="1"/>
  <c r="AE40" i="1"/>
  <c r="AG40" i="1"/>
  <c r="AH40" i="1"/>
  <c r="AI40" i="1"/>
  <c r="AJ40" i="1"/>
  <c r="AL40" i="1"/>
  <c r="AN40" i="1"/>
  <c r="N41" i="1"/>
  <c r="Y41" i="1"/>
  <c r="Z41" i="1"/>
  <c r="AA41" i="1"/>
  <c r="AB41" i="1"/>
  <c r="AC41" i="1"/>
  <c r="AE41" i="1"/>
  <c r="AG41" i="1"/>
  <c r="AH41" i="1"/>
  <c r="AI41" i="1"/>
  <c r="AJ41" i="1"/>
  <c r="AL41" i="1"/>
  <c r="AN41" i="1"/>
  <c r="N42" i="1"/>
  <c r="Y42" i="1"/>
  <c r="Z42" i="1"/>
  <c r="AA42" i="1"/>
  <c r="AB42" i="1"/>
  <c r="AC42" i="1"/>
  <c r="AE42" i="1"/>
  <c r="AG42" i="1"/>
  <c r="AH42" i="1"/>
  <c r="AI42" i="1"/>
  <c r="AJ42" i="1"/>
  <c r="AL42" i="1"/>
  <c r="AN42" i="1"/>
  <c r="N43" i="1"/>
  <c r="Y43" i="1"/>
  <c r="Z43" i="1"/>
  <c r="AA43" i="1"/>
  <c r="AB43" i="1"/>
  <c r="AC43" i="1"/>
  <c r="AE43" i="1"/>
  <c r="AG43" i="1"/>
  <c r="AH43" i="1"/>
  <c r="AI43" i="1"/>
  <c r="AJ43" i="1"/>
  <c r="AL43" i="1"/>
  <c r="AN43" i="1"/>
  <c r="N44" i="1"/>
  <c r="Y44" i="1"/>
  <c r="Z44" i="1"/>
  <c r="AA44" i="1"/>
  <c r="AB44" i="1"/>
  <c r="AC44" i="1"/>
  <c r="AE44" i="1"/>
  <c r="AG44" i="1"/>
  <c r="AH44" i="1"/>
  <c r="AI44" i="1"/>
  <c r="AJ44" i="1"/>
  <c r="AL44" i="1"/>
  <c r="AN44" i="1"/>
  <c r="N45" i="1"/>
  <c r="Y45" i="1"/>
  <c r="Z45" i="1"/>
  <c r="AA45" i="1"/>
  <c r="AB45" i="1"/>
  <c r="AC45" i="1"/>
  <c r="AE45" i="1"/>
  <c r="AG45" i="1"/>
  <c r="AH45" i="1"/>
  <c r="AI45" i="1"/>
  <c r="AJ45" i="1"/>
  <c r="AL45" i="1"/>
  <c r="AN45" i="1"/>
  <c r="N46" i="1"/>
  <c r="Y46" i="1"/>
  <c r="Z46" i="1"/>
  <c r="AA46" i="1"/>
  <c r="AB46" i="1"/>
  <c r="AC46" i="1"/>
  <c r="AE46" i="1"/>
  <c r="AG46" i="1"/>
  <c r="AH46" i="1"/>
  <c r="AI46" i="1"/>
  <c r="AJ46" i="1"/>
  <c r="AL46" i="1"/>
  <c r="AN46" i="1"/>
  <c r="N47" i="1"/>
  <c r="Y47" i="1"/>
  <c r="Z47" i="1"/>
  <c r="AA47" i="1"/>
  <c r="AB47" i="1"/>
  <c r="AC47" i="1"/>
  <c r="AE47" i="1"/>
  <c r="AG47" i="1"/>
  <c r="AH47" i="1"/>
  <c r="AI47" i="1"/>
  <c r="AJ47" i="1"/>
  <c r="AL47" i="1"/>
  <c r="AN47" i="1"/>
  <c r="N48" i="1"/>
  <c r="Y48" i="1"/>
  <c r="Z48" i="1"/>
  <c r="AA48" i="1"/>
  <c r="AB48" i="1"/>
  <c r="AC48" i="1"/>
  <c r="AE48" i="1"/>
  <c r="AG48" i="1"/>
  <c r="AH48" i="1"/>
  <c r="AI48" i="1"/>
  <c r="AJ48" i="1"/>
  <c r="AL48" i="1"/>
  <c r="AN48" i="1"/>
  <c r="N49" i="1"/>
  <c r="Y49" i="1"/>
  <c r="Z49" i="1"/>
  <c r="AA49" i="1"/>
  <c r="AB49" i="1"/>
  <c r="AC49" i="1"/>
  <c r="AE49" i="1"/>
  <c r="AG49" i="1"/>
  <c r="AH49" i="1"/>
  <c r="AI49" i="1"/>
  <c r="AJ49" i="1"/>
  <c r="AL49" i="1"/>
  <c r="AN49" i="1"/>
  <c r="N50" i="1"/>
  <c r="Y50" i="1"/>
  <c r="Z50" i="1"/>
  <c r="AA50" i="1"/>
  <c r="AB50" i="1"/>
  <c r="AC50" i="1"/>
  <c r="AE50" i="1"/>
  <c r="AG50" i="1"/>
  <c r="AH50" i="1"/>
  <c r="AI50" i="1"/>
  <c r="AJ50" i="1"/>
  <c r="AL50" i="1"/>
  <c r="AN50" i="1"/>
  <c r="N51" i="1"/>
  <c r="Y51" i="1"/>
  <c r="Z51" i="1"/>
  <c r="AA51" i="1"/>
  <c r="AB51" i="1"/>
  <c r="AC51" i="1"/>
  <c r="AE51" i="1"/>
  <c r="AG51" i="1"/>
  <c r="AH51" i="1"/>
  <c r="AI51" i="1"/>
  <c r="AJ51" i="1"/>
  <c r="AL51" i="1"/>
  <c r="AN51" i="1"/>
  <c r="N52" i="1"/>
  <c r="Y52" i="1"/>
  <c r="Z52" i="1"/>
  <c r="AA52" i="1"/>
  <c r="AB52" i="1"/>
  <c r="AC52" i="1"/>
  <c r="AE52" i="1"/>
  <c r="AG52" i="1"/>
  <c r="AH52" i="1"/>
  <c r="AI52" i="1"/>
  <c r="AJ52" i="1"/>
  <c r="AL52" i="1"/>
  <c r="AN52" i="1"/>
  <c r="N53" i="1"/>
  <c r="Y53" i="1"/>
  <c r="Z53" i="1"/>
  <c r="AA53" i="1"/>
  <c r="AB53" i="1"/>
  <c r="AC53" i="1"/>
  <c r="AE53" i="1"/>
  <c r="AG53" i="1"/>
  <c r="AH53" i="1"/>
  <c r="AI53" i="1"/>
  <c r="AJ53" i="1"/>
  <c r="AL53" i="1"/>
  <c r="AN53" i="1"/>
  <c r="N54" i="1"/>
  <c r="Y54" i="1"/>
  <c r="Z54" i="1"/>
  <c r="AA54" i="1"/>
  <c r="AB54" i="1"/>
  <c r="AC54" i="1"/>
  <c r="AE54" i="1"/>
  <c r="AG54" i="1"/>
  <c r="AH54" i="1"/>
  <c r="AI54" i="1"/>
  <c r="AJ54" i="1"/>
  <c r="AL54" i="1"/>
  <c r="AN54" i="1"/>
  <c r="N55" i="1"/>
  <c r="Y55" i="1"/>
  <c r="Z55" i="1"/>
  <c r="AA55" i="1"/>
  <c r="AB55" i="1"/>
  <c r="AC55" i="1"/>
  <c r="AE55" i="1"/>
  <c r="AG55" i="1"/>
  <c r="AH55" i="1"/>
  <c r="AI55" i="1"/>
  <c r="AJ55" i="1"/>
  <c r="AL55" i="1"/>
  <c r="AN55" i="1"/>
  <c r="AA6" i="1"/>
  <c r="AB6" i="1"/>
  <c r="AC6" i="1"/>
  <c r="AE6" i="1"/>
  <c r="AG6" i="1"/>
  <c r="AI6" i="1"/>
  <c r="AJ6" i="1"/>
  <c r="AL6" i="1"/>
  <c r="AN6" i="1"/>
  <c r="N6" i="1"/>
  <c r="C151" i="1"/>
  <c r="C129" i="1"/>
  <c r="C109" i="1"/>
  <c r="C56" i="1"/>
  <c r="L113" i="2"/>
  <c r="L114" i="2"/>
  <c r="L115" i="2"/>
  <c r="L116" i="2"/>
  <c r="L117" i="2"/>
  <c r="L118" i="2"/>
  <c r="L119" i="2"/>
  <c r="L120" i="2"/>
  <c r="L121" i="2"/>
  <c r="L122" i="2"/>
  <c r="L123" i="2"/>
  <c r="L124" i="2"/>
  <c r="L125" i="2"/>
  <c r="L126" i="2"/>
  <c r="L112" i="2"/>
  <c r="L90" i="2"/>
  <c r="L91" i="2"/>
  <c r="L92" i="2"/>
  <c r="L93" i="2"/>
  <c r="L94" i="2"/>
  <c r="L95" i="2"/>
  <c r="L96" i="2"/>
  <c r="L97" i="2"/>
  <c r="L98" i="2"/>
  <c r="L99" i="2"/>
  <c r="L100" i="2"/>
  <c r="L101" i="2"/>
  <c r="L102" i="2"/>
  <c r="L103" i="2"/>
  <c r="L104" i="2"/>
  <c r="L105" i="2"/>
  <c r="L106" i="2"/>
  <c r="L107" i="2"/>
  <c r="L108" i="2"/>
  <c r="L89"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58" i="2"/>
  <c r="L7" i="2"/>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6" i="2"/>
  <c r="L23" i="4"/>
  <c r="L8" i="4"/>
  <c r="L9" i="4"/>
  <c r="L10" i="4"/>
  <c r="L11" i="4"/>
  <c r="L12" i="4"/>
  <c r="L13" i="4"/>
  <c r="L14" i="4"/>
  <c r="L15" i="4"/>
  <c r="L16" i="4"/>
  <c r="L17" i="4"/>
  <c r="L18" i="4"/>
  <c r="L19" i="4"/>
  <c r="L20" i="4"/>
  <c r="L21" i="4"/>
  <c r="L22" i="4"/>
  <c r="L7" i="4"/>
  <c r="C155" i="1"/>
  <c r="E155" i="1"/>
  <c r="F155" i="1"/>
  <c r="I155" i="1"/>
  <c r="J155" i="1"/>
  <c r="C156" i="1"/>
  <c r="E156" i="1"/>
  <c r="F156" i="1"/>
  <c r="I156" i="1"/>
  <c r="J156" i="1"/>
  <c r="C157" i="1"/>
  <c r="E157" i="1"/>
  <c r="F157" i="1"/>
  <c r="I157" i="1"/>
  <c r="J157" i="1"/>
  <c r="C158" i="1"/>
  <c r="E158" i="1"/>
  <c r="F158" i="1"/>
  <c r="I158" i="1"/>
  <c r="J158" i="1"/>
  <c r="J159" i="1"/>
  <c r="J160" i="1"/>
  <c r="C154" i="1"/>
  <c r="E154" i="1"/>
  <c r="F154" i="1"/>
  <c r="I154" i="1"/>
  <c r="J154" i="1"/>
  <c r="C133" i="1"/>
  <c r="E133" i="1"/>
  <c r="F133" i="1"/>
  <c r="G133" i="1"/>
  <c r="I133" i="1"/>
  <c r="J133" i="1"/>
  <c r="C134" i="1"/>
  <c r="E134" i="1"/>
  <c r="F134" i="1"/>
  <c r="G134" i="1"/>
  <c r="I134" i="1"/>
  <c r="J134" i="1"/>
  <c r="C135" i="1"/>
  <c r="E135" i="1"/>
  <c r="F135" i="1"/>
  <c r="G135" i="1"/>
  <c r="I135" i="1"/>
  <c r="J135" i="1"/>
  <c r="C136" i="1"/>
  <c r="E136" i="1"/>
  <c r="F136" i="1"/>
  <c r="G136" i="1"/>
  <c r="I136" i="1"/>
  <c r="J136" i="1"/>
  <c r="C137" i="1"/>
  <c r="E137" i="1"/>
  <c r="F137" i="1"/>
  <c r="G137" i="1"/>
  <c r="I137" i="1"/>
  <c r="J137" i="1"/>
  <c r="C138" i="1"/>
  <c r="E138" i="1"/>
  <c r="F138" i="1"/>
  <c r="G138" i="1"/>
  <c r="I138" i="1"/>
  <c r="J138" i="1"/>
  <c r="C139" i="1"/>
  <c r="E139" i="1"/>
  <c r="F139" i="1"/>
  <c r="G139" i="1"/>
  <c r="I139" i="1"/>
  <c r="J139" i="1"/>
  <c r="C140" i="1"/>
  <c r="E140" i="1"/>
  <c r="F140" i="1"/>
  <c r="G140" i="1"/>
  <c r="I140" i="1"/>
  <c r="J140" i="1"/>
  <c r="C141" i="1"/>
  <c r="E141" i="1"/>
  <c r="F141" i="1"/>
  <c r="G141" i="1"/>
  <c r="I141" i="1"/>
  <c r="J141" i="1"/>
  <c r="C142" i="1"/>
  <c r="E142" i="1"/>
  <c r="F142" i="1"/>
  <c r="G142" i="1"/>
  <c r="I142" i="1"/>
  <c r="J142" i="1"/>
  <c r="C143" i="1"/>
  <c r="E143" i="1"/>
  <c r="F143" i="1"/>
  <c r="G143" i="1"/>
  <c r="I143" i="1"/>
  <c r="J143" i="1"/>
  <c r="C144" i="1"/>
  <c r="E144" i="1"/>
  <c r="F144" i="1"/>
  <c r="G144" i="1"/>
  <c r="I144" i="1"/>
  <c r="J144" i="1"/>
  <c r="C145" i="1"/>
  <c r="E145" i="1"/>
  <c r="F145" i="1"/>
  <c r="G145" i="1"/>
  <c r="I145" i="1"/>
  <c r="J145" i="1"/>
  <c r="C146" i="1"/>
  <c r="E146" i="1"/>
  <c r="F146" i="1"/>
  <c r="G146" i="1"/>
  <c r="I146" i="1"/>
  <c r="J146" i="1"/>
  <c r="C147" i="1"/>
  <c r="E147" i="1"/>
  <c r="F147" i="1"/>
  <c r="G147" i="1"/>
  <c r="I147" i="1"/>
  <c r="J147" i="1"/>
  <c r="C148" i="1"/>
  <c r="E148" i="1"/>
  <c r="F148" i="1"/>
  <c r="G148" i="1"/>
  <c r="I148" i="1"/>
  <c r="J148" i="1"/>
  <c r="C149" i="1"/>
  <c r="D149" i="1"/>
  <c r="E149" i="1"/>
  <c r="F149" i="1"/>
  <c r="G149" i="1"/>
  <c r="H149" i="1"/>
  <c r="I149" i="1"/>
  <c r="J149" i="1"/>
  <c r="C150" i="1"/>
  <c r="D150" i="1"/>
  <c r="E150" i="1"/>
  <c r="F150" i="1"/>
  <c r="G150" i="1"/>
  <c r="H150" i="1"/>
  <c r="I150" i="1"/>
  <c r="J150" i="1"/>
  <c r="E132" i="1"/>
  <c r="F132" i="1"/>
  <c r="G132" i="1"/>
  <c r="I132" i="1"/>
  <c r="J132" i="1"/>
  <c r="C132" i="1"/>
  <c r="N7" i="4"/>
  <c r="N8" i="4"/>
  <c r="N9" i="4"/>
  <c r="N10" i="4"/>
  <c r="N11" i="4"/>
  <c r="N12" i="4"/>
  <c r="N13" i="4"/>
  <c r="N14" i="4"/>
  <c r="N15" i="4"/>
  <c r="N16" i="4"/>
  <c r="N17" i="4"/>
  <c r="N18" i="4"/>
  <c r="N19" i="4"/>
  <c r="N20" i="4"/>
  <c r="N21" i="4"/>
  <c r="N22" i="4"/>
  <c r="N24" i="4"/>
  <c r="D6" i="4"/>
  <c r="D6" i="5" s="1"/>
  <c r="E6" i="4"/>
  <c r="E6" i="5" s="1"/>
  <c r="F6" i="4"/>
  <c r="F6" i="5" s="1"/>
  <c r="G6" i="4"/>
  <c r="G6" i="5" s="1"/>
  <c r="H6" i="4"/>
  <c r="H6" i="5" s="1"/>
  <c r="I6" i="4"/>
  <c r="I6" i="5" s="1"/>
  <c r="J6" i="4"/>
  <c r="J6" i="5" s="1"/>
  <c r="C6" i="4" a="1"/>
  <c r="C6" i="4" s="1"/>
  <c r="C6" i="5" s="1"/>
  <c r="L9" i="5"/>
  <c r="L8" i="5"/>
  <c r="L7" i="5"/>
  <c r="AM5" i="5"/>
  <c r="AK5" i="5"/>
  <c r="AM4" i="5"/>
  <c r="AK4" i="5"/>
  <c r="AI4" i="5"/>
  <c r="AH4" i="5"/>
  <c r="AG4" i="5"/>
  <c r="AF4" i="5"/>
  <c r="AD4" i="5"/>
  <c r="AC4" i="5"/>
  <c r="AB4" i="5"/>
  <c r="AA4" i="5"/>
  <c r="Z4" i="5"/>
  <c r="Y4" i="5"/>
  <c r="W4" i="5"/>
  <c r="V4" i="5"/>
  <c r="U4" i="5"/>
  <c r="T4" i="5"/>
  <c r="S4" i="5"/>
  <c r="R4" i="5"/>
  <c r="Q4" i="5"/>
  <c r="P4" i="5"/>
  <c r="N4" i="5"/>
  <c r="L4" i="5"/>
  <c r="L4" i="4"/>
  <c r="N23" i="4"/>
  <c r="AM5" i="4"/>
  <c r="AK5" i="4"/>
  <c r="AI5" i="4"/>
  <c r="AH5" i="4"/>
  <c r="AG5" i="4"/>
  <c r="AF5" i="4"/>
  <c r="AD5" i="4"/>
  <c r="AC5" i="4"/>
  <c r="AB5" i="4"/>
  <c r="AA5" i="4"/>
  <c r="Z5" i="4"/>
  <c r="Y5" i="4"/>
  <c r="W5" i="4"/>
  <c r="V5" i="4"/>
  <c r="U5" i="4"/>
  <c r="T5" i="4"/>
  <c r="S5" i="4"/>
  <c r="R5" i="4"/>
  <c r="Q5" i="4"/>
  <c r="AM4" i="4"/>
  <c r="AK4" i="4"/>
  <c r="AI4" i="4"/>
  <c r="AH4" i="4"/>
  <c r="AG4" i="4"/>
  <c r="AF4" i="4"/>
  <c r="AD4" i="4"/>
  <c r="AC4" i="4"/>
  <c r="AB4" i="4"/>
  <c r="AA4" i="4"/>
  <c r="Z4" i="4"/>
  <c r="Y4" i="4"/>
  <c r="W4" i="4"/>
  <c r="V4" i="4"/>
  <c r="U4" i="4"/>
  <c r="T4" i="4"/>
  <c r="S4" i="4"/>
  <c r="R4" i="4"/>
  <c r="Q4" i="4"/>
  <c r="P4" i="4"/>
  <c r="N4" i="4"/>
  <c r="E113" i="1"/>
  <c r="F113" i="1"/>
  <c r="G113" i="1"/>
  <c r="I113" i="1"/>
  <c r="J113" i="1"/>
  <c r="E114" i="1"/>
  <c r="F114" i="1"/>
  <c r="G114" i="1"/>
  <c r="I114" i="1"/>
  <c r="J114" i="1"/>
  <c r="E115" i="1"/>
  <c r="F115" i="1"/>
  <c r="G115" i="1"/>
  <c r="I115" i="1"/>
  <c r="J115" i="1"/>
  <c r="E116" i="1"/>
  <c r="F116" i="1"/>
  <c r="G116" i="1"/>
  <c r="I116" i="1"/>
  <c r="J116" i="1"/>
  <c r="E117" i="1"/>
  <c r="F117" i="1"/>
  <c r="G117" i="1"/>
  <c r="I117" i="1"/>
  <c r="J117" i="1"/>
  <c r="E118" i="1"/>
  <c r="F118" i="1"/>
  <c r="G118" i="1"/>
  <c r="I118" i="1"/>
  <c r="J118" i="1"/>
  <c r="E119" i="1"/>
  <c r="F119" i="1"/>
  <c r="G119" i="1"/>
  <c r="I119" i="1"/>
  <c r="J119" i="1"/>
  <c r="E120" i="1"/>
  <c r="F120" i="1"/>
  <c r="G120" i="1"/>
  <c r="I120" i="1"/>
  <c r="J120" i="1"/>
  <c r="E121" i="1"/>
  <c r="F121" i="1"/>
  <c r="G121" i="1"/>
  <c r="I121" i="1"/>
  <c r="J121" i="1"/>
  <c r="E122" i="1"/>
  <c r="F122" i="1"/>
  <c r="G122" i="1"/>
  <c r="I122" i="1"/>
  <c r="J122" i="1"/>
  <c r="E123" i="1"/>
  <c r="F123" i="1"/>
  <c r="G123" i="1"/>
  <c r="I123" i="1"/>
  <c r="J123" i="1"/>
  <c r="E124" i="1"/>
  <c r="F124" i="1"/>
  <c r="G124" i="1"/>
  <c r="I124" i="1"/>
  <c r="J124" i="1"/>
  <c r="E125" i="1"/>
  <c r="F125" i="1"/>
  <c r="G125" i="1"/>
  <c r="I125" i="1"/>
  <c r="J125" i="1"/>
  <c r="E126" i="1"/>
  <c r="F126" i="1"/>
  <c r="G126" i="1"/>
  <c r="I126" i="1"/>
  <c r="J126" i="1"/>
  <c r="F112" i="1"/>
  <c r="G112" i="1"/>
  <c r="I112" i="1"/>
  <c r="J112" i="1"/>
  <c r="E112" i="1"/>
  <c r="E90" i="1"/>
  <c r="F90" i="1"/>
  <c r="G90" i="1"/>
  <c r="H90" i="1"/>
  <c r="I90" i="1"/>
  <c r="J90" i="1"/>
  <c r="E91" i="1"/>
  <c r="F91" i="1"/>
  <c r="G91" i="1"/>
  <c r="H91" i="1"/>
  <c r="I91" i="1"/>
  <c r="J91" i="1"/>
  <c r="E92" i="1"/>
  <c r="F92" i="1"/>
  <c r="G92" i="1"/>
  <c r="H92" i="1"/>
  <c r="I92" i="1"/>
  <c r="J92" i="1"/>
  <c r="E93" i="1"/>
  <c r="F93" i="1"/>
  <c r="G93" i="1"/>
  <c r="H93" i="1"/>
  <c r="I93" i="1"/>
  <c r="J93" i="1"/>
  <c r="E94" i="1"/>
  <c r="F94" i="1"/>
  <c r="G94" i="1"/>
  <c r="H94" i="1"/>
  <c r="I94" i="1"/>
  <c r="J94" i="1"/>
  <c r="E95" i="1"/>
  <c r="F95" i="1"/>
  <c r="G95" i="1"/>
  <c r="H95" i="1"/>
  <c r="I95" i="1"/>
  <c r="J95" i="1"/>
  <c r="E96" i="1"/>
  <c r="F96" i="1"/>
  <c r="G96" i="1"/>
  <c r="H96" i="1"/>
  <c r="I96" i="1"/>
  <c r="J96" i="1"/>
  <c r="E97" i="1"/>
  <c r="F97" i="1"/>
  <c r="G97" i="1"/>
  <c r="H97" i="1"/>
  <c r="I97" i="1"/>
  <c r="J97" i="1"/>
  <c r="E98" i="1"/>
  <c r="F98" i="1"/>
  <c r="G98" i="1"/>
  <c r="H98" i="1"/>
  <c r="I98" i="1"/>
  <c r="J98" i="1"/>
  <c r="E99" i="1"/>
  <c r="F99" i="1"/>
  <c r="G99" i="1"/>
  <c r="H99" i="1"/>
  <c r="I99" i="1"/>
  <c r="J99" i="1"/>
  <c r="E100" i="1"/>
  <c r="F100" i="1"/>
  <c r="G100" i="1"/>
  <c r="H100" i="1"/>
  <c r="I100" i="1"/>
  <c r="J100" i="1"/>
  <c r="E101" i="1"/>
  <c r="F101" i="1"/>
  <c r="G101" i="1"/>
  <c r="H101" i="1"/>
  <c r="I101" i="1"/>
  <c r="J101" i="1"/>
  <c r="E102" i="1"/>
  <c r="F102" i="1"/>
  <c r="G102" i="1"/>
  <c r="H102" i="1"/>
  <c r="I102" i="1"/>
  <c r="J102" i="1"/>
  <c r="E103" i="1"/>
  <c r="F103" i="1"/>
  <c r="G103" i="1"/>
  <c r="H103" i="1"/>
  <c r="I103" i="1"/>
  <c r="J103" i="1"/>
  <c r="E104" i="1"/>
  <c r="F104" i="1"/>
  <c r="G104" i="1"/>
  <c r="H104" i="1"/>
  <c r="I104" i="1"/>
  <c r="J104" i="1"/>
  <c r="E105" i="1"/>
  <c r="F105" i="1"/>
  <c r="G105" i="1"/>
  <c r="H105" i="1"/>
  <c r="I105" i="1"/>
  <c r="J105" i="1"/>
  <c r="E106" i="1"/>
  <c r="F106" i="1"/>
  <c r="G106" i="1"/>
  <c r="H106" i="1"/>
  <c r="I106" i="1"/>
  <c r="J106" i="1"/>
  <c r="E107" i="1"/>
  <c r="F107" i="1"/>
  <c r="G107" i="1"/>
  <c r="H107" i="1"/>
  <c r="I107" i="1"/>
  <c r="J107" i="1"/>
  <c r="E108" i="1"/>
  <c r="F108" i="1"/>
  <c r="G108" i="1"/>
  <c r="H108" i="1"/>
  <c r="I108" i="1"/>
  <c r="J108" i="1"/>
  <c r="F89" i="1"/>
  <c r="G89" i="1"/>
  <c r="H89" i="1"/>
  <c r="I89" i="1"/>
  <c r="J89" i="1"/>
  <c r="E89" i="1"/>
  <c r="E59" i="1"/>
  <c r="F59" i="1"/>
  <c r="G59" i="1"/>
  <c r="H59" i="1"/>
  <c r="I59" i="1"/>
  <c r="E60" i="1"/>
  <c r="F60" i="1"/>
  <c r="G60" i="1"/>
  <c r="H60" i="1"/>
  <c r="I60" i="1"/>
  <c r="E61" i="1"/>
  <c r="F61" i="1"/>
  <c r="G61" i="1"/>
  <c r="H61" i="1"/>
  <c r="I61" i="1"/>
  <c r="E62" i="1"/>
  <c r="F62" i="1"/>
  <c r="G62" i="1"/>
  <c r="H62" i="1"/>
  <c r="I62" i="1"/>
  <c r="E63" i="1"/>
  <c r="F63" i="1"/>
  <c r="G63" i="1"/>
  <c r="H63" i="1"/>
  <c r="I63" i="1"/>
  <c r="E64" i="1"/>
  <c r="F64" i="1"/>
  <c r="G64" i="1"/>
  <c r="H64" i="1"/>
  <c r="I64" i="1"/>
  <c r="E65" i="1"/>
  <c r="F65" i="1"/>
  <c r="G65" i="1"/>
  <c r="H65" i="1"/>
  <c r="I65" i="1"/>
  <c r="E66" i="1"/>
  <c r="F66" i="1"/>
  <c r="G66" i="1"/>
  <c r="H66" i="1"/>
  <c r="I66" i="1"/>
  <c r="E67" i="1"/>
  <c r="F67" i="1"/>
  <c r="G67" i="1"/>
  <c r="H67" i="1"/>
  <c r="I67" i="1"/>
  <c r="E68" i="1"/>
  <c r="F68" i="1"/>
  <c r="G68" i="1"/>
  <c r="H68" i="1"/>
  <c r="I68" i="1"/>
  <c r="E69" i="1"/>
  <c r="F69" i="1"/>
  <c r="G69" i="1"/>
  <c r="H69" i="1"/>
  <c r="I69" i="1"/>
  <c r="E70" i="1"/>
  <c r="F70" i="1"/>
  <c r="G70" i="1"/>
  <c r="H70" i="1"/>
  <c r="I70" i="1"/>
  <c r="E71" i="1"/>
  <c r="F71" i="1"/>
  <c r="G71" i="1"/>
  <c r="H71" i="1"/>
  <c r="I71" i="1"/>
  <c r="E72" i="1"/>
  <c r="F72" i="1"/>
  <c r="G72" i="1"/>
  <c r="H72" i="1"/>
  <c r="I72" i="1"/>
  <c r="E73" i="1"/>
  <c r="F73" i="1"/>
  <c r="G73" i="1"/>
  <c r="H73" i="1"/>
  <c r="I73" i="1"/>
  <c r="E74" i="1"/>
  <c r="F74" i="1"/>
  <c r="G74" i="1"/>
  <c r="H74" i="1"/>
  <c r="I74" i="1"/>
  <c r="E75" i="1"/>
  <c r="F75" i="1"/>
  <c r="G75" i="1"/>
  <c r="H75" i="1"/>
  <c r="I75" i="1"/>
  <c r="E76" i="1"/>
  <c r="F76" i="1"/>
  <c r="G76" i="1"/>
  <c r="H76" i="1"/>
  <c r="I76" i="1"/>
  <c r="E77" i="1"/>
  <c r="F77" i="1"/>
  <c r="G77" i="1"/>
  <c r="H77" i="1"/>
  <c r="I77" i="1"/>
  <c r="E78" i="1"/>
  <c r="F78" i="1"/>
  <c r="G78" i="1"/>
  <c r="H78" i="1"/>
  <c r="I78" i="1"/>
  <c r="E79" i="1"/>
  <c r="F79" i="1"/>
  <c r="G79" i="1"/>
  <c r="H79" i="1"/>
  <c r="I79" i="1"/>
  <c r="E80" i="1"/>
  <c r="F80" i="1"/>
  <c r="G80" i="1"/>
  <c r="H80" i="1"/>
  <c r="I80" i="1"/>
  <c r="E81" i="1"/>
  <c r="F81" i="1"/>
  <c r="G81" i="1"/>
  <c r="H81" i="1"/>
  <c r="I81" i="1"/>
  <c r="E82" i="1"/>
  <c r="F82" i="1"/>
  <c r="G82" i="1"/>
  <c r="H82" i="1"/>
  <c r="I82" i="1"/>
  <c r="E83" i="1"/>
  <c r="F83" i="1"/>
  <c r="G83" i="1"/>
  <c r="H83" i="1"/>
  <c r="I83" i="1"/>
  <c r="E84" i="1"/>
  <c r="F84" i="1"/>
  <c r="G84" i="1"/>
  <c r="H84" i="1"/>
  <c r="I84" i="1"/>
  <c r="E85" i="1"/>
  <c r="F85" i="1"/>
  <c r="G85" i="1"/>
  <c r="H85" i="1"/>
  <c r="I85" i="1"/>
  <c r="E86" i="1"/>
  <c r="F86" i="1"/>
  <c r="G86" i="1"/>
  <c r="H86" i="1"/>
  <c r="I86" i="1"/>
  <c r="F58" i="1"/>
  <c r="G58" i="1"/>
  <c r="H58" i="1"/>
  <c r="I58" i="1"/>
  <c r="E58" i="1"/>
  <c r="E7" i="1"/>
  <c r="F7" i="1"/>
  <c r="G7" i="1"/>
  <c r="H7" i="1"/>
  <c r="I7" i="1"/>
  <c r="E8" i="1"/>
  <c r="F8" i="1"/>
  <c r="G8" i="1"/>
  <c r="H8" i="1"/>
  <c r="I8" i="1"/>
  <c r="E9" i="1"/>
  <c r="F9" i="1"/>
  <c r="G9" i="1"/>
  <c r="H9" i="1"/>
  <c r="I9" i="1"/>
  <c r="E10" i="1"/>
  <c r="F10" i="1"/>
  <c r="G10" i="1"/>
  <c r="H10" i="1"/>
  <c r="I10" i="1"/>
  <c r="E11" i="1"/>
  <c r="F11" i="1"/>
  <c r="G11" i="1"/>
  <c r="H11" i="1"/>
  <c r="I11" i="1"/>
  <c r="E12" i="1"/>
  <c r="F12" i="1"/>
  <c r="G12" i="1"/>
  <c r="H12" i="1"/>
  <c r="I12" i="1"/>
  <c r="E13" i="1"/>
  <c r="F13" i="1"/>
  <c r="G13" i="1"/>
  <c r="H13" i="1"/>
  <c r="I13" i="1"/>
  <c r="E14" i="1"/>
  <c r="F14" i="1"/>
  <c r="G14" i="1"/>
  <c r="H14" i="1"/>
  <c r="I14" i="1"/>
  <c r="E15" i="1"/>
  <c r="F15" i="1"/>
  <c r="G15" i="1"/>
  <c r="H15" i="1"/>
  <c r="I15" i="1"/>
  <c r="E16" i="1"/>
  <c r="F16" i="1"/>
  <c r="G16" i="1"/>
  <c r="H16" i="1"/>
  <c r="I16" i="1"/>
  <c r="E17" i="1"/>
  <c r="F17" i="1"/>
  <c r="G17" i="1"/>
  <c r="H17" i="1"/>
  <c r="I17" i="1"/>
  <c r="E18" i="1"/>
  <c r="F18" i="1"/>
  <c r="G18" i="1"/>
  <c r="H18" i="1"/>
  <c r="I18" i="1"/>
  <c r="E19" i="1"/>
  <c r="F19" i="1"/>
  <c r="G19" i="1"/>
  <c r="H19" i="1"/>
  <c r="I19" i="1"/>
  <c r="E20" i="1"/>
  <c r="F20" i="1"/>
  <c r="G20" i="1"/>
  <c r="H20" i="1"/>
  <c r="I20" i="1"/>
  <c r="E21" i="1"/>
  <c r="F21" i="1"/>
  <c r="G21" i="1"/>
  <c r="H21" i="1"/>
  <c r="I21" i="1"/>
  <c r="E22" i="1"/>
  <c r="F22" i="1"/>
  <c r="G22" i="1"/>
  <c r="H22" i="1"/>
  <c r="I22" i="1"/>
  <c r="E23" i="1"/>
  <c r="F23" i="1"/>
  <c r="G23" i="1"/>
  <c r="H23" i="1"/>
  <c r="I23" i="1"/>
  <c r="E24" i="1"/>
  <c r="F24" i="1"/>
  <c r="G24" i="1"/>
  <c r="H24" i="1"/>
  <c r="I24" i="1"/>
  <c r="E25" i="1"/>
  <c r="F25" i="1"/>
  <c r="G25" i="1"/>
  <c r="H25" i="1"/>
  <c r="I25" i="1"/>
  <c r="E26" i="1"/>
  <c r="F26" i="1"/>
  <c r="G26" i="1"/>
  <c r="H26" i="1"/>
  <c r="I26" i="1"/>
  <c r="E27" i="1"/>
  <c r="F27" i="1"/>
  <c r="G27" i="1"/>
  <c r="H27" i="1"/>
  <c r="I27" i="1"/>
  <c r="E28" i="1"/>
  <c r="F28" i="1"/>
  <c r="G28" i="1"/>
  <c r="H28" i="1"/>
  <c r="I28" i="1"/>
  <c r="E29" i="1"/>
  <c r="F29" i="1"/>
  <c r="G29" i="1"/>
  <c r="H29" i="1"/>
  <c r="I29" i="1"/>
  <c r="E30" i="1"/>
  <c r="F30" i="1"/>
  <c r="G30" i="1"/>
  <c r="H30" i="1"/>
  <c r="I30" i="1"/>
  <c r="E31" i="1"/>
  <c r="F31" i="1"/>
  <c r="G31" i="1"/>
  <c r="H31" i="1"/>
  <c r="I31" i="1"/>
  <c r="E32" i="1"/>
  <c r="F32" i="1"/>
  <c r="G32" i="1"/>
  <c r="H32" i="1"/>
  <c r="I32" i="1"/>
  <c r="E33" i="1"/>
  <c r="F33" i="1"/>
  <c r="G33" i="1"/>
  <c r="H33" i="1"/>
  <c r="I33" i="1"/>
  <c r="E34" i="1"/>
  <c r="F34" i="1"/>
  <c r="G34" i="1"/>
  <c r="H34" i="1"/>
  <c r="I34" i="1"/>
  <c r="E35" i="1"/>
  <c r="F35" i="1"/>
  <c r="G35" i="1"/>
  <c r="H35" i="1"/>
  <c r="I35" i="1"/>
  <c r="E36" i="1"/>
  <c r="F36" i="1"/>
  <c r="G36" i="1"/>
  <c r="H36" i="1"/>
  <c r="I36" i="1"/>
  <c r="E37" i="1"/>
  <c r="F37" i="1"/>
  <c r="G37" i="1"/>
  <c r="H37" i="1"/>
  <c r="I37" i="1"/>
  <c r="E38" i="1"/>
  <c r="F38" i="1"/>
  <c r="G38" i="1"/>
  <c r="H38" i="1"/>
  <c r="I38" i="1"/>
  <c r="E39" i="1"/>
  <c r="F39" i="1"/>
  <c r="G39" i="1"/>
  <c r="H39" i="1"/>
  <c r="I39" i="1"/>
  <c r="E40" i="1"/>
  <c r="F40" i="1"/>
  <c r="G40" i="1"/>
  <c r="H40" i="1"/>
  <c r="I40" i="1"/>
  <c r="E41" i="1"/>
  <c r="F41" i="1"/>
  <c r="G41" i="1"/>
  <c r="H41" i="1"/>
  <c r="I41" i="1"/>
  <c r="E42" i="1"/>
  <c r="F42" i="1"/>
  <c r="G42" i="1"/>
  <c r="H42" i="1"/>
  <c r="I42" i="1"/>
  <c r="E43" i="1"/>
  <c r="F43" i="1"/>
  <c r="G43" i="1"/>
  <c r="H43" i="1"/>
  <c r="I43" i="1"/>
  <c r="E44" i="1"/>
  <c r="F44" i="1"/>
  <c r="G44" i="1"/>
  <c r="H44" i="1"/>
  <c r="I44" i="1"/>
  <c r="E45" i="1"/>
  <c r="F45" i="1"/>
  <c r="G45" i="1"/>
  <c r="H45" i="1"/>
  <c r="I45" i="1"/>
  <c r="E46" i="1"/>
  <c r="F46" i="1"/>
  <c r="G46" i="1"/>
  <c r="H46" i="1"/>
  <c r="I46" i="1"/>
  <c r="E47" i="1"/>
  <c r="F47" i="1"/>
  <c r="G47" i="1"/>
  <c r="H47" i="1"/>
  <c r="I47" i="1"/>
  <c r="E48" i="1"/>
  <c r="F48" i="1"/>
  <c r="G48" i="1"/>
  <c r="H48" i="1"/>
  <c r="I48" i="1"/>
  <c r="E49" i="1"/>
  <c r="F49" i="1"/>
  <c r="G49" i="1"/>
  <c r="H49" i="1"/>
  <c r="I49" i="1"/>
  <c r="E50" i="1"/>
  <c r="F50" i="1"/>
  <c r="G50" i="1"/>
  <c r="H50" i="1"/>
  <c r="I50" i="1"/>
  <c r="E51" i="1"/>
  <c r="F51" i="1"/>
  <c r="G51" i="1"/>
  <c r="H51" i="1"/>
  <c r="I51" i="1"/>
  <c r="E52" i="1"/>
  <c r="F52" i="1"/>
  <c r="G52" i="1"/>
  <c r="H52" i="1"/>
  <c r="I52" i="1"/>
  <c r="E53" i="1"/>
  <c r="F53" i="1"/>
  <c r="I53" i="1"/>
  <c r="E54" i="1"/>
  <c r="F54" i="1"/>
  <c r="I54" i="1"/>
  <c r="E55" i="1"/>
  <c r="F55" i="1"/>
  <c r="G55" i="1"/>
  <c r="H55" i="1"/>
  <c r="I55" i="1"/>
  <c r="F6" i="1"/>
  <c r="G6" i="1"/>
  <c r="H6" i="1"/>
  <c r="I6" i="1"/>
  <c r="E6" i="1"/>
  <c r="C126" i="1"/>
  <c r="C114" i="1"/>
  <c r="C115" i="1"/>
  <c r="C116" i="1"/>
  <c r="C117" i="1"/>
  <c r="C118" i="1"/>
  <c r="C119" i="1"/>
  <c r="C120" i="1"/>
  <c r="C121" i="1"/>
  <c r="C122" i="1"/>
  <c r="C123" i="1"/>
  <c r="C124" i="1"/>
  <c r="C125" i="1"/>
  <c r="C113" i="1"/>
  <c r="C112" i="1"/>
  <c r="C91" i="1"/>
  <c r="C92" i="1"/>
  <c r="C93" i="1"/>
  <c r="C94" i="1"/>
  <c r="C95" i="1"/>
  <c r="C96" i="1"/>
  <c r="C97" i="1"/>
  <c r="C98" i="1"/>
  <c r="C99" i="1"/>
  <c r="C100" i="1"/>
  <c r="C101" i="1"/>
  <c r="C102" i="1"/>
  <c r="C103" i="1"/>
  <c r="C104" i="1"/>
  <c r="C105" i="1"/>
  <c r="C106" i="1"/>
  <c r="C107" i="1"/>
  <c r="C108" i="1"/>
  <c r="C90" i="1"/>
  <c r="C89" i="1"/>
  <c r="C86" i="1"/>
  <c r="C83" i="1"/>
  <c r="C84" i="1"/>
  <c r="C85" i="1"/>
  <c r="C60" i="1"/>
  <c r="C61" i="1"/>
  <c r="C62" i="1"/>
  <c r="C63" i="1"/>
  <c r="C64" i="1"/>
  <c r="C65" i="1"/>
  <c r="C66" i="1"/>
  <c r="C67" i="1"/>
  <c r="C68" i="1"/>
  <c r="C69" i="1"/>
  <c r="C70" i="1"/>
  <c r="C71" i="1"/>
  <c r="C72" i="1"/>
  <c r="C73" i="1"/>
  <c r="C74" i="1"/>
  <c r="C75" i="1"/>
  <c r="C76" i="1"/>
  <c r="C77" i="1"/>
  <c r="C78" i="1"/>
  <c r="C79" i="1"/>
  <c r="C80" i="1"/>
  <c r="C81" i="1"/>
  <c r="C82" i="1"/>
  <c r="C59" i="1"/>
  <c r="C58" i="1"/>
  <c r="C54" i="1"/>
  <c r="C55" i="1"/>
  <c r="C51" i="1"/>
  <c r="C52" i="1"/>
  <c r="C53" i="1"/>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6" i="1"/>
  <c r="L69" i="1"/>
  <c r="AN151" i="1"/>
  <c r="AN130" i="1"/>
  <c r="AN129" i="1"/>
  <c r="AN109" i="1"/>
  <c r="AN87" i="1"/>
  <c r="AN56" i="1"/>
  <c r="AN4" i="1"/>
  <c r="AL152" i="1"/>
  <c r="AL151" i="1"/>
  <c r="AH151" i="1"/>
  <c r="AI151" i="1"/>
  <c r="AJ151" i="1"/>
  <c r="AG151" i="1"/>
  <c r="Z151" i="1"/>
  <c r="AA151" i="1"/>
  <c r="AB151" i="1"/>
  <c r="AC151" i="1"/>
  <c r="AE151" i="1"/>
  <c r="Y151" i="1"/>
  <c r="Q151" i="1"/>
  <c r="R151" i="1"/>
  <c r="S151" i="1"/>
  <c r="T151" i="1"/>
  <c r="U151" i="1"/>
  <c r="V151" i="1"/>
  <c r="W151" i="1"/>
  <c r="P151" i="1"/>
  <c r="L151" i="1"/>
  <c r="AL130" i="1"/>
  <c r="AL129" i="1"/>
  <c r="AL109" i="1"/>
  <c r="AL87" i="1"/>
  <c r="AL56" i="1"/>
  <c r="AL4" i="1"/>
  <c r="I153" i="1"/>
  <c r="G153" i="1"/>
  <c r="F153" i="1"/>
  <c r="E153" i="1"/>
  <c r="D153" i="1"/>
  <c r="C153" i="1"/>
  <c r="AJ152" i="1"/>
  <c r="AI152" i="1"/>
  <c r="AH152" i="1"/>
  <c r="AG152" i="1"/>
  <c r="AE152" i="1"/>
  <c r="AC152" i="1"/>
  <c r="AB152" i="1"/>
  <c r="AA152" i="1"/>
  <c r="Z152" i="1"/>
  <c r="Y152" i="1"/>
  <c r="W152" i="1"/>
  <c r="V152" i="1"/>
  <c r="U152" i="1"/>
  <c r="T152" i="1"/>
  <c r="S152" i="1"/>
  <c r="R152" i="1"/>
  <c r="Q152" i="1"/>
  <c r="P152" i="1"/>
  <c r="N151" i="1"/>
  <c r="L4" i="1"/>
  <c r="L87" i="1"/>
  <c r="L109" i="1"/>
  <c r="L129" i="1"/>
  <c r="AH4" i="1"/>
  <c r="AI4" i="1"/>
  <c r="AJ4" i="1"/>
  <c r="AG4" i="1"/>
  <c r="P4" i="1"/>
  <c r="N4" i="1"/>
  <c r="P109" i="1"/>
  <c r="N129" i="1"/>
  <c r="AH129" i="1"/>
  <c r="AI129" i="1"/>
  <c r="AJ129" i="1"/>
  <c r="AG129" i="1"/>
  <c r="Z129" i="1"/>
  <c r="AA129" i="1"/>
  <c r="AB129" i="1"/>
  <c r="AC129" i="1"/>
  <c r="AE129" i="1"/>
  <c r="Y129" i="1"/>
  <c r="AH130" i="1"/>
  <c r="AI130" i="1"/>
  <c r="AJ130" i="1"/>
  <c r="AG130" i="1"/>
  <c r="Z130" i="1"/>
  <c r="AA130" i="1"/>
  <c r="AB130" i="1"/>
  <c r="AC130" i="1"/>
  <c r="AE130" i="1"/>
  <c r="Y130" i="1"/>
  <c r="Q130" i="1"/>
  <c r="R130" i="1"/>
  <c r="S130" i="1"/>
  <c r="T130" i="1"/>
  <c r="U130" i="1"/>
  <c r="V130" i="1"/>
  <c r="W130" i="1"/>
  <c r="P130" i="1"/>
  <c r="Q129" i="1"/>
  <c r="R129" i="1"/>
  <c r="S129" i="1"/>
  <c r="T129" i="1"/>
  <c r="U129" i="1"/>
  <c r="V129" i="1"/>
  <c r="W129" i="1"/>
  <c r="P129" i="1"/>
  <c r="I131" i="1"/>
  <c r="G131" i="1"/>
  <c r="F131" i="1"/>
  <c r="E131" i="1"/>
  <c r="D131" i="1"/>
  <c r="C131" i="1"/>
  <c r="N109" i="1"/>
  <c r="N87" i="1"/>
  <c r="N56" i="1"/>
  <c r="N110" i="2"/>
  <c r="N109" i="2"/>
  <c r="N87" i="2"/>
  <c r="N56" i="2"/>
  <c r="AE109" i="1"/>
  <c r="Z4" i="2"/>
  <c r="AB4" i="2"/>
  <c r="AC4" i="2"/>
  <c r="AD4" i="2"/>
  <c r="Y4" i="2"/>
  <c r="Q4" i="2"/>
  <c r="R4" i="2"/>
  <c r="AD110" i="2"/>
  <c r="I111" i="2"/>
  <c r="H111" i="2"/>
  <c r="G111" i="2"/>
  <c r="F111" i="2"/>
  <c r="E111" i="2"/>
  <c r="D111" i="2"/>
  <c r="C111" i="2"/>
  <c r="AC109" i="2"/>
  <c r="AB109" i="2"/>
  <c r="Z109" i="2"/>
  <c r="Y109" i="2"/>
  <c r="R109" i="2"/>
  <c r="Q109" i="2"/>
  <c r="I88" i="2"/>
  <c r="H88" i="2"/>
  <c r="G88" i="2"/>
  <c r="F88" i="2"/>
  <c r="E88" i="2"/>
  <c r="D88" i="2"/>
  <c r="C88" i="2"/>
  <c r="AD87" i="2"/>
  <c r="AC87" i="2"/>
  <c r="AB87" i="2"/>
  <c r="Z87" i="2"/>
  <c r="Y87" i="2"/>
  <c r="R87" i="2"/>
  <c r="Q87" i="2"/>
  <c r="I57" i="2"/>
  <c r="H57" i="2"/>
  <c r="G57" i="2"/>
  <c r="F57" i="2"/>
  <c r="E57" i="2"/>
  <c r="D57" i="2"/>
  <c r="C57" i="2"/>
  <c r="AD56" i="2"/>
  <c r="AC56" i="2"/>
  <c r="AB56" i="2"/>
  <c r="Z56" i="2"/>
  <c r="Y56" i="2"/>
  <c r="R56" i="2"/>
  <c r="Q56" i="2"/>
  <c r="AH87" i="1"/>
  <c r="AI87" i="1"/>
  <c r="AJ87" i="1"/>
  <c r="AG87" i="1"/>
  <c r="Z87" i="1"/>
  <c r="AA87" i="1"/>
  <c r="AB87" i="1"/>
  <c r="AC87" i="1"/>
  <c r="AE87" i="1"/>
  <c r="Y87" i="1"/>
  <c r="P87" i="1"/>
  <c r="AH56" i="1"/>
  <c r="AI56" i="1"/>
  <c r="AJ56" i="1"/>
  <c r="AG56" i="1"/>
  <c r="Z56" i="1"/>
  <c r="AA56" i="1"/>
  <c r="AB56" i="1"/>
  <c r="AC56" i="1"/>
  <c r="AE56" i="1"/>
  <c r="Y56" i="1"/>
  <c r="P56" i="1"/>
  <c r="I88" i="1"/>
  <c r="H88" i="1"/>
  <c r="G88" i="1"/>
  <c r="F88" i="1"/>
  <c r="E88" i="1"/>
  <c r="D88" i="1"/>
  <c r="C88" i="1"/>
  <c r="I111" i="1"/>
  <c r="G111" i="1"/>
  <c r="F111" i="1"/>
  <c r="E111" i="1"/>
  <c r="D111" i="1"/>
  <c r="C111" i="1"/>
  <c r="I57" i="1"/>
  <c r="H57" i="1"/>
  <c r="G57" i="1"/>
  <c r="F57" i="1"/>
  <c r="D57" i="1"/>
  <c r="E57" i="1"/>
  <c r="C57" i="1"/>
  <c r="AH109" i="1"/>
  <c r="AI109" i="1"/>
  <c r="AJ109" i="1"/>
  <c r="AG109" i="1"/>
  <c r="Z109" i="1"/>
  <c r="AA109" i="1"/>
  <c r="AB109" i="1"/>
  <c r="AC109" i="1"/>
  <c r="Y109" i="1"/>
  <c r="Z110" i="2"/>
  <c r="AB110" i="2"/>
  <c r="Y110" i="2"/>
  <c r="R110" i="2"/>
  <c r="AC110" i="2"/>
  <c r="CU110" i="2" s="1"/>
  <c r="Q110" i="2"/>
  <c r="L81" i="1" l="1"/>
  <c r="L91" i="1"/>
  <c r="CV110" i="2"/>
  <c r="BB110" i="1" s="1"/>
  <c r="BF110" i="2"/>
  <c r="L105" i="1"/>
  <c r="AB110" i="1"/>
  <c r="BH110" i="2"/>
  <c r="AZ110" i="2"/>
  <c r="CN110" i="2"/>
  <c r="CF110" i="2"/>
  <c r="BX110" i="2"/>
  <c r="BP110" i="2"/>
  <c r="AJ110" i="2"/>
  <c r="DB110" i="2" s="1"/>
  <c r="BG110" i="2"/>
  <c r="AY110" i="2"/>
  <c r="CM110" i="2"/>
  <c r="CE110" i="2"/>
  <c r="BW110" i="2"/>
  <c r="BO110" i="2"/>
  <c r="AI110" i="2"/>
  <c r="T110" i="1"/>
  <c r="L58" i="1"/>
  <c r="L82" i="1"/>
  <c r="L80" i="1"/>
  <c r="L78" i="1"/>
  <c r="L77" i="1"/>
  <c r="L75" i="1"/>
  <c r="L74" i="1"/>
  <c r="L73" i="1"/>
  <c r="L70" i="1"/>
  <c r="L67" i="1"/>
  <c r="L66" i="1"/>
  <c r="L65" i="1"/>
  <c r="L62" i="1"/>
  <c r="L61" i="1"/>
  <c r="L59" i="1"/>
  <c r="L89" i="1"/>
  <c r="L101" i="1"/>
  <c r="L99" i="1"/>
  <c r="L98" i="1"/>
  <c r="L97" i="1"/>
  <c r="L94" i="1"/>
  <c r="L93" i="1"/>
  <c r="L92" i="1"/>
  <c r="AC110" i="1"/>
  <c r="V110" i="1"/>
  <c r="U110" i="1"/>
  <c r="AH110" i="1"/>
  <c r="AI110" i="1"/>
  <c r="AJ110" i="1"/>
  <c r="S110" i="1"/>
  <c r="L107" i="1"/>
  <c r="L103" i="1"/>
  <c r="L95" i="1"/>
  <c r="R110" i="1"/>
  <c r="Y110" i="1"/>
  <c r="L72" i="1"/>
  <c r="L64" i="1"/>
  <c r="L106" i="1"/>
  <c r="L102" i="1"/>
  <c r="L90" i="1"/>
  <c r="Z110" i="1"/>
  <c r="Q110" i="1"/>
  <c r="AA110" i="1"/>
  <c r="L79" i="1"/>
  <c r="L71" i="1"/>
  <c r="L63" i="1"/>
  <c r="L108" i="1"/>
  <c r="L104" i="1"/>
  <c r="L100" i="1"/>
  <c r="L96" i="1"/>
  <c r="L76" i="1"/>
  <c r="L68" i="1"/>
  <c r="L60" i="1"/>
  <c r="L118" i="1"/>
  <c r="L134" i="1"/>
  <c r="L122" i="1"/>
  <c r="L24" i="1"/>
  <c r="L48" i="1"/>
  <c r="L40" i="1"/>
  <c r="L16" i="1"/>
  <c r="L138" i="1"/>
  <c r="L44" i="1"/>
  <c r="L8" i="1"/>
  <c r="AN152" i="1"/>
  <c r="L12" i="1"/>
  <c r="L146" i="1"/>
  <c r="L114" i="1"/>
  <c r="L52" i="1"/>
  <c r="L28" i="1"/>
  <c r="L20" i="1"/>
  <c r="L36" i="1"/>
  <c r="L32" i="1"/>
  <c r="L83" i="1"/>
  <c r="L142" i="1"/>
  <c r="L54" i="1"/>
  <c r="L33" i="1"/>
  <c r="L31" i="1"/>
  <c r="L22" i="1"/>
  <c r="L147" i="1"/>
  <c r="L145" i="1"/>
  <c r="L132" i="1"/>
  <c r="L117" i="1"/>
  <c r="L45" i="1"/>
  <c r="L43" i="1"/>
  <c r="L34" i="1"/>
  <c r="L13" i="1"/>
  <c r="L144" i="1"/>
  <c r="L116" i="1"/>
  <c r="L55" i="1"/>
  <c r="L46" i="1"/>
  <c r="L25" i="1"/>
  <c r="L23" i="1"/>
  <c r="L14" i="1"/>
  <c r="L11" i="1"/>
  <c r="L139" i="1"/>
  <c r="L137" i="1"/>
  <c r="L123" i="1"/>
  <c r="L37" i="1"/>
  <c r="L35" i="1"/>
  <c r="L26" i="1"/>
  <c r="L136" i="1"/>
  <c r="L121" i="1"/>
  <c r="L49" i="1"/>
  <c r="L47" i="1"/>
  <c r="L38" i="1"/>
  <c r="L17" i="1"/>
  <c r="L15" i="1"/>
  <c r="L84" i="1"/>
  <c r="L148" i="1"/>
  <c r="L120" i="1"/>
  <c r="L115" i="1"/>
  <c r="L50" i="1"/>
  <c r="L29" i="1"/>
  <c r="L27" i="1"/>
  <c r="L18" i="1"/>
  <c r="L143" i="1"/>
  <c r="L141" i="1"/>
  <c r="L113" i="1"/>
  <c r="L41" i="1"/>
  <c r="L39" i="1"/>
  <c r="L30" i="1"/>
  <c r="L9" i="1"/>
  <c r="L140" i="1"/>
  <c r="L125" i="1"/>
  <c r="L112" i="1"/>
  <c r="L53" i="1"/>
  <c r="L51" i="1"/>
  <c r="L42" i="1"/>
  <c r="L21" i="1"/>
  <c r="L19" i="1"/>
  <c r="L10" i="1"/>
  <c r="L7" i="1"/>
  <c r="L86" i="1"/>
  <c r="L85" i="1"/>
  <c r="L135" i="1"/>
  <c r="L133" i="1"/>
  <c r="L124" i="1"/>
  <c r="L119" i="1"/>
  <c r="L158" i="1"/>
  <c r="N11" i="5" s="1"/>
  <c r="N10" i="5"/>
  <c r="N7" i="5"/>
  <c r="AS110" i="1" l="1"/>
  <c r="DN110" i="2"/>
  <c r="BA110" i="1"/>
  <c r="DS110" i="2"/>
  <c r="DE110" i="2"/>
  <c r="BC110" i="1" s="1"/>
  <c r="AQ110" i="1"/>
  <c r="DL110" i="2"/>
  <c r="DT110" i="2"/>
  <c r="DP110" i="2"/>
  <c r="AU110" i="1"/>
  <c r="DQ110" i="2"/>
  <c r="AV110" i="1"/>
  <c r="AT110" i="1"/>
  <c r="DO110" i="2"/>
  <c r="AZ110" i="1"/>
  <c r="DR110" i="2"/>
  <c r="L165" i="1"/>
  <c r="L163" i="1"/>
  <c r="L167" i="1"/>
  <c r="N16" i="5"/>
  <c r="N15" i="5"/>
  <c r="DU110" i="2" l="1"/>
  <c r="L169" i="1"/>
  <c r="L6"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<sst xmlns="http://schemas.openxmlformats.org/spreadsheetml/2006/main" count="652" uniqueCount="408">
  <si>
    <r>
      <rPr>
        <b/>
        <sz val="5"/>
        <rFont val="Arial"/>
        <family val="2"/>
      </rPr>
      <t>#</t>
    </r>
  </si>
  <si>
    <r>
      <rPr>
        <b/>
        <sz val="5"/>
        <rFont val="Arial"/>
        <family val="2"/>
      </rPr>
      <t>Designation</t>
    </r>
  </si>
  <si>
    <r>
      <rPr>
        <b/>
        <sz val="5"/>
        <rFont val="Arial"/>
        <family val="2"/>
      </rPr>
      <t>Picture</t>
    </r>
  </si>
  <si>
    <r>
      <rPr>
        <b/>
        <sz val="5"/>
        <rFont val="Arial"/>
        <family val="2"/>
      </rPr>
      <t>Qty</t>
    </r>
  </si>
  <si>
    <r>
      <rPr>
        <b/>
        <sz val="5"/>
        <rFont val="Arial"/>
        <family val="2"/>
      </rPr>
      <t>Size</t>
    </r>
  </si>
  <si>
    <r>
      <rPr>
        <sz val="5"/>
        <rFont val="Arial"/>
        <family val="2"/>
      </rPr>
      <t>Cutlery Box</t>
    </r>
  </si>
  <si>
    <r>
      <rPr>
        <sz val="5"/>
        <rFont val="Arial"/>
        <family val="2"/>
      </rPr>
      <t xml:space="preserve">L: 26,5cm W:
</t>
    </r>
    <r>
      <rPr>
        <sz val="5"/>
        <rFont val="Arial"/>
        <family val="2"/>
      </rPr>
      <t>16,2cm</t>
    </r>
  </si>
  <si>
    <r>
      <rPr>
        <sz val="5"/>
        <rFont val="Arial"/>
        <family val="2"/>
      </rPr>
      <t>Oil and vinegar bottle</t>
    </r>
  </si>
  <si>
    <r>
      <rPr>
        <sz val="5"/>
        <rFont val="Arial"/>
        <family val="2"/>
      </rPr>
      <t>Volume 500 ml</t>
    </r>
  </si>
  <si>
    <r>
      <rPr>
        <sz val="5"/>
        <rFont val="Arial"/>
        <family val="2"/>
      </rPr>
      <t>Salt &amp; pepper mills</t>
    </r>
  </si>
  <si>
    <r>
      <rPr>
        <sz val="5"/>
        <rFont val="Arial Unicode MS"/>
        <family val="2"/>
      </rPr>
      <t>⌀</t>
    </r>
    <r>
      <rPr>
        <sz val="5"/>
        <rFont val="Arial"/>
        <family val="2"/>
      </rPr>
      <t>:3,5cm H: 7 cm</t>
    </r>
  </si>
  <si>
    <r>
      <rPr>
        <sz val="5"/>
        <rFont val="Arial"/>
        <family val="2"/>
      </rPr>
      <t>Wooden base, 3 ceramic bowl</t>
    </r>
  </si>
  <si>
    <r>
      <rPr>
        <sz val="5"/>
        <rFont val="Arial"/>
        <family val="2"/>
      </rPr>
      <t xml:space="preserve">Bowl : </t>
    </r>
    <r>
      <rPr>
        <sz val="5"/>
        <rFont val="Arial Unicode MS"/>
        <family val="2"/>
      </rPr>
      <t>⌀</t>
    </r>
    <r>
      <rPr>
        <sz val="5"/>
        <rFont val="Arial"/>
        <family val="2"/>
      </rPr>
      <t>:7cm H: 3,5cm Wooden Tray: L 30cm W:10cm H:2,5cm</t>
    </r>
  </si>
  <si>
    <r>
      <rPr>
        <sz val="5"/>
        <rFont val="Arial"/>
        <family val="2"/>
      </rPr>
      <t>Wooden Box</t>
    </r>
  </si>
  <si>
    <r>
      <rPr>
        <sz val="5"/>
        <rFont val="Arial"/>
        <family val="2"/>
      </rPr>
      <t xml:space="preserve">L:36 cm W:26cm H:17
</t>
    </r>
    <r>
      <rPr>
        <sz val="5"/>
        <rFont val="Arial"/>
        <family val="2"/>
      </rPr>
      <t>cm</t>
    </r>
  </si>
  <si>
    <r>
      <rPr>
        <sz val="5"/>
        <rFont val="Arial"/>
        <family val="2"/>
      </rPr>
      <t xml:space="preserve">L:26 cm W:16cm H:14
</t>
    </r>
    <r>
      <rPr>
        <sz val="5"/>
        <rFont val="Arial"/>
        <family val="2"/>
      </rPr>
      <t>cm</t>
    </r>
  </si>
  <si>
    <r>
      <rPr>
        <sz val="5"/>
        <rFont val="Arial"/>
        <family val="2"/>
      </rPr>
      <t>Cheese board</t>
    </r>
  </si>
  <si>
    <r>
      <rPr>
        <sz val="5"/>
        <rFont val="Arial"/>
        <family val="2"/>
      </rPr>
      <t xml:space="preserve">L:60 cm W:30
</t>
    </r>
    <r>
      <rPr>
        <sz val="5"/>
        <rFont val="Arial"/>
        <family val="2"/>
      </rPr>
      <t>cm</t>
    </r>
  </si>
  <si>
    <r>
      <rPr>
        <sz val="5"/>
        <rFont val="Arial"/>
        <family val="2"/>
      </rPr>
      <t>Cheese knife</t>
    </r>
  </si>
  <si>
    <r>
      <rPr>
        <sz val="5"/>
        <rFont val="Arial"/>
        <family val="2"/>
      </rPr>
      <t xml:space="preserve">L:23,8 cm - 21,8
</t>
    </r>
    <r>
      <rPr>
        <sz val="5"/>
        <rFont val="Arial"/>
        <family val="2"/>
      </rPr>
      <t>cm - 15,9cm</t>
    </r>
  </si>
  <si>
    <r>
      <rPr>
        <sz val="5"/>
        <rFont val="Arial"/>
        <family val="2"/>
      </rPr>
      <t>Bread tong</t>
    </r>
  </si>
  <si>
    <r>
      <rPr>
        <sz val="5"/>
        <rFont val="Arial"/>
        <family val="2"/>
      </rPr>
      <t xml:space="preserve">L: 18 cm W:
</t>
    </r>
    <r>
      <rPr>
        <sz val="5"/>
        <rFont val="Arial"/>
        <family val="2"/>
      </rPr>
      <t>8cm H: 4cm</t>
    </r>
  </si>
  <si>
    <r>
      <rPr>
        <sz val="5"/>
        <rFont val="Arial"/>
        <family val="2"/>
      </rPr>
      <t>Bread tong holder</t>
    </r>
  </si>
  <si>
    <r>
      <rPr>
        <sz val="5"/>
        <rFont val="Arial"/>
        <family val="2"/>
      </rPr>
      <t>L: 24 cm</t>
    </r>
  </si>
  <si>
    <r>
      <rPr>
        <sz val="5"/>
        <rFont val="Arial"/>
        <family val="2"/>
      </rPr>
      <t>Service spoon</t>
    </r>
  </si>
  <si>
    <r>
      <rPr>
        <sz val="5"/>
        <rFont val="Arial"/>
        <family val="2"/>
      </rPr>
      <t>L: 25 cm</t>
    </r>
  </si>
  <si>
    <r>
      <rPr>
        <sz val="5"/>
        <rFont val="Arial"/>
        <family val="2"/>
      </rPr>
      <t>L:40 cm W:20cm</t>
    </r>
  </si>
  <si>
    <r>
      <rPr>
        <sz val="5"/>
        <rFont val="Arial"/>
        <family val="2"/>
      </rPr>
      <t>L:40 cm W:30cm</t>
    </r>
  </si>
  <si>
    <r>
      <rPr>
        <sz val="5"/>
        <rFont val="Arial"/>
        <family val="2"/>
      </rPr>
      <t>Wooden tray</t>
    </r>
  </si>
  <si>
    <r>
      <rPr>
        <sz val="5"/>
        <rFont val="Arial"/>
        <family val="2"/>
      </rPr>
      <t xml:space="preserve">L:30 cm W:20
</t>
    </r>
    <r>
      <rPr>
        <sz val="5"/>
        <rFont val="Arial"/>
        <family val="2"/>
      </rPr>
      <t>cm</t>
    </r>
  </si>
  <si>
    <r>
      <rPr>
        <sz val="5"/>
        <rFont val="Arial"/>
        <family val="2"/>
      </rPr>
      <t>L:49cm W:30cm</t>
    </r>
  </si>
  <si>
    <r>
      <rPr>
        <sz val="5"/>
        <rFont val="Arial"/>
        <family val="2"/>
      </rPr>
      <t>Service spoon &amp; holder</t>
    </r>
  </si>
  <si>
    <r>
      <rPr>
        <sz val="5"/>
        <rFont val="Arial Unicode MS"/>
        <family val="2"/>
      </rPr>
      <t>⌀</t>
    </r>
    <r>
      <rPr>
        <sz val="5"/>
        <rFont val="Arial"/>
        <family val="2"/>
      </rPr>
      <t xml:space="preserve">:10,5 cm H: 20
</t>
    </r>
    <r>
      <rPr>
        <sz val="5"/>
        <rFont val="Arial"/>
        <family val="2"/>
      </rPr>
      <t>cm</t>
    </r>
  </si>
  <si>
    <r>
      <rPr>
        <sz val="5"/>
        <rFont val="Arial"/>
        <family val="2"/>
      </rPr>
      <t>Areca Bowl</t>
    </r>
  </si>
  <si>
    <r>
      <rPr>
        <sz val="5"/>
        <rFont val="Arial"/>
        <family val="2"/>
      </rPr>
      <t>100x100 mm</t>
    </r>
  </si>
  <si>
    <r>
      <rPr>
        <sz val="5"/>
        <rFont val="Arial"/>
        <family val="2"/>
      </rPr>
      <t>Glass Cocktail</t>
    </r>
  </si>
  <si>
    <r>
      <rPr>
        <sz val="5"/>
        <rFont val="Arial"/>
        <family val="2"/>
      </rPr>
      <t>Ø:87,32 mm H:200 mm</t>
    </r>
  </si>
  <si>
    <r>
      <rPr>
        <sz val="5"/>
        <rFont val="Arial"/>
        <family val="2"/>
      </rPr>
      <t>Glass Elegance Flute</t>
    </r>
  </si>
  <si>
    <r>
      <rPr>
        <sz val="5"/>
        <rFont val="Arial"/>
        <family val="2"/>
      </rPr>
      <t xml:space="preserve">Ø:62 mm H:200
</t>
    </r>
    <r>
      <rPr>
        <sz val="5"/>
        <rFont val="Arial"/>
        <family val="2"/>
      </rPr>
      <t>mm</t>
    </r>
  </si>
  <si>
    <r>
      <rPr>
        <sz val="5"/>
        <rFont val="Arial"/>
        <family val="2"/>
      </rPr>
      <t>Glass Cabernet</t>
    </r>
  </si>
  <si>
    <r>
      <rPr>
        <sz val="5"/>
        <rFont val="Arial"/>
        <family val="2"/>
      </rPr>
      <t>Ø:70,5 mm H:200 mm</t>
    </r>
  </si>
  <si>
    <r>
      <rPr>
        <sz val="5"/>
        <rFont val="Arial"/>
        <family val="2"/>
      </rPr>
      <t>Glass Long Drink</t>
    </r>
  </si>
  <si>
    <r>
      <rPr>
        <sz val="5"/>
        <rFont val="Arial"/>
        <family val="2"/>
      </rPr>
      <t xml:space="preserve">Ø:70 mm H:150
</t>
    </r>
    <r>
      <rPr>
        <sz val="5"/>
        <rFont val="Arial"/>
        <family val="2"/>
      </rPr>
      <t>mm</t>
    </r>
  </si>
  <si>
    <r>
      <rPr>
        <sz val="5"/>
        <rFont val="Arial"/>
        <family val="2"/>
      </rPr>
      <t>Imagine cup</t>
    </r>
  </si>
  <si>
    <r>
      <rPr>
        <sz val="5"/>
        <rFont val="Arial"/>
        <family val="2"/>
      </rPr>
      <t>130x120x25</t>
    </r>
  </si>
  <si>
    <r>
      <rPr>
        <sz val="5"/>
        <rFont val="Arial"/>
        <family val="2"/>
      </rPr>
      <t>Tin can silver</t>
    </r>
  </si>
  <si>
    <r>
      <rPr>
        <sz val="5"/>
        <rFont val="Arial"/>
        <family val="2"/>
      </rPr>
      <t>H59,5 Ø60,8</t>
    </r>
  </si>
  <si>
    <r>
      <rPr>
        <sz val="5"/>
        <rFont val="Arial"/>
        <family val="2"/>
      </rPr>
      <t>Tin can transparent</t>
    </r>
  </si>
  <si>
    <r>
      <rPr>
        <sz val="5"/>
        <rFont val="Arial"/>
        <family val="2"/>
      </rPr>
      <t>Wooden pallet</t>
    </r>
  </si>
  <si>
    <r>
      <rPr>
        <sz val="5"/>
        <rFont val="Arial"/>
        <family val="2"/>
      </rPr>
      <t xml:space="preserve">L:30 cm W:20
</t>
    </r>
    <r>
      <rPr>
        <sz val="5"/>
        <rFont val="Arial"/>
        <family val="2"/>
      </rPr>
      <t>cm H:3,6 cm</t>
    </r>
  </si>
  <si>
    <r>
      <rPr>
        <sz val="5"/>
        <rFont val="Arial"/>
        <family val="2"/>
      </rPr>
      <t>Wooden board</t>
    </r>
  </si>
  <si>
    <r>
      <rPr>
        <sz val="5"/>
        <rFont val="Arial"/>
        <family val="2"/>
      </rPr>
      <t>90x300x4</t>
    </r>
  </si>
  <si>
    <r>
      <rPr>
        <sz val="5"/>
        <rFont val="Arial"/>
        <family val="2"/>
      </rPr>
      <t>180x300x4</t>
    </r>
  </si>
  <si>
    <r>
      <rPr>
        <sz val="5"/>
        <rFont val="Arial"/>
        <family val="2"/>
      </rPr>
      <t xml:space="preserve">L:40 cm W:30
</t>
    </r>
    <r>
      <rPr>
        <sz val="5"/>
        <rFont val="Arial"/>
        <family val="2"/>
      </rPr>
      <t>cm H:4,3 cm</t>
    </r>
  </si>
  <si>
    <r>
      <rPr>
        <sz val="5"/>
        <rFont val="Arial"/>
        <family val="2"/>
      </rPr>
      <t xml:space="preserve">L:58 cm W:38
</t>
    </r>
    <r>
      <rPr>
        <sz val="5"/>
        <rFont val="Arial"/>
        <family val="2"/>
      </rPr>
      <t>cm H:4,3 cm</t>
    </r>
  </si>
  <si>
    <t xml:space="preserve">Saladier Imagine - Imagine salad bowl 250ml </t>
  </si>
  <si>
    <t>Solia Disposable Equipment</t>
  </si>
  <si>
    <t>VF42200</t>
  </si>
  <si>
    <t>Assiette Imagine - Imagine plate</t>
  </si>
  <si>
    <t>Size: 110x110mm 
Höhe: 15mm</t>
  </si>
  <si>
    <t>VF42000</t>
  </si>
  <si>
    <t>Assiette Imagine - Imagine plate 200 x 200mm</t>
  </si>
  <si>
    <t>VF42020</t>
  </si>
  <si>
    <t>Assiette Imagine - Imagine plate  200 x 90mm</t>
  </si>
  <si>
    <t>"Size: 200 x 90mm 
Höhe: 15mm"</t>
  </si>
  <si>
    <t>VF42050</t>
  </si>
  <si>
    <t>Coupelle ovale Areca - Cup Areca</t>
  </si>
  <si>
    <t>"Size: 90x60mm 
Material: Palmblatt"</t>
  </si>
  <si>
    <t>VF05078</t>
  </si>
  <si>
    <t>PS34520</t>
  </si>
  <si>
    <t>Boîte de conserve</t>
  </si>
  <si>
    <t>H72,5 Ø74
Capacity : 220 ml</t>
  </si>
  <si>
    <t>GV22N</t>
  </si>
  <si>
    <t>Verrine Gustav - Gustav mini dish  220ml</t>
  </si>
  <si>
    <t>H37,4 Ø74,5 mm
Capacity: 100 ml</t>
  </si>
  <si>
    <t>72x72x75
Capacity : 220 ml</t>
  </si>
  <si>
    <t>Verre Double Paroi - Double wall cup</t>
  </si>
  <si>
    <t>"H56,5 Ø64,6
Capacity: 100 ml"</t>
  </si>
  <si>
    <t>PS55110</t>
  </si>
  <si>
    <t>Mini verre d'Antan - Mini vintage cup</t>
  </si>
  <si>
    <t>H44 Ø47
Capacity: 50 ml</t>
  </si>
  <si>
    <t>Verre Cantine - Canteen cup</t>
  </si>
  <si>
    <t>"H54 Ø54
Capacity: 80 ml"</t>
  </si>
  <si>
    <t>PS58008</t>
  </si>
  <si>
    <t>130x120x25
Capacity: 250 ml</t>
  </si>
  <si>
    <t>VF40521</t>
  </si>
  <si>
    <t>VF40522</t>
  </si>
  <si>
    <t>Bol "Accueil"
Accueil bowl</t>
  </si>
  <si>
    <t>Assiette "Accueil"
Accueil plate</t>
  </si>
  <si>
    <t xml:space="preserve">H38 Ø230
</t>
  </si>
  <si>
    <t>H50 Ø180</t>
  </si>
  <si>
    <r>
      <t xml:space="preserve">ORDER NUMBER 128
</t>
    </r>
    <r>
      <rPr>
        <b/>
        <sz val="5"/>
        <rFont val="Arial"/>
        <family val="2"/>
      </rPr>
      <t>2019-01-23 - 2019-01-30
 Equipment for the Rugby World Cup Showcase. 
Round up or down the number in order to make sure the boxes are filled up.
Disposable we can order directly from Solia Japan. 
Need more option than on our website</t>
    </r>
  </si>
  <si>
    <t>Disposable</t>
  </si>
  <si>
    <t>x</t>
  </si>
  <si>
    <t>Maintain sauces hot</t>
  </si>
  <si>
    <t>Power (kW)</t>
  </si>
  <si>
    <t>Single sink</t>
  </si>
  <si>
    <t>Hand wash</t>
  </si>
  <si>
    <t>W450 x D640 x H1250 mm</t>
  </si>
  <si>
    <t>refrigator 
unter table GN 1/1 size</t>
  </si>
  <si>
    <t>W600 x D615 x H830 mm</t>
  </si>
  <si>
    <t>cool storage
GN 1/1 optimized</t>
  </si>
  <si>
    <t>Heating Lamp</t>
  </si>
  <si>
    <t>to hold the food hot</t>
  </si>
  <si>
    <r>
      <rPr>
        <sz val="6"/>
        <color theme="1"/>
        <rFont val="Verdana"/>
        <family val="2"/>
      </rPr>
      <t>⍉</t>
    </r>
    <r>
      <rPr>
        <sz val="5"/>
        <color theme="1"/>
        <rFont val="Verdana"/>
        <family val="2"/>
      </rPr>
      <t xml:space="preserve"> 290 mm</t>
    </r>
  </si>
  <si>
    <t>W670 x D530 x H42 mm</t>
  </si>
  <si>
    <t>https://www.hagola.de/gastro-produkte-gastronomie/wannen-gastronomie/kontakt-kuehlplatte-gastronomie</t>
  </si>
  <si>
    <t>to cool the food</t>
  </si>
  <si>
    <t>Contact cooling plate</t>
  </si>
  <si>
    <t>https://www.nordcap.de/produkte/kuehltechnik/kuehlschraenke/gewerbekuehlschraenke/detail/uku-165-i-405216510/</t>
  </si>
  <si>
    <t>https://www.scholl-gastro.de/de/kalt-warm-platten-einbaugeräte-0</t>
  </si>
  <si>
    <t>W660 x D 530 x H140 mm</t>
  </si>
  <si>
    <t>Contact cooling plate
Scholl CPZ 660</t>
  </si>
  <si>
    <t>W533 x D380 x H88 mm</t>
  </si>
  <si>
    <t>Table Top induction Cooker
IK 27TC</t>
  </si>
  <si>
    <t>https://www.grimm-gastrobedarf.de/bartscher-induktionskocher-ik-27tc_bar-105927.html</t>
  </si>
  <si>
    <t>W340 × D425 × H75 mm</t>
  </si>
  <si>
    <t>Lid for thermoplate
GN 1/1 silver</t>
  </si>
  <si>
    <t>https://www.grimm-gastrobedarf.de/rieber-gn-deckel-gn-1-1_rie-84012131.html</t>
  </si>
  <si>
    <t>thermoplate
GN 1/1 65 mm</t>
  </si>
  <si>
    <t>https://www.grimm-gastrobedarf.de/rieber-thermoplate-1-1-gn-65-mm_rie-84010861.html</t>
  </si>
  <si>
    <t>http://frankl24.de/muenchen/shop/frontkochgeraete_k201/fresh--smart-geraet-roka-mit-integriertem-bohner-flachgrill-hochglanz-bratflaeche-16a-cee--6917.php</t>
  </si>
  <si>
    <t>frsh &amp; smart
Roka</t>
  </si>
  <si>
    <t>W1100 x D700 x H900 mm</t>
  </si>
  <si>
    <t>Griddle Plate
GN 1/1</t>
  </si>
  <si>
    <t>W600 x D400 x H200 mm</t>
  </si>
  <si>
    <t>https://www.bohnergmbh.de/de/content/download/pdf/Bohner_GrillplattePROFI.pdf</t>
  </si>
  <si>
    <t>Flywheel slicer
Berkel Volano B2</t>
  </si>
  <si>
    <t>https://www.theberkelworld.com/de/volano-b2-red.html</t>
  </si>
  <si>
    <t>W680 x D530 x H540 mm</t>
  </si>
  <si>
    <t>http://www2.rieber.de/produkte/item/thermoport-edelstahl/product/thermoport-1400-1400u/article/thermoport-1400u-beheizt/level/3/controller/Frontend/action/detail/path/50,13,2/</t>
  </si>
  <si>
    <t>W492 x D769 x H793 mm</t>
  </si>
  <si>
    <t>https://www.philips.de/c-p/HD4419_20/tischgrill</t>
  </si>
  <si>
    <t>W516 x D 312 x H73 mm</t>
  </si>
  <si>
    <t>Bowl 10 cm</t>
  </si>
  <si>
    <t>Bowl 12 cm</t>
  </si>
  <si>
    <t>Rosenthal
Junto Pearl Grey</t>
  </si>
  <si>
    <t>Rosenthal
Junto Ocean Blue</t>
  </si>
  <si>
    <t>Rosenthal
Junto Opal Green</t>
  </si>
  <si>
    <t>Rosenthal
Junto Bronze</t>
  </si>
  <si>
    <t>Rosenthal
Junto Aquamarine</t>
  </si>
  <si>
    <t>Plate deep 22 cm</t>
  </si>
  <si>
    <t>Rosentahl
Junto Slate Grey</t>
  </si>
  <si>
    <t>Rieber
K Pot Lid</t>
  </si>
  <si>
    <t>Rieber
K Pot</t>
  </si>
  <si>
    <t>Rieber
Thermopkate</t>
  </si>
  <si>
    <t>Frankl</t>
  </si>
  <si>
    <t>Bohner</t>
  </si>
  <si>
    <t>Berkel</t>
  </si>
  <si>
    <t>Rieber
Thermoport 1400 U</t>
  </si>
  <si>
    <t>Hot Car
under table</t>
  </si>
  <si>
    <t>Philips HD4419</t>
  </si>
  <si>
    <t>Table grill</t>
  </si>
  <si>
    <t>Hauptküche
Ebene 1</t>
  </si>
  <si>
    <t>Buffet 1.1
U Shape</t>
  </si>
  <si>
    <t>Buffet 1.2.
I Shape</t>
  </si>
  <si>
    <t>Buffet 1.3.
I Shape</t>
  </si>
  <si>
    <t>Buffet 1.4.
U Shape</t>
  </si>
  <si>
    <t>Relais Küche
Ebene 1</t>
  </si>
  <si>
    <t>Buffet 2.1.
I Shape</t>
  </si>
  <si>
    <t>Buffet 2.2.
I Shape</t>
  </si>
  <si>
    <t>Buffet 2.3.
I Shape</t>
  </si>
  <si>
    <t>Buffet 2.4. 
I Shape</t>
  </si>
  <si>
    <t>Stff Kantine
Ebene 2</t>
  </si>
  <si>
    <t>Relais Küche
Eben 2</t>
  </si>
  <si>
    <t>Relais Küche 
Ebene 3</t>
  </si>
  <si>
    <t>Buffet 3.1.
I Shape</t>
  </si>
  <si>
    <t>Buffet 3.2.
I Shape</t>
  </si>
  <si>
    <t>Buffet 3.3.
Live Cooking Table</t>
  </si>
  <si>
    <t>Fish dish
Live Cooking</t>
  </si>
  <si>
    <t>Meat dish
Carving / Ragout</t>
  </si>
  <si>
    <t>Special of the match
in honor of guest team</t>
  </si>
  <si>
    <t>Pasta/Risotto
vegetarian option</t>
  </si>
  <si>
    <t>Special Buffet I
Burger Buffet</t>
  </si>
  <si>
    <t>Special Buffet II
Handkäse Buffet</t>
  </si>
  <si>
    <t>Starter Mix</t>
  </si>
  <si>
    <t>sweets</t>
  </si>
  <si>
    <t>K Pot
1/1 800 black</t>
  </si>
  <si>
    <t>http://www2.rieber.de/produkte/item/warmhaltegeraete/product/k-pot-11-550/article/k-pot-11-550-schwarz/level/4/controller/Frontend/action/detail/path/44,17,11,2/?type=personne physique%27a=0&amp;cHash=03dad94ee97b39ba1d4d099bc8f772d1</t>
  </si>
  <si>
    <t>Press Cafe</t>
  </si>
  <si>
    <t>Press Cafe
Ebene 0</t>
  </si>
  <si>
    <t>Rational SCC 202</t>
  </si>
  <si>
    <t>Convection oven
20 x 2/1 GN</t>
  </si>
  <si>
    <t>W1084 x D996 x H1782 mm</t>
  </si>
  <si>
    <t>https://www.rational-online.com/de_de/selfcookingcenter_10/model_overview_12/models___options/result/compareproduct_result_9.php?products=2</t>
  </si>
  <si>
    <t>Convection oven
10 x 1/1 GN</t>
  </si>
  <si>
    <t>W847 x D776 x H1042 mm</t>
  </si>
  <si>
    <t>Rational SCC 101</t>
  </si>
  <si>
    <t>Rational
VarioCookingCenter 311</t>
  </si>
  <si>
    <t>Tilting pan</t>
  </si>
  <si>
    <t>W1542 x D914 x H1100 mm</t>
  </si>
  <si>
    <t>Rational
VarioCookingCenter 112+</t>
  </si>
  <si>
    <t>W1224 x D800 x H1100</t>
  </si>
  <si>
    <t>https://www.rational-online.com/de_de/VarioCookingCenter®/Modelle/VarioCookingCenter®?products=1412,1415</t>
  </si>
  <si>
    <t>stove
4 hobs</t>
  </si>
  <si>
    <t>Induktionsher
MKN Optima 850</t>
  </si>
  <si>
    <t>https://www.grimm-gastrobedarf.de/mkn-induktionsherd-mit-4-kochfeldern-optima-850_mkn-2023105.html</t>
  </si>
  <si>
    <t>W800 x D850 x H700 mm</t>
  </si>
  <si>
    <t>stove
2 hobs</t>
  </si>
  <si>
    <t>Induktionsherd
MKN Optima 850</t>
  </si>
  <si>
    <t>https://www.grimm-gastrobedarf.de/mkn-induktionsherd-mit-2-kochfeldern-optima-850_mkn-2023104.html</t>
  </si>
  <si>
    <t>W400 x D 850 x H700 mm</t>
  </si>
  <si>
    <t>Griddle plate
2 zone</t>
  </si>
  <si>
    <t>Griddleplatte 2
Supra Optima 850</t>
  </si>
  <si>
    <t>https://www.grimm-gastrobedarf.de/mkn-griddleplatte-2-supra-optima-850-cns-elektro_mkn-2021131a.html</t>
  </si>
  <si>
    <t>Qty total</t>
  </si>
  <si>
    <r>
      <rPr>
        <b/>
        <sz val="8"/>
        <rFont val="Arial"/>
        <family val="2"/>
      </rPr>
      <t>EQUIPMENT OVERVIEW</t>
    </r>
    <r>
      <rPr>
        <b/>
        <sz val="5.5"/>
        <rFont val="Arial"/>
        <family val="2"/>
      </rPr>
      <t xml:space="preserve">
</t>
    </r>
    <r>
      <rPr>
        <b/>
        <sz val="5"/>
        <rFont val="Arial"/>
        <family val="2"/>
      </rPr>
      <t xml:space="preserve">Controlled by: Date: Signature:
</t>
    </r>
  </si>
  <si>
    <t>https://www.grimm-gastrobedarf.de/neumarker-warmelampe-kupfer_neu-10-10553.html</t>
  </si>
  <si>
    <t>Price / Unit</t>
  </si>
  <si>
    <t>Price / summe Product</t>
  </si>
  <si>
    <t>Boxen</t>
  </si>
  <si>
    <t>Lid for thermoplate
GN 1/3 silver</t>
  </si>
  <si>
    <t>thermoplate
GN 1/3 65 mm</t>
  </si>
  <si>
    <t>Blanco
RWR 161</t>
  </si>
  <si>
    <t>https://www.grimm-gastrobedarf.de/blanco-regalwagen-rwr-160_bla-572934.html?___store=b2c_de</t>
  </si>
  <si>
    <t>Shelf trolley
18 x GN 1/1</t>
  </si>
  <si>
    <t>https://www.grimm-gastrobedarf.de/rieber-gn-deckel-gn-1-2_rie-84012133.html</t>
  </si>
  <si>
    <t>https://www.grimm-gastrobedarf.de/rieber-handwasch-ausgussbecken-kombination-hak-k-ii_rie-82110152.html</t>
  </si>
  <si>
    <t>https://www.grimm-gastrobedarf.de/rieber-thermoplate-ggn-1-3-65-mm_rie-84010944.html?___store=b2c_de</t>
  </si>
  <si>
    <t>Forced-air refrigerator
350 Ltr. GN suitable</t>
  </si>
  <si>
    <t>KBS Kühlschrank
KU 355 CNS</t>
  </si>
  <si>
    <t>https://www.grimm-gastrobedarf.de/kbs-kuhlschrank-ku-355-cns_kbs-342400.html</t>
  </si>
  <si>
    <t>W484 x D735 X H2010 mm</t>
  </si>
  <si>
    <t>KBS Kühltisch
KTM 306</t>
  </si>
  <si>
    <t>Cooling table with pull-out</t>
  </si>
  <si>
    <t>https://www.grimm-gastrobedarf.de/kbs-kuhltisch-ktm-306_kbs-343060.html</t>
  </si>
  <si>
    <t>W1370 x D700 X H875 mm</t>
  </si>
  <si>
    <t>Rational CombiMaster Plus XS</t>
  </si>
  <si>
    <t>W655 x D555 xH567 mm</t>
  </si>
  <si>
    <t>https://www.grimm-gastrobedarf.de/rational-kombidaempfer-combimaster-plus-xs-elektro_rat-b609100-01-202.html</t>
  </si>
  <si>
    <t>Rational Kondensationshaube
UltraVent XS</t>
  </si>
  <si>
    <t>condensation hood</t>
  </si>
  <si>
    <t>https://www.grimm-gastrobedarf.de/rational-kondensationshaube-ultravent-r-xs_rat-60-73-865.html</t>
  </si>
  <si>
    <t>W657 x D580 X H240 mm</t>
  </si>
  <si>
    <t>W1000 x D600 x H875 mm</t>
  </si>
  <si>
    <t>https://www.grimm-gastrobedarf.de/edelstahl-arbeitstisch-offen-mit-boden-mit-schubladenblock_cnm-atgb-config.html</t>
  </si>
  <si>
    <t>Edelstahl Arbeitstisch, offen mit Boden, mit Schubladenblock</t>
  </si>
  <si>
    <t>Stainless steel work table, open with floor, with drawer block</t>
  </si>
  <si>
    <t>Thermo Plunger</t>
  </si>
  <si>
    <t>https://www.ggmgastro.com/sous-vide-garer-inkl-kerntemperaturfuehler.html?gclid=CjwKCAiAy9jyBRA6EiwAeclQhPPxh-eRcQ2V2XaHJ0SYsITBtXj4ihalKttDzg8YyKT9NKACR8l4ABoCiRQQAvD_BwE</t>
  </si>
  <si>
    <t>ggm
Sous Vide Garer inkl. Kerntemperaturfühler</t>
  </si>
  <si>
    <t>Edelstahl
Wärmeschrank WS</t>
  </si>
  <si>
    <t>W1600 x D600 x H857 mm</t>
  </si>
  <si>
    <t>https://www.grimm-gastrobedarf.de/edelstahl-waermeschrank-ws_afg-ws-config.html</t>
  </si>
  <si>
    <t>Stainless steel
warming cabinet WS</t>
  </si>
  <si>
    <t>Adler Viktoria
Ebene 3</t>
  </si>
  <si>
    <t>Boxen
Ebene 2 &amp; 3</t>
  </si>
  <si>
    <t>Summe
80 Logen neu</t>
  </si>
  <si>
    <t>Summe
67 Logen komplett neu
13 Logen Bestand K Pot</t>
  </si>
  <si>
    <t>Adler Viktoria
Ebene 3
Optional</t>
  </si>
  <si>
    <t>Produktion &amp; Relaisküchen Minimum Invest</t>
  </si>
  <si>
    <t>Hot Car</t>
  </si>
  <si>
    <t>Rieber Bankettwagen BKW 1 x 2/1 GN, 18 Roste - beheizt</t>
  </si>
  <si>
    <t>https://www.grimm-gastrobedarf.de/rieber-bankettwagen-bkw-1-x-2-1-gn-beheizt_rie-88230105.html</t>
  </si>
  <si>
    <t>https://www.rosenthal.de/de/p/bowl-10-cm-de-4/</t>
  </si>
  <si>
    <t>https://www.rosenthal.de/de/p/bowl-12-cm-de-4/</t>
  </si>
  <si>
    <t>https://www.rosenthal.de/de/p/bowl-10-cm-de-5/</t>
  </si>
  <si>
    <t>https://www.rosenthal.de/de/p/bowl-12-cm-de-5/</t>
  </si>
  <si>
    <t>https://www.rosenthal.de/de/p/bowl-10-cm-de-7/</t>
  </si>
  <si>
    <t>https://www.rosenthal.de/de/p/bowl-12-cm-de-6/</t>
  </si>
  <si>
    <t>https://www.rosenthal.de/de/p/bowl-10-cm-de-2/</t>
  </si>
  <si>
    <t>https://www.rosenthal.de/de/p/bowl-12-cm-de-2/</t>
  </si>
  <si>
    <t>https://www.rosenthal.de/de/p/bowl-10-cm-de-8/</t>
  </si>
  <si>
    <t>https://www.rosenthal.de/de/p/bowl-12-cm-de-7/</t>
  </si>
  <si>
    <t>https://www.rosenthal.de/de/p/teller-22-cm-tief-de-2/</t>
  </si>
  <si>
    <t>https://www.rosenthal.de/de/p/teller-22-cm-tief-de-3/</t>
  </si>
  <si>
    <t>https://www.rosenthal.de/de/p/teller-22-cm-tief-de-4/</t>
  </si>
  <si>
    <t>https://www.rosenthal.de/de/p/teller-22-cm-tief-de-5/</t>
  </si>
  <si>
    <t>Plate deep 33 cm</t>
  </si>
  <si>
    <t>Platter 36 x 21 cm</t>
  </si>
  <si>
    <t>https://www.rosenthal.de/de/p/teller-33-cm-tief-de/</t>
  </si>
  <si>
    <t>https://www.rosenthal.de/de/p/platte-38-x-24-cm-de/</t>
  </si>
  <si>
    <t>https://www.rosenthal.de/de/p/teller-28-cm-tief-de-2/</t>
  </si>
  <si>
    <t>Platter 28 cm</t>
  </si>
  <si>
    <t>https://www.rosenthal.de/de/p/platte-28-cm-de-10/</t>
  </si>
  <si>
    <t>FLORAL SCENT 37003555
Oval Platter 39
1580 gr A 34 mm C 386 mm L 311 mm</t>
  </si>
  <si>
    <t>Casa Alegre</t>
  </si>
  <si>
    <t>EXUBERANT 37003598
Oval Platter 39
1580 gr A 34 mm C 386 mm L 311 mm</t>
  </si>
  <si>
    <t>WHISPER 37003654
Glass 340 ml
364 gr A 106 mm 89 mm CAP. 340 ml</t>
  </si>
  <si>
    <t>"SAUVAGE 37003607
Saladeira 26
Salad Bowl 261000 gr A 110 mm 260 mm</t>
  </si>
  <si>
    <t>WHISPER 37003649 
Paste Plate 28
830gr A43mm C275mm L262mm</t>
  </si>
  <si>
    <t>Plate high 27 cm</t>
  </si>
  <si>
    <t>SERAX
Ann Demeulemester</t>
  </si>
  <si>
    <t>https://www.serax.com/de/ann-demeulemeester-serax/tableware-dé/teller-hoch-d27-cm-dé-whiteblack-var-b</t>
  </si>
  <si>
    <t>Plate D 28 cm
DE OFF-WHITE/RED VAR5</t>
  </si>
  <si>
    <t>https://www.serax.com/de/ann-demeulemeester-serax/tableware-dé/teller-d28-cm-dé-whitered-var-5</t>
  </si>
  <si>
    <t>Plate D 14 cm
DE OFF-WHITE/BLACK VAR 4</t>
  </si>
  <si>
    <t>https://www.serax.com/de/ann-demeulemeester-serax/tableware-dé/teller-d14-cm-dé-whiteblack-var-4</t>
  </si>
  <si>
    <t>Bowl D 9 cm
SURFACE D9 H4 _Grey / RUSTY BROWN</t>
  </si>
  <si>
    <t>SERAX
SURFACE</t>
  </si>
  <si>
    <t>https://www.serax.com/de/tableware/surface/topf-s-surface-d9-h4-graurusty-brown</t>
  </si>
  <si>
    <t>Cups
D 7,5 H5 Dark</t>
  </si>
  <si>
    <t>https://www.serax.com/de/tableware/terres-de-rêves/becher-zylinder-niederig-d75-h5-smokey-blue-misty-grey</t>
  </si>
  <si>
    <t>SERAX
TERRES DE REVES</t>
  </si>
  <si>
    <t>Cups
D 7,5 H5 LIGHT BLUE / SMOKY BLUE</t>
  </si>
  <si>
    <t>https://www.serax.com/de/tableware/terres-de-rêves/becher-zylinder-niederig-d75-h5-light-blue-smokey-blue</t>
  </si>
  <si>
    <t>Cups
D8 H3 LIGHT BLUE / MISTY GREY</t>
  </si>
  <si>
    <t>https://www.serax.com/de/tableware/terres-de-rêves/bowl-cylinder-light-blue-misty-grey-d8-h3</t>
  </si>
  <si>
    <t>Pan square
33 x 33 cm</t>
  </si>
  <si>
    <t>STAUB</t>
  </si>
  <si>
    <t>https://de.zwilling-shop.com/Kuechenkategorie/Kochgeschirr/Grillpfannen/Grillpfannen/Grillpfanne-mit-2-Griffen-quadratisch-Grillpfannen-STAUB-40511-784-0.html</t>
  </si>
  <si>
    <t>PAN square
23 x 23 cm</t>
  </si>
  <si>
    <t>https://de.zwilling-shop.com/Kuechenkategorie/Kochgeschirr/Grillpfannen/Grillpfannen/Grillpfanne-mit-2-Griffen-quadratisch-Grillpfannen-STAUB-40511-729-0.html</t>
  </si>
  <si>
    <t>CASSEROLE RECTANGULAR
20 CM X 38 CM</t>
  </si>
  <si>
    <t>https://de.zwilling-shop.com/Kuechenkategorie/Kochgeschirr/Ofenformen/Auflaufformen/Auflaufform-rechteckig-Auflaufformen-STAUB-40510-323-0.html</t>
  </si>
  <si>
    <t>LE CREUSET</t>
  </si>
  <si>
    <t>OBLONG
SIGNATURE 32 CM</t>
  </si>
  <si>
    <t>https://www.lecreuset.de/oblong-signature</t>
  </si>
  <si>
    <t>MARSEILE
27 CM BLUE</t>
  </si>
  <si>
    <t>https://www.lecreuset.de/brater-oval-35-cm-marseille</t>
  </si>
  <si>
    <t>https://www.lecreuset.de/brater-rund-18-cm-marseille</t>
  </si>
  <si>
    <t xml:space="preserve">MARSEILE
18 CM CREME </t>
  </si>
  <si>
    <t>MARSEILE
22 CM BLUE</t>
  </si>
  <si>
    <t>https://www.lecreuset.de/brater-rund-18-cm-creme</t>
  </si>
  <si>
    <t>Riser black Acrylic</t>
  </si>
  <si>
    <t>set of 3
30 x 15 cm
Heights 6 / 9 / 11 cm</t>
  </si>
  <si>
    <t>Wooden Box
GN Size</t>
  </si>
  <si>
    <t>GN SIZE 2/4
53 x 16,2 x 10 cm</t>
  </si>
  <si>
    <t>GN SIZE 1/1
53 x 32,5 x 10 cm</t>
  </si>
  <si>
    <t>GN SIZE 1/2
32,5 x 26,5 x 10 cm</t>
  </si>
  <si>
    <t>Melamin tray
slate optic</t>
  </si>
  <si>
    <t>Seafood stands
2 decks</t>
  </si>
  <si>
    <t>Steelite</t>
  </si>
  <si>
    <t>https://de.steelite.com/accessories/seafood-stands/williamsburg-metal/seafood-stands.html</t>
  </si>
  <si>
    <t>12 1/4" x 9"</t>
  </si>
  <si>
    <t>Square Riser</t>
  </si>
  <si>
    <t>L W 14” H 7”</t>
  </si>
  <si>
    <t>L W 14” H 5”</t>
  </si>
  <si>
    <t>L W 11” H 6”</t>
  </si>
  <si>
    <t>L W 6” H 6”</t>
  </si>
  <si>
    <t>https://de.steelite.com/media/literature/brochures/dw-haber-fall-2019-23-oct-2019.pdf</t>
  </si>
  <si>
    <t>Square Tile</t>
  </si>
  <si>
    <t>Square Bread Basket Angled</t>
  </si>
  <si>
    <t>Square Flat Basket</t>
  </si>
  <si>
    <t>L W 14”</t>
  </si>
  <si>
    <t>L W 11”</t>
  </si>
  <si>
    <t>L W 6”</t>
  </si>
  <si>
    <t>https://www.casaalegre.com/docs/CatalogoCasaAlegre2019.pdf</t>
  </si>
  <si>
    <t>D.W. Haber
Ash Grey Teak (AG)
DWFB147WDAG</t>
  </si>
  <si>
    <t>D.W. Haber
Ash Grey Teak (AG)
DWFB145WDAG</t>
  </si>
  <si>
    <t xml:space="preserve">D.W. Haber
Ash Grey Teak (AG)
DWFB116WDAG				</t>
  </si>
  <si>
    <t>D.W. Haber
Ash Grey Teak (AG)
DWFB66WDAG</t>
  </si>
  <si>
    <t>D.W. Haber
Ash Grey Teak (AG)
DWFBWD1414SAG</t>
  </si>
  <si>
    <t>D.W. Haber
Ash Grey Teak (AG)
DWFBWD1111SAG</t>
  </si>
  <si>
    <t>D.W. Haber
Ash Grey Teak (AG)
DWFBWD66SAG</t>
  </si>
  <si>
    <t>D.W. Haber
Ash Grey Teak (AG)
DWFBWDBASK1SAG</t>
  </si>
  <si>
    <t>D.W. Haber
Ash Grey Teak (AG)
DWFBWDBASK2SAG</t>
  </si>
  <si>
    <t>D.W. Haber
Ash Grey Teak (AG)
DWFBWD2411SAG</t>
  </si>
  <si>
    <t>L 24” W 11”</t>
  </si>
  <si>
    <t>Juicer (7 qt)</t>
  </si>
  <si>
    <t>D.W. Haber
Ash Grey Teak (AG)
DW07JLWDGW</t>
  </si>
  <si>
    <t>7 QT</t>
  </si>
  <si>
    <t>Heat Lamps</t>
  </si>
  <si>
    <t>D.W. Haber
Ash Grey Teak (AG)
DW0499M2BK</t>
  </si>
  <si>
    <t>For 220v Schuko plug add ‘E2’ to product code, for 220v UK plug add ‘E3’.</t>
  </si>
  <si>
    <t>REX
Food glass</t>
  </si>
  <si>
    <t xml:space="preserve">80 - 100 ml
</t>
  </si>
  <si>
    <t>https://www.gastro24.de/Glaeser/Glasserien/Bodega/Bodega-Mini-22cl?gclid=Cj0KCQiAhojzBRC3ARIsAGtNtHWsXaXZ1fPyJVkzoJskHaZ1Ync6CAekApxwU1sMu_fRl9e7Au9d7v4aAmLYEALw_wcB&amp;gclsrc=aw.ds</t>
  </si>
  <si>
    <t>starter glass</t>
  </si>
  <si>
    <t>200 ml</t>
  </si>
  <si>
    <t>https://www.weckglaeser.com/shop/mit-frischhaltedeckel/35ml-mini-sturzglas-mit-frischhaltedeckelphp.php</t>
  </si>
  <si>
    <t>https://www.xxlgastro.de/kuehl-servierplatte-stay-cool-1-3-gn-aluminium-325.html</t>
  </si>
  <si>
    <t>GN 1/3</t>
  </si>
  <si>
    <t>GN 1/2</t>
  </si>
  <si>
    <t>Cooling tray</t>
  </si>
  <si>
    <t>https://www.xxlgastro.de/kuehl-servierplatte-stay-cool-1-2gn-aluminium-325x.html</t>
  </si>
  <si>
    <t>Stay Cool</t>
  </si>
  <si>
    <t>Specification</t>
  </si>
  <si>
    <t>Referenz</t>
  </si>
  <si>
    <t>Logen
Eben 2 &amp; 3</t>
  </si>
  <si>
    <t>Price/Unit</t>
  </si>
  <si>
    <t>Production kitchen equipment (Main | Relais | Show kitchen)</t>
  </si>
  <si>
    <t>EQ LIVE COOKING BUFFET</t>
  </si>
  <si>
    <t>EQ BUFET &amp; TABLE TOP</t>
  </si>
  <si>
    <t>EQ Logen Buffets</t>
  </si>
  <si>
    <t>Produktionsküchen + Relaisküchen</t>
  </si>
  <si>
    <t>Logen (K-Pot + Cooling)</t>
  </si>
  <si>
    <t>Buffetequipment (Küchengeräte)</t>
  </si>
  <si>
    <t>Total</t>
  </si>
  <si>
    <t>Salamander</t>
  </si>
  <si>
    <t>Elektro-Lift-Salamander
ECO 600</t>
  </si>
  <si>
    <t>https://www.gastro24.de/Elektro-Lift-Salamander-ECO-600</t>
  </si>
  <si>
    <t>W600 x D 480 x H520 mm</t>
  </si>
  <si>
    <t>Special Buffet III
Butter bread station Ham and Antipasti</t>
  </si>
  <si>
    <t>Buffet
U Shape</t>
  </si>
  <si>
    <t>Buffet
I Shape 1</t>
  </si>
  <si>
    <t>Legende</t>
  </si>
  <si>
    <t>Buffet
Staff</t>
  </si>
  <si>
    <t>Buffet
Presse</t>
  </si>
  <si>
    <t>Buffet
L Shape E2_1
Bar &amp; Buffet</t>
  </si>
  <si>
    <t>Buffet
L Shape E2_2
Bar &amp; Buffet</t>
  </si>
  <si>
    <t>EQUIPMENT OVERVIEW
Controlled by: Date: Signature:</t>
  </si>
  <si>
    <t>Burger Buffet</t>
  </si>
  <si>
    <t>Fish dish
No Live Cooking</t>
  </si>
  <si>
    <t>Meat Dish
in honor of guest team</t>
  </si>
  <si>
    <t xml:space="preserve">Meat dish
Carving </t>
  </si>
  <si>
    <t>Buffet
I Shape I2</t>
  </si>
  <si>
    <t>Handkäse Buffet</t>
  </si>
  <si>
    <t>F &amp; B
I Shape I3</t>
  </si>
  <si>
    <t>Buffet
I Shape I4</t>
  </si>
  <si>
    <t>Buffet
I Shape I5</t>
  </si>
  <si>
    <t>Buffet
I Shape I6</t>
  </si>
  <si>
    <t>Buffet
I Shape I7</t>
  </si>
  <si>
    <t>PAX
in diesem 
Bereich</t>
  </si>
  <si>
    <t>Relais Küche
Ebene 2</t>
  </si>
  <si>
    <t>Buffet 2.3.1.
I Shape</t>
  </si>
  <si>
    <t>Buffet 2.3.2 
I Shape</t>
  </si>
  <si>
    <t>Buffet 2.4.
I Shape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</si>
</sst>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164" formatCode="0.00\ &quot;kW&quot;"/>
    <numFmt numFmtId="165" formatCode="#,##0.00\ &quot;€&quot;"/>
    <numFmt numFmtId="166" formatCode="0.00\ &quot;total&quot;"/>
    <numFmt numFmtId="167" formatCode="0.00\ &quot;alt Bestand&quot;"/>
    <numFmt numFmtId="168" formatCode="0\ &quot;Bestand&quot;"/>
    <numFmt numFmtId="169" formatCode="0\ &quot;total&quot;"/>
  </numFmts>
  <fonts count="29">
    <font>
      <sz val="10"/>
      <color rgb="FF000000"/>
      <name val="Times New Roman"/>
      <charset val="204"/>
    </font>
    <font>
      <sz val="12"/>
      <color theme="1"/>
      <name val="Calibri"/>
      <family val="2"/>
      <scheme val="minor"/>
    </font>
    <font>
      <b/>
      <sz val="5"/>
      <name val="Arial"/>
      <family val="2"/>
    </font>
    <font>
      <sz val="5"/>
      <color rgb="FF000000"/>
      <name val="Arial"/>
      <family val="2"/>
    </font>
    <font>
      <sz val="5"/>
      <name val="Arial"/>
      <family val="2"/>
    </font>
    <font>
      <b/>
      <sz val="10"/>
      <name val="Arial"/>
      <family val="2"/>
    </font>
    <font>
      <b/>
      <sz val="5.5"/>
      <name val="Arial"/>
      <family val="2"/>
    </font>
    <font>
      <sz val="5"/>
      <name val="Arial Unicode MS"/>
      <family val="2"/>
    </font>
    <font>
      <sz val="10"/>
      <color rgb="FF000000"/>
      <name val="Times New Roman"/>
      <family val="1"/>
    </font>
    <font>
      <sz val="8"/>
      <color rgb="FF000000"/>
      <name val="Times New Roman"/>
      <family val="1"/>
    </font>
    <font>
      <sz val="5"/>
      <color rgb="FF000000"/>
      <name val="Times New Roman"/>
      <family val="1"/>
    </font>
    <font>
      <sz val="6"/>
      <color theme="1"/>
      <name val="Calibri"/>
      <family val="2"/>
      <scheme val="minor"/>
    </font>
    <font>
      <sz val="6"/>
      <color rgb="FF000000"/>
      <name val="Times New Roman"/>
      <family val="1"/>
    </font>
    <font>
      <sz val="6"/>
      <color rgb="FF000000"/>
      <name val="Calibri"/>
      <family val="2"/>
    </font>
    <font>
      <sz val="5"/>
      <color theme="1"/>
      <name val="Verdana"/>
      <family val="2"/>
    </font>
    <font>
      <sz val="6"/>
      <color theme="1"/>
      <name val="Verdana"/>
      <family val="2"/>
    </font>
    <font>
      <u/>
      <sz val="10"/>
      <color theme="10"/>
      <name val="Times New Roman"/>
      <family val="1"/>
    </font>
    <font>
      <u/>
      <sz val="5"/>
      <color theme="10"/>
      <name val="Times New Roman"/>
      <family val="1"/>
    </font>
    <font>
      <b/>
      <sz val="8"/>
      <name val="Arial"/>
      <family val="2"/>
    </font>
    <font>
      <b/>
      <sz val="5"/>
      <color rgb="FFFF0000"/>
      <name val="Verdana"/>
      <family val="2"/>
    </font>
    <font>
      <sz val="5"/>
      <color rgb="FFFF0000"/>
      <name val="Times New Roman"/>
      <family val="1"/>
    </font>
    <font>
      <sz val="5"/>
      <color theme="1"/>
      <name val="Calibri"/>
      <family val="2"/>
      <scheme val="minor"/>
    </font>
    <font>
      <b/>
      <sz val="10"/>
      <color rgb="FFFF0000"/>
      <name val="Times New Roman"/>
      <family val="1"/>
    </font>
    <font>
      <b/>
      <sz val="5"/>
      <color rgb="FFFF0000"/>
      <name val="Times New Roman"/>
      <family val="1"/>
    </font>
    <font>
      <u/>
      <sz val="6"/>
      <color theme="10"/>
      <name val="Times New Roman"/>
      <family val="1"/>
    </font>
    <font>
      <sz val="10"/>
      <color rgb="FF000000"/>
      <name val="Times New Roman"/>
      <family val="1"/>
    </font>
    <font>
      <b/>
      <sz val="10"/>
      <color rgb="FF000000"/>
      <name val="Times New Roman"/>
      <family val="1"/>
    </font>
    <font>
      <sz val="10"/>
      <color rgb="FFFF0000"/>
      <name val="Times New Roman"/>
      <family val="1"/>
    </font>
    <font>
      <sz val="8"/>
      <color theme="1"/>
      <name val="Calibri"/>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rgb="FFF2F2F2"/>
        <bgColor rgb="FF000000"/>
      </patternFill>
    </fill>
    <fill>
      <patternFill patternType="solid">
        <fgColor theme="0" tint="-0.249977111117893"/>
        <bgColor indexed="64"/>
      </patternFill>
    </fill>
    <fill>
      <patternFill patternType="solid">
        <fgColor rgb="FF92D050"/>
        <bgColor indexed="64"/>
      </patternFill>
    </fill>
    <fill>
      <patternFill patternType="solid">
        <fgColor rgb="FFFFFF00"/>
        <bgColor indexed="64"/>
      </patternFill>
    </fill>
    <fill>
      <patternFill patternType="solid">
        <fgColor rgb="FFE8E87C"/>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5" tint="0.59999389629810485"/>
        <bgColor indexed="64"/>
      </patternFill>
    </fill>
  </fills>
  <borders count="5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rgb="FF000000"/>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ck">
        <color rgb="FF00B050"/>
      </left>
      <right style="thin">
        <color indexed="64"/>
      </right>
      <top style="thick">
        <color rgb="FF00B050"/>
      </top>
      <bottom style="thick">
        <color rgb="FF00B050"/>
      </bottom>
      <diagonal/>
    </border>
    <border>
      <left style="thin">
        <color indexed="64"/>
      </left>
      <right style="thin">
        <color indexed="64"/>
      </right>
      <top style="thick">
        <color rgb="FF00B050"/>
      </top>
      <bottom style="thick">
        <color rgb="FF00B050"/>
      </bottom>
      <diagonal/>
    </border>
    <border>
      <left style="thin">
        <color indexed="64"/>
      </left>
      <right style="thick">
        <color rgb="FF00B050"/>
      </right>
      <top style="thick">
        <color rgb="FF00B050"/>
      </top>
      <bottom style="thick">
        <color rgb="FF00B050"/>
      </bottom>
      <diagonal/>
    </border>
    <border>
      <left/>
      <right/>
      <top style="thick">
        <color rgb="FF00B050"/>
      </top>
      <bottom style="thick">
        <color rgb="FF00B050"/>
      </bottom>
      <diagonal/>
    </border>
    <border>
      <left style="thin">
        <color indexed="64"/>
      </left>
      <right/>
      <top style="thick">
        <color rgb="FF00B050"/>
      </top>
      <bottom style="thick">
        <color rgb="FF00B050"/>
      </bottom>
      <diagonal/>
    </border>
    <border>
      <left style="double">
        <color rgb="FFFF0000"/>
      </left>
      <right style="thin">
        <color indexed="64"/>
      </right>
      <top style="double">
        <color rgb="FFFF0000"/>
      </top>
      <bottom style="thin">
        <color indexed="64"/>
      </bottom>
      <diagonal/>
    </border>
    <border>
      <left style="thin">
        <color indexed="64"/>
      </left>
      <right style="thin">
        <color indexed="64"/>
      </right>
      <top style="double">
        <color rgb="FFFF0000"/>
      </top>
      <bottom style="thin">
        <color indexed="64"/>
      </bottom>
      <diagonal/>
    </border>
    <border>
      <left/>
      <right/>
      <top style="double">
        <color rgb="FFFF0000"/>
      </top>
      <bottom/>
      <diagonal/>
    </border>
    <border>
      <left style="thin">
        <color indexed="64"/>
      </left>
      <right/>
      <top style="double">
        <color rgb="FFFF0000"/>
      </top>
      <bottom style="thin">
        <color indexed="64"/>
      </bottom>
      <diagonal/>
    </border>
    <border>
      <left style="thin">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thin">
        <color indexed="64"/>
      </left>
      <right style="double">
        <color rgb="FFFF0000"/>
      </right>
      <top style="thin">
        <color indexed="64"/>
      </top>
      <bottom style="thin">
        <color indexed="64"/>
      </bottom>
      <diagonal/>
    </border>
    <border>
      <left style="double">
        <color rgb="FFFF0000"/>
      </left>
      <right style="thin">
        <color indexed="64"/>
      </right>
      <top style="thin">
        <color indexed="64"/>
      </top>
      <bottom/>
      <diagonal/>
    </border>
    <border>
      <left style="thin">
        <color indexed="64"/>
      </left>
      <right style="double">
        <color rgb="FFFF0000"/>
      </right>
      <top style="thin">
        <color indexed="64"/>
      </top>
      <bottom/>
      <diagonal/>
    </border>
    <border>
      <left style="double">
        <color rgb="FFFF0000"/>
      </left>
      <right style="thin">
        <color indexed="64"/>
      </right>
      <top/>
      <bottom style="thin">
        <color indexed="64"/>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right/>
      <top/>
      <bottom style="double">
        <color rgb="FFFF0000"/>
      </bottom>
      <diagonal/>
    </border>
    <border>
      <left style="thin">
        <color indexed="64"/>
      </left>
      <right style="double">
        <color rgb="FFFF0000"/>
      </right>
      <top style="thin">
        <color indexed="64"/>
      </top>
      <bottom style="double">
        <color rgb="FFFF0000"/>
      </bottom>
      <diagonal/>
    </border>
    <border>
      <left style="thick">
        <color rgb="FF00B050"/>
      </left>
      <right/>
      <top style="thick">
        <color rgb="FF00B050"/>
      </top>
      <bottom style="thick">
        <color rgb="FF00B050"/>
      </bottom>
      <diagonal/>
    </border>
    <border>
      <left/>
      <right style="thick">
        <color rgb="FF00B050"/>
      </right>
      <top style="thick">
        <color rgb="FF00B050"/>
      </top>
      <bottom style="thick">
        <color rgb="FF00B050"/>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0" fontId="1" fillId="0" borderId="0"/>
    <xf numFmtId="0" fontId="16" fillId="0" borderId="0" applyNumberFormat="0" applyFill="0" applyBorder="0" applyAlignment="0" applyProtection="0"/>
    <xf numFmtId="44" fontId="25" fillId="0" borderId="0" applyFont="0" applyFill="0" applyBorder="0" applyAlignment="0" applyProtection="0"/>
  </cellStyleXfs>
  <cellXfs count="202">
    <xf numFmtId="0" fontId="0" fillId="0" borderId="0" xfId="0" applyFill="1" applyBorder="1" applyAlignment="1">
      <alignment horizontal="left" vertical="top"/>
    </xf>
    <xf numFmtId="0" fontId="2" fillId="0" borderId="1" xfId="0" applyFont="1" applyFill="1" applyBorder="1" applyAlignment="1">
      <alignment horizontal="left" vertical="top" wrapText="1" indent="1"/>
    </xf>
    <xf numFmtId="0" fontId="9" fillId="0" borderId="0" xfId="0" applyFont="1" applyFill="1" applyBorder="1" applyAlignment="1">
      <alignment horizontal="left" textRotation="90" wrapText="1"/>
    </xf>
    <xf numFmtId="0" fontId="0" fillId="0" borderId="0" xfId="0" applyFill="1" applyBorder="1" applyAlignment="1">
      <alignment horizontal="center" vertical="center"/>
    </xf>
    <xf numFmtId="0" fontId="0" fillId="0" borderId="4" xfId="0" applyFill="1" applyBorder="1" applyAlignment="1">
      <alignment horizontal="center" vertical="center"/>
    </xf>
    <xf numFmtId="0" fontId="2" fillId="0" borderId="7" xfId="0" applyFont="1" applyFill="1" applyBorder="1" applyAlignment="1">
      <alignment horizontal="left" vertical="top" wrapText="1" indent="1"/>
    </xf>
    <xf numFmtId="0" fontId="0" fillId="0" borderId="4" xfId="0" applyFill="1" applyBorder="1" applyAlignment="1">
      <alignment horizontal="left" vertical="top"/>
    </xf>
    <xf numFmtId="0" fontId="0" fillId="0" borderId="10" xfId="0" applyFill="1" applyBorder="1" applyAlignment="1">
      <alignment vertical="top" wrapText="1"/>
    </xf>
    <xf numFmtId="0" fontId="10" fillId="0" borderId="4" xfId="0" applyFont="1" applyBorder="1" applyAlignment="1">
      <alignment horizontal="center" vertical="center" textRotation="90"/>
    </xf>
    <xf numFmtId="0" fontId="10" fillId="0" borderId="4" xfId="0" applyFont="1" applyFill="1" applyBorder="1" applyAlignment="1">
      <alignment horizontal="left" vertical="top" wrapText="1"/>
    </xf>
    <xf numFmtId="0" fontId="11" fillId="2" borderId="4" xfId="1" applyFont="1" applyFill="1" applyBorder="1" applyAlignment="1">
      <alignment horizontal="left" textRotation="90" wrapText="1"/>
    </xf>
    <xf numFmtId="0" fontId="12" fillId="0" borderId="0" xfId="0" applyFont="1" applyFill="1" applyBorder="1" applyAlignment="1">
      <alignment horizontal="left" textRotation="90" wrapText="1"/>
    </xf>
    <xf numFmtId="0" fontId="13" fillId="3" borderId="4" xfId="0" applyFont="1" applyFill="1" applyBorder="1" applyAlignment="1">
      <alignment horizontal="left" textRotation="90" wrapText="1"/>
    </xf>
    <xf numFmtId="0" fontId="0" fillId="4" borderId="0" xfId="0" applyFill="1" applyBorder="1" applyAlignment="1">
      <alignment horizontal="center" vertical="center"/>
    </xf>
    <xf numFmtId="1" fontId="3" fillId="0" borderId="12" xfId="0" applyNumberFormat="1" applyFont="1" applyFill="1" applyBorder="1" applyAlignment="1">
      <alignment horizontal="left" vertical="center" indent="1" shrinkToFit="1"/>
    </xf>
    <xf numFmtId="0" fontId="10" fillId="0" borderId="13" xfId="0" applyFont="1" applyBorder="1" applyAlignment="1">
      <alignment horizontal="center" vertical="center" textRotation="90"/>
    </xf>
    <xf numFmtId="0" fontId="0" fillId="0" borderId="14" xfId="0" applyFill="1" applyBorder="1" applyAlignment="1">
      <alignment horizontal="center" vertical="center"/>
    </xf>
    <xf numFmtId="0" fontId="0" fillId="0" borderId="15" xfId="0" applyFill="1" applyBorder="1" applyAlignment="1">
      <alignment horizontal="center" vertical="center"/>
    </xf>
    <xf numFmtId="1" fontId="3" fillId="0" borderId="4" xfId="0" applyNumberFormat="1" applyFont="1" applyFill="1" applyBorder="1" applyAlignment="1">
      <alignment horizontal="left" vertical="center" shrinkToFit="1"/>
    </xf>
    <xf numFmtId="1" fontId="3" fillId="0" borderId="4" xfId="0" applyNumberFormat="1" applyFont="1" applyFill="1" applyBorder="1" applyAlignment="1">
      <alignment horizontal="left" vertical="center" indent="1" shrinkToFit="1"/>
    </xf>
    <xf numFmtId="0" fontId="0" fillId="0" borderId="4" xfId="0" applyFill="1" applyBorder="1" applyAlignment="1">
      <alignment vertical="top" wrapText="1"/>
    </xf>
    <xf numFmtId="0" fontId="11" fillId="2" borderId="11" xfId="1" applyFont="1" applyFill="1" applyBorder="1" applyAlignment="1">
      <alignment horizontal="left" textRotation="90" wrapText="1"/>
    </xf>
    <xf numFmtId="0" fontId="0" fillId="0" borderId="11" xfId="0" applyFill="1" applyBorder="1" applyAlignment="1">
      <alignment horizontal="center" vertical="center"/>
    </xf>
    <xf numFmtId="0" fontId="0" fillId="0" borderId="4" xfId="0" applyFill="1" applyBorder="1" applyAlignment="1">
      <alignment horizontal="center" textRotation="90"/>
    </xf>
    <xf numFmtId="0" fontId="0" fillId="0" borderId="6" xfId="0" applyFill="1" applyBorder="1" applyAlignment="1">
      <alignment horizontal="left" vertical="top"/>
    </xf>
    <xf numFmtId="0" fontId="2" fillId="0" borderId="2" xfId="0" applyFont="1" applyFill="1" applyBorder="1" applyAlignment="1">
      <alignment vertical="top" wrapText="1"/>
    </xf>
    <xf numFmtId="0" fontId="2" fillId="0" borderId="8" xfId="0" applyFont="1" applyFill="1" applyBorder="1" applyAlignment="1">
      <alignment vertical="top" wrapText="1"/>
    </xf>
    <xf numFmtId="0" fontId="2" fillId="0" borderId="9" xfId="0" applyFont="1" applyFill="1" applyBorder="1" applyAlignment="1">
      <alignment vertical="top" wrapText="1"/>
    </xf>
    <xf numFmtId="0" fontId="4" fillId="0" borderId="4" xfId="0" applyFont="1" applyFill="1" applyBorder="1" applyAlignment="1">
      <alignment horizontal="center" vertical="center" wrapText="1"/>
    </xf>
    <xf numFmtId="0" fontId="0" fillId="0" borderId="13" xfId="0" applyFill="1" applyBorder="1" applyAlignment="1">
      <alignment horizontal="center" vertical="center"/>
    </xf>
    <xf numFmtId="0" fontId="0" fillId="0" borderId="0" xfId="0" applyFill="1" applyBorder="1" applyAlignment="1">
      <alignment horizontal="left" vertical="top" wrapText="1" indent="2"/>
    </xf>
    <xf numFmtId="0" fontId="0" fillId="0" borderId="4" xfId="0" applyFill="1" applyBorder="1" applyAlignment="1">
      <alignment horizontal="left" vertical="top" wrapText="1"/>
    </xf>
    <xf numFmtId="0" fontId="14" fillId="0" borderId="4" xfId="0" applyFont="1" applyBorder="1" applyAlignment="1">
      <alignment horizontal="left" vertical="center" wrapText="1"/>
    </xf>
    <xf numFmtId="0" fontId="10" fillId="0" borderId="4" xfId="0" applyFont="1" applyFill="1" applyBorder="1" applyAlignment="1">
      <alignment horizontal="left" vertical="top"/>
    </xf>
    <xf numFmtId="0" fontId="17" fillId="0" borderId="4" xfId="2" applyFont="1" applyBorder="1" applyAlignment="1">
      <alignment horizontal="left" vertical="center" wrapText="1"/>
    </xf>
    <xf numFmtId="0" fontId="17" fillId="0" borderId="4" xfId="2" applyFont="1" applyFill="1" applyBorder="1" applyAlignment="1">
      <alignment horizontal="left" vertical="top" wrapText="1"/>
    </xf>
    <xf numFmtId="0" fontId="10" fillId="0" borderId="4" xfId="0" applyFont="1" applyFill="1" applyBorder="1" applyAlignment="1">
      <alignment horizontal="center" vertical="center" wrapText="1"/>
    </xf>
    <xf numFmtId="0" fontId="0" fillId="0" borderId="0" xfId="0" applyFill="1" applyBorder="1" applyAlignment="1">
      <alignment horizontal="center" vertical="top" wrapText="1"/>
    </xf>
    <xf numFmtId="164" fontId="10" fillId="0" borderId="4" xfId="0" applyNumberFormat="1" applyFont="1" applyFill="1" applyBorder="1" applyAlignment="1">
      <alignment horizontal="center" vertical="center" wrapText="1"/>
    </xf>
    <xf numFmtId="0" fontId="8" fillId="0" borderId="0" xfId="0" applyFont="1" applyFill="1" applyBorder="1" applyAlignment="1">
      <alignment vertical="center"/>
    </xf>
    <xf numFmtId="0" fontId="11" fillId="4" borderId="4" xfId="1" applyFont="1" applyFill="1" applyBorder="1" applyAlignment="1">
      <alignment horizontal="left" textRotation="90" wrapText="1"/>
    </xf>
    <xf numFmtId="0" fontId="11" fillId="4" borderId="14" xfId="1" applyFont="1" applyFill="1" applyBorder="1" applyAlignment="1">
      <alignment horizontal="left" textRotation="90" wrapText="1"/>
    </xf>
    <xf numFmtId="0" fontId="8" fillId="0" borderId="4" xfId="0" applyFont="1" applyFill="1" applyBorder="1" applyAlignment="1">
      <alignment vertical="center"/>
    </xf>
    <xf numFmtId="164" fontId="14" fillId="0" borderId="4" xfId="0" applyNumberFormat="1" applyFont="1" applyBorder="1" applyAlignment="1">
      <alignment horizontal="center" vertical="center" wrapText="1"/>
    </xf>
    <xf numFmtId="0" fontId="14" fillId="0" borderId="4" xfId="0" applyFont="1" applyBorder="1" applyAlignment="1">
      <alignment horizontal="center" vertical="center" wrapText="1"/>
    </xf>
    <xf numFmtId="164" fontId="19" fillId="0" borderId="4" xfId="0" applyNumberFormat="1" applyFont="1" applyFill="1" applyBorder="1" applyAlignment="1">
      <alignment horizontal="center" vertical="center" wrapText="1"/>
    </xf>
    <xf numFmtId="0" fontId="10" fillId="0" borderId="4" xfId="0" applyFont="1" applyFill="1" applyBorder="1" applyAlignment="1">
      <alignment vertical="top" wrapText="1"/>
    </xf>
    <xf numFmtId="0" fontId="4" fillId="0" borderId="4" xfId="0" applyFont="1" applyFill="1" applyBorder="1" applyAlignment="1">
      <alignment vertical="center" wrapText="1"/>
    </xf>
    <xf numFmtId="0" fontId="4" fillId="0" borderId="4" xfId="0" applyFont="1" applyFill="1" applyBorder="1" applyAlignment="1">
      <alignment vertical="top" wrapText="1"/>
    </xf>
    <xf numFmtId="0" fontId="0" fillId="4" borderId="22" xfId="0" applyFill="1" applyBorder="1" applyAlignment="1">
      <alignment horizontal="center" vertical="center"/>
    </xf>
    <xf numFmtId="0" fontId="8" fillId="0" borderId="0" xfId="0" applyFont="1" applyFill="1" applyBorder="1" applyAlignment="1">
      <alignment vertical="center" textRotation="90"/>
    </xf>
    <xf numFmtId="0" fontId="8" fillId="0" borderId="17" xfId="0" applyFont="1" applyFill="1" applyBorder="1" applyAlignment="1">
      <alignment vertical="center"/>
    </xf>
    <xf numFmtId="0" fontId="8" fillId="4" borderId="4" xfId="0" applyFont="1" applyFill="1" applyBorder="1" applyAlignment="1">
      <alignment vertical="center"/>
    </xf>
    <xf numFmtId="164" fontId="20" fillId="5" borderId="14" xfId="0" applyNumberFormat="1" applyFont="1" applyFill="1" applyBorder="1" applyAlignment="1">
      <alignment horizontal="center" vertical="center"/>
    </xf>
    <xf numFmtId="164" fontId="20" fillId="5" borderId="4" xfId="0" applyNumberFormat="1" applyFont="1" applyFill="1" applyBorder="1" applyAlignment="1">
      <alignment horizontal="center" vertical="center"/>
    </xf>
    <xf numFmtId="0" fontId="2" fillId="0" borderId="4" xfId="0" applyFont="1" applyFill="1" applyBorder="1" applyAlignment="1">
      <alignment horizontal="left" vertical="center" wrapText="1"/>
    </xf>
    <xf numFmtId="0" fontId="2" fillId="0" borderId="4" xfId="0" applyFont="1" applyFill="1" applyBorder="1" applyAlignment="1">
      <alignment horizontal="left" vertical="center"/>
    </xf>
    <xf numFmtId="0" fontId="2" fillId="0" borderId="4" xfId="0" applyFont="1" applyFill="1" applyBorder="1" applyAlignment="1">
      <alignment vertical="center" wrapText="1"/>
    </xf>
    <xf numFmtId="0" fontId="0" fillId="0" borderId="22" xfId="0" applyFill="1" applyBorder="1" applyAlignment="1">
      <alignment horizontal="left" vertical="top"/>
    </xf>
    <xf numFmtId="0" fontId="0" fillId="0" borderId="0" xfId="0" applyFill="1" applyBorder="1" applyAlignment="1">
      <alignment vertical="center"/>
    </xf>
    <xf numFmtId="0" fontId="21" fillId="4" borderId="14" xfId="1" applyFont="1" applyFill="1" applyBorder="1" applyAlignment="1">
      <alignment horizontal="left" textRotation="90" wrapText="1"/>
    </xf>
    <xf numFmtId="0" fontId="10" fillId="0" borderId="0" xfId="0" applyFont="1" applyFill="1" applyBorder="1" applyAlignment="1">
      <alignment vertical="center" textRotation="90"/>
    </xf>
    <xf numFmtId="0" fontId="0" fillId="4" borderId="13" xfId="0" applyFill="1" applyBorder="1" applyAlignment="1">
      <alignment horizontal="center" vertical="center"/>
    </xf>
    <xf numFmtId="0" fontId="0" fillId="4" borderId="23" xfId="0" applyFill="1" applyBorder="1" applyAlignment="1">
      <alignment horizontal="center" vertical="center"/>
    </xf>
    <xf numFmtId="0" fontId="0" fillId="4" borderId="16" xfId="0" applyFill="1" applyBorder="1" applyAlignment="1">
      <alignment horizontal="center" vertical="center"/>
    </xf>
    <xf numFmtId="0" fontId="0" fillId="0" borderId="18" xfId="0" applyFill="1" applyBorder="1" applyAlignment="1">
      <alignment horizontal="center" vertical="center"/>
    </xf>
    <xf numFmtId="0" fontId="0" fillId="4" borderId="19" xfId="0" applyFill="1" applyBorder="1" applyAlignment="1">
      <alignment horizontal="center" vertical="center"/>
    </xf>
    <xf numFmtId="0" fontId="0" fillId="4" borderId="20" xfId="0" applyFill="1" applyBorder="1" applyAlignment="1">
      <alignment horizontal="center" vertical="center"/>
    </xf>
    <xf numFmtId="0" fontId="0" fillId="4" borderId="24" xfId="0" applyFill="1" applyBorder="1" applyAlignment="1">
      <alignment horizontal="center" vertical="center"/>
    </xf>
    <xf numFmtId="0" fontId="0" fillId="4" borderId="25" xfId="0" applyFill="1" applyBorder="1" applyAlignment="1">
      <alignment horizontal="center" vertical="center"/>
    </xf>
    <xf numFmtId="0" fontId="0" fillId="4" borderId="21" xfId="0" applyFill="1" applyBorder="1" applyAlignment="1">
      <alignment horizontal="center" vertical="center"/>
    </xf>
    <xf numFmtId="0" fontId="8" fillId="0" borderId="4" xfId="0" applyFont="1" applyFill="1" applyBorder="1" applyAlignment="1">
      <alignment horizontal="left" textRotation="90" wrapText="1"/>
    </xf>
    <xf numFmtId="0" fontId="2" fillId="0" borderId="4" xfId="0" applyFont="1" applyFill="1" applyBorder="1" applyAlignment="1">
      <alignment vertical="center"/>
    </xf>
    <xf numFmtId="0" fontId="0" fillId="0" borderId="4" xfId="0" applyFill="1" applyBorder="1" applyAlignment="1">
      <alignment vertical="center"/>
    </xf>
    <xf numFmtId="0" fontId="2" fillId="0" borderId="1" xfId="0" applyFont="1" applyFill="1" applyBorder="1" applyAlignment="1">
      <alignment vertical="center" wrapText="1"/>
    </xf>
    <xf numFmtId="0" fontId="2" fillId="0" borderId="8" xfId="0" applyFont="1" applyFill="1" applyBorder="1" applyAlignment="1">
      <alignment vertical="center" wrapText="1"/>
    </xf>
    <xf numFmtId="0" fontId="2" fillId="0" borderId="7" xfId="0" applyFont="1" applyFill="1" applyBorder="1" applyAlignment="1">
      <alignment vertical="center" wrapText="1"/>
    </xf>
    <xf numFmtId="0" fontId="2" fillId="0" borderId="9" xfId="0" applyFont="1" applyFill="1" applyBorder="1" applyAlignment="1">
      <alignment vertical="center" wrapText="1"/>
    </xf>
    <xf numFmtId="0" fontId="0" fillId="0" borderId="22" xfId="0" applyFill="1" applyBorder="1" applyAlignment="1">
      <alignment vertical="center"/>
    </xf>
    <xf numFmtId="0" fontId="0" fillId="0" borderId="0" xfId="0" applyFill="1" applyBorder="1" applyAlignment="1">
      <alignment horizontal="left" vertical="center"/>
    </xf>
    <xf numFmtId="0" fontId="0" fillId="0" borderId="4" xfId="0" applyFill="1" applyBorder="1" applyAlignment="1">
      <alignment horizontal="left" vertical="center"/>
    </xf>
    <xf numFmtId="0" fontId="0" fillId="0" borderId="14" xfId="0" applyFill="1" applyBorder="1" applyAlignment="1">
      <alignment vertical="center"/>
    </xf>
    <xf numFmtId="165" fontId="14" fillId="0" borderId="4" xfId="0" applyNumberFormat="1" applyFont="1" applyBorder="1" applyAlignment="1">
      <alignment horizontal="center" vertical="center" wrapText="1"/>
    </xf>
    <xf numFmtId="165" fontId="3" fillId="0" borderId="4" xfId="0" applyNumberFormat="1" applyFont="1" applyFill="1" applyBorder="1" applyAlignment="1">
      <alignment horizontal="left" vertical="center" indent="1" shrinkToFit="1"/>
    </xf>
    <xf numFmtId="165" fontId="0" fillId="0" borderId="4" xfId="0" applyNumberFormat="1" applyFill="1" applyBorder="1" applyAlignment="1">
      <alignment horizontal="center" vertical="center"/>
    </xf>
    <xf numFmtId="165" fontId="22" fillId="0" borderId="4" xfId="0" applyNumberFormat="1" applyFont="1" applyFill="1" applyBorder="1" applyAlignment="1">
      <alignment horizontal="center" vertical="center"/>
    </xf>
    <xf numFmtId="0" fontId="19" fillId="0" borderId="4" xfId="0" applyFont="1" applyBorder="1" applyAlignment="1">
      <alignment horizontal="left" vertical="center" wrapText="1"/>
    </xf>
    <xf numFmtId="166" fontId="12" fillId="0" borderId="0" xfId="0" applyNumberFormat="1" applyFont="1" applyFill="1" applyBorder="1" applyAlignment="1">
      <alignment vertical="center"/>
    </xf>
    <xf numFmtId="0" fontId="12" fillId="0" borderId="0" xfId="0" applyFont="1" applyFill="1" applyBorder="1" applyAlignment="1">
      <alignment vertical="center"/>
    </xf>
    <xf numFmtId="167" fontId="12" fillId="0" borderId="0" xfId="0" applyNumberFormat="1" applyFont="1" applyFill="1" applyBorder="1" applyAlignment="1">
      <alignment vertical="center"/>
    </xf>
    <xf numFmtId="164" fontId="23" fillId="0" borderId="4" xfId="0" applyNumberFormat="1" applyFont="1" applyFill="1" applyBorder="1" applyAlignment="1">
      <alignment horizontal="center" vertical="center" wrapText="1"/>
    </xf>
    <xf numFmtId="168" fontId="12" fillId="0" borderId="0" xfId="0" applyNumberFormat="1" applyFont="1" applyFill="1" applyBorder="1" applyAlignment="1">
      <alignment vertical="center"/>
    </xf>
    <xf numFmtId="169" fontId="12" fillId="0" borderId="0" xfId="0" applyNumberFormat="1" applyFont="1" applyFill="1" applyBorder="1" applyAlignment="1">
      <alignment vertical="center"/>
    </xf>
    <xf numFmtId="165" fontId="14" fillId="0" borderId="4" xfId="0" applyNumberFormat="1" applyFont="1" applyBorder="1" applyAlignment="1">
      <alignment horizontal="left" vertical="center" wrapText="1"/>
    </xf>
    <xf numFmtId="0" fontId="2" fillId="0" borderId="4" xfId="0"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0" borderId="2" xfId="0" applyFont="1" applyFill="1" applyBorder="1" applyAlignment="1">
      <alignment vertical="center" wrapText="1"/>
    </xf>
    <xf numFmtId="0" fontId="2" fillId="0" borderId="4" xfId="0" applyFont="1" applyFill="1" applyBorder="1" applyAlignment="1">
      <alignment vertical="center" wrapText="1"/>
    </xf>
    <xf numFmtId="0" fontId="9" fillId="0" borderId="4" xfId="0" applyFont="1" applyFill="1" applyBorder="1" applyAlignment="1">
      <alignment horizontal="left" vertical="top" wrapText="1"/>
    </xf>
    <xf numFmtId="0" fontId="12" fillId="0" borderId="4" xfId="0" applyFont="1" applyFill="1" applyBorder="1" applyAlignment="1">
      <alignment horizontal="left" vertical="top" wrapText="1"/>
    </xf>
    <xf numFmtId="0" fontId="24" fillId="0" borderId="4" xfId="2" applyFont="1" applyFill="1" applyBorder="1" applyAlignment="1">
      <alignment horizontal="left" vertical="top" wrapText="1"/>
    </xf>
    <xf numFmtId="0" fontId="8" fillId="0" borderId="4" xfId="0" applyFont="1" applyFill="1" applyBorder="1" applyAlignment="1">
      <alignment horizontal="left" vertical="top"/>
    </xf>
    <xf numFmtId="0" fontId="4" fillId="0" borderId="11" xfId="0" applyFont="1" applyFill="1" applyBorder="1" applyAlignment="1">
      <alignment vertical="center" wrapText="1"/>
    </xf>
    <xf numFmtId="0" fontId="4" fillId="0" borderId="26" xfId="0" applyFont="1" applyFill="1" applyBorder="1" applyAlignment="1">
      <alignment vertical="center" wrapText="1"/>
    </xf>
    <xf numFmtId="0" fontId="4" fillId="0" borderId="4" xfId="0" applyFont="1" applyFill="1" applyBorder="1" applyAlignment="1">
      <alignment wrapText="1"/>
    </xf>
    <xf numFmtId="0" fontId="8" fillId="4" borderId="11" xfId="0" applyFont="1" applyFill="1" applyBorder="1" applyAlignment="1">
      <alignment vertical="center"/>
    </xf>
    <xf numFmtId="0" fontId="8" fillId="4" borderId="17" xfId="0" applyFont="1" applyFill="1" applyBorder="1" applyAlignment="1">
      <alignment vertical="center"/>
    </xf>
    <xf numFmtId="0" fontId="8" fillId="4" borderId="18" xfId="0" applyFont="1" applyFill="1" applyBorder="1" applyAlignment="1">
      <alignment vertical="center"/>
    </xf>
    <xf numFmtId="0" fontId="4" fillId="0" borderId="10" xfId="0" applyFont="1" applyFill="1" applyBorder="1" applyAlignment="1">
      <alignment vertical="center" wrapText="1"/>
    </xf>
    <xf numFmtId="0" fontId="5" fillId="0" borderId="2" xfId="0" applyFont="1" applyFill="1" applyBorder="1" applyAlignment="1">
      <alignment vertical="top" wrapText="1"/>
    </xf>
    <xf numFmtId="0" fontId="0" fillId="0" borderId="3" xfId="0" applyFill="1" applyBorder="1" applyAlignment="1">
      <alignment vertical="top" wrapText="1"/>
    </xf>
    <xf numFmtId="0" fontId="0" fillId="0" borderId="5" xfId="0" applyFill="1" applyBorder="1" applyAlignment="1">
      <alignment vertical="top" wrapText="1"/>
    </xf>
    <xf numFmtId="0" fontId="0" fillId="0" borderId="6" xfId="0" applyFill="1" applyBorder="1" applyAlignment="1">
      <alignment vertical="top" wrapText="1"/>
    </xf>
    <xf numFmtId="0" fontId="4" fillId="0" borderId="16" xfId="0" applyFont="1" applyFill="1" applyBorder="1" applyAlignment="1">
      <alignment vertical="center" wrapText="1"/>
    </xf>
    <xf numFmtId="0" fontId="0" fillId="0" borderId="15" xfId="0" applyFill="1" applyBorder="1" applyAlignment="1">
      <alignment horizontal="left" vertical="top"/>
    </xf>
    <xf numFmtId="0" fontId="10" fillId="0" borderId="15" xfId="0" applyFont="1" applyFill="1" applyBorder="1" applyAlignment="1">
      <alignment horizontal="center" vertical="center" wrapText="1"/>
    </xf>
    <xf numFmtId="165" fontId="26" fillId="0" borderId="0" xfId="0" applyNumberFormat="1" applyFont="1" applyFill="1" applyBorder="1" applyAlignment="1">
      <alignment horizontal="left" vertical="top"/>
    </xf>
    <xf numFmtId="0" fontId="8" fillId="0" borderId="0" xfId="0" applyFont="1" applyFill="1" applyBorder="1" applyAlignment="1">
      <alignment horizontal="left" vertical="top"/>
    </xf>
    <xf numFmtId="44" fontId="14" fillId="0" borderId="4" xfId="3" applyFont="1" applyBorder="1" applyAlignment="1">
      <alignment horizontal="center" vertical="center" wrapText="1"/>
    </xf>
    <xf numFmtId="44" fontId="3" fillId="0" borderId="4" xfId="3" applyFont="1" applyFill="1" applyBorder="1" applyAlignment="1">
      <alignment horizontal="left" vertical="center" indent="1" shrinkToFit="1"/>
    </xf>
    <xf numFmtId="1" fontId="3" fillId="0" borderId="11" xfId="0" applyNumberFormat="1" applyFont="1" applyFill="1" applyBorder="1" applyAlignment="1">
      <alignment horizontal="left" vertical="center" shrinkToFit="1"/>
    </xf>
    <xf numFmtId="0" fontId="4" fillId="0" borderId="17" xfId="0" applyFont="1" applyFill="1" applyBorder="1" applyAlignment="1">
      <alignment vertical="center" wrapText="1"/>
    </xf>
    <xf numFmtId="0" fontId="10" fillId="0" borderId="17" xfId="0" applyFont="1" applyFill="1" applyBorder="1" applyAlignment="1">
      <alignment horizontal="center" vertical="center" wrapText="1"/>
    </xf>
    <xf numFmtId="164" fontId="14" fillId="0" borderId="17" xfId="0" applyNumberFormat="1" applyFont="1" applyBorder="1" applyAlignment="1">
      <alignment horizontal="center" vertical="center" wrapText="1"/>
    </xf>
    <xf numFmtId="165" fontId="14" fillId="0" borderId="17" xfId="0" applyNumberFormat="1" applyFont="1" applyBorder="1" applyAlignment="1">
      <alignment horizontal="center" vertical="center" wrapText="1"/>
    </xf>
    <xf numFmtId="0" fontId="10" fillId="0" borderId="18" xfId="0" applyFont="1" applyFill="1" applyBorder="1" applyAlignment="1">
      <alignment horizontal="center" vertical="center" wrapText="1"/>
    </xf>
    <xf numFmtId="164" fontId="27" fillId="5" borderId="4" xfId="0" applyNumberFormat="1" applyFont="1" applyFill="1" applyBorder="1" applyAlignment="1">
      <alignment horizontal="center" vertical="center"/>
    </xf>
    <xf numFmtId="0" fontId="11" fillId="6" borderId="27" xfId="1" applyFont="1" applyFill="1" applyBorder="1" applyAlignment="1">
      <alignment wrapText="1"/>
    </xf>
    <xf numFmtId="0" fontId="11" fillId="6" borderId="28" xfId="1" applyFont="1" applyFill="1" applyBorder="1" applyAlignment="1">
      <alignment wrapText="1"/>
    </xf>
    <xf numFmtId="0" fontId="11" fillId="6" borderId="29" xfId="1" applyFont="1" applyFill="1" applyBorder="1" applyAlignment="1">
      <alignment wrapText="1"/>
    </xf>
    <xf numFmtId="0" fontId="0" fillId="0" borderId="22" xfId="0" applyFill="1" applyBorder="1" applyAlignment="1">
      <alignment horizontal="center" vertical="center"/>
    </xf>
    <xf numFmtId="0" fontId="11" fillId="2" borderId="30" xfId="1" applyFont="1" applyFill="1" applyBorder="1" applyAlignment="1">
      <alignment horizontal="left" textRotation="90" wrapText="1"/>
    </xf>
    <xf numFmtId="0" fontId="11" fillId="2" borderId="31" xfId="1" applyFont="1" applyFill="1" applyBorder="1" applyAlignment="1">
      <alignment horizontal="left" textRotation="90" wrapText="1"/>
    </xf>
    <xf numFmtId="0" fontId="11" fillId="4" borderId="31" xfId="1" applyFont="1" applyFill="1" applyBorder="1" applyAlignment="1">
      <alignment horizontal="left" textRotation="90" wrapText="1"/>
    </xf>
    <xf numFmtId="0" fontId="11" fillId="4" borderId="32" xfId="1" applyFont="1" applyFill="1" applyBorder="1" applyAlignment="1">
      <alignment horizontal="left" textRotation="90" wrapText="1"/>
    </xf>
    <xf numFmtId="0" fontId="0" fillId="0" borderId="40" xfId="0" applyFill="1" applyBorder="1" applyAlignment="1">
      <alignment horizontal="center" vertical="center"/>
    </xf>
    <xf numFmtId="0" fontId="0" fillId="0" borderId="41" xfId="0" applyFill="1" applyBorder="1" applyAlignment="1">
      <alignment horizontal="center" vertical="center"/>
    </xf>
    <xf numFmtId="0" fontId="11" fillId="4" borderId="42" xfId="1" applyFont="1" applyFill="1" applyBorder="1" applyAlignment="1">
      <alignment horizontal="left" textRotation="90" wrapText="1"/>
    </xf>
    <xf numFmtId="0" fontId="21" fillId="4" borderId="43" xfId="1" applyFont="1" applyFill="1" applyBorder="1" applyAlignment="1">
      <alignment horizontal="left" textRotation="90" wrapText="1"/>
    </xf>
    <xf numFmtId="0" fontId="11" fillId="4" borderId="43" xfId="1" applyFont="1" applyFill="1" applyBorder="1" applyAlignment="1">
      <alignment horizontal="left" textRotation="90" wrapText="1"/>
    </xf>
    <xf numFmtId="164" fontId="20" fillId="5" borderId="40" xfId="0" applyNumberFormat="1" applyFont="1" applyFill="1" applyBorder="1" applyAlignment="1">
      <alignment horizontal="center" vertical="center"/>
    </xf>
    <xf numFmtId="164" fontId="20" fillId="5" borderId="43" xfId="0" applyNumberFormat="1" applyFont="1" applyFill="1" applyBorder="1" applyAlignment="1">
      <alignment horizontal="center" vertical="center"/>
    </xf>
    <xf numFmtId="0" fontId="18" fillId="0" borderId="2" xfId="0" applyFont="1" applyFill="1" applyBorder="1" applyAlignment="1">
      <alignment vertical="top" wrapText="1"/>
    </xf>
    <xf numFmtId="0" fontId="9" fillId="0" borderId="3" xfId="0" applyFont="1" applyFill="1" applyBorder="1" applyAlignment="1">
      <alignment vertical="top" wrapText="1"/>
    </xf>
    <xf numFmtId="0" fontId="9" fillId="0" borderId="0" xfId="0" applyFont="1" applyFill="1" applyBorder="1" applyAlignment="1">
      <alignment horizontal="left" vertical="top" wrapText="1" indent="2"/>
    </xf>
    <xf numFmtId="0" fontId="9" fillId="0" borderId="4" xfId="0" applyFont="1" applyFill="1" applyBorder="1" applyAlignment="1">
      <alignment horizontal="left" vertical="top"/>
    </xf>
    <xf numFmtId="0" fontId="9" fillId="0" borderId="4" xfId="0" applyFont="1" applyFill="1" applyBorder="1" applyAlignment="1">
      <alignment horizontal="center" textRotation="90"/>
    </xf>
    <xf numFmtId="0" fontId="28" fillId="2" borderId="14" xfId="1" applyFont="1" applyFill="1" applyBorder="1" applyAlignment="1">
      <alignment horizontal="left" textRotation="90" wrapText="1"/>
    </xf>
    <xf numFmtId="0" fontId="28" fillId="2" borderId="4" xfId="1" applyFont="1" applyFill="1" applyBorder="1" applyAlignment="1">
      <alignment horizontal="left" textRotation="90" wrapText="1"/>
    </xf>
    <xf numFmtId="0" fontId="28" fillId="2" borderId="30" xfId="1" applyFont="1" applyFill="1" applyBorder="1" applyAlignment="1">
      <alignment horizontal="left" textRotation="90" wrapText="1"/>
    </xf>
    <xf numFmtId="0" fontId="28" fillId="2" borderId="31" xfId="1" applyFont="1" applyFill="1" applyBorder="1" applyAlignment="1">
      <alignment horizontal="left" textRotation="90" wrapText="1"/>
    </xf>
    <xf numFmtId="0" fontId="9" fillId="0" borderId="33" xfId="0" applyFont="1" applyFill="1" applyBorder="1" applyAlignment="1">
      <alignment horizontal="left" textRotation="90" wrapText="1"/>
    </xf>
    <xf numFmtId="0" fontId="28" fillId="2" borderId="34" xfId="1" applyFont="1" applyFill="1" applyBorder="1" applyAlignment="1">
      <alignment horizontal="left" textRotation="90" wrapText="1"/>
    </xf>
    <xf numFmtId="0" fontId="28" fillId="2" borderId="32" xfId="1" applyFont="1" applyFill="1" applyBorder="1" applyAlignment="1">
      <alignment horizontal="left" textRotation="90" wrapText="1"/>
    </xf>
    <xf numFmtId="0" fontId="28" fillId="0" borderId="0" xfId="1" applyFont="1" applyFill="1" applyBorder="1" applyAlignment="1">
      <alignment horizontal="left" textRotation="90" wrapText="1"/>
    </xf>
    <xf numFmtId="0" fontId="9" fillId="0" borderId="0" xfId="0" applyFont="1" applyFill="1" applyBorder="1" applyAlignment="1">
      <alignment horizontal="left" vertical="top"/>
    </xf>
    <xf numFmtId="0" fontId="0" fillId="7" borderId="35" xfId="0" applyFill="1" applyBorder="1" applyAlignment="1">
      <alignment horizontal="center" vertical="center"/>
    </xf>
    <xf numFmtId="0" fontId="0" fillId="7" borderId="36" xfId="0" applyFill="1" applyBorder="1" applyAlignment="1">
      <alignment horizontal="center" vertical="center"/>
    </xf>
    <xf numFmtId="0" fontId="0" fillId="7" borderId="37" xfId="0" applyFill="1" applyBorder="1" applyAlignment="1">
      <alignment horizontal="center" vertical="center"/>
    </xf>
    <xf numFmtId="0" fontId="0" fillId="7" borderId="38" xfId="0" applyFill="1" applyBorder="1" applyAlignment="1">
      <alignment horizontal="center" vertical="center"/>
    </xf>
    <xf numFmtId="0" fontId="0" fillId="7" borderId="39" xfId="0" applyFill="1" applyBorder="1" applyAlignment="1">
      <alignment horizontal="center" vertical="center"/>
    </xf>
    <xf numFmtId="0" fontId="0" fillId="7" borderId="40" xfId="0" applyFill="1" applyBorder="1" applyAlignment="1">
      <alignment horizontal="center" vertical="center"/>
    </xf>
    <xf numFmtId="0" fontId="0" fillId="7" borderId="4" xfId="0" applyFill="1" applyBorder="1" applyAlignment="1">
      <alignment horizontal="center" vertical="center"/>
    </xf>
    <xf numFmtId="0" fontId="0" fillId="7" borderId="0" xfId="0" applyFill="1" applyBorder="1" applyAlignment="1">
      <alignment horizontal="center" vertical="center"/>
    </xf>
    <xf numFmtId="0" fontId="0" fillId="7" borderId="11" xfId="0" applyFill="1" applyBorder="1" applyAlignment="1">
      <alignment horizontal="center" vertical="center"/>
    </xf>
    <xf numFmtId="0" fontId="0" fillId="7" borderId="41" xfId="0" applyFill="1" applyBorder="1" applyAlignment="1">
      <alignment horizontal="center" vertical="center"/>
    </xf>
    <xf numFmtId="0" fontId="0" fillId="7" borderId="42" xfId="0" applyFill="1" applyBorder="1" applyAlignment="1">
      <alignment horizontal="center" vertical="center"/>
    </xf>
    <xf numFmtId="0" fontId="0" fillId="7" borderId="14" xfId="0" applyFill="1" applyBorder="1" applyAlignment="1">
      <alignment horizontal="center" vertical="center"/>
    </xf>
    <xf numFmtId="0" fontId="0" fillId="7" borderId="44" xfId="0" applyFill="1" applyBorder="1" applyAlignment="1">
      <alignment horizontal="center" vertical="center"/>
    </xf>
    <xf numFmtId="0" fontId="0" fillId="7" borderId="15" xfId="0" applyFill="1" applyBorder="1" applyAlignment="1">
      <alignment horizontal="center" vertical="center"/>
    </xf>
    <xf numFmtId="0" fontId="0" fillId="7" borderId="21" xfId="0" applyFill="1" applyBorder="1" applyAlignment="1">
      <alignment horizontal="center" vertical="center"/>
    </xf>
    <xf numFmtId="0" fontId="0" fillId="7" borderId="45" xfId="0" applyFill="1" applyBorder="1" applyAlignment="1">
      <alignment horizontal="center" vertical="center"/>
    </xf>
    <xf numFmtId="0" fontId="0" fillId="7" borderId="46" xfId="0" applyFill="1" applyBorder="1" applyAlignment="1">
      <alignment horizontal="center" vertical="center"/>
    </xf>
    <xf numFmtId="0" fontId="0" fillId="7" borderId="47" xfId="0" applyFill="1" applyBorder="1" applyAlignment="1">
      <alignment horizontal="center" vertical="center"/>
    </xf>
    <xf numFmtId="0" fontId="0" fillId="7" borderId="48" xfId="0" applyFill="1" applyBorder="1" applyAlignment="1">
      <alignment horizontal="center" vertical="center"/>
    </xf>
    <xf numFmtId="0" fontId="0" fillId="8" borderId="4" xfId="0" applyFill="1" applyBorder="1" applyAlignment="1">
      <alignment horizontal="center" vertical="center"/>
    </xf>
    <xf numFmtId="0" fontId="8" fillId="0" borderId="0" xfId="0" applyFont="1" applyFill="1" applyBorder="1" applyAlignment="1">
      <alignment horizontal="left"/>
    </xf>
    <xf numFmtId="0" fontId="11" fillId="2" borderId="0" xfId="1" applyFont="1" applyFill="1" applyBorder="1" applyAlignment="1">
      <alignment horizontal="left" textRotation="90" wrapText="1"/>
    </xf>
    <xf numFmtId="0" fontId="9" fillId="0" borderId="0" xfId="0" applyFont="1" applyFill="1" applyBorder="1" applyAlignment="1">
      <alignment horizontal="left" textRotation="90"/>
    </xf>
    <xf numFmtId="0" fontId="0" fillId="9" borderId="4" xfId="0" applyFill="1" applyBorder="1" applyAlignment="1">
      <alignment horizontal="center" vertical="center"/>
    </xf>
    <xf numFmtId="0" fontId="8" fillId="4" borderId="49" xfId="0" applyFont="1" applyFill="1" applyBorder="1" applyAlignment="1">
      <alignment horizontal="left" textRotation="90" wrapText="1"/>
    </xf>
    <xf numFmtId="0" fontId="8" fillId="4" borderId="33" xfId="0" applyFont="1" applyFill="1" applyBorder="1" applyAlignment="1">
      <alignment horizontal="left" textRotation="90" wrapText="1"/>
    </xf>
    <xf numFmtId="0" fontId="8" fillId="4" borderId="50" xfId="0" applyFont="1" applyFill="1" applyBorder="1" applyAlignment="1">
      <alignment horizontal="left" textRotation="90" wrapText="1"/>
    </xf>
    <xf numFmtId="0" fontId="8" fillId="10" borderId="4" xfId="0" applyFont="1" applyFill="1" applyBorder="1" applyAlignment="1">
      <alignment horizontal="left" textRotation="90" wrapText="1"/>
    </xf>
    <xf numFmtId="0" fontId="28" fillId="0" borderId="0" xfId="1" applyFont="1" applyFill="1" applyBorder="1" applyAlignment="1">
      <alignment horizontal="left" textRotation="2" wrapText="1"/>
    </xf>
    <xf numFmtId="0" fontId="11" fillId="2" borderId="0" xfId="1" applyFont="1" applyFill="1" applyBorder="1" applyAlignment="1">
      <alignment horizontal="left" textRotation="2" wrapText="1"/>
    </xf>
    <xf numFmtId="0" fontId="12" fillId="0" borderId="0" xfId="0" applyFont="1" applyFill="1" applyBorder="1" applyAlignment="1">
      <alignment horizontal="left" textRotation="2" wrapText="1"/>
    </xf>
    <xf numFmtId="0" fontId="8" fillId="0" borderId="0" xfId="0" applyFont="1" applyFill="1" applyBorder="1" applyAlignment="1">
      <alignment vertical="center" textRotation="2"/>
    </xf>
    <xf numFmtId="0" fontId="8" fillId="11" borderId="52" xfId="0" applyFont="1" applyFill="1" applyBorder="1" applyAlignment="1">
      <alignment horizontal="left" textRotation="90" wrapText="1"/>
    </xf>
    <xf numFmtId="0" fontId="8" fillId="11" borderId="53" xfId="0" applyFont="1" applyFill="1" applyBorder="1" applyAlignment="1">
      <alignment horizontal="left" textRotation="90" wrapText="1"/>
    </xf>
    <xf numFmtId="0" fontId="8" fillId="11" borderId="54" xfId="0" applyFont="1" applyFill="1" applyBorder="1" applyAlignment="1">
      <alignment horizontal="left" textRotation="90" wrapText="1"/>
    </xf>
    <xf numFmtId="0" fontId="8" fillId="12" borderId="52" xfId="0" applyFont="1" applyFill="1" applyBorder="1" applyAlignment="1">
      <alignment vertical="center"/>
    </xf>
    <xf numFmtId="0" fontId="8" fillId="12" borderId="53" xfId="0" applyFont="1" applyFill="1" applyBorder="1" applyAlignment="1">
      <alignment vertical="center"/>
    </xf>
    <xf numFmtId="0" fontId="8" fillId="12" borderId="54" xfId="0" applyFont="1" applyFill="1" applyBorder="1" applyAlignment="1">
      <alignment vertical="center"/>
    </xf>
    <xf numFmtId="0" fontId="8" fillId="12" borderId="51" xfId="0" applyFont="1" applyFill="1" applyBorder="1" applyAlignment="1">
      <alignment vertical="center" wrapText="1"/>
    </xf>
    <xf numFmtId="0" fontId="8" fillId="0" borderId="4" xfId="0" applyFont="1" applyFill="1" applyBorder="1" applyAlignment="1">
      <alignment horizontal="center" vertical="center"/>
    </xf>
    <xf numFmtId="0" fontId="5" fillId="0" borderId="2" xfId="0" applyFont="1" applyFill="1" applyBorder="1" applyAlignment="1">
      <alignment horizontal="center" vertical="top" wrapText="1"/>
    </xf>
    <xf numFmtId="0" fontId="0" fillId="0" borderId="3" xfId="0" applyFill="1" applyBorder="1" applyAlignment="1">
      <alignment horizontal="center" vertical="top" wrapText="1"/>
    </xf>
    <xf numFmtId="0" fontId="0" fillId="0" borderId="5" xfId="0" applyFill="1" applyBorder="1" applyAlignment="1">
      <alignment horizontal="center" vertical="top" wrapText="1"/>
    </xf>
    <xf numFmtId="0" fontId="0" fillId="0" borderId="6" xfId="0" applyFill="1" applyBorder="1" applyAlignment="1">
      <alignment horizontal="center" vertical="top" wrapText="1"/>
    </xf>
    <xf numFmtId="0" fontId="5" fillId="0" borderId="2" xfId="0" applyFont="1" applyFill="1" applyBorder="1" applyAlignment="1">
      <alignment horizontal="left" vertical="top" wrapText="1" indent="2"/>
    </xf>
    <xf numFmtId="0" fontId="0" fillId="0" borderId="3" xfId="0" applyFill="1" applyBorder="1" applyAlignment="1">
      <alignment horizontal="left" vertical="top" wrapText="1" indent="2"/>
    </xf>
  </cellXfs>
  <cellStyles count="4">
    <cellStyle name="Link" xfId="2" builtinId="8"/>
    <cellStyle name="Normal 2 3" xfId="1" xr:uid="{60F058AA-1535-4A4D-B3A5-23F6D74E192D}"/>
    <cellStyle name="Standard" xfId="0" builtinId="0"/>
    <cellStyle name="Währung" xfId="3" builtinId="4"/>
  </cellStyles>
  <dxfs count="58">
    <dxf>
      <font>
        <color theme="0"/>
      </font>
      <fill>
        <patternFill patternType="none">
          <fgColor indexed="64"/>
          <bgColor auto="1"/>
        </patternFill>
      </fill>
    </dxf>
    <dxf>
      <font>
        <color theme="0"/>
      </font>
    </dxf>
    <dxf>
      <font>
        <color theme="0"/>
      </font>
    </dxf>
    <dxf>
      <font>
        <color theme="6" tint="0.59996337778862885"/>
      </font>
      <fill>
        <patternFill>
          <bgColor theme="6"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0"/>
      </font>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fgColor theme="0"/>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dxf>
  </dxfs>
  <tableStyles count="0" defaultTableStyle="TableStyleMedium9" defaultPivotStyle="PivotStyleLight16"/>
  <colors>
    <mruColors>
      <color rgb="FFE8E87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jpeg"/><Relationship Id="rId117" Type="http://schemas.openxmlformats.org/officeDocument/2006/relationships/image" Target="../media/image117.jpeg"/><Relationship Id="rId21" Type="http://schemas.openxmlformats.org/officeDocument/2006/relationships/image" Target="../media/image21.tiff"/><Relationship Id="rId42" Type="http://schemas.openxmlformats.org/officeDocument/2006/relationships/image" Target="../media/image42.tiff"/><Relationship Id="rId47" Type="http://schemas.openxmlformats.org/officeDocument/2006/relationships/image" Target="../media/image47.jpeg"/><Relationship Id="rId63" Type="http://schemas.openxmlformats.org/officeDocument/2006/relationships/image" Target="../media/image63.jpeg"/><Relationship Id="rId68" Type="http://schemas.openxmlformats.org/officeDocument/2006/relationships/image" Target="../media/image68.tiff"/><Relationship Id="rId84" Type="http://schemas.openxmlformats.org/officeDocument/2006/relationships/image" Target="../media/image84.tiff"/><Relationship Id="rId89" Type="http://schemas.openxmlformats.org/officeDocument/2006/relationships/image" Target="../media/image89.jpeg"/><Relationship Id="rId112" Type="http://schemas.openxmlformats.org/officeDocument/2006/relationships/image" Target="../media/image112.jpeg"/><Relationship Id="rId16" Type="http://schemas.openxmlformats.org/officeDocument/2006/relationships/image" Target="../media/image16.jpeg"/><Relationship Id="rId107" Type="http://schemas.openxmlformats.org/officeDocument/2006/relationships/image" Target="../media/image107.jpeg"/><Relationship Id="rId11" Type="http://schemas.openxmlformats.org/officeDocument/2006/relationships/image" Target="../media/image11.jpeg"/><Relationship Id="rId32" Type="http://schemas.openxmlformats.org/officeDocument/2006/relationships/image" Target="../media/image32.jpeg"/><Relationship Id="rId37" Type="http://schemas.openxmlformats.org/officeDocument/2006/relationships/image" Target="../media/image37.jpeg"/><Relationship Id="rId53" Type="http://schemas.openxmlformats.org/officeDocument/2006/relationships/image" Target="../media/image53.jpeg"/><Relationship Id="rId58" Type="http://schemas.openxmlformats.org/officeDocument/2006/relationships/image" Target="../media/image58.jpeg"/><Relationship Id="rId74" Type="http://schemas.openxmlformats.org/officeDocument/2006/relationships/image" Target="../media/image74.jpeg"/><Relationship Id="rId79" Type="http://schemas.openxmlformats.org/officeDocument/2006/relationships/image" Target="../media/image79.jpeg"/><Relationship Id="rId102" Type="http://schemas.openxmlformats.org/officeDocument/2006/relationships/image" Target="../media/image102.jpeg"/><Relationship Id="rId123" Type="http://schemas.openxmlformats.org/officeDocument/2006/relationships/image" Target="../media/image123.jpeg"/><Relationship Id="rId128" Type="http://schemas.openxmlformats.org/officeDocument/2006/relationships/image" Target="../media/image128.jpeg"/><Relationship Id="rId5" Type="http://schemas.openxmlformats.org/officeDocument/2006/relationships/image" Target="../media/image5.jpeg"/><Relationship Id="rId90" Type="http://schemas.openxmlformats.org/officeDocument/2006/relationships/image" Target="../media/image90.tiff"/><Relationship Id="rId95" Type="http://schemas.openxmlformats.org/officeDocument/2006/relationships/image" Target="../media/image95.jpeg"/><Relationship Id="rId22" Type="http://schemas.openxmlformats.org/officeDocument/2006/relationships/image" Target="../media/image22.tiff"/><Relationship Id="rId27" Type="http://schemas.openxmlformats.org/officeDocument/2006/relationships/image" Target="../media/image27.jpeg"/><Relationship Id="rId43" Type="http://schemas.openxmlformats.org/officeDocument/2006/relationships/image" Target="../media/image43.tiff"/><Relationship Id="rId48" Type="http://schemas.openxmlformats.org/officeDocument/2006/relationships/image" Target="../media/image48.jpeg"/><Relationship Id="rId64" Type="http://schemas.openxmlformats.org/officeDocument/2006/relationships/image" Target="../media/image64.jpeg"/><Relationship Id="rId69" Type="http://schemas.openxmlformats.org/officeDocument/2006/relationships/image" Target="../media/image69.tiff"/><Relationship Id="rId113" Type="http://schemas.openxmlformats.org/officeDocument/2006/relationships/image" Target="../media/image113.jpeg"/><Relationship Id="rId118" Type="http://schemas.openxmlformats.org/officeDocument/2006/relationships/image" Target="../media/image118.jpeg"/><Relationship Id="rId80" Type="http://schemas.openxmlformats.org/officeDocument/2006/relationships/image" Target="../media/image80.jpeg"/><Relationship Id="rId85" Type="http://schemas.openxmlformats.org/officeDocument/2006/relationships/image" Target="../media/image85.tiff"/><Relationship Id="rId12" Type="http://schemas.openxmlformats.org/officeDocument/2006/relationships/image" Target="../media/image12.jpeg"/><Relationship Id="rId17" Type="http://schemas.openxmlformats.org/officeDocument/2006/relationships/image" Target="../media/image17.jpeg"/><Relationship Id="rId33" Type="http://schemas.openxmlformats.org/officeDocument/2006/relationships/image" Target="../media/image33.jpeg"/><Relationship Id="rId38" Type="http://schemas.openxmlformats.org/officeDocument/2006/relationships/image" Target="../media/image38.jpeg"/><Relationship Id="rId59" Type="http://schemas.openxmlformats.org/officeDocument/2006/relationships/image" Target="../media/image59.jpeg"/><Relationship Id="rId103" Type="http://schemas.openxmlformats.org/officeDocument/2006/relationships/image" Target="../media/image103.jpeg"/><Relationship Id="rId108" Type="http://schemas.openxmlformats.org/officeDocument/2006/relationships/image" Target="../media/image108.jpeg"/><Relationship Id="rId124" Type="http://schemas.openxmlformats.org/officeDocument/2006/relationships/image" Target="../media/image124.png"/><Relationship Id="rId54" Type="http://schemas.openxmlformats.org/officeDocument/2006/relationships/image" Target="../media/image54.jpeg"/><Relationship Id="rId70" Type="http://schemas.openxmlformats.org/officeDocument/2006/relationships/image" Target="../media/image70.png"/><Relationship Id="rId75" Type="http://schemas.openxmlformats.org/officeDocument/2006/relationships/image" Target="../media/image75.jpeg"/><Relationship Id="rId91" Type="http://schemas.openxmlformats.org/officeDocument/2006/relationships/image" Target="../media/image91.tiff"/><Relationship Id="rId96" Type="http://schemas.openxmlformats.org/officeDocument/2006/relationships/image" Target="../media/image96.jpeg"/><Relationship Id="rId1" Type="http://schemas.openxmlformats.org/officeDocument/2006/relationships/image" Target="../media/image1.jpeg"/><Relationship Id="rId6" Type="http://schemas.openxmlformats.org/officeDocument/2006/relationships/image" Target="../media/image6.jpeg"/><Relationship Id="rId23" Type="http://schemas.openxmlformats.org/officeDocument/2006/relationships/image" Target="../media/image23.tiff"/><Relationship Id="rId28" Type="http://schemas.openxmlformats.org/officeDocument/2006/relationships/image" Target="../media/image28.jpeg"/><Relationship Id="rId49" Type="http://schemas.openxmlformats.org/officeDocument/2006/relationships/image" Target="../media/image49.jpeg"/><Relationship Id="rId114" Type="http://schemas.openxmlformats.org/officeDocument/2006/relationships/image" Target="../media/image114.jpeg"/><Relationship Id="rId119" Type="http://schemas.openxmlformats.org/officeDocument/2006/relationships/image" Target="../media/image119.jpeg"/><Relationship Id="rId44" Type="http://schemas.openxmlformats.org/officeDocument/2006/relationships/image" Target="../media/image44.tiff"/><Relationship Id="rId60" Type="http://schemas.openxmlformats.org/officeDocument/2006/relationships/image" Target="../media/image60.jpeg"/><Relationship Id="rId65" Type="http://schemas.openxmlformats.org/officeDocument/2006/relationships/image" Target="../media/image65.jpeg"/><Relationship Id="rId81" Type="http://schemas.openxmlformats.org/officeDocument/2006/relationships/image" Target="../media/image81.jpeg"/><Relationship Id="rId86" Type="http://schemas.openxmlformats.org/officeDocument/2006/relationships/image" Target="../media/image86.tiff"/><Relationship Id="rId13" Type="http://schemas.openxmlformats.org/officeDocument/2006/relationships/image" Target="../media/image13.jpeg"/><Relationship Id="rId18" Type="http://schemas.openxmlformats.org/officeDocument/2006/relationships/image" Target="../media/image18.jpeg"/><Relationship Id="rId39" Type="http://schemas.openxmlformats.org/officeDocument/2006/relationships/image" Target="../media/image39.tiff"/><Relationship Id="rId109" Type="http://schemas.openxmlformats.org/officeDocument/2006/relationships/image" Target="../media/image109.jpeg"/><Relationship Id="rId34" Type="http://schemas.openxmlformats.org/officeDocument/2006/relationships/image" Target="../media/image34.png"/><Relationship Id="rId50" Type="http://schemas.openxmlformats.org/officeDocument/2006/relationships/image" Target="../media/image50.jpeg"/><Relationship Id="rId55" Type="http://schemas.openxmlformats.org/officeDocument/2006/relationships/image" Target="../media/image55.jpeg"/><Relationship Id="rId76" Type="http://schemas.openxmlformats.org/officeDocument/2006/relationships/image" Target="../media/image76.jpeg"/><Relationship Id="rId97" Type="http://schemas.openxmlformats.org/officeDocument/2006/relationships/image" Target="../media/image97.jpeg"/><Relationship Id="rId104" Type="http://schemas.openxmlformats.org/officeDocument/2006/relationships/image" Target="../media/image104.jpeg"/><Relationship Id="rId120" Type="http://schemas.openxmlformats.org/officeDocument/2006/relationships/image" Target="../media/image120.jpeg"/><Relationship Id="rId125" Type="http://schemas.openxmlformats.org/officeDocument/2006/relationships/image" Target="../media/image125.jpeg"/><Relationship Id="rId7" Type="http://schemas.openxmlformats.org/officeDocument/2006/relationships/image" Target="../media/image7.jpeg"/><Relationship Id="rId71" Type="http://schemas.openxmlformats.org/officeDocument/2006/relationships/image" Target="../media/image71.tiff"/><Relationship Id="rId92" Type="http://schemas.openxmlformats.org/officeDocument/2006/relationships/image" Target="../media/image92.tiff"/><Relationship Id="rId2" Type="http://schemas.openxmlformats.org/officeDocument/2006/relationships/image" Target="../media/image2.jpeg"/><Relationship Id="rId29" Type="http://schemas.openxmlformats.org/officeDocument/2006/relationships/image" Target="../media/image29.jpeg"/><Relationship Id="rId24" Type="http://schemas.openxmlformats.org/officeDocument/2006/relationships/image" Target="../media/image24.tiff"/><Relationship Id="rId40" Type="http://schemas.openxmlformats.org/officeDocument/2006/relationships/image" Target="../media/image40.tiff"/><Relationship Id="rId45" Type="http://schemas.openxmlformats.org/officeDocument/2006/relationships/image" Target="../media/image45.tiff"/><Relationship Id="rId66" Type="http://schemas.openxmlformats.org/officeDocument/2006/relationships/image" Target="../media/image66.tiff"/><Relationship Id="rId87" Type="http://schemas.openxmlformats.org/officeDocument/2006/relationships/image" Target="../media/image87.tiff"/><Relationship Id="rId110" Type="http://schemas.openxmlformats.org/officeDocument/2006/relationships/image" Target="../media/image110.jpeg"/><Relationship Id="rId115" Type="http://schemas.openxmlformats.org/officeDocument/2006/relationships/image" Target="../media/image115.jpeg"/><Relationship Id="rId61" Type="http://schemas.openxmlformats.org/officeDocument/2006/relationships/image" Target="../media/image61.jpeg"/><Relationship Id="rId82" Type="http://schemas.openxmlformats.org/officeDocument/2006/relationships/image" Target="../media/image82.jpeg"/><Relationship Id="rId19" Type="http://schemas.openxmlformats.org/officeDocument/2006/relationships/image" Target="../media/image19.jpeg"/><Relationship Id="rId14" Type="http://schemas.openxmlformats.org/officeDocument/2006/relationships/image" Target="../media/image14.jpeg"/><Relationship Id="rId30" Type="http://schemas.openxmlformats.org/officeDocument/2006/relationships/image" Target="../media/image30.jpeg"/><Relationship Id="rId35" Type="http://schemas.openxmlformats.org/officeDocument/2006/relationships/image" Target="../media/image35.jpeg"/><Relationship Id="rId56" Type="http://schemas.openxmlformats.org/officeDocument/2006/relationships/image" Target="../media/image56.jpeg"/><Relationship Id="rId77" Type="http://schemas.openxmlformats.org/officeDocument/2006/relationships/image" Target="../media/image77.jpeg"/><Relationship Id="rId100" Type="http://schemas.openxmlformats.org/officeDocument/2006/relationships/image" Target="../media/image100.png"/><Relationship Id="rId105" Type="http://schemas.openxmlformats.org/officeDocument/2006/relationships/image" Target="../media/image105.png"/><Relationship Id="rId126" Type="http://schemas.openxmlformats.org/officeDocument/2006/relationships/image" Target="../media/image126.jpeg"/><Relationship Id="rId8" Type="http://schemas.openxmlformats.org/officeDocument/2006/relationships/image" Target="../media/image8.jpeg"/><Relationship Id="rId51" Type="http://schemas.openxmlformats.org/officeDocument/2006/relationships/image" Target="../media/image51.jpeg"/><Relationship Id="rId72" Type="http://schemas.openxmlformats.org/officeDocument/2006/relationships/image" Target="../media/image72.tiff"/><Relationship Id="rId93" Type="http://schemas.openxmlformats.org/officeDocument/2006/relationships/image" Target="../media/image93.tiff"/><Relationship Id="rId98" Type="http://schemas.openxmlformats.org/officeDocument/2006/relationships/image" Target="../media/image98.png"/><Relationship Id="rId121" Type="http://schemas.openxmlformats.org/officeDocument/2006/relationships/image" Target="../media/image121.jpeg"/><Relationship Id="rId3" Type="http://schemas.openxmlformats.org/officeDocument/2006/relationships/image" Target="../media/image3.jpeg"/><Relationship Id="rId25" Type="http://schemas.openxmlformats.org/officeDocument/2006/relationships/image" Target="../media/image25.jpeg"/><Relationship Id="rId46" Type="http://schemas.openxmlformats.org/officeDocument/2006/relationships/image" Target="../media/image46.tiff"/><Relationship Id="rId67" Type="http://schemas.openxmlformats.org/officeDocument/2006/relationships/image" Target="../media/image67.tiff"/><Relationship Id="rId116" Type="http://schemas.openxmlformats.org/officeDocument/2006/relationships/image" Target="../media/image116.jpeg"/><Relationship Id="rId20" Type="http://schemas.openxmlformats.org/officeDocument/2006/relationships/image" Target="../media/image20.tiff"/><Relationship Id="rId41" Type="http://schemas.openxmlformats.org/officeDocument/2006/relationships/image" Target="../media/image41.tiff"/><Relationship Id="rId62" Type="http://schemas.openxmlformats.org/officeDocument/2006/relationships/image" Target="../media/image62.jpeg"/><Relationship Id="rId83" Type="http://schemas.openxmlformats.org/officeDocument/2006/relationships/image" Target="../media/image83.tiff"/><Relationship Id="rId88" Type="http://schemas.openxmlformats.org/officeDocument/2006/relationships/image" Target="../media/image88.jpeg"/><Relationship Id="rId111" Type="http://schemas.openxmlformats.org/officeDocument/2006/relationships/image" Target="../media/image111.jpeg"/><Relationship Id="rId15" Type="http://schemas.openxmlformats.org/officeDocument/2006/relationships/image" Target="../media/image15.jpeg"/><Relationship Id="rId36" Type="http://schemas.openxmlformats.org/officeDocument/2006/relationships/image" Target="../media/image36.jpeg"/><Relationship Id="rId57" Type="http://schemas.openxmlformats.org/officeDocument/2006/relationships/image" Target="../media/image57.jpeg"/><Relationship Id="rId106" Type="http://schemas.openxmlformats.org/officeDocument/2006/relationships/image" Target="../media/image106.jpeg"/><Relationship Id="rId127" Type="http://schemas.openxmlformats.org/officeDocument/2006/relationships/image" Target="../media/image127.jpeg"/><Relationship Id="rId10" Type="http://schemas.openxmlformats.org/officeDocument/2006/relationships/image" Target="../media/image10.jpeg"/><Relationship Id="rId31" Type="http://schemas.openxmlformats.org/officeDocument/2006/relationships/image" Target="../media/image31.jpeg"/><Relationship Id="rId52" Type="http://schemas.openxmlformats.org/officeDocument/2006/relationships/image" Target="../media/image52.jpeg"/><Relationship Id="rId73" Type="http://schemas.openxmlformats.org/officeDocument/2006/relationships/image" Target="../media/image73.jpeg"/><Relationship Id="rId78" Type="http://schemas.openxmlformats.org/officeDocument/2006/relationships/image" Target="../media/image78.jpeg"/><Relationship Id="rId94" Type="http://schemas.openxmlformats.org/officeDocument/2006/relationships/image" Target="../media/image94.tiff"/><Relationship Id="rId99" Type="http://schemas.openxmlformats.org/officeDocument/2006/relationships/image" Target="../media/image99.png"/><Relationship Id="rId101" Type="http://schemas.openxmlformats.org/officeDocument/2006/relationships/image" Target="../media/image101.jpeg"/><Relationship Id="rId122" Type="http://schemas.openxmlformats.org/officeDocument/2006/relationships/image" Target="../media/image122.jpeg"/><Relationship Id="rId4" Type="http://schemas.openxmlformats.org/officeDocument/2006/relationships/image" Target="../media/image4.jpeg"/><Relationship Id="rId9" Type="http://schemas.openxmlformats.org/officeDocument/2006/relationships/image" Target="../media/image9.jpeg"/></Relationships>
</file>

<file path=xl/drawings/_rels/drawing2.xml.rels><?xml version="1.0" encoding="UTF-8" standalone="yes"?>
<Relationships xmlns="http://schemas.openxmlformats.org/package/2006/relationships"><Relationship Id="rId26" Type="http://schemas.openxmlformats.org/officeDocument/2006/relationships/image" Target="../media/image81.jpeg"/><Relationship Id="rId21" Type="http://schemas.openxmlformats.org/officeDocument/2006/relationships/image" Target="../media/image76.jpeg"/><Relationship Id="rId42" Type="http://schemas.openxmlformats.org/officeDocument/2006/relationships/image" Target="../media/image97.jpeg"/><Relationship Id="rId47" Type="http://schemas.openxmlformats.org/officeDocument/2006/relationships/image" Target="../media/image102.jpeg"/><Relationship Id="rId63" Type="http://schemas.openxmlformats.org/officeDocument/2006/relationships/image" Target="../media/image11.jpeg"/><Relationship Id="rId68" Type="http://schemas.openxmlformats.org/officeDocument/2006/relationships/image" Target="../media/image109.jpeg"/><Relationship Id="rId84" Type="http://schemas.openxmlformats.org/officeDocument/2006/relationships/image" Target="../media/image31.jpeg"/><Relationship Id="rId89" Type="http://schemas.openxmlformats.org/officeDocument/2006/relationships/image" Target="../media/image36.jpeg"/><Relationship Id="rId16" Type="http://schemas.openxmlformats.org/officeDocument/2006/relationships/image" Target="../media/image62.jpeg"/><Relationship Id="rId107" Type="http://schemas.openxmlformats.org/officeDocument/2006/relationships/image" Target="../media/image73.jpeg"/><Relationship Id="rId11" Type="http://schemas.openxmlformats.org/officeDocument/2006/relationships/image" Target="../media/image57.jpeg"/><Relationship Id="rId32" Type="http://schemas.openxmlformats.org/officeDocument/2006/relationships/image" Target="../media/image87.tiff"/><Relationship Id="rId37" Type="http://schemas.openxmlformats.org/officeDocument/2006/relationships/image" Target="../media/image92.tiff"/><Relationship Id="rId53" Type="http://schemas.openxmlformats.org/officeDocument/2006/relationships/image" Target="../media/image108.jpeg"/><Relationship Id="rId58" Type="http://schemas.openxmlformats.org/officeDocument/2006/relationships/image" Target="../media/image6.jpeg"/><Relationship Id="rId74" Type="http://schemas.openxmlformats.org/officeDocument/2006/relationships/image" Target="../media/image21.tiff"/><Relationship Id="rId79" Type="http://schemas.openxmlformats.org/officeDocument/2006/relationships/image" Target="../media/image26.jpeg"/><Relationship Id="rId102" Type="http://schemas.openxmlformats.org/officeDocument/2006/relationships/image" Target="../media/image44.tiff"/><Relationship Id="rId5" Type="http://schemas.openxmlformats.org/officeDocument/2006/relationships/image" Target="../media/image51.jpeg"/><Relationship Id="rId90" Type="http://schemas.openxmlformats.org/officeDocument/2006/relationships/image" Target="../media/image37.jpeg"/><Relationship Id="rId95" Type="http://schemas.openxmlformats.org/officeDocument/2006/relationships/image" Target="../media/image129.tiff"/><Relationship Id="rId22" Type="http://schemas.openxmlformats.org/officeDocument/2006/relationships/image" Target="../media/image77.jpeg"/><Relationship Id="rId27" Type="http://schemas.openxmlformats.org/officeDocument/2006/relationships/image" Target="../media/image82.jpeg"/><Relationship Id="rId43" Type="http://schemas.openxmlformats.org/officeDocument/2006/relationships/image" Target="../media/image98.png"/><Relationship Id="rId48" Type="http://schemas.openxmlformats.org/officeDocument/2006/relationships/image" Target="../media/image103.jpeg"/><Relationship Id="rId64" Type="http://schemas.openxmlformats.org/officeDocument/2006/relationships/image" Target="../media/image12.jpeg"/><Relationship Id="rId69" Type="http://schemas.openxmlformats.org/officeDocument/2006/relationships/image" Target="../media/image16.jpeg"/><Relationship Id="rId80" Type="http://schemas.openxmlformats.org/officeDocument/2006/relationships/image" Target="../media/image27.jpeg"/><Relationship Id="rId85" Type="http://schemas.openxmlformats.org/officeDocument/2006/relationships/image" Target="../media/image32.jpeg"/><Relationship Id="rId12" Type="http://schemas.openxmlformats.org/officeDocument/2006/relationships/image" Target="../media/image58.jpeg"/><Relationship Id="rId17" Type="http://schemas.openxmlformats.org/officeDocument/2006/relationships/image" Target="../media/image63.jpeg"/><Relationship Id="rId33" Type="http://schemas.openxmlformats.org/officeDocument/2006/relationships/image" Target="../media/image88.jpeg"/><Relationship Id="rId38" Type="http://schemas.openxmlformats.org/officeDocument/2006/relationships/image" Target="../media/image93.tiff"/><Relationship Id="rId59" Type="http://schemas.openxmlformats.org/officeDocument/2006/relationships/image" Target="../media/image7.jpeg"/><Relationship Id="rId103" Type="http://schemas.openxmlformats.org/officeDocument/2006/relationships/image" Target="../media/image45.tiff"/><Relationship Id="rId108" Type="http://schemas.openxmlformats.org/officeDocument/2006/relationships/image" Target="../media/image74.jpeg"/><Relationship Id="rId54" Type="http://schemas.openxmlformats.org/officeDocument/2006/relationships/image" Target="../media/image2.jpeg"/><Relationship Id="rId70" Type="http://schemas.openxmlformats.org/officeDocument/2006/relationships/image" Target="../media/image17.jpeg"/><Relationship Id="rId75" Type="http://schemas.openxmlformats.org/officeDocument/2006/relationships/image" Target="../media/image22.tiff"/><Relationship Id="rId91" Type="http://schemas.openxmlformats.org/officeDocument/2006/relationships/image" Target="../media/image38.jpeg"/><Relationship Id="rId96" Type="http://schemas.openxmlformats.org/officeDocument/2006/relationships/image" Target="../media/image130.png"/><Relationship Id="rId1" Type="http://schemas.openxmlformats.org/officeDocument/2006/relationships/image" Target="../media/image1.jpeg"/><Relationship Id="rId6" Type="http://schemas.openxmlformats.org/officeDocument/2006/relationships/image" Target="../media/image52.jpeg"/><Relationship Id="rId15" Type="http://schemas.openxmlformats.org/officeDocument/2006/relationships/image" Target="../media/image61.jpeg"/><Relationship Id="rId23" Type="http://schemas.openxmlformats.org/officeDocument/2006/relationships/image" Target="../media/image78.jpeg"/><Relationship Id="rId28" Type="http://schemas.openxmlformats.org/officeDocument/2006/relationships/image" Target="../media/image83.tiff"/><Relationship Id="rId36" Type="http://schemas.openxmlformats.org/officeDocument/2006/relationships/image" Target="../media/image91.tiff"/><Relationship Id="rId49" Type="http://schemas.openxmlformats.org/officeDocument/2006/relationships/image" Target="../media/image104.jpeg"/><Relationship Id="rId57" Type="http://schemas.openxmlformats.org/officeDocument/2006/relationships/image" Target="../media/image5.jpeg"/><Relationship Id="rId106" Type="http://schemas.openxmlformats.org/officeDocument/2006/relationships/image" Target="../media/image132.tiff"/><Relationship Id="rId10" Type="http://schemas.openxmlformats.org/officeDocument/2006/relationships/image" Target="../media/image56.jpeg"/><Relationship Id="rId31" Type="http://schemas.openxmlformats.org/officeDocument/2006/relationships/image" Target="../media/image86.tiff"/><Relationship Id="rId44" Type="http://schemas.openxmlformats.org/officeDocument/2006/relationships/image" Target="../media/image99.png"/><Relationship Id="rId52" Type="http://schemas.openxmlformats.org/officeDocument/2006/relationships/image" Target="../media/image107.jpeg"/><Relationship Id="rId60" Type="http://schemas.openxmlformats.org/officeDocument/2006/relationships/image" Target="../media/image8.jpeg"/><Relationship Id="rId65" Type="http://schemas.openxmlformats.org/officeDocument/2006/relationships/image" Target="../media/image13.jpeg"/><Relationship Id="rId73" Type="http://schemas.openxmlformats.org/officeDocument/2006/relationships/image" Target="../media/image20.tiff"/><Relationship Id="rId78" Type="http://schemas.openxmlformats.org/officeDocument/2006/relationships/image" Target="../media/image25.jpeg"/><Relationship Id="rId81" Type="http://schemas.openxmlformats.org/officeDocument/2006/relationships/image" Target="../media/image28.jpeg"/><Relationship Id="rId86" Type="http://schemas.openxmlformats.org/officeDocument/2006/relationships/image" Target="../media/image33.jpeg"/><Relationship Id="rId94" Type="http://schemas.openxmlformats.org/officeDocument/2006/relationships/image" Target="../media/image68.tiff"/><Relationship Id="rId99" Type="http://schemas.openxmlformats.org/officeDocument/2006/relationships/image" Target="../media/image41.tiff"/><Relationship Id="rId101" Type="http://schemas.openxmlformats.org/officeDocument/2006/relationships/image" Target="../media/image43.tiff"/><Relationship Id="rId4" Type="http://schemas.openxmlformats.org/officeDocument/2006/relationships/image" Target="../media/image50.jpeg"/><Relationship Id="rId9" Type="http://schemas.openxmlformats.org/officeDocument/2006/relationships/image" Target="../media/image55.jpeg"/><Relationship Id="rId13" Type="http://schemas.openxmlformats.org/officeDocument/2006/relationships/image" Target="../media/image59.jpeg"/><Relationship Id="rId18" Type="http://schemas.openxmlformats.org/officeDocument/2006/relationships/image" Target="../media/image64.jpeg"/><Relationship Id="rId39" Type="http://schemas.openxmlformats.org/officeDocument/2006/relationships/image" Target="../media/image94.tiff"/><Relationship Id="rId109" Type="http://schemas.openxmlformats.org/officeDocument/2006/relationships/image" Target="../media/image47.jpeg"/><Relationship Id="rId34" Type="http://schemas.openxmlformats.org/officeDocument/2006/relationships/image" Target="../media/image89.jpeg"/><Relationship Id="rId50" Type="http://schemas.openxmlformats.org/officeDocument/2006/relationships/image" Target="../media/image105.png"/><Relationship Id="rId55" Type="http://schemas.openxmlformats.org/officeDocument/2006/relationships/image" Target="../media/image3.jpeg"/><Relationship Id="rId76" Type="http://schemas.openxmlformats.org/officeDocument/2006/relationships/image" Target="../media/image23.tiff"/><Relationship Id="rId97" Type="http://schemas.openxmlformats.org/officeDocument/2006/relationships/image" Target="../media/image39.tiff"/><Relationship Id="rId104" Type="http://schemas.openxmlformats.org/officeDocument/2006/relationships/image" Target="../media/image46.tiff"/><Relationship Id="rId7" Type="http://schemas.openxmlformats.org/officeDocument/2006/relationships/image" Target="../media/image53.jpeg"/><Relationship Id="rId71" Type="http://schemas.openxmlformats.org/officeDocument/2006/relationships/image" Target="../media/image18.jpeg"/><Relationship Id="rId92" Type="http://schemas.openxmlformats.org/officeDocument/2006/relationships/image" Target="../media/image66.tiff"/><Relationship Id="rId2" Type="http://schemas.openxmlformats.org/officeDocument/2006/relationships/image" Target="../media/image48.jpeg"/><Relationship Id="rId29" Type="http://schemas.openxmlformats.org/officeDocument/2006/relationships/image" Target="../media/image84.tiff"/><Relationship Id="rId24" Type="http://schemas.openxmlformats.org/officeDocument/2006/relationships/image" Target="../media/image79.jpeg"/><Relationship Id="rId40" Type="http://schemas.openxmlformats.org/officeDocument/2006/relationships/image" Target="../media/image95.jpeg"/><Relationship Id="rId45" Type="http://schemas.openxmlformats.org/officeDocument/2006/relationships/image" Target="../media/image100.png"/><Relationship Id="rId66" Type="http://schemas.openxmlformats.org/officeDocument/2006/relationships/image" Target="../media/image14.jpeg"/><Relationship Id="rId87" Type="http://schemas.openxmlformats.org/officeDocument/2006/relationships/image" Target="../media/image34.png"/><Relationship Id="rId110" Type="http://schemas.openxmlformats.org/officeDocument/2006/relationships/image" Target="../media/image128.jpeg"/><Relationship Id="rId61" Type="http://schemas.openxmlformats.org/officeDocument/2006/relationships/image" Target="../media/image9.jpeg"/><Relationship Id="rId82" Type="http://schemas.openxmlformats.org/officeDocument/2006/relationships/image" Target="../media/image29.jpeg"/><Relationship Id="rId19" Type="http://schemas.openxmlformats.org/officeDocument/2006/relationships/image" Target="../media/image65.jpeg"/><Relationship Id="rId14" Type="http://schemas.openxmlformats.org/officeDocument/2006/relationships/image" Target="../media/image60.jpeg"/><Relationship Id="rId30" Type="http://schemas.openxmlformats.org/officeDocument/2006/relationships/image" Target="../media/image85.tiff"/><Relationship Id="rId35" Type="http://schemas.openxmlformats.org/officeDocument/2006/relationships/image" Target="../media/image90.tiff"/><Relationship Id="rId56" Type="http://schemas.openxmlformats.org/officeDocument/2006/relationships/image" Target="../media/image4.jpeg"/><Relationship Id="rId77" Type="http://schemas.openxmlformats.org/officeDocument/2006/relationships/image" Target="../media/image24.tiff"/><Relationship Id="rId100" Type="http://schemas.openxmlformats.org/officeDocument/2006/relationships/image" Target="../media/image42.tiff"/><Relationship Id="rId105" Type="http://schemas.openxmlformats.org/officeDocument/2006/relationships/image" Target="../media/image131.tiff"/><Relationship Id="rId8" Type="http://schemas.openxmlformats.org/officeDocument/2006/relationships/image" Target="../media/image54.jpeg"/><Relationship Id="rId51" Type="http://schemas.openxmlformats.org/officeDocument/2006/relationships/image" Target="../media/image106.jpeg"/><Relationship Id="rId72" Type="http://schemas.openxmlformats.org/officeDocument/2006/relationships/image" Target="../media/image19.jpeg"/><Relationship Id="rId93" Type="http://schemas.openxmlformats.org/officeDocument/2006/relationships/image" Target="../media/image67.tiff"/><Relationship Id="rId98" Type="http://schemas.openxmlformats.org/officeDocument/2006/relationships/image" Target="../media/image40.tiff"/><Relationship Id="rId3" Type="http://schemas.openxmlformats.org/officeDocument/2006/relationships/image" Target="../media/image49.jpeg"/><Relationship Id="rId25" Type="http://schemas.openxmlformats.org/officeDocument/2006/relationships/image" Target="../media/image80.jpeg"/><Relationship Id="rId46" Type="http://schemas.openxmlformats.org/officeDocument/2006/relationships/image" Target="../media/image101.jpeg"/><Relationship Id="rId67" Type="http://schemas.openxmlformats.org/officeDocument/2006/relationships/image" Target="../media/image15.jpeg"/><Relationship Id="rId20" Type="http://schemas.openxmlformats.org/officeDocument/2006/relationships/image" Target="../media/image75.jpeg"/><Relationship Id="rId41" Type="http://schemas.openxmlformats.org/officeDocument/2006/relationships/image" Target="../media/image96.jpeg"/><Relationship Id="rId62" Type="http://schemas.openxmlformats.org/officeDocument/2006/relationships/image" Target="../media/image10.jpeg"/><Relationship Id="rId83" Type="http://schemas.openxmlformats.org/officeDocument/2006/relationships/image" Target="../media/image30.jpeg"/><Relationship Id="rId88" Type="http://schemas.openxmlformats.org/officeDocument/2006/relationships/image" Target="../media/image35.jpeg"/></Relationships>
</file>

<file path=xl/drawings/_rels/drawing3.xml.rels><?xml version="1.0" encoding="UTF-8" standalone="yes"?>
<Relationships xmlns="http://schemas.openxmlformats.org/package/2006/relationships"><Relationship Id="rId8" Type="http://schemas.openxmlformats.org/officeDocument/2006/relationships/image" Target="../media/image115.jpeg"/><Relationship Id="rId13" Type="http://schemas.openxmlformats.org/officeDocument/2006/relationships/image" Target="../media/image120.jpeg"/><Relationship Id="rId3" Type="http://schemas.openxmlformats.org/officeDocument/2006/relationships/image" Target="../media/image110.jpeg"/><Relationship Id="rId7" Type="http://schemas.openxmlformats.org/officeDocument/2006/relationships/image" Target="../media/image114.jpeg"/><Relationship Id="rId12" Type="http://schemas.openxmlformats.org/officeDocument/2006/relationships/image" Target="../media/image119.jpeg"/><Relationship Id="rId17" Type="http://schemas.openxmlformats.org/officeDocument/2006/relationships/image" Target="../media/image109.jpeg"/><Relationship Id="rId2" Type="http://schemas.openxmlformats.org/officeDocument/2006/relationships/image" Target="../media/image101.jpeg"/><Relationship Id="rId16" Type="http://schemas.openxmlformats.org/officeDocument/2006/relationships/image" Target="../media/image123.jpeg"/><Relationship Id="rId1" Type="http://schemas.openxmlformats.org/officeDocument/2006/relationships/image" Target="../media/image95.jpeg"/><Relationship Id="rId6" Type="http://schemas.openxmlformats.org/officeDocument/2006/relationships/image" Target="../media/image113.jpeg"/><Relationship Id="rId11" Type="http://schemas.openxmlformats.org/officeDocument/2006/relationships/image" Target="../media/image118.jpeg"/><Relationship Id="rId5" Type="http://schemas.openxmlformats.org/officeDocument/2006/relationships/image" Target="../media/image112.jpeg"/><Relationship Id="rId15" Type="http://schemas.openxmlformats.org/officeDocument/2006/relationships/image" Target="../media/image122.jpeg"/><Relationship Id="rId10" Type="http://schemas.openxmlformats.org/officeDocument/2006/relationships/image" Target="../media/image117.jpeg"/><Relationship Id="rId4" Type="http://schemas.openxmlformats.org/officeDocument/2006/relationships/image" Target="../media/image111.jpeg"/><Relationship Id="rId9" Type="http://schemas.openxmlformats.org/officeDocument/2006/relationships/image" Target="../media/image116.jpeg"/><Relationship Id="rId14" Type="http://schemas.openxmlformats.org/officeDocument/2006/relationships/image" Target="../media/image12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25.jpeg"/><Relationship Id="rId2" Type="http://schemas.openxmlformats.org/officeDocument/2006/relationships/image" Target="../media/image124.png"/><Relationship Id="rId1" Type="http://schemas.openxmlformats.org/officeDocument/2006/relationships/image" Target="../media/image97.jpeg"/><Relationship Id="rId6" Type="http://schemas.openxmlformats.org/officeDocument/2006/relationships/image" Target="../media/image47.jpeg"/><Relationship Id="rId5" Type="http://schemas.openxmlformats.org/officeDocument/2006/relationships/image" Target="../media/image127.jpeg"/><Relationship Id="rId4" Type="http://schemas.openxmlformats.org/officeDocument/2006/relationships/image" Target="../media/image126.jpeg"/></Relationships>
</file>

<file path=xl/drawings/drawing1.xml><?xml version="1.0" encoding="utf-8"?>
<xdr:wsDr xmlns:xdr="http://schemas.openxmlformats.org/drawingml/2006/spreadsheetDrawing" xmlns:a="http://schemas.openxmlformats.org/drawingml/2006/main">
  <xdr:twoCellAnchor>
    <xdr:from>
      <xdr:col>3</xdr:col>
      <xdr:colOff>144500</xdr:colOff>
      <xdr:row>54</xdr:row>
      <xdr:rowOff>125302</xdr:rowOff>
    </xdr:from>
    <xdr:to>
      <xdr:col>3</xdr:col>
      <xdr:colOff>579277</xdr:colOff>
      <xdr:row>54</xdr:row>
      <xdr:rowOff>366327</xdr:rowOff>
    </xdr:to>
    <xdr:pic>
      <xdr:nvPicPr>
        <xdr:cNvPr id="108" name="image21.jpeg">
          <a:extLst>
            <a:ext uri="{FF2B5EF4-FFF2-40B4-BE49-F238E27FC236}">
              <a16:creationId xmlns:a16="http://schemas.microsoft.com/office/drawing/2014/main" id="{6A02394D-C872-1A44-B390-D5101B0D598B}"/>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2341600" y="24052102"/>
          <a:ext cx="434777" cy="241025"/>
        </a:xfrm>
        <a:prstGeom prst="rect">
          <a:avLst/>
        </a:prstGeom>
      </xdr:spPr>
    </xdr:pic>
    <xdr:clientData/>
  </xdr:twoCellAnchor>
  <xdr:twoCellAnchor>
    <xdr:from>
      <xdr:col>3</xdr:col>
      <xdr:colOff>76201</xdr:colOff>
      <xdr:row>15</xdr:row>
      <xdr:rowOff>101601</xdr:rowOff>
    </xdr:from>
    <xdr:to>
      <xdr:col>3</xdr:col>
      <xdr:colOff>603398</xdr:colOff>
      <xdr:row>15</xdr:row>
      <xdr:rowOff>397934</xdr:rowOff>
    </xdr:to>
    <xdr:pic>
      <xdr:nvPicPr>
        <xdr:cNvPr id="117" name="Grafik 116">
          <a:extLst>
            <a:ext uri="{FF2B5EF4-FFF2-40B4-BE49-F238E27FC236}">
              <a16:creationId xmlns:a16="http://schemas.microsoft.com/office/drawing/2014/main" id="{0083CBEF-56D1-2746-801F-C47D7DD2121F}"/>
            </a:ext>
          </a:extLst>
        </xdr:cNvPr>
        <xdr:cNvPicPr>
          <a:picLocks noChangeAspect="1"/>
        </xdr:cNvPicPr>
      </xdr:nvPicPr>
      <xdr:blipFill rotWithShape="1">
        <a:blip xmlns:r="http://schemas.openxmlformats.org/officeDocument/2006/relationships" r:embed="rId2" cstate="screen">
          <a:extLst>
            <a:ext uri="{28A0092B-C50C-407E-A947-70E740481C1C}">
              <a14:useLocalDpi xmlns:a14="http://schemas.microsoft.com/office/drawing/2010/main"/>
            </a:ext>
          </a:extLst>
        </a:blip>
        <a:srcRect/>
        <a:stretch/>
      </xdr:blipFill>
      <xdr:spPr>
        <a:xfrm>
          <a:off x="2273301" y="6692901"/>
          <a:ext cx="527197" cy="296333"/>
        </a:xfrm>
        <a:prstGeom prst="rect">
          <a:avLst/>
        </a:prstGeom>
      </xdr:spPr>
    </xdr:pic>
    <xdr:clientData/>
  </xdr:twoCellAnchor>
  <xdr:twoCellAnchor>
    <xdr:from>
      <xdr:col>3</xdr:col>
      <xdr:colOff>110067</xdr:colOff>
      <xdr:row>16</xdr:row>
      <xdr:rowOff>81080</xdr:rowOff>
    </xdr:from>
    <xdr:to>
      <xdr:col>3</xdr:col>
      <xdr:colOff>624160</xdr:colOff>
      <xdr:row>16</xdr:row>
      <xdr:rowOff>425824</xdr:rowOff>
    </xdr:to>
    <xdr:pic>
      <xdr:nvPicPr>
        <xdr:cNvPr id="118" name="Grafik 117">
          <a:extLst>
            <a:ext uri="{FF2B5EF4-FFF2-40B4-BE49-F238E27FC236}">
              <a16:creationId xmlns:a16="http://schemas.microsoft.com/office/drawing/2014/main" id="{148034F6-EABB-1349-A880-7344CCE14189}"/>
            </a:ext>
          </a:extLst>
        </xdr:cNvPr>
        <xdr:cNvPicPr>
          <a:picLocks noChangeAspect="1"/>
        </xdr:cNvPicPr>
      </xdr:nvPicPr>
      <xdr:blipFill rotWithShape="1">
        <a:blip xmlns:r="http://schemas.openxmlformats.org/officeDocument/2006/relationships" r:embed="rId3" cstate="screen">
          <a:extLst>
            <a:ext uri="{28A0092B-C50C-407E-A947-70E740481C1C}">
              <a14:useLocalDpi xmlns:a14="http://schemas.microsoft.com/office/drawing/2010/main"/>
            </a:ext>
          </a:extLst>
        </a:blip>
        <a:srcRect/>
        <a:stretch/>
      </xdr:blipFill>
      <xdr:spPr>
        <a:xfrm>
          <a:off x="2307167" y="7116880"/>
          <a:ext cx="514093" cy="344744"/>
        </a:xfrm>
        <a:prstGeom prst="rect">
          <a:avLst/>
        </a:prstGeom>
      </xdr:spPr>
    </xdr:pic>
    <xdr:clientData/>
  </xdr:twoCellAnchor>
  <xdr:twoCellAnchor>
    <xdr:from>
      <xdr:col>3</xdr:col>
      <xdr:colOff>127001</xdr:colOff>
      <xdr:row>18</xdr:row>
      <xdr:rowOff>43974</xdr:rowOff>
    </xdr:from>
    <xdr:to>
      <xdr:col>3</xdr:col>
      <xdr:colOff>649941</xdr:colOff>
      <xdr:row>18</xdr:row>
      <xdr:rowOff>388546</xdr:rowOff>
    </xdr:to>
    <xdr:pic>
      <xdr:nvPicPr>
        <xdr:cNvPr id="121" name="Grafik 120">
          <a:extLst>
            <a:ext uri="{FF2B5EF4-FFF2-40B4-BE49-F238E27FC236}">
              <a16:creationId xmlns:a16="http://schemas.microsoft.com/office/drawing/2014/main" id="{077549F1-E5FD-924F-895A-93501DC17AF7}"/>
            </a:ext>
          </a:extLst>
        </xdr:cNvPr>
        <xdr:cNvPicPr>
          <a:picLocks noChangeAspect="1"/>
        </xdr:cNvPicPr>
      </xdr:nvPicPr>
      <xdr:blipFill rotWithShape="1">
        <a:blip xmlns:r="http://schemas.openxmlformats.org/officeDocument/2006/relationships" r:embed="rId4" cstate="screen">
          <a:extLst>
            <a:ext uri="{28A0092B-C50C-407E-A947-70E740481C1C}">
              <a14:useLocalDpi xmlns:a14="http://schemas.microsoft.com/office/drawing/2010/main"/>
            </a:ext>
          </a:extLst>
        </a:blip>
        <a:srcRect/>
        <a:stretch/>
      </xdr:blipFill>
      <xdr:spPr>
        <a:xfrm>
          <a:off x="2324101" y="7968774"/>
          <a:ext cx="522940" cy="344572"/>
        </a:xfrm>
        <a:prstGeom prst="rect">
          <a:avLst/>
        </a:prstGeom>
      </xdr:spPr>
    </xdr:pic>
    <xdr:clientData/>
  </xdr:twoCellAnchor>
  <xdr:twoCellAnchor>
    <xdr:from>
      <xdr:col>3</xdr:col>
      <xdr:colOff>167342</xdr:colOff>
      <xdr:row>17</xdr:row>
      <xdr:rowOff>123015</xdr:rowOff>
    </xdr:from>
    <xdr:to>
      <xdr:col>3</xdr:col>
      <xdr:colOff>591373</xdr:colOff>
      <xdr:row>17</xdr:row>
      <xdr:rowOff>402415</xdr:rowOff>
    </xdr:to>
    <xdr:pic>
      <xdr:nvPicPr>
        <xdr:cNvPr id="130" name="Grafik 129">
          <a:extLst>
            <a:ext uri="{FF2B5EF4-FFF2-40B4-BE49-F238E27FC236}">
              <a16:creationId xmlns:a16="http://schemas.microsoft.com/office/drawing/2014/main" id="{7BF4C4D4-5B86-CC44-9BDE-7538488649A7}"/>
            </a:ext>
          </a:extLst>
        </xdr:cNvPr>
        <xdr:cNvPicPr>
          <a:picLocks noChangeAspect="1"/>
        </xdr:cNvPicPr>
      </xdr:nvPicPr>
      <xdr:blipFill rotWithShape="1">
        <a:blip xmlns:r="http://schemas.openxmlformats.org/officeDocument/2006/relationships" r:embed="rId5" cstate="screen">
          <a:extLst>
            <a:ext uri="{28A0092B-C50C-407E-A947-70E740481C1C}">
              <a14:useLocalDpi xmlns:a14="http://schemas.microsoft.com/office/drawing/2010/main"/>
            </a:ext>
          </a:extLst>
        </a:blip>
        <a:srcRect/>
        <a:stretch/>
      </xdr:blipFill>
      <xdr:spPr>
        <a:xfrm>
          <a:off x="2364442" y="7603315"/>
          <a:ext cx="424031" cy="279400"/>
        </a:xfrm>
        <a:prstGeom prst="rect">
          <a:avLst/>
        </a:prstGeom>
      </xdr:spPr>
    </xdr:pic>
    <xdr:clientData/>
  </xdr:twoCellAnchor>
  <xdr:twoCellAnchor>
    <xdr:from>
      <xdr:col>3</xdr:col>
      <xdr:colOff>191744</xdr:colOff>
      <xdr:row>19</xdr:row>
      <xdr:rowOff>158376</xdr:rowOff>
    </xdr:from>
    <xdr:to>
      <xdr:col>3</xdr:col>
      <xdr:colOff>607379</xdr:colOff>
      <xdr:row>19</xdr:row>
      <xdr:rowOff>386976</xdr:rowOff>
    </xdr:to>
    <xdr:pic>
      <xdr:nvPicPr>
        <xdr:cNvPr id="131" name="Grafik 130">
          <a:extLst>
            <a:ext uri="{FF2B5EF4-FFF2-40B4-BE49-F238E27FC236}">
              <a16:creationId xmlns:a16="http://schemas.microsoft.com/office/drawing/2014/main" id="{4DEECD08-A430-4E42-8BC8-FFCF64F40424}"/>
            </a:ext>
          </a:extLst>
        </xdr:cNvPr>
        <xdr:cNvPicPr>
          <a:picLocks noChangeAspect="1"/>
        </xdr:cNvPicPr>
      </xdr:nvPicPr>
      <xdr:blipFill rotWithShape="1">
        <a:blip xmlns:r="http://schemas.openxmlformats.org/officeDocument/2006/relationships" r:embed="rId6" cstate="screen">
          <a:extLst>
            <a:ext uri="{28A0092B-C50C-407E-A947-70E740481C1C}">
              <a14:useLocalDpi xmlns:a14="http://schemas.microsoft.com/office/drawing/2010/main"/>
            </a:ext>
          </a:extLst>
        </a:blip>
        <a:srcRect/>
        <a:stretch/>
      </xdr:blipFill>
      <xdr:spPr>
        <a:xfrm>
          <a:off x="2388844" y="8527676"/>
          <a:ext cx="415635" cy="228600"/>
        </a:xfrm>
        <a:prstGeom prst="rect">
          <a:avLst/>
        </a:prstGeom>
      </xdr:spPr>
    </xdr:pic>
    <xdr:clientData/>
  </xdr:twoCellAnchor>
  <xdr:twoCellAnchor>
    <xdr:from>
      <xdr:col>3</xdr:col>
      <xdr:colOff>72353</xdr:colOff>
      <xdr:row>20</xdr:row>
      <xdr:rowOff>56278</xdr:rowOff>
    </xdr:from>
    <xdr:to>
      <xdr:col>3</xdr:col>
      <xdr:colOff>703502</xdr:colOff>
      <xdr:row>20</xdr:row>
      <xdr:rowOff>403411</xdr:rowOff>
    </xdr:to>
    <xdr:pic>
      <xdr:nvPicPr>
        <xdr:cNvPr id="132" name="Grafik 131">
          <a:extLst>
            <a:ext uri="{FF2B5EF4-FFF2-40B4-BE49-F238E27FC236}">
              <a16:creationId xmlns:a16="http://schemas.microsoft.com/office/drawing/2014/main" id="{06FA9C8A-D724-CC4F-9429-B4A90C67B60D}"/>
            </a:ext>
          </a:extLst>
        </xdr:cNvPr>
        <xdr:cNvPicPr>
          <a:picLocks noChangeAspect="1"/>
        </xdr:cNvPicPr>
      </xdr:nvPicPr>
      <xdr:blipFill rotWithShape="1">
        <a:blip xmlns:r="http://schemas.openxmlformats.org/officeDocument/2006/relationships" r:embed="rId7" cstate="screen">
          <a:extLst>
            <a:ext uri="{28A0092B-C50C-407E-A947-70E740481C1C}">
              <a14:useLocalDpi xmlns:a14="http://schemas.microsoft.com/office/drawing/2010/main"/>
            </a:ext>
          </a:extLst>
        </a:blip>
        <a:srcRect/>
        <a:stretch/>
      </xdr:blipFill>
      <xdr:spPr>
        <a:xfrm>
          <a:off x="2269453" y="8870078"/>
          <a:ext cx="631149" cy="347133"/>
        </a:xfrm>
        <a:prstGeom prst="rect">
          <a:avLst/>
        </a:prstGeom>
      </xdr:spPr>
    </xdr:pic>
    <xdr:clientData/>
  </xdr:twoCellAnchor>
  <xdr:twoCellAnchor>
    <xdr:from>
      <xdr:col>3</xdr:col>
      <xdr:colOff>150905</xdr:colOff>
      <xdr:row>21</xdr:row>
      <xdr:rowOff>119031</xdr:rowOff>
    </xdr:from>
    <xdr:to>
      <xdr:col>3</xdr:col>
      <xdr:colOff>625038</xdr:colOff>
      <xdr:row>21</xdr:row>
      <xdr:rowOff>406897</xdr:rowOff>
    </xdr:to>
    <xdr:pic>
      <xdr:nvPicPr>
        <xdr:cNvPr id="133" name="Grafik 132">
          <a:extLst>
            <a:ext uri="{FF2B5EF4-FFF2-40B4-BE49-F238E27FC236}">
              <a16:creationId xmlns:a16="http://schemas.microsoft.com/office/drawing/2014/main" id="{C851E1AD-BE60-B84B-AB4C-BDF741519B54}"/>
            </a:ext>
          </a:extLst>
        </xdr:cNvPr>
        <xdr:cNvPicPr>
          <a:picLocks noChangeAspect="1"/>
        </xdr:cNvPicPr>
      </xdr:nvPicPr>
      <xdr:blipFill rotWithShape="1">
        <a:blip xmlns:r="http://schemas.openxmlformats.org/officeDocument/2006/relationships" r:embed="rId8" cstate="screen">
          <a:extLst>
            <a:ext uri="{28A0092B-C50C-407E-A947-70E740481C1C}">
              <a14:useLocalDpi xmlns:a14="http://schemas.microsoft.com/office/drawing/2010/main"/>
            </a:ext>
          </a:extLst>
        </a:blip>
        <a:srcRect/>
        <a:stretch/>
      </xdr:blipFill>
      <xdr:spPr>
        <a:xfrm>
          <a:off x="2348005" y="9377331"/>
          <a:ext cx="474133" cy="287866"/>
        </a:xfrm>
        <a:prstGeom prst="rect">
          <a:avLst/>
        </a:prstGeom>
      </xdr:spPr>
    </xdr:pic>
    <xdr:clientData/>
  </xdr:twoCellAnchor>
  <xdr:twoCellAnchor>
    <xdr:from>
      <xdr:col>3</xdr:col>
      <xdr:colOff>106082</xdr:colOff>
      <xdr:row>22</xdr:row>
      <xdr:rowOff>14800</xdr:rowOff>
    </xdr:from>
    <xdr:to>
      <xdr:col>3</xdr:col>
      <xdr:colOff>698749</xdr:colOff>
      <xdr:row>22</xdr:row>
      <xdr:rowOff>393449</xdr:rowOff>
    </xdr:to>
    <xdr:pic>
      <xdr:nvPicPr>
        <xdr:cNvPr id="134" name="Grafik 133">
          <a:extLst>
            <a:ext uri="{FF2B5EF4-FFF2-40B4-BE49-F238E27FC236}">
              <a16:creationId xmlns:a16="http://schemas.microsoft.com/office/drawing/2014/main" id="{4238FB87-B783-D143-A1C3-5756EED1B6F7}"/>
            </a:ext>
          </a:extLst>
        </xdr:cNvPr>
        <xdr:cNvPicPr>
          <a:picLocks noChangeAspect="1"/>
        </xdr:cNvPicPr>
      </xdr:nvPicPr>
      <xdr:blipFill rotWithShape="1">
        <a:blip xmlns:r="http://schemas.openxmlformats.org/officeDocument/2006/relationships" r:embed="rId9" cstate="screen">
          <a:extLst>
            <a:ext uri="{28A0092B-C50C-407E-A947-70E740481C1C}">
              <a14:useLocalDpi xmlns:a14="http://schemas.microsoft.com/office/drawing/2010/main"/>
            </a:ext>
          </a:extLst>
        </a:blip>
        <a:srcRect/>
        <a:stretch/>
      </xdr:blipFill>
      <xdr:spPr>
        <a:xfrm>
          <a:off x="2303182" y="9717600"/>
          <a:ext cx="592667" cy="378649"/>
        </a:xfrm>
        <a:prstGeom prst="rect">
          <a:avLst/>
        </a:prstGeom>
      </xdr:spPr>
    </xdr:pic>
    <xdr:clientData/>
  </xdr:twoCellAnchor>
  <xdr:twoCellAnchor>
    <xdr:from>
      <xdr:col>3</xdr:col>
      <xdr:colOff>85663</xdr:colOff>
      <xdr:row>24</xdr:row>
      <xdr:rowOff>67234</xdr:rowOff>
    </xdr:from>
    <xdr:to>
      <xdr:col>3</xdr:col>
      <xdr:colOff>669715</xdr:colOff>
      <xdr:row>24</xdr:row>
      <xdr:rowOff>427822</xdr:rowOff>
    </xdr:to>
    <xdr:pic>
      <xdr:nvPicPr>
        <xdr:cNvPr id="135" name="Grafik 134">
          <a:extLst>
            <a:ext uri="{FF2B5EF4-FFF2-40B4-BE49-F238E27FC236}">
              <a16:creationId xmlns:a16="http://schemas.microsoft.com/office/drawing/2014/main" id="{CE025F17-CA1C-1E46-9887-2DBA9052E4F4}"/>
            </a:ext>
          </a:extLst>
        </xdr:cNvPr>
        <xdr:cNvPicPr>
          <a:picLocks noChangeAspect="1"/>
        </xdr:cNvPicPr>
      </xdr:nvPicPr>
      <xdr:blipFill rotWithShape="1">
        <a:blip xmlns:r="http://schemas.openxmlformats.org/officeDocument/2006/relationships" r:embed="rId10" cstate="screen">
          <a:extLst>
            <a:ext uri="{28A0092B-C50C-407E-A947-70E740481C1C}">
              <a14:useLocalDpi xmlns:a14="http://schemas.microsoft.com/office/drawing/2010/main"/>
            </a:ext>
          </a:extLst>
        </a:blip>
        <a:srcRect/>
        <a:stretch/>
      </xdr:blipFill>
      <xdr:spPr>
        <a:xfrm>
          <a:off x="2282763" y="10659034"/>
          <a:ext cx="584052" cy="360588"/>
        </a:xfrm>
        <a:prstGeom prst="rect">
          <a:avLst/>
        </a:prstGeom>
      </xdr:spPr>
    </xdr:pic>
    <xdr:clientData/>
  </xdr:twoCellAnchor>
  <xdr:twoCellAnchor>
    <xdr:from>
      <xdr:col>3</xdr:col>
      <xdr:colOff>143934</xdr:colOff>
      <xdr:row>23</xdr:row>
      <xdr:rowOff>117415</xdr:rowOff>
    </xdr:from>
    <xdr:to>
      <xdr:col>3</xdr:col>
      <xdr:colOff>609600</xdr:colOff>
      <xdr:row>23</xdr:row>
      <xdr:rowOff>404913</xdr:rowOff>
    </xdr:to>
    <xdr:pic>
      <xdr:nvPicPr>
        <xdr:cNvPr id="136" name="Grafik 135">
          <a:extLst>
            <a:ext uri="{FF2B5EF4-FFF2-40B4-BE49-F238E27FC236}">
              <a16:creationId xmlns:a16="http://schemas.microsoft.com/office/drawing/2014/main" id="{3361944F-ECBA-AE49-9251-269764FF109E}"/>
            </a:ext>
          </a:extLst>
        </xdr:cNvPr>
        <xdr:cNvPicPr>
          <a:picLocks noChangeAspect="1"/>
        </xdr:cNvPicPr>
      </xdr:nvPicPr>
      <xdr:blipFill rotWithShape="1">
        <a:blip xmlns:r="http://schemas.openxmlformats.org/officeDocument/2006/relationships" r:embed="rId11" cstate="screen">
          <a:extLst>
            <a:ext uri="{28A0092B-C50C-407E-A947-70E740481C1C}">
              <a14:useLocalDpi xmlns:a14="http://schemas.microsoft.com/office/drawing/2010/main"/>
            </a:ext>
          </a:extLst>
        </a:blip>
        <a:srcRect/>
        <a:stretch/>
      </xdr:blipFill>
      <xdr:spPr>
        <a:xfrm>
          <a:off x="2341034" y="10264715"/>
          <a:ext cx="465666" cy="287498"/>
        </a:xfrm>
        <a:prstGeom prst="rect">
          <a:avLst/>
        </a:prstGeom>
      </xdr:spPr>
    </xdr:pic>
    <xdr:clientData/>
  </xdr:twoCellAnchor>
  <xdr:twoCellAnchor>
    <xdr:from>
      <xdr:col>3</xdr:col>
      <xdr:colOff>55372</xdr:colOff>
      <xdr:row>25</xdr:row>
      <xdr:rowOff>90144</xdr:rowOff>
    </xdr:from>
    <xdr:to>
      <xdr:col>3</xdr:col>
      <xdr:colOff>679820</xdr:colOff>
      <xdr:row>25</xdr:row>
      <xdr:rowOff>410883</xdr:rowOff>
    </xdr:to>
    <xdr:pic>
      <xdr:nvPicPr>
        <xdr:cNvPr id="137" name="Grafik 136">
          <a:extLst>
            <a:ext uri="{FF2B5EF4-FFF2-40B4-BE49-F238E27FC236}">
              <a16:creationId xmlns:a16="http://schemas.microsoft.com/office/drawing/2014/main" id="{6EE3C9AD-AB99-E744-9DDD-854878CE128B}"/>
            </a:ext>
          </a:extLst>
        </xdr:cNvPr>
        <xdr:cNvPicPr>
          <a:picLocks noChangeAspect="1"/>
        </xdr:cNvPicPr>
      </xdr:nvPicPr>
      <xdr:blipFill rotWithShape="1">
        <a:blip xmlns:r="http://schemas.openxmlformats.org/officeDocument/2006/relationships" r:embed="rId12" cstate="screen">
          <a:extLst>
            <a:ext uri="{28A0092B-C50C-407E-A947-70E740481C1C}">
              <a14:useLocalDpi xmlns:a14="http://schemas.microsoft.com/office/drawing/2010/main"/>
            </a:ext>
          </a:extLst>
        </a:blip>
        <a:srcRect/>
        <a:stretch/>
      </xdr:blipFill>
      <xdr:spPr>
        <a:xfrm>
          <a:off x="2252472" y="11126444"/>
          <a:ext cx="624448" cy="320739"/>
        </a:xfrm>
        <a:prstGeom prst="rect">
          <a:avLst/>
        </a:prstGeom>
      </xdr:spPr>
    </xdr:pic>
    <xdr:clientData/>
  </xdr:twoCellAnchor>
  <xdr:twoCellAnchor>
    <xdr:from>
      <xdr:col>3</xdr:col>
      <xdr:colOff>88154</xdr:colOff>
      <xdr:row>26</xdr:row>
      <xdr:rowOff>86480</xdr:rowOff>
    </xdr:from>
    <xdr:to>
      <xdr:col>3</xdr:col>
      <xdr:colOff>679823</xdr:colOff>
      <xdr:row>26</xdr:row>
      <xdr:rowOff>380003</xdr:rowOff>
    </xdr:to>
    <xdr:pic>
      <xdr:nvPicPr>
        <xdr:cNvPr id="138" name="Grafik 137">
          <a:extLst>
            <a:ext uri="{FF2B5EF4-FFF2-40B4-BE49-F238E27FC236}">
              <a16:creationId xmlns:a16="http://schemas.microsoft.com/office/drawing/2014/main" id="{2E61BA2C-909F-A44C-BC08-777F560B82B5}"/>
            </a:ext>
          </a:extLst>
        </xdr:cNvPr>
        <xdr:cNvPicPr>
          <a:picLocks noChangeAspect="1"/>
        </xdr:cNvPicPr>
      </xdr:nvPicPr>
      <xdr:blipFill rotWithShape="1">
        <a:blip xmlns:r="http://schemas.openxmlformats.org/officeDocument/2006/relationships" r:embed="rId13" cstate="screen">
          <a:extLst>
            <a:ext uri="{28A0092B-C50C-407E-A947-70E740481C1C}">
              <a14:useLocalDpi xmlns:a14="http://schemas.microsoft.com/office/drawing/2010/main"/>
            </a:ext>
          </a:extLst>
        </a:blip>
        <a:srcRect/>
        <a:stretch/>
      </xdr:blipFill>
      <xdr:spPr>
        <a:xfrm>
          <a:off x="2285254" y="11567280"/>
          <a:ext cx="591669" cy="293523"/>
        </a:xfrm>
        <a:prstGeom prst="rect">
          <a:avLst/>
        </a:prstGeom>
      </xdr:spPr>
    </xdr:pic>
    <xdr:clientData/>
  </xdr:twoCellAnchor>
  <xdr:twoCellAnchor>
    <xdr:from>
      <xdr:col>3</xdr:col>
      <xdr:colOff>65797</xdr:colOff>
      <xdr:row>27</xdr:row>
      <xdr:rowOff>76736</xdr:rowOff>
    </xdr:from>
    <xdr:to>
      <xdr:col>3</xdr:col>
      <xdr:colOff>711200</xdr:colOff>
      <xdr:row>27</xdr:row>
      <xdr:rowOff>358588</xdr:rowOff>
    </xdr:to>
    <xdr:pic>
      <xdr:nvPicPr>
        <xdr:cNvPr id="139" name="Grafik 138">
          <a:extLst>
            <a:ext uri="{FF2B5EF4-FFF2-40B4-BE49-F238E27FC236}">
              <a16:creationId xmlns:a16="http://schemas.microsoft.com/office/drawing/2014/main" id="{B827B49F-D494-9446-9F34-841143C1332E}"/>
            </a:ext>
          </a:extLst>
        </xdr:cNvPr>
        <xdr:cNvPicPr>
          <a:picLocks noChangeAspect="1"/>
        </xdr:cNvPicPr>
      </xdr:nvPicPr>
      <xdr:blipFill rotWithShape="1">
        <a:blip xmlns:r="http://schemas.openxmlformats.org/officeDocument/2006/relationships" r:embed="rId14" cstate="screen">
          <a:extLst>
            <a:ext uri="{28A0092B-C50C-407E-A947-70E740481C1C}">
              <a14:useLocalDpi xmlns:a14="http://schemas.microsoft.com/office/drawing/2010/main"/>
            </a:ext>
          </a:extLst>
        </a:blip>
        <a:srcRect/>
        <a:stretch/>
      </xdr:blipFill>
      <xdr:spPr>
        <a:xfrm>
          <a:off x="2262897" y="12002036"/>
          <a:ext cx="645403" cy="281852"/>
        </a:xfrm>
        <a:prstGeom prst="rect">
          <a:avLst/>
        </a:prstGeom>
      </xdr:spPr>
    </xdr:pic>
    <xdr:clientData/>
  </xdr:twoCellAnchor>
  <xdr:twoCellAnchor>
    <xdr:from>
      <xdr:col>3</xdr:col>
      <xdr:colOff>194734</xdr:colOff>
      <xdr:row>28</xdr:row>
      <xdr:rowOff>48193</xdr:rowOff>
    </xdr:from>
    <xdr:to>
      <xdr:col>3</xdr:col>
      <xdr:colOff>567267</xdr:colOff>
      <xdr:row>28</xdr:row>
      <xdr:rowOff>406399</xdr:rowOff>
    </xdr:to>
    <xdr:pic>
      <xdr:nvPicPr>
        <xdr:cNvPr id="140" name="Grafik 139">
          <a:extLst>
            <a:ext uri="{FF2B5EF4-FFF2-40B4-BE49-F238E27FC236}">
              <a16:creationId xmlns:a16="http://schemas.microsoft.com/office/drawing/2014/main" id="{926D027B-5C4B-2045-B841-807720D1F7F2}"/>
            </a:ext>
          </a:extLst>
        </xdr:cNvPr>
        <xdr:cNvPicPr>
          <a:picLocks noChangeAspect="1"/>
        </xdr:cNvPicPr>
      </xdr:nvPicPr>
      <xdr:blipFill rotWithShape="1">
        <a:blip xmlns:r="http://schemas.openxmlformats.org/officeDocument/2006/relationships" r:embed="rId15" cstate="screen">
          <a:extLst>
            <a:ext uri="{28A0092B-C50C-407E-A947-70E740481C1C}">
              <a14:useLocalDpi xmlns:a14="http://schemas.microsoft.com/office/drawing/2010/main"/>
            </a:ext>
          </a:extLst>
        </a:blip>
        <a:srcRect/>
        <a:stretch/>
      </xdr:blipFill>
      <xdr:spPr>
        <a:xfrm>
          <a:off x="2391834" y="12417993"/>
          <a:ext cx="372533" cy="358206"/>
        </a:xfrm>
        <a:prstGeom prst="rect">
          <a:avLst/>
        </a:prstGeom>
      </xdr:spPr>
    </xdr:pic>
    <xdr:clientData/>
  </xdr:twoCellAnchor>
  <xdr:twoCellAnchor editAs="oneCell">
    <xdr:from>
      <xdr:col>3</xdr:col>
      <xdr:colOff>105220</xdr:colOff>
      <xdr:row>29</xdr:row>
      <xdr:rowOff>117928</xdr:rowOff>
    </xdr:from>
    <xdr:to>
      <xdr:col>3</xdr:col>
      <xdr:colOff>629019</xdr:colOff>
      <xdr:row>29</xdr:row>
      <xdr:rowOff>290285</xdr:rowOff>
    </xdr:to>
    <xdr:pic>
      <xdr:nvPicPr>
        <xdr:cNvPr id="141" name="Grafik 140" descr="Teller tief 33 cm (Relief nur außen) Junto Opal Green">
          <a:extLst>
            <a:ext uri="{FF2B5EF4-FFF2-40B4-BE49-F238E27FC236}">
              <a16:creationId xmlns:a16="http://schemas.microsoft.com/office/drawing/2014/main" id="{D64A0AE3-5897-7540-B810-E0DFBB75F8BF}"/>
            </a:ext>
          </a:extLst>
        </xdr:cNvPr>
        <xdr:cNvPicPr>
          <a:picLocks noChangeAspect="1" noChangeArrowheads="1"/>
        </xdr:cNvPicPr>
      </xdr:nvPicPr>
      <xdr:blipFill rotWithShape="1">
        <a:blip xmlns:r="http://schemas.openxmlformats.org/officeDocument/2006/relationships" r:embed="rId16" cstate="screen">
          <a:extLst>
            <a:ext uri="{28A0092B-C50C-407E-A947-70E740481C1C}">
              <a14:useLocalDpi xmlns:a14="http://schemas.microsoft.com/office/drawing/2010/main"/>
            </a:ext>
          </a:extLst>
        </a:blip>
        <a:srcRect/>
        <a:stretch/>
      </xdr:blipFill>
      <xdr:spPr bwMode="auto">
        <a:xfrm>
          <a:off x="2302320" y="12932228"/>
          <a:ext cx="523799" cy="1723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115830</xdr:colOff>
      <xdr:row>31</xdr:row>
      <xdr:rowOff>72570</xdr:rowOff>
    </xdr:from>
    <xdr:to>
      <xdr:col>3</xdr:col>
      <xdr:colOff>581498</xdr:colOff>
      <xdr:row>31</xdr:row>
      <xdr:rowOff>390074</xdr:rowOff>
    </xdr:to>
    <xdr:pic>
      <xdr:nvPicPr>
        <xdr:cNvPr id="142" name="Grafik 141" descr="Platte 36 x 21 cm Junto Opal Green">
          <a:extLst>
            <a:ext uri="{FF2B5EF4-FFF2-40B4-BE49-F238E27FC236}">
              <a16:creationId xmlns:a16="http://schemas.microsoft.com/office/drawing/2014/main" id="{B80D4465-EF63-3C48-BF7B-43EE4D94C9FF}"/>
            </a:ext>
          </a:extLst>
        </xdr:cNvPr>
        <xdr:cNvPicPr>
          <a:picLocks noChangeAspect="1" noChangeArrowheads="1"/>
        </xdr:cNvPicPr>
      </xdr:nvPicPr>
      <xdr:blipFill rotWithShape="1">
        <a:blip xmlns:r="http://schemas.openxmlformats.org/officeDocument/2006/relationships" r:embed="rId17" cstate="screen">
          <a:extLst>
            <a:ext uri="{28A0092B-C50C-407E-A947-70E740481C1C}">
              <a14:useLocalDpi xmlns:a14="http://schemas.microsoft.com/office/drawing/2010/main"/>
            </a:ext>
          </a:extLst>
        </a:blip>
        <a:srcRect/>
        <a:stretch/>
      </xdr:blipFill>
      <xdr:spPr bwMode="auto">
        <a:xfrm rot="5400000">
          <a:off x="2387012" y="13701788"/>
          <a:ext cx="317504" cy="4656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205007</xdr:colOff>
      <xdr:row>30</xdr:row>
      <xdr:rowOff>63500</xdr:rowOff>
    </xdr:from>
    <xdr:to>
      <xdr:col>3</xdr:col>
      <xdr:colOff>544285</xdr:colOff>
      <xdr:row>30</xdr:row>
      <xdr:rowOff>381000</xdr:rowOff>
    </xdr:to>
    <xdr:pic>
      <xdr:nvPicPr>
        <xdr:cNvPr id="143" name="Grafik 142" descr="Teller 28 cm tief Junto Aquamarine">
          <a:extLst>
            <a:ext uri="{FF2B5EF4-FFF2-40B4-BE49-F238E27FC236}">
              <a16:creationId xmlns:a16="http://schemas.microsoft.com/office/drawing/2014/main" id="{452AD881-B088-9D46-AA6C-9BB2B92E63A4}"/>
            </a:ext>
          </a:extLst>
        </xdr:cNvPr>
        <xdr:cNvPicPr>
          <a:picLocks noChangeAspect="1" noChangeArrowheads="1"/>
        </xdr:cNvPicPr>
      </xdr:nvPicPr>
      <xdr:blipFill rotWithShape="1">
        <a:blip xmlns:r="http://schemas.openxmlformats.org/officeDocument/2006/relationships" r:embed="rId18" cstate="screen">
          <a:extLst>
            <a:ext uri="{28A0092B-C50C-407E-A947-70E740481C1C}">
              <a14:useLocalDpi xmlns:a14="http://schemas.microsoft.com/office/drawing/2010/main"/>
            </a:ext>
          </a:extLst>
        </a:blip>
        <a:srcRect/>
        <a:stretch/>
      </xdr:blipFill>
      <xdr:spPr bwMode="auto">
        <a:xfrm>
          <a:off x="2402107" y="13322300"/>
          <a:ext cx="339278" cy="317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113400</xdr:colOff>
      <xdr:row>32</xdr:row>
      <xdr:rowOff>50406</xdr:rowOff>
    </xdr:from>
    <xdr:to>
      <xdr:col>3</xdr:col>
      <xdr:colOff>625933</xdr:colOff>
      <xdr:row>32</xdr:row>
      <xdr:rowOff>403678</xdr:rowOff>
    </xdr:to>
    <xdr:pic>
      <xdr:nvPicPr>
        <xdr:cNvPr id="144" name="Grafik 143" descr="Platte 28 cm Junto Aquamarine">
          <a:extLst>
            <a:ext uri="{FF2B5EF4-FFF2-40B4-BE49-F238E27FC236}">
              <a16:creationId xmlns:a16="http://schemas.microsoft.com/office/drawing/2014/main" id="{B0D33C71-7EB9-7D44-BAFE-32EAF0E7EFC8}"/>
            </a:ext>
          </a:extLst>
        </xdr:cNvPr>
        <xdr:cNvPicPr>
          <a:picLocks noChangeAspect="1" noChangeArrowheads="1"/>
        </xdr:cNvPicPr>
      </xdr:nvPicPr>
      <xdr:blipFill rotWithShape="1">
        <a:blip xmlns:r="http://schemas.openxmlformats.org/officeDocument/2006/relationships" r:embed="rId19" cstate="screen">
          <a:extLst>
            <a:ext uri="{28A0092B-C50C-407E-A947-70E740481C1C}">
              <a14:useLocalDpi xmlns:a14="http://schemas.microsoft.com/office/drawing/2010/main"/>
            </a:ext>
          </a:extLst>
        </a:blip>
        <a:srcRect/>
        <a:stretch/>
      </xdr:blipFill>
      <xdr:spPr bwMode="auto">
        <a:xfrm rot="16200000">
          <a:off x="2390131" y="14118575"/>
          <a:ext cx="353272" cy="512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181428</xdr:colOff>
      <xdr:row>34</xdr:row>
      <xdr:rowOff>77389</xdr:rowOff>
    </xdr:from>
    <xdr:to>
      <xdr:col>3</xdr:col>
      <xdr:colOff>580571</xdr:colOff>
      <xdr:row>34</xdr:row>
      <xdr:rowOff>397328</xdr:rowOff>
    </xdr:to>
    <xdr:pic>
      <xdr:nvPicPr>
        <xdr:cNvPr id="145" name="Grafik 144">
          <a:extLst>
            <a:ext uri="{FF2B5EF4-FFF2-40B4-BE49-F238E27FC236}">
              <a16:creationId xmlns:a16="http://schemas.microsoft.com/office/drawing/2014/main" id="{04C639FE-08C9-8048-BC29-B0CAEB774B74}"/>
            </a:ext>
          </a:extLst>
        </xdr:cNvPr>
        <xdr:cNvPicPr>
          <a:picLocks noChangeAspect="1"/>
        </xdr:cNvPicPr>
      </xdr:nvPicPr>
      <xdr:blipFill>
        <a:blip xmlns:r="http://schemas.openxmlformats.org/officeDocument/2006/relationships" r:embed="rId20" cstate="screen">
          <a:extLst>
            <a:ext uri="{28A0092B-C50C-407E-A947-70E740481C1C}">
              <a14:useLocalDpi xmlns:a14="http://schemas.microsoft.com/office/drawing/2010/main"/>
            </a:ext>
          </a:extLst>
        </a:blip>
        <a:stretch>
          <a:fillRect/>
        </a:stretch>
      </xdr:blipFill>
      <xdr:spPr>
        <a:xfrm>
          <a:off x="2378528" y="15114189"/>
          <a:ext cx="399143" cy="319939"/>
        </a:xfrm>
        <a:prstGeom prst="rect">
          <a:avLst/>
        </a:prstGeom>
      </xdr:spPr>
    </xdr:pic>
    <xdr:clientData/>
  </xdr:twoCellAnchor>
  <xdr:twoCellAnchor editAs="oneCell">
    <xdr:from>
      <xdr:col>3</xdr:col>
      <xdr:colOff>158174</xdr:colOff>
      <xdr:row>33</xdr:row>
      <xdr:rowOff>36286</xdr:rowOff>
    </xdr:from>
    <xdr:to>
      <xdr:col>3</xdr:col>
      <xdr:colOff>596900</xdr:colOff>
      <xdr:row>33</xdr:row>
      <xdr:rowOff>388258</xdr:rowOff>
    </xdr:to>
    <xdr:pic>
      <xdr:nvPicPr>
        <xdr:cNvPr id="146" name="Grafik 145">
          <a:extLst>
            <a:ext uri="{FF2B5EF4-FFF2-40B4-BE49-F238E27FC236}">
              <a16:creationId xmlns:a16="http://schemas.microsoft.com/office/drawing/2014/main" id="{3464DC75-C04B-EA47-A917-55F5285B3229}"/>
            </a:ext>
          </a:extLst>
        </xdr:cNvPr>
        <xdr:cNvPicPr>
          <a:picLocks noChangeAspect="1"/>
        </xdr:cNvPicPr>
      </xdr:nvPicPr>
      <xdr:blipFill>
        <a:blip xmlns:r="http://schemas.openxmlformats.org/officeDocument/2006/relationships" r:embed="rId21" cstate="screen">
          <a:extLst>
            <a:ext uri="{28A0092B-C50C-407E-A947-70E740481C1C}">
              <a14:useLocalDpi xmlns:a14="http://schemas.microsoft.com/office/drawing/2010/main"/>
            </a:ext>
          </a:extLst>
        </a:blip>
        <a:stretch>
          <a:fillRect/>
        </a:stretch>
      </xdr:blipFill>
      <xdr:spPr>
        <a:xfrm>
          <a:off x="2355274" y="14628586"/>
          <a:ext cx="438726" cy="351972"/>
        </a:xfrm>
        <a:prstGeom prst="rect">
          <a:avLst/>
        </a:prstGeom>
      </xdr:spPr>
    </xdr:pic>
    <xdr:clientData/>
  </xdr:twoCellAnchor>
  <xdr:oneCellAnchor>
    <xdr:from>
      <xdr:col>3</xdr:col>
      <xdr:colOff>263070</xdr:colOff>
      <xdr:row>35</xdr:row>
      <xdr:rowOff>92054</xdr:rowOff>
    </xdr:from>
    <xdr:ext cx="272143" cy="278059"/>
    <xdr:pic>
      <xdr:nvPicPr>
        <xdr:cNvPr id="147" name="Grafik 146">
          <a:extLst>
            <a:ext uri="{FF2B5EF4-FFF2-40B4-BE49-F238E27FC236}">
              <a16:creationId xmlns:a16="http://schemas.microsoft.com/office/drawing/2014/main" id="{35FAFDA7-D61C-2C44-B72B-314F5B6C5D2B}"/>
            </a:ext>
          </a:extLst>
        </xdr:cNvPr>
        <xdr:cNvPicPr>
          <a:picLocks noChangeAspect="1"/>
        </xdr:cNvPicPr>
      </xdr:nvPicPr>
      <xdr:blipFill>
        <a:blip xmlns:r="http://schemas.openxmlformats.org/officeDocument/2006/relationships" r:embed="rId22" cstate="screen">
          <a:extLst>
            <a:ext uri="{28A0092B-C50C-407E-A947-70E740481C1C}">
              <a14:useLocalDpi xmlns:a14="http://schemas.microsoft.com/office/drawing/2010/main"/>
            </a:ext>
          </a:extLst>
        </a:blip>
        <a:stretch>
          <a:fillRect/>
        </a:stretch>
      </xdr:blipFill>
      <xdr:spPr>
        <a:xfrm>
          <a:off x="2460170" y="15573354"/>
          <a:ext cx="272143" cy="278059"/>
        </a:xfrm>
        <a:prstGeom prst="rect">
          <a:avLst/>
        </a:prstGeom>
      </xdr:spPr>
    </xdr:pic>
    <xdr:clientData/>
  </xdr:oneCellAnchor>
  <xdr:twoCellAnchor editAs="oneCell">
    <xdr:from>
      <xdr:col>3</xdr:col>
      <xdr:colOff>190500</xdr:colOff>
      <xdr:row>36</xdr:row>
      <xdr:rowOff>81643</xdr:rowOff>
    </xdr:from>
    <xdr:to>
      <xdr:col>3</xdr:col>
      <xdr:colOff>535214</xdr:colOff>
      <xdr:row>36</xdr:row>
      <xdr:rowOff>375557</xdr:rowOff>
    </xdr:to>
    <xdr:pic>
      <xdr:nvPicPr>
        <xdr:cNvPr id="148" name="Grafik 147">
          <a:extLst>
            <a:ext uri="{FF2B5EF4-FFF2-40B4-BE49-F238E27FC236}">
              <a16:creationId xmlns:a16="http://schemas.microsoft.com/office/drawing/2014/main" id="{41C1927B-229B-A74D-BD09-6DD0D3B83AF4}"/>
            </a:ext>
          </a:extLst>
        </xdr:cNvPr>
        <xdr:cNvPicPr>
          <a:picLocks noChangeAspect="1"/>
        </xdr:cNvPicPr>
      </xdr:nvPicPr>
      <xdr:blipFill>
        <a:blip xmlns:r="http://schemas.openxmlformats.org/officeDocument/2006/relationships" r:embed="rId23" cstate="screen">
          <a:extLst>
            <a:ext uri="{28A0092B-C50C-407E-A947-70E740481C1C}">
              <a14:useLocalDpi xmlns:a14="http://schemas.microsoft.com/office/drawing/2010/main"/>
            </a:ext>
          </a:extLst>
        </a:blip>
        <a:stretch>
          <a:fillRect/>
        </a:stretch>
      </xdr:blipFill>
      <xdr:spPr>
        <a:xfrm>
          <a:off x="2387600" y="16007443"/>
          <a:ext cx="344714" cy="293914"/>
        </a:xfrm>
        <a:prstGeom prst="rect">
          <a:avLst/>
        </a:prstGeom>
      </xdr:spPr>
    </xdr:pic>
    <xdr:clientData/>
  </xdr:twoCellAnchor>
  <xdr:twoCellAnchor editAs="oneCell">
    <xdr:from>
      <xdr:col>3</xdr:col>
      <xdr:colOff>199572</xdr:colOff>
      <xdr:row>37</xdr:row>
      <xdr:rowOff>45135</xdr:rowOff>
    </xdr:from>
    <xdr:to>
      <xdr:col>3</xdr:col>
      <xdr:colOff>544285</xdr:colOff>
      <xdr:row>37</xdr:row>
      <xdr:rowOff>382813</xdr:rowOff>
    </xdr:to>
    <xdr:pic>
      <xdr:nvPicPr>
        <xdr:cNvPr id="149" name="Grafik 148">
          <a:extLst>
            <a:ext uri="{FF2B5EF4-FFF2-40B4-BE49-F238E27FC236}">
              <a16:creationId xmlns:a16="http://schemas.microsoft.com/office/drawing/2014/main" id="{9C70C1A5-B3FE-5D4C-83A1-7C1250139EA0}"/>
            </a:ext>
          </a:extLst>
        </xdr:cNvPr>
        <xdr:cNvPicPr>
          <a:picLocks noChangeAspect="1"/>
        </xdr:cNvPicPr>
      </xdr:nvPicPr>
      <xdr:blipFill>
        <a:blip xmlns:r="http://schemas.openxmlformats.org/officeDocument/2006/relationships" r:embed="rId24" cstate="screen">
          <a:extLst>
            <a:ext uri="{28A0092B-C50C-407E-A947-70E740481C1C}">
              <a14:useLocalDpi xmlns:a14="http://schemas.microsoft.com/office/drawing/2010/main"/>
            </a:ext>
          </a:extLst>
        </a:blip>
        <a:stretch>
          <a:fillRect/>
        </a:stretch>
      </xdr:blipFill>
      <xdr:spPr>
        <a:xfrm>
          <a:off x="2396672" y="16415435"/>
          <a:ext cx="344713" cy="337678"/>
        </a:xfrm>
        <a:prstGeom prst="rect">
          <a:avLst/>
        </a:prstGeom>
      </xdr:spPr>
    </xdr:pic>
    <xdr:clientData/>
  </xdr:twoCellAnchor>
  <xdr:twoCellAnchor editAs="oneCell">
    <xdr:from>
      <xdr:col>3</xdr:col>
      <xdr:colOff>130814</xdr:colOff>
      <xdr:row>38</xdr:row>
      <xdr:rowOff>81643</xdr:rowOff>
    </xdr:from>
    <xdr:to>
      <xdr:col>3</xdr:col>
      <xdr:colOff>659468</xdr:colOff>
      <xdr:row>38</xdr:row>
      <xdr:rowOff>308428</xdr:rowOff>
    </xdr:to>
    <xdr:pic>
      <xdr:nvPicPr>
        <xdr:cNvPr id="150" name="Grafik 149" descr="TELLER HOCH D27 CM DÉ OFF-WHITE/BLACK VAR B">
          <a:extLst>
            <a:ext uri="{FF2B5EF4-FFF2-40B4-BE49-F238E27FC236}">
              <a16:creationId xmlns:a16="http://schemas.microsoft.com/office/drawing/2014/main" id="{50B22A89-B6DE-B641-8250-09C5BF7F89C9}"/>
            </a:ext>
          </a:extLst>
        </xdr:cNvPr>
        <xdr:cNvPicPr>
          <a:picLocks noChangeAspect="1" noChangeArrowheads="1"/>
        </xdr:cNvPicPr>
      </xdr:nvPicPr>
      <xdr:blipFill rotWithShape="1">
        <a:blip xmlns:r="http://schemas.openxmlformats.org/officeDocument/2006/relationships" r:embed="rId25" cstate="screen">
          <a:extLst>
            <a:ext uri="{28A0092B-C50C-407E-A947-70E740481C1C}">
              <a14:useLocalDpi xmlns:a14="http://schemas.microsoft.com/office/drawing/2010/main"/>
            </a:ext>
          </a:extLst>
        </a:blip>
        <a:srcRect/>
        <a:stretch/>
      </xdr:blipFill>
      <xdr:spPr bwMode="auto">
        <a:xfrm>
          <a:off x="2327914" y="16896443"/>
          <a:ext cx="528654" cy="2267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203787</xdr:colOff>
      <xdr:row>39</xdr:row>
      <xdr:rowOff>50435</xdr:rowOff>
    </xdr:from>
    <xdr:to>
      <xdr:col>3</xdr:col>
      <xdr:colOff>580572</xdr:colOff>
      <xdr:row>39</xdr:row>
      <xdr:rowOff>408212</xdr:rowOff>
    </xdr:to>
    <xdr:pic>
      <xdr:nvPicPr>
        <xdr:cNvPr id="151" name="Grafik 150" descr="TELLER D28 CM DÉ OFF-WHITE/RED VAR 5">
          <a:extLst>
            <a:ext uri="{FF2B5EF4-FFF2-40B4-BE49-F238E27FC236}">
              <a16:creationId xmlns:a16="http://schemas.microsoft.com/office/drawing/2014/main" id="{E51A108A-400B-EB49-9887-8C1BF539C725}"/>
            </a:ext>
          </a:extLst>
        </xdr:cNvPr>
        <xdr:cNvPicPr>
          <a:picLocks noChangeAspect="1" noChangeArrowheads="1"/>
        </xdr:cNvPicPr>
      </xdr:nvPicPr>
      <xdr:blipFill rotWithShape="1">
        <a:blip xmlns:r="http://schemas.openxmlformats.org/officeDocument/2006/relationships" r:embed="rId26" cstate="screen">
          <a:extLst>
            <a:ext uri="{28A0092B-C50C-407E-A947-70E740481C1C}">
              <a14:useLocalDpi xmlns:a14="http://schemas.microsoft.com/office/drawing/2010/main"/>
            </a:ext>
          </a:extLst>
        </a:blip>
        <a:srcRect/>
        <a:stretch/>
      </xdr:blipFill>
      <xdr:spPr bwMode="auto">
        <a:xfrm>
          <a:off x="2400887" y="17309735"/>
          <a:ext cx="376785" cy="3577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254001</xdr:colOff>
      <xdr:row>40</xdr:row>
      <xdr:rowOff>72571</xdr:rowOff>
    </xdr:from>
    <xdr:to>
      <xdr:col>3</xdr:col>
      <xdr:colOff>528450</xdr:colOff>
      <xdr:row>40</xdr:row>
      <xdr:rowOff>390071</xdr:rowOff>
    </xdr:to>
    <xdr:pic>
      <xdr:nvPicPr>
        <xdr:cNvPr id="152" name="Grafik 151" descr="TELLER D14 CM DÉ OFF-WHITE/BLACK VAR 4">
          <a:extLst>
            <a:ext uri="{FF2B5EF4-FFF2-40B4-BE49-F238E27FC236}">
              <a16:creationId xmlns:a16="http://schemas.microsoft.com/office/drawing/2014/main" id="{AB002875-4D7C-274B-A9EC-0F3CE6F59B41}"/>
            </a:ext>
          </a:extLst>
        </xdr:cNvPr>
        <xdr:cNvPicPr>
          <a:picLocks noChangeAspect="1" noChangeArrowheads="1"/>
        </xdr:cNvPicPr>
      </xdr:nvPicPr>
      <xdr:blipFill rotWithShape="1">
        <a:blip xmlns:r="http://schemas.openxmlformats.org/officeDocument/2006/relationships" r:embed="rId27" cstate="screen">
          <a:extLst>
            <a:ext uri="{28A0092B-C50C-407E-A947-70E740481C1C}">
              <a14:useLocalDpi xmlns:a14="http://schemas.microsoft.com/office/drawing/2010/main"/>
            </a:ext>
          </a:extLst>
        </a:blip>
        <a:srcRect/>
        <a:stretch/>
      </xdr:blipFill>
      <xdr:spPr bwMode="auto">
        <a:xfrm>
          <a:off x="2451101" y="17776371"/>
          <a:ext cx="274449" cy="317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199572</xdr:colOff>
      <xdr:row>44</xdr:row>
      <xdr:rowOff>43843</xdr:rowOff>
    </xdr:from>
    <xdr:to>
      <xdr:col>3</xdr:col>
      <xdr:colOff>562429</xdr:colOff>
      <xdr:row>44</xdr:row>
      <xdr:rowOff>308426</xdr:rowOff>
    </xdr:to>
    <xdr:pic>
      <xdr:nvPicPr>
        <xdr:cNvPr id="153" name="Grafik 152" descr="TOPF S SURFACE D9 H4 GRAU/RUSTY BROWN">
          <a:extLst>
            <a:ext uri="{FF2B5EF4-FFF2-40B4-BE49-F238E27FC236}">
              <a16:creationId xmlns:a16="http://schemas.microsoft.com/office/drawing/2014/main" id="{08D1389A-A7B2-3446-B95D-77A2DB8A5134}"/>
            </a:ext>
          </a:extLst>
        </xdr:cNvPr>
        <xdr:cNvPicPr>
          <a:picLocks noChangeAspect="1" noChangeArrowheads="1"/>
        </xdr:cNvPicPr>
      </xdr:nvPicPr>
      <xdr:blipFill rotWithShape="1">
        <a:blip xmlns:r="http://schemas.openxmlformats.org/officeDocument/2006/relationships" r:embed="rId28" cstate="screen">
          <a:extLst>
            <a:ext uri="{28A0092B-C50C-407E-A947-70E740481C1C}">
              <a14:useLocalDpi xmlns:a14="http://schemas.microsoft.com/office/drawing/2010/main"/>
            </a:ext>
          </a:extLst>
        </a:blip>
        <a:srcRect/>
        <a:stretch/>
      </xdr:blipFill>
      <xdr:spPr bwMode="auto">
        <a:xfrm flipH="1">
          <a:off x="2396672" y="19525643"/>
          <a:ext cx="362857" cy="264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180829</xdr:colOff>
      <xdr:row>41</xdr:row>
      <xdr:rowOff>54428</xdr:rowOff>
    </xdr:from>
    <xdr:to>
      <xdr:col>3</xdr:col>
      <xdr:colOff>579240</xdr:colOff>
      <xdr:row>41</xdr:row>
      <xdr:rowOff>353785</xdr:rowOff>
    </xdr:to>
    <xdr:pic>
      <xdr:nvPicPr>
        <xdr:cNvPr id="154" name="Grafik 153" descr="BECHER ZYLINDER NIEDERIG D7,5 H5 SMOKEY BLUE / MISTY GREY">
          <a:extLst>
            <a:ext uri="{FF2B5EF4-FFF2-40B4-BE49-F238E27FC236}">
              <a16:creationId xmlns:a16="http://schemas.microsoft.com/office/drawing/2014/main" id="{A8932CD7-47F1-8943-95DF-BF30E04A5D64}"/>
            </a:ext>
          </a:extLst>
        </xdr:cNvPr>
        <xdr:cNvPicPr>
          <a:picLocks noChangeAspect="1" noChangeArrowheads="1"/>
        </xdr:cNvPicPr>
      </xdr:nvPicPr>
      <xdr:blipFill rotWithShape="1">
        <a:blip xmlns:r="http://schemas.openxmlformats.org/officeDocument/2006/relationships" r:embed="rId29" cstate="screen">
          <a:extLst>
            <a:ext uri="{28A0092B-C50C-407E-A947-70E740481C1C}">
              <a14:useLocalDpi xmlns:a14="http://schemas.microsoft.com/office/drawing/2010/main"/>
            </a:ext>
          </a:extLst>
        </a:blip>
        <a:srcRect/>
        <a:stretch/>
      </xdr:blipFill>
      <xdr:spPr bwMode="auto">
        <a:xfrm>
          <a:off x="2377929" y="18202728"/>
          <a:ext cx="398411" cy="2993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226204</xdr:colOff>
      <xdr:row>42</xdr:row>
      <xdr:rowOff>94379</xdr:rowOff>
    </xdr:from>
    <xdr:to>
      <xdr:col>3</xdr:col>
      <xdr:colOff>508000</xdr:colOff>
      <xdr:row>42</xdr:row>
      <xdr:rowOff>335643</xdr:rowOff>
    </xdr:to>
    <xdr:pic>
      <xdr:nvPicPr>
        <xdr:cNvPr id="155" name="Grafik 154" descr="BECHER ZYLINDER NIEDERIG D7,5 H5 LIGHT BLUE / SMOKEY BLUE">
          <a:extLst>
            <a:ext uri="{FF2B5EF4-FFF2-40B4-BE49-F238E27FC236}">
              <a16:creationId xmlns:a16="http://schemas.microsoft.com/office/drawing/2014/main" id="{16005A09-4B01-F741-B3DF-A81553554C36}"/>
            </a:ext>
          </a:extLst>
        </xdr:cNvPr>
        <xdr:cNvPicPr>
          <a:picLocks noChangeAspect="1" noChangeArrowheads="1"/>
        </xdr:cNvPicPr>
      </xdr:nvPicPr>
      <xdr:blipFill rotWithShape="1">
        <a:blip xmlns:r="http://schemas.openxmlformats.org/officeDocument/2006/relationships" r:embed="rId30" cstate="screen">
          <a:extLst>
            <a:ext uri="{28A0092B-C50C-407E-A947-70E740481C1C}">
              <a14:useLocalDpi xmlns:a14="http://schemas.microsoft.com/office/drawing/2010/main"/>
            </a:ext>
          </a:extLst>
        </a:blip>
        <a:srcRect/>
        <a:stretch/>
      </xdr:blipFill>
      <xdr:spPr bwMode="auto">
        <a:xfrm>
          <a:off x="2423304" y="18687179"/>
          <a:ext cx="281796" cy="2412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191727</xdr:colOff>
      <xdr:row>43</xdr:row>
      <xdr:rowOff>72569</xdr:rowOff>
    </xdr:from>
    <xdr:to>
      <xdr:col>3</xdr:col>
      <xdr:colOff>553356</xdr:colOff>
      <xdr:row>43</xdr:row>
      <xdr:rowOff>326570</xdr:rowOff>
    </xdr:to>
    <xdr:pic>
      <xdr:nvPicPr>
        <xdr:cNvPr id="156" name="Grafik 155" descr="BOWL CYLINDER LIGHT BLUE / MISTY GREY D8 H3">
          <a:extLst>
            <a:ext uri="{FF2B5EF4-FFF2-40B4-BE49-F238E27FC236}">
              <a16:creationId xmlns:a16="http://schemas.microsoft.com/office/drawing/2014/main" id="{FC10B381-203C-584A-AB12-1F7F52A0723D}"/>
            </a:ext>
          </a:extLst>
        </xdr:cNvPr>
        <xdr:cNvPicPr>
          <a:picLocks noChangeAspect="1" noChangeArrowheads="1"/>
        </xdr:cNvPicPr>
      </xdr:nvPicPr>
      <xdr:blipFill rotWithShape="1">
        <a:blip xmlns:r="http://schemas.openxmlformats.org/officeDocument/2006/relationships" r:embed="rId31" cstate="screen">
          <a:extLst>
            <a:ext uri="{28A0092B-C50C-407E-A947-70E740481C1C}">
              <a14:useLocalDpi xmlns:a14="http://schemas.microsoft.com/office/drawing/2010/main"/>
            </a:ext>
          </a:extLst>
        </a:blip>
        <a:srcRect/>
        <a:stretch/>
      </xdr:blipFill>
      <xdr:spPr bwMode="auto">
        <a:xfrm>
          <a:off x="2388827" y="19109869"/>
          <a:ext cx="361629" cy="254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72573</xdr:colOff>
      <xdr:row>45</xdr:row>
      <xdr:rowOff>54426</xdr:rowOff>
    </xdr:from>
    <xdr:to>
      <xdr:col>3</xdr:col>
      <xdr:colOff>705495</xdr:colOff>
      <xdr:row>45</xdr:row>
      <xdr:rowOff>411841</xdr:rowOff>
    </xdr:to>
    <xdr:pic>
      <xdr:nvPicPr>
        <xdr:cNvPr id="157" name="Grafik 156" descr=" Grillpfanne mit 2 Griffen, quadratisch | Grillpfannen | STAUB 2">
          <a:extLst>
            <a:ext uri="{FF2B5EF4-FFF2-40B4-BE49-F238E27FC236}">
              <a16:creationId xmlns:a16="http://schemas.microsoft.com/office/drawing/2014/main" id="{268EABB6-62C8-9243-A74E-2D554F5380D6}"/>
            </a:ext>
          </a:extLst>
        </xdr:cNvPr>
        <xdr:cNvPicPr>
          <a:picLocks noChangeAspect="1" noChangeArrowheads="1"/>
        </xdr:cNvPicPr>
      </xdr:nvPicPr>
      <xdr:blipFill>
        <a:blip xmlns:r="http://schemas.openxmlformats.org/officeDocument/2006/relationships" r:embed="rId32" cstate="screen">
          <a:extLst>
            <a:ext uri="{28A0092B-C50C-407E-A947-70E740481C1C}">
              <a14:useLocalDpi xmlns:a14="http://schemas.microsoft.com/office/drawing/2010/main"/>
            </a:ext>
          </a:extLst>
        </a:blip>
        <a:srcRect/>
        <a:stretch>
          <a:fillRect/>
        </a:stretch>
      </xdr:blipFill>
      <xdr:spPr bwMode="auto">
        <a:xfrm>
          <a:off x="2267859" y="24665212"/>
          <a:ext cx="632922" cy="3574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154215</xdr:colOff>
      <xdr:row>46</xdr:row>
      <xdr:rowOff>181429</xdr:rowOff>
    </xdr:from>
    <xdr:to>
      <xdr:col>3</xdr:col>
      <xdr:colOff>610431</xdr:colOff>
      <xdr:row>46</xdr:row>
      <xdr:rowOff>439057</xdr:rowOff>
    </xdr:to>
    <xdr:pic>
      <xdr:nvPicPr>
        <xdr:cNvPr id="158" name="Grafik 157" descr=" Grillpfanne mit 2 Griffen, quadratisch | Grillpfannen | STAUB 2">
          <a:extLst>
            <a:ext uri="{FF2B5EF4-FFF2-40B4-BE49-F238E27FC236}">
              <a16:creationId xmlns:a16="http://schemas.microsoft.com/office/drawing/2014/main" id="{BE2572D9-DBD1-BC48-BD70-3A8AE8B28275}"/>
            </a:ext>
          </a:extLst>
        </xdr:cNvPr>
        <xdr:cNvPicPr>
          <a:picLocks noChangeAspect="1" noChangeArrowheads="1"/>
        </xdr:cNvPicPr>
      </xdr:nvPicPr>
      <xdr:blipFill>
        <a:blip xmlns:r="http://schemas.openxmlformats.org/officeDocument/2006/relationships" r:embed="rId33" cstate="screen">
          <a:extLst>
            <a:ext uri="{28A0092B-C50C-407E-A947-70E740481C1C}">
              <a14:useLocalDpi xmlns:a14="http://schemas.microsoft.com/office/drawing/2010/main"/>
            </a:ext>
          </a:extLst>
        </a:blip>
        <a:srcRect/>
        <a:stretch>
          <a:fillRect/>
        </a:stretch>
      </xdr:blipFill>
      <xdr:spPr bwMode="auto">
        <a:xfrm>
          <a:off x="2349501" y="25354643"/>
          <a:ext cx="456216" cy="2576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130649</xdr:colOff>
      <xdr:row>47</xdr:row>
      <xdr:rowOff>77809</xdr:rowOff>
    </xdr:from>
    <xdr:to>
      <xdr:col>3</xdr:col>
      <xdr:colOff>544286</xdr:colOff>
      <xdr:row>47</xdr:row>
      <xdr:rowOff>310240</xdr:rowOff>
    </xdr:to>
    <xdr:pic>
      <xdr:nvPicPr>
        <xdr:cNvPr id="159" name="Grafik 158">
          <a:extLst>
            <a:ext uri="{FF2B5EF4-FFF2-40B4-BE49-F238E27FC236}">
              <a16:creationId xmlns:a16="http://schemas.microsoft.com/office/drawing/2014/main" id="{E57AE87C-48E5-3D4A-AE0E-9FDA7466A365}"/>
            </a:ext>
          </a:extLst>
        </xdr:cNvPr>
        <xdr:cNvPicPr>
          <a:picLocks noChangeAspect="1"/>
        </xdr:cNvPicPr>
      </xdr:nvPicPr>
      <xdr:blipFill>
        <a:blip xmlns:r="http://schemas.openxmlformats.org/officeDocument/2006/relationships" r:embed="rId34" cstate="screen">
          <a:extLst>
            <a:ext uri="{28A0092B-C50C-407E-A947-70E740481C1C}">
              <a14:useLocalDpi xmlns:a14="http://schemas.microsoft.com/office/drawing/2010/main"/>
            </a:ext>
          </a:extLst>
        </a:blip>
        <a:stretch>
          <a:fillRect/>
        </a:stretch>
      </xdr:blipFill>
      <xdr:spPr>
        <a:xfrm>
          <a:off x="2327749" y="20893109"/>
          <a:ext cx="413637" cy="232431"/>
        </a:xfrm>
        <a:prstGeom prst="rect">
          <a:avLst/>
        </a:prstGeom>
      </xdr:spPr>
    </xdr:pic>
    <xdr:clientData/>
  </xdr:twoCellAnchor>
  <xdr:twoCellAnchor editAs="oneCell">
    <xdr:from>
      <xdr:col>3</xdr:col>
      <xdr:colOff>81644</xdr:colOff>
      <xdr:row>48</xdr:row>
      <xdr:rowOff>63500</xdr:rowOff>
    </xdr:from>
    <xdr:to>
      <xdr:col>3</xdr:col>
      <xdr:colOff>673266</xdr:colOff>
      <xdr:row>48</xdr:row>
      <xdr:rowOff>371928</xdr:rowOff>
    </xdr:to>
    <xdr:pic>
      <xdr:nvPicPr>
        <xdr:cNvPr id="160" name="Grafik 159">
          <a:extLst>
            <a:ext uri="{FF2B5EF4-FFF2-40B4-BE49-F238E27FC236}">
              <a16:creationId xmlns:a16="http://schemas.microsoft.com/office/drawing/2014/main" id="{1D1966C1-9CF8-4344-8CAB-FD15EDB13F0D}"/>
            </a:ext>
          </a:extLst>
        </xdr:cNvPr>
        <xdr:cNvPicPr>
          <a:picLocks noChangeAspect="1" noChangeArrowheads="1"/>
        </xdr:cNvPicPr>
      </xdr:nvPicPr>
      <xdr:blipFill rotWithShape="1">
        <a:blip xmlns:r="http://schemas.openxmlformats.org/officeDocument/2006/relationships" r:embed="rId35" cstate="screen">
          <a:extLst>
            <a:ext uri="{28A0092B-C50C-407E-A947-70E740481C1C}">
              <a14:useLocalDpi xmlns:a14="http://schemas.microsoft.com/office/drawing/2010/main"/>
            </a:ext>
          </a:extLst>
        </a:blip>
        <a:srcRect/>
        <a:stretch/>
      </xdr:blipFill>
      <xdr:spPr bwMode="auto">
        <a:xfrm>
          <a:off x="2278744" y="21323300"/>
          <a:ext cx="591622" cy="3084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72572</xdr:colOff>
      <xdr:row>49</xdr:row>
      <xdr:rowOff>30399</xdr:rowOff>
    </xdr:from>
    <xdr:to>
      <xdr:col>3</xdr:col>
      <xdr:colOff>707571</xdr:colOff>
      <xdr:row>49</xdr:row>
      <xdr:rowOff>408212</xdr:rowOff>
    </xdr:to>
    <xdr:pic>
      <xdr:nvPicPr>
        <xdr:cNvPr id="161" name="Grafik 160">
          <a:extLst>
            <a:ext uri="{FF2B5EF4-FFF2-40B4-BE49-F238E27FC236}">
              <a16:creationId xmlns:a16="http://schemas.microsoft.com/office/drawing/2014/main" id="{2C7F8120-F6A3-304A-9375-7E8D637FAB11}"/>
            </a:ext>
          </a:extLst>
        </xdr:cNvPr>
        <xdr:cNvPicPr>
          <a:picLocks noChangeAspect="1" noChangeArrowheads="1"/>
        </xdr:cNvPicPr>
      </xdr:nvPicPr>
      <xdr:blipFill rotWithShape="1">
        <a:blip xmlns:r="http://schemas.openxmlformats.org/officeDocument/2006/relationships" r:embed="rId36" cstate="screen">
          <a:extLst>
            <a:ext uri="{28A0092B-C50C-407E-A947-70E740481C1C}">
              <a14:useLocalDpi xmlns:a14="http://schemas.microsoft.com/office/drawing/2010/main"/>
            </a:ext>
          </a:extLst>
        </a:blip>
        <a:srcRect/>
        <a:stretch/>
      </xdr:blipFill>
      <xdr:spPr bwMode="auto">
        <a:xfrm>
          <a:off x="2269672" y="21734699"/>
          <a:ext cx="634999" cy="3778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145143</xdr:colOff>
      <xdr:row>50</xdr:row>
      <xdr:rowOff>27213</xdr:rowOff>
    </xdr:from>
    <xdr:to>
      <xdr:col>3</xdr:col>
      <xdr:colOff>593687</xdr:colOff>
      <xdr:row>50</xdr:row>
      <xdr:rowOff>353785</xdr:rowOff>
    </xdr:to>
    <xdr:pic>
      <xdr:nvPicPr>
        <xdr:cNvPr id="162" name="product-collection-image-10091" descr="Bräter rund 18 cm Marseille">
          <a:extLst>
            <a:ext uri="{FF2B5EF4-FFF2-40B4-BE49-F238E27FC236}">
              <a16:creationId xmlns:a16="http://schemas.microsoft.com/office/drawing/2014/main" id="{38331B36-404F-6349-AB2B-5F39CAC048EE}"/>
            </a:ext>
          </a:extLst>
        </xdr:cNvPr>
        <xdr:cNvPicPr>
          <a:picLocks noChangeAspect="1" noChangeArrowheads="1"/>
        </xdr:cNvPicPr>
      </xdr:nvPicPr>
      <xdr:blipFill rotWithShape="1">
        <a:blip xmlns:r="http://schemas.openxmlformats.org/officeDocument/2006/relationships" r:embed="rId37" cstate="screen">
          <a:extLst>
            <a:ext uri="{28A0092B-C50C-407E-A947-70E740481C1C}">
              <a14:useLocalDpi xmlns:a14="http://schemas.microsoft.com/office/drawing/2010/main"/>
            </a:ext>
          </a:extLst>
        </a:blip>
        <a:srcRect/>
        <a:stretch/>
      </xdr:blipFill>
      <xdr:spPr bwMode="auto">
        <a:xfrm>
          <a:off x="2342243" y="22176013"/>
          <a:ext cx="448544" cy="3265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204659</xdr:colOff>
      <xdr:row>51</xdr:row>
      <xdr:rowOff>79722</xdr:rowOff>
    </xdr:from>
    <xdr:to>
      <xdr:col>3</xdr:col>
      <xdr:colOff>580572</xdr:colOff>
      <xdr:row>51</xdr:row>
      <xdr:rowOff>353786</xdr:rowOff>
    </xdr:to>
    <xdr:pic>
      <xdr:nvPicPr>
        <xdr:cNvPr id="163" name="product-collection-image-16471" descr="Bräter rund 18 cm Creme">
          <a:extLst>
            <a:ext uri="{FF2B5EF4-FFF2-40B4-BE49-F238E27FC236}">
              <a16:creationId xmlns:a16="http://schemas.microsoft.com/office/drawing/2014/main" id="{EEA35275-C574-7341-98B7-518151416945}"/>
            </a:ext>
          </a:extLst>
        </xdr:cNvPr>
        <xdr:cNvPicPr>
          <a:picLocks noChangeAspect="1" noChangeArrowheads="1"/>
        </xdr:cNvPicPr>
      </xdr:nvPicPr>
      <xdr:blipFill rotWithShape="1">
        <a:blip xmlns:r="http://schemas.openxmlformats.org/officeDocument/2006/relationships" r:embed="rId38" cstate="screen">
          <a:extLst>
            <a:ext uri="{28A0092B-C50C-407E-A947-70E740481C1C}">
              <a14:useLocalDpi xmlns:a14="http://schemas.microsoft.com/office/drawing/2010/main"/>
            </a:ext>
          </a:extLst>
        </a:blip>
        <a:srcRect/>
        <a:stretch/>
      </xdr:blipFill>
      <xdr:spPr bwMode="auto">
        <a:xfrm>
          <a:off x="2401759" y="22673022"/>
          <a:ext cx="375913" cy="2740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163286</xdr:colOff>
      <xdr:row>5</xdr:row>
      <xdr:rowOff>72571</xdr:rowOff>
    </xdr:from>
    <xdr:to>
      <xdr:col>3</xdr:col>
      <xdr:colOff>595009</xdr:colOff>
      <xdr:row>5</xdr:row>
      <xdr:rowOff>353785</xdr:rowOff>
    </xdr:to>
    <xdr:pic>
      <xdr:nvPicPr>
        <xdr:cNvPr id="164" name="Grafik 163">
          <a:extLst>
            <a:ext uri="{FF2B5EF4-FFF2-40B4-BE49-F238E27FC236}">
              <a16:creationId xmlns:a16="http://schemas.microsoft.com/office/drawing/2014/main" id="{C34BC739-1AEE-594F-A1CA-7FC5E74DACD8}"/>
            </a:ext>
          </a:extLst>
        </xdr:cNvPr>
        <xdr:cNvPicPr>
          <a:picLocks noChangeAspect="1"/>
        </xdr:cNvPicPr>
      </xdr:nvPicPr>
      <xdr:blipFill>
        <a:blip xmlns:r="http://schemas.openxmlformats.org/officeDocument/2006/relationships" r:embed="rId39" cstate="screen">
          <a:extLst>
            <a:ext uri="{28A0092B-C50C-407E-A947-70E740481C1C}">
              <a14:useLocalDpi xmlns:a14="http://schemas.microsoft.com/office/drawing/2010/main"/>
            </a:ext>
          </a:extLst>
        </a:blip>
        <a:stretch>
          <a:fillRect/>
        </a:stretch>
      </xdr:blipFill>
      <xdr:spPr>
        <a:xfrm>
          <a:off x="2360386" y="2218871"/>
          <a:ext cx="431723" cy="281214"/>
        </a:xfrm>
        <a:prstGeom prst="rect">
          <a:avLst/>
        </a:prstGeom>
      </xdr:spPr>
    </xdr:pic>
    <xdr:clientData/>
  </xdr:twoCellAnchor>
  <xdr:twoCellAnchor editAs="oneCell">
    <xdr:from>
      <xdr:col>3</xdr:col>
      <xdr:colOff>154215</xdr:colOff>
      <xdr:row>6</xdr:row>
      <xdr:rowOff>117928</xdr:rowOff>
    </xdr:from>
    <xdr:to>
      <xdr:col>3</xdr:col>
      <xdr:colOff>639573</xdr:colOff>
      <xdr:row>6</xdr:row>
      <xdr:rowOff>353785</xdr:rowOff>
    </xdr:to>
    <xdr:pic>
      <xdr:nvPicPr>
        <xdr:cNvPr id="165" name="Grafik 164">
          <a:extLst>
            <a:ext uri="{FF2B5EF4-FFF2-40B4-BE49-F238E27FC236}">
              <a16:creationId xmlns:a16="http://schemas.microsoft.com/office/drawing/2014/main" id="{5BB618CE-F3BE-F649-8D20-CA106766061A}"/>
            </a:ext>
          </a:extLst>
        </xdr:cNvPr>
        <xdr:cNvPicPr>
          <a:picLocks noChangeAspect="1"/>
        </xdr:cNvPicPr>
      </xdr:nvPicPr>
      <xdr:blipFill>
        <a:blip xmlns:r="http://schemas.openxmlformats.org/officeDocument/2006/relationships" r:embed="rId40" cstate="screen">
          <a:extLst>
            <a:ext uri="{28A0092B-C50C-407E-A947-70E740481C1C}">
              <a14:useLocalDpi xmlns:a14="http://schemas.microsoft.com/office/drawing/2010/main"/>
            </a:ext>
          </a:extLst>
        </a:blip>
        <a:stretch>
          <a:fillRect/>
        </a:stretch>
      </xdr:blipFill>
      <xdr:spPr>
        <a:xfrm>
          <a:off x="2351315" y="2708728"/>
          <a:ext cx="485358" cy="235857"/>
        </a:xfrm>
        <a:prstGeom prst="rect">
          <a:avLst/>
        </a:prstGeom>
      </xdr:spPr>
    </xdr:pic>
    <xdr:clientData/>
  </xdr:twoCellAnchor>
  <xdr:twoCellAnchor editAs="oneCell">
    <xdr:from>
      <xdr:col>3</xdr:col>
      <xdr:colOff>181429</xdr:colOff>
      <xdr:row>7</xdr:row>
      <xdr:rowOff>108857</xdr:rowOff>
    </xdr:from>
    <xdr:to>
      <xdr:col>3</xdr:col>
      <xdr:colOff>489858</xdr:colOff>
      <xdr:row>7</xdr:row>
      <xdr:rowOff>313394</xdr:rowOff>
    </xdr:to>
    <xdr:pic>
      <xdr:nvPicPr>
        <xdr:cNvPr id="166" name="Grafik 165">
          <a:extLst>
            <a:ext uri="{FF2B5EF4-FFF2-40B4-BE49-F238E27FC236}">
              <a16:creationId xmlns:a16="http://schemas.microsoft.com/office/drawing/2014/main" id="{F1DF4103-0463-A347-83BA-83E10AE25EE5}"/>
            </a:ext>
          </a:extLst>
        </xdr:cNvPr>
        <xdr:cNvPicPr>
          <a:picLocks noChangeAspect="1"/>
        </xdr:cNvPicPr>
      </xdr:nvPicPr>
      <xdr:blipFill>
        <a:blip xmlns:r="http://schemas.openxmlformats.org/officeDocument/2006/relationships" r:embed="rId41" cstate="screen">
          <a:extLst>
            <a:ext uri="{28A0092B-C50C-407E-A947-70E740481C1C}">
              <a14:useLocalDpi xmlns:a14="http://schemas.microsoft.com/office/drawing/2010/main"/>
            </a:ext>
          </a:extLst>
        </a:blip>
        <a:stretch>
          <a:fillRect/>
        </a:stretch>
      </xdr:blipFill>
      <xdr:spPr>
        <a:xfrm>
          <a:off x="2378529" y="3144157"/>
          <a:ext cx="308429" cy="204537"/>
        </a:xfrm>
        <a:prstGeom prst="rect">
          <a:avLst/>
        </a:prstGeom>
      </xdr:spPr>
    </xdr:pic>
    <xdr:clientData/>
  </xdr:twoCellAnchor>
  <xdr:twoCellAnchor editAs="oneCell">
    <xdr:from>
      <xdr:col>3</xdr:col>
      <xdr:colOff>172357</xdr:colOff>
      <xdr:row>8</xdr:row>
      <xdr:rowOff>54429</xdr:rowOff>
    </xdr:from>
    <xdr:to>
      <xdr:col>3</xdr:col>
      <xdr:colOff>565451</xdr:colOff>
      <xdr:row>8</xdr:row>
      <xdr:rowOff>390071</xdr:rowOff>
    </xdr:to>
    <xdr:pic>
      <xdr:nvPicPr>
        <xdr:cNvPr id="167" name="Grafik 166">
          <a:extLst>
            <a:ext uri="{FF2B5EF4-FFF2-40B4-BE49-F238E27FC236}">
              <a16:creationId xmlns:a16="http://schemas.microsoft.com/office/drawing/2014/main" id="{33508302-B267-234C-B19F-6116E0471803}"/>
            </a:ext>
          </a:extLst>
        </xdr:cNvPr>
        <xdr:cNvPicPr>
          <a:picLocks noChangeAspect="1"/>
        </xdr:cNvPicPr>
      </xdr:nvPicPr>
      <xdr:blipFill>
        <a:blip xmlns:r="http://schemas.openxmlformats.org/officeDocument/2006/relationships" r:embed="rId42" cstate="screen">
          <a:extLst>
            <a:ext uri="{28A0092B-C50C-407E-A947-70E740481C1C}">
              <a14:useLocalDpi xmlns:a14="http://schemas.microsoft.com/office/drawing/2010/main"/>
            </a:ext>
          </a:extLst>
        </a:blip>
        <a:stretch>
          <a:fillRect/>
        </a:stretch>
      </xdr:blipFill>
      <xdr:spPr>
        <a:xfrm>
          <a:off x="2369457" y="3534229"/>
          <a:ext cx="393094" cy="335642"/>
        </a:xfrm>
        <a:prstGeom prst="rect">
          <a:avLst/>
        </a:prstGeom>
      </xdr:spPr>
    </xdr:pic>
    <xdr:clientData/>
  </xdr:twoCellAnchor>
  <xdr:twoCellAnchor editAs="oneCell">
    <xdr:from>
      <xdr:col>3</xdr:col>
      <xdr:colOff>172357</xdr:colOff>
      <xdr:row>9</xdr:row>
      <xdr:rowOff>27214</xdr:rowOff>
    </xdr:from>
    <xdr:to>
      <xdr:col>3</xdr:col>
      <xdr:colOff>544286</xdr:colOff>
      <xdr:row>9</xdr:row>
      <xdr:rowOff>399143</xdr:rowOff>
    </xdr:to>
    <xdr:pic>
      <xdr:nvPicPr>
        <xdr:cNvPr id="168" name="Grafik 167">
          <a:extLst>
            <a:ext uri="{FF2B5EF4-FFF2-40B4-BE49-F238E27FC236}">
              <a16:creationId xmlns:a16="http://schemas.microsoft.com/office/drawing/2014/main" id="{7CDA31EE-C58F-9A4F-BB61-562D3AD26348}"/>
            </a:ext>
          </a:extLst>
        </xdr:cNvPr>
        <xdr:cNvPicPr>
          <a:picLocks noChangeAspect="1"/>
        </xdr:cNvPicPr>
      </xdr:nvPicPr>
      <xdr:blipFill>
        <a:blip xmlns:r="http://schemas.openxmlformats.org/officeDocument/2006/relationships" r:embed="rId43" cstate="screen">
          <a:extLst>
            <a:ext uri="{28A0092B-C50C-407E-A947-70E740481C1C}">
              <a14:useLocalDpi xmlns:a14="http://schemas.microsoft.com/office/drawing/2010/main"/>
            </a:ext>
          </a:extLst>
        </a:blip>
        <a:stretch>
          <a:fillRect/>
        </a:stretch>
      </xdr:blipFill>
      <xdr:spPr>
        <a:xfrm>
          <a:off x="2369457" y="3951514"/>
          <a:ext cx="371929" cy="371929"/>
        </a:xfrm>
        <a:prstGeom prst="rect">
          <a:avLst/>
        </a:prstGeom>
      </xdr:spPr>
    </xdr:pic>
    <xdr:clientData/>
  </xdr:twoCellAnchor>
  <xdr:twoCellAnchor editAs="oneCell">
    <xdr:from>
      <xdr:col>3</xdr:col>
      <xdr:colOff>181428</xdr:colOff>
      <xdr:row>10</xdr:row>
      <xdr:rowOff>27214</xdr:rowOff>
    </xdr:from>
    <xdr:to>
      <xdr:col>3</xdr:col>
      <xdr:colOff>553357</xdr:colOff>
      <xdr:row>10</xdr:row>
      <xdr:rowOff>399143</xdr:rowOff>
    </xdr:to>
    <xdr:pic>
      <xdr:nvPicPr>
        <xdr:cNvPr id="169" name="Grafik 168">
          <a:extLst>
            <a:ext uri="{FF2B5EF4-FFF2-40B4-BE49-F238E27FC236}">
              <a16:creationId xmlns:a16="http://schemas.microsoft.com/office/drawing/2014/main" id="{7E38695D-764F-C44C-AB7F-8B7F5128D77E}"/>
            </a:ext>
          </a:extLst>
        </xdr:cNvPr>
        <xdr:cNvPicPr>
          <a:picLocks noChangeAspect="1"/>
        </xdr:cNvPicPr>
      </xdr:nvPicPr>
      <xdr:blipFill>
        <a:blip xmlns:r="http://schemas.openxmlformats.org/officeDocument/2006/relationships" r:embed="rId43" cstate="screen">
          <a:extLst>
            <a:ext uri="{28A0092B-C50C-407E-A947-70E740481C1C}">
              <a14:useLocalDpi xmlns:a14="http://schemas.microsoft.com/office/drawing/2010/main"/>
            </a:ext>
          </a:extLst>
        </a:blip>
        <a:stretch>
          <a:fillRect/>
        </a:stretch>
      </xdr:blipFill>
      <xdr:spPr>
        <a:xfrm>
          <a:off x="2378528" y="4396014"/>
          <a:ext cx="371929" cy="371929"/>
        </a:xfrm>
        <a:prstGeom prst="rect">
          <a:avLst/>
        </a:prstGeom>
      </xdr:spPr>
    </xdr:pic>
    <xdr:clientData/>
  </xdr:twoCellAnchor>
  <xdr:twoCellAnchor editAs="oneCell">
    <xdr:from>
      <xdr:col>3</xdr:col>
      <xdr:colOff>181429</xdr:colOff>
      <xdr:row>11</xdr:row>
      <xdr:rowOff>45358</xdr:rowOff>
    </xdr:from>
    <xdr:to>
      <xdr:col>3</xdr:col>
      <xdr:colOff>553358</xdr:colOff>
      <xdr:row>11</xdr:row>
      <xdr:rowOff>417287</xdr:rowOff>
    </xdr:to>
    <xdr:pic>
      <xdr:nvPicPr>
        <xdr:cNvPr id="170" name="Grafik 169">
          <a:extLst>
            <a:ext uri="{FF2B5EF4-FFF2-40B4-BE49-F238E27FC236}">
              <a16:creationId xmlns:a16="http://schemas.microsoft.com/office/drawing/2014/main" id="{E80FE167-F6E8-D940-A64E-77772EC9186A}"/>
            </a:ext>
          </a:extLst>
        </xdr:cNvPr>
        <xdr:cNvPicPr>
          <a:picLocks noChangeAspect="1"/>
        </xdr:cNvPicPr>
      </xdr:nvPicPr>
      <xdr:blipFill>
        <a:blip xmlns:r="http://schemas.openxmlformats.org/officeDocument/2006/relationships" r:embed="rId43" cstate="screen">
          <a:extLst>
            <a:ext uri="{28A0092B-C50C-407E-A947-70E740481C1C}">
              <a14:useLocalDpi xmlns:a14="http://schemas.microsoft.com/office/drawing/2010/main"/>
            </a:ext>
          </a:extLst>
        </a:blip>
        <a:stretch>
          <a:fillRect/>
        </a:stretch>
      </xdr:blipFill>
      <xdr:spPr>
        <a:xfrm>
          <a:off x="2378529" y="4858658"/>
          <a:ext cx="371929" cy="371929"/>
        </a:xfrm>
        <a:prstGeom prst="rect">
          <a:avLst/>
        </a:prstGeom>
      </xdr:spPr>
    </xdr:pic>
    <xdr:clientData/>
  </xdr:twoCellAnchor>
  <xdr:twoCellAnchor editAs="oneCell">
    <xdr:from>
      <xdr:col>3</xdr:col>
      <xdr:colOff>54428</xdr:colOff>
      <xdr:row>13</xdr:row>
      <xdr:rowOff>136071</xdr:rowOff>
    </xdr:from>
    <xdr:to>
      <xdr:col>3</xdr:col>
      <xdr:colOff>741722</xdr:colOff>
      <xdr:row>13</xdr:row>
      <xdr:rowOff>390071</xdr:rowOff>
    </xdr:to>
    <xdr:pic>
      <xdr:nvPicPr>
        <xdr:cNvPr id="171" name="Grafik 170">
          <a:extLst>
            <a:ext uri="{FF2B5EF4-FFF2-40B4-BE49-F238E27FC236}">
              <a16:creationId xmlns:a16="http://schemas.microsoft.com/office/drawing/2014/main" id="{C5FCB6E9-172D-9749-A198-BD958B92DF4C}"/>
            </a:ext>
          </a:extLst>
        </xdr:cNvPr>
        <xdr:cNvPicPr>
          <a:picLocks noChangeAspect="1"/>
        </xdr:cNvPicPr>
      </xdr:nvPicPr>
      <xdr:blipFill>
        <a:blip xmlns:r="http://schemas.openxmlformats.org/officeDocument/2006/relationships" r:embed="rId44" cstate="screen">
          <a:extLst>
            <a:ext uri="{28A0092B-C50C-407E-A947-70E740481C1C}">
              <a14:useLocalDpi xmlns:a14="http://schemas.microsoft.com/office/drawing/2010/main"/>
            </a:ext>
          </a:extLst>
        </a:blip>
        <a:stretch>
          <a:fillRect/>
        </a:stretch>
      </xdr:blipFill>
      <xdr:spPr>
        <a:xfrm>
          <a:off x="2251528" y="5838371"/>
          <a:ext cx="687294" cy="254000"/>
        </a:xfrm>
        <a:prstGeom prst="rect">
          <a:avLst/>
        </a:prstGeom>
      </xdr:spPr>
    </xdr:pic>
    <xdr:clientData/>
  </xdr:twoCellAnchor>
  <xdr:oneCellAnchor>
    <xdr:from>
      <xdr:col>3</xdr:col>
      <xdr:colOff>36285</xdr:colOff>
      <xdr:row>13</xdr:row>
      <xdr:rowOff>63500</xdr:rowOff>
    </xdr:from>
    <xdr:ext cx="680357" cy="338379"/>
    <xdr:pic>
      <xdr:nvPicPr>
        <xdr:cNvPr id="172" name="Grafik 171">
          <a:extLst>
            <a:ext uri="{FF2B5EF4-FFF2-40B4-BE49-F238E27FC236}">
              <a16:creationId xmlns:a16="http://schemas.microsoft.com/office/drawing/2014/main" id="{4C738BBA-9544-044D-834D-921F080613F1}"/>
            </a:ext>
          </a:extLst>
        </xdr:cNvPr>
        <xdr:cNvPicPr>
          <a:picLocks noChangeAspect="1"/>
        </xdr:cNvPicPr>
      </xdr:nvPicPr>
      <xdr:blipFill>
        <a:blip xmlns:r="http://schemas.openxmlformats.org/officeDocument/2006/relationships" r:embed="rId45" cstate="screen">
          <a:extLst>
            <a:ext uri="{28A0092B-C50C-407E-A947-70E740481C1C}">
              <a14:useLocalDpi xmlns:a14="http://schemas.microsoft.com/office/drawing/2010/main"/>
            </a:ext>
          </a:extLst>
        </a:blip>
        <a:stretch>
          <a:fillRect/>
        </a:stretch>
      </xdr:blipFill>
      <xdr:spPr>
        <a:xfrm>
          <a:off x="2233385" y="5765800"/>
          <a:ext cx="680357" cy="338379"/>
        </a:xfrm>
        <a:prstGeom prst="rect">
          <a:avLst/>
        </a:prstGeom>
      </xdr:spPr>
    </xdr:pic>
    <xdr:clientData/>
  </xdr:oneCellAnchor>
  <xdr:oneCellAnchor>
    <xdr:from>
      <xdr:col>3</xdr:col>
      <xdr:colOff>54428</xdr:colOff>
      <xdr:row>14</xdr:row>
      <xdr:rowOff>136071</xdr:rowOff>
    </xdr:from>
    <xdr:ext cx="687294" cy="254000"/>
    <xdr:pic>
      <xdr:nvPicPr>
        <xdr:cNvPr id="173" name="Grafik 172">
          <a:extLst>
            <a:ext uri="{FF2B5EF4-FFF2-40B4-BE49-F238E27FC236}">
              <a16:creationId xmlns:a16="http://schemas.microsoft.com/office/drawing/2014/main" id="{91F46409-2E88-1346-9608-20D85EA04F39}"/>
            </a:ext>
          </a:extLst>
        </xdr:cNvPr>
        <xdr:cNvPicPr>
          <a:picLocks noChangeAspect="1"/>
        </xdr:cNvPicPr>
      </xdr:nvPicPr>
      <xdr:blipFill>
        <a:blip xmlns:r="http://schemas.openxmlformats.org/officeDocument/2006/relationships" r:embed="rId44" cstate="screen">
          <a:extLst>
            <a:ext uri="{28A0092B-C50C-407E-A947-70E740481C1C}">
              <a14:useLocalDpi xmlns:a14="http://schemas.microsoft.com/office/drawing/2010/main"/>
            </a:ext>
          </a:extLst>
        </a:blip>
        <a:stretch>
          <a:fillRect/>
        </a:stretch>
      </xdr:blipFill>
      <xdr:spPr>
        <a:xfrm>
          <a:off x="2251528" y="6282871"/>
          <a:ext cx="687294" cy="254000"/>
        </a:xfrm>
        <a:prstGeom prst="rect">
          <a:avLst/>
        </a:prstGeom>
      </xdr:spPr>
    </xdr:pic>
    <xdr:clientData/>
  </xdr:oneCellAnchor>
  <xdr:twoCellAnchor editAs="oneCell">
    <xdr:from>
      <xdr:col>3</xdr:col>
      <xdr:colOff>27215</xdr:colOff>
      <xdr:row>12</xdr:row>
      <xdr:rowOff>54428</xdr:rowOff>
    </xdr:from>
    <xdr:to>
      <xdr:col>3</xdr:col>
      <xdr:colOff>735114</xdr:colOff>
      <xdr:row>12</xdr:row>
      <xdr:rowOff>390070</xdr:rowOff>
    </xdr:to>
    <xdr:pic>
      <xdr:nvPicPr>
        <xdr:cNvPr id="174" name="Grafik 173">
          <a:extLst>
            <a:ext uri="{FF2B5EF4-FFF2-40B4-BE49-F238E27FC236}">
              <a16:creationId xmlns:a16="http://schemas.microsoft.com/office/drawing/2014/main" id="{76D96C7B-6759-D14D-904D-46AE06654401}"/>
            </a:ext>
          </a:extLst>
        </xdr:cNvPr>
        <xdr:cNvPicPr>
          <a:picLocks noChangeAspect="1"/>
        </xdr:cNvPicPr>
      </xdr:nvPicPr>
      <xdr:blipFill>
        <a:blip xmlns:r="http://schemas.openxmlformats.org/officeDocument/2006/relationships" r:embed="rId46" cstate="screen">
          <a:extLst>
            <a:ext uri="{28A0092B-C50C-407E-A947-70E740481C1C}">
              <a14:useLocalDpi xmlns:a14="http://schemas.microsoft.com/office/drawing/2010/main"/>
            </a:ext>
          </a:extLst>
        </a:blip>
        <a:stretch>
          <a:fillRect/>
        </a:stretch>
      </xdr:blipFill>
      <xdr:spPr>
        <a:xfrm>
          <a:off x="2224315" y="5312228"/>
          <a:ext cx="707899" cy="335642"/>
        </a:xfrm>
        <a:prstGeom prst="rect">
          <a:avLst/>
        </a:prstGeom>
      </xdr:spPr>
    </xdr:pic>
    <xdr:clientData/>
  </xdr:twoCellAnchor>
  <xdr:twoCellAnchor editAs="oneCell">
    <xdr:from>
      <xdr:col>3</xdr:col>
      <xdr:colOff>90716</xdr:colOff>
      <xdr:row>52</xdr:row>
      <xdr:rowOff>63501</xdr:rowOff>
    </xdr:from>
    <xdr:to>
      <xdr:col>3</xdr:col>
      <xdr:colOff>673543</xdr:colOff>
      <xdr:row>52</xdr:row>
      <xdr:rowOff>380999</xdr:rowOff>
    </xdr:to>
    <xdr:pic>
      <xdr:nvPicPr>
        <xdr:cNvPr id="175" name="Grafik 174" descr="Saro Kühl-Servierplatte Stay Cool 1/3 GN | Aluminium | 325x176x(h)36mm">
          <a:extLst>
            <a:ext uri="{FF2B5EF4-FFF2-40B4-BE49-F238E27FC236}">
              <a16:creationId xmlns:a16="http://schemas.microsoft.com/office/drawing/2014/main" id="{F8787ECF-8A8D-6F42-962A-D13FE1700E5A}"/>
            </a:ext>
          </a:extLst>
        </xdr:cNvPr>
        <xdr:cNvPicPr>
          <a:picLocks noChangeAspect="1" noChangeArrowheads="1"/>
        </xdr:cNvPicPr>
      </xdr:nvPicPr>
      <xdr:blipFill rotWithShape="1">
        <a:blip xmlns:r="http://schemas.openxmlformats.org/officeDocument/2006/relationships" r:embed="rId47" cstate="screen">
          <a:extLst>
            <a:ext uri="{28A0092B-C50C-407E-A947-70E740481C1C}">
              <a14:useLocalDpi xmlns:a14="http://schemas.microsoft.com/office/drawing/2010/main"/>
            </a:ext>
          </a:extLst>
        </a:blip>
        <a:srcRect/>
        <a:stretch/>
      </xdr:blipFill>
      <xdr:spPr bwMode="auto">
        <a:xfrm>
          <a:off x="2287816" y="23101301"/>
          <a:ext cx="582827" cy="317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70759</xdr:colOff>
      <xdr:row>53</xdr:row>
      <xdr:rowOff>79829</xdr:rowOff>
    </xdr:from>
    <xdr:to>
      <xdr:col>3</xdr:col>
      <xdr:colOff>653586</xdr:colOff>
      <xdr:row>53</xdr:row>
      <xdr:rowOff>397327</xdr:rowOff>
    </xdr:to>
    <xdr:pic>
      <xdr:nvPicPr>
        <xdr:cNvPr id="176" name="Grafik 175" descr="Saro Kühl-Servierplatte Stay Cool 1/3 GN | Aluminium | 325x176x(h)36mm">
          <a:extLst>
            <a:ext uri="{FF2B5EF4-FFF2-40B4-BE49-F238E27FC236}">
              <a16:creationId xmlns:a16="http://schemas.microsoft.com/office/drawing/2014/main" id="{36D677D0-8CC9-BD49-86FD-49F007F083F1}"/>
            </a:ext>
          </a:extLst>
        </xdr:cNvPr>
        <xdr:cNvPicPr>
          <a:picLocks noChangeAspect="1" noChangeArrowheads="1"/>
        </xdr:cNvPicPr>
      </xdr:nvPicPr>
      <xdr:blipFill rotWithShape="1">
        <a:blip xmlns:r="http://schemas.openxmlformats.org/officeDocument/2006/relationships" r:embed="rId47" cstate="screen">
          <a:extLst>
            <a:ext uri="{28A0092B-C50C-407E-A947-70E740481C1C}">
              <a14:useLocalDpi xmlns:a14="http://schemas.microsoft.com/office/drawing/2010/main"/>
            </a:ext>
          </a:extLst>
        </a:blip>
        <a:srcRect/>
        <a:stretch/>
      </xdr:blipFill>
      <xdr:spPr bwMode="auto">
        <a:xfrm>
          <a:off x="2267859" y="23562129"/>
          <a:ext cx="582827" cy="317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319671</xdr:colOff>
      <xdr:row>57</xdr:row>
      <xdr:rowOff>73566</xdr:rowOff>
    </xdr:from>
    <xdr:to>
      <xdr:col>3</xdr:col>
      <xdr:colOff>431165</xdr:colOff>
      <xdr:row>57</xdr:row>
      <xdr:rowOff>350047</xdr:rowOff>
    </xdr:to>
    <xdr:pic>
      <xdr:nvPicPr>
        <xdr:cNvPr id="177" name="image23.jpeg">
          <a:extLst>
            <a:ext uri="{FF2B5EF4-FFF2-40B4-BE49-F238E27FC236}">
              <a16:creationId xmlns:a16="http://schemas.microsoft.com/office/drawing/2014/main" id="{6DA3E801-E180-E442-A86C-8472FF587E87}"/>
            </a:ext>
          </a:extLst>
        </xdr:cNvPr>
        <xdr:cNvPicPr>
          <a:picLocks noChangeAspect="1"/>
        </xdr:cNvPicPr>
      </xdr:nvPicPr>
      <xdr:blipFill>
        <a:blip xmlns:r="http://schemas.openxmlformats.org/officeDocument/2006/relationships" r:embed="rId48" cstate="email">
          <a:extLst>
            <a:ext uri="{28A0092B-C50C-407E-A947-70E740481C1C}">
              <a14:useLocalDpi xmlns:a14="http://schemas.microsoft.com/office/drawing/2010/main"/>
            </a:ext>
          </a:extLst>
        </a:blip>
        <a:stretch>
          <a:fillRect/>
        </a:stretch>
      </xdr:blipFill>
      <xdr:spPr>
        <a:xfrm>
          <a:off x="2516771" y="25244966"/>
          <a:ext cx="111494" cy="276481"/>
        </a:xfrm>
        <a:prstGeom prst="rect">
          <a:avLst/>
        </a:prstGeom>
      </xdr:spPr>
    </xdr:pic>
    <xdr:clientData/>
  </xdr:twoCellAnchor>
  <xdr:twoCellAnchor>
    <xdr:from>
      <xdr:col>3</xdr:col>
      <xdr:colOff>247441</xdr:colOff>
      <xdr:row>58</xdr:row>
      <xdr:rowOff>52447</xdr:rowOff>
    </xdr:from>
    <xdr:to>
      <xdr:col>3</xdr:col>
      <xdr:colOff>511631</xdr:colOff>
      <xdr:row>58</xdr:row>
      <xdr:rowOff>364448</xdr:rowOff>
    </xdr:to>
    <xdr:pic>
      <xdr:nvPicPr>
        <xdr:cNvPr id="178" name="image24.jpeg">
          <a:extLst>
            <a:ext uri="{FF2B5EF4-FFF2-40B4-BE49-F238E27FC236}">
              <a16:creationId xmlns:a16="http://schemas.microsoft.com/office/drawing/2014/main" id="{30E889D0-9769-B840-9AF0-198E18B16B7A}"/>
            </a:ext>
          </a:extLst>
        </xdr:cNvPr>
        <xdr:cNvPicPr>
          <a:picLocks noChangeAspect="1"/>
        </xdr:cNvPicPr>
      </xdr:nvPicPr>
      <xdr:blipFill>
        <a:blip xmlns:r="http://schemas.openxmlformats.org/officeDocument/2006/relationships" r:embed="rId49" cstate="email">
          <a:extLst>
            <a:ext uri="{28A0092B-C50C-407E-A947-70E740481C1C}">
              <a14:useLocalDpi xmlns:a14="http://schemas.microsoft.com/office/drawing/2010/main"/>
            </a:ext>
          </a:extLst>
        </a:blip>
        <a:stretch>
          <a:fillRect/>
        </a:stretch>
      </xdr:blipFill>
      <xdr:spPr>
        <a:xfrm>
          <a:off x="2444541" y="25719147"/>
          <a:ext cx="264190" cy="312001"/>
        </a:xfrm>
        <a:prstGeom prst="rect">
          <a:avLst/>
        </a:prstGeom>
      </xdr:spPr>
    </xdr:pic>
    <xdr:clientData/>
  </xdr:twoCellAnchor>
  <xdr:twoCellAnchor>
    <xdr:from>
      <xdr:col>3</xdr:col>
      <xdr:colOff>139784</xdr:colOff>
      <xdr:row>59</xdr:row>
      <xdr:rowOff>98407</xdr:rowOff>
    </xdr:from>
    <xdr:to>
      <xdr:col>3</xdr:col>
      <xdr:colOff>559812</xdr:colOff>
      <xdr:row>59</xdr:row>
      <xdr:rowOff>321968</xdr:rowOff>
    </xdr:to>
    <xdr:pic>
      <xdr:nvPicPr>
        <xdr:cNvPr id="179" name="image25.jpeg">
          <a:extLst>
            <a:ext uri="{FF2B5EF4-FFF2-40B4-BE49-F238E27FC236}">
              <a16:creationId xmlns:a16="http://schemas.microsoft.com/office/drawing/2014/main" id="{09C8C9B2-87B0-7342-9676-5F01947EF9A3}"/>
            </a:ext>
          </a:extLst>
        </xdr:cNvPr>
        <xdr:cNvPicPr>
          <a:picLocks noChangeAspect="1"/>
        </xdr:cNvPicPr>
      </xdr:nvPicPr>
      <xdr:blipFill>
        <a:blip xmlns:r="http://schemas.openxmlformats.org/officeDocument/2006/relationships" r:embed="rId50" cstate="email">
          <a:extLst>
            <a:ext uri="{28A0092B-C50C-407E-A947-70E740481C1C}">
              <a14:useLocalDpi xmlns:a14="http://schemas.microsoft.com/office/drawing/2010/main"/>
            </a:ext>
          </a:extLst>
        </a:blip>
        <a:stretch>
          <a:fillRect/>
        </a:stretch>
      </xdr:blipFill>
      <xdr:spPr>
        <a:xfrm>
          <a:off x="2336884" y="26260407"/>
          <a:ext cx="420028" cy="223561"/>
        </a:xfrm>
        <a:prstGeom prst="rect">
          <a:avLst/>
        </a:prstGeom>
      </xdr:spPr>
    </xdr:pic>
    <xdr:clientData/>
  </xdr:twoCellAnchor>
  <xdr:twoCellAnchor>
    <xdr:from>
      <xdr:col>3</xdr:col>
      <xdr:colOff>233334</xdr:colOff>
      <xdr:row>60</xdr:row>
      <xdr:rowOff>118929</xdr:rowOff>
    </xdr:from>
    <xdr:to>
      <xdr:col>3</xdr:col>
      <xdr:colOff>537895</xdr:colOff>
      <xdr:row>60</xdr:row>
      <xdr:rowOff>319809</xdr:rowOff>
    </xdr:to>
    <xdr:pic>
      <xdr:nvPicPr>
        <xdr:cNvPr id="180" name="image26.jpeg">
          <a:extLst>
            <a:ext uri="{FF2B5EF4-FFF2-40B4-BE49-F238E27FC236}">
              <a16:creationId xmlns:a16="http://schemas.microsoft.com/office/drawing/2014/main" id="{8EA086A5-A78C-1E4E-90CF-CB0F15AB07D3}"/>
            </a:ext>
          </a:extLst>
        </xdr:cNvPr>
        <xdr:cNvPicPr>
          <a:picLocks noChangeAspect="1"/>
        </xdr:cNvPicPr>
      </xdr:nvPicPr>
      <xdr:blipFill>
        <a:blip xmlns:r="http://schemas.openxmlformats.org/officeDocument/2006/relationships" r:embed="rId51" cstate="email">
          <a:extLst>
            <a:ext uri="{28A0092B-C50C-407E-A947-70E740481C1C}">
              <a14:useLocalDpi xmlns:a14="http://schemas.microsoft.com/office/drawing/2010/main"/>
            </a:ext>
          </a:extLst>
        </a:blip>
        <a:stretch>
          <a:fillRect/>
        </a:stretch>
      </xdr:blipFill>
      <xdr:spPr>
        <a:xfrm>
          <a:off x="2430434" y="26776229"/>
          <a:ext cx="304561" cy="200880"/>
        </a:xfrm>
        <a:prstGeom prst="rect">
          <a:avLst/>
        </a:prstGeom>
      </xdr:spPr>
    </xdr:pic>
    <xdr:clientData/>
  </xdr:twoCellAnchor>
  <xdr:twoCellAnchor>
    <xdr:from>
      <xdr:col>3</xdr:col>
      <xdr:colOff>233334</xdr:colOff>
      <xdr:row>61</xdr:row>
      <xdr:rowOff>109396</xdr:rowOff>
    </xdr:from>
    <xdr:to>
      <xdr:col>3</xdr:col>
      <xdr:colOff>537895</xdr:colOff>
      <xdr:row>61</xdr:row>
      <xdr:rowOff>310276</xdr:rowOff>
    </xdr:to>
    <xdr:pic>
      <xdr:nvPicPr>
        <xdr:cNvPr id="181" name="image26.jpeg">
          <a:extLst>
            <a:ext uri="{FF2B5EF4-FFF2-40B4-BE49-F238E27FC236}">
              <a16:creationId xmlns:a16="http://schemas.microsoft.com/office/drawing/2014/main" id="{2028878F-AA46-8E44-A79D-A4340A2ABC4F}"/>
            </a:ext>
          </a:extLst>
        </xdr:cNvPr>
        <xdr:cNvPicPr>
          <a:picLocks noChangeAspect="1"/>
        </xdr:cNvPicPr>
      </xdr:nvPicPr>
      <xdr:blipFill>
        <a:blip xmlns:r="http://schemas.openxmlformats.org/officeDocument/2006/relationships" r:embed="rId51" cstate="email">
          <a:extLst>
            <a:ext uri="{28A0092B-C50C-407E-A947-70E740481C1C}">
              <a14:useLocalDpi xmlns:a14="http://schemas.microsoft.com/office/drawing/2010/main"/>
            </a:ext>
          </a:extLst>
        </a:blip>
        <a:stretch>
          <a:fillRect/>
        </a:stretch>
      </xdr:blipFill>
      <xdr:spPr>
        <a:xfrm>
          <a:off x="2430434" y="27261996"/>
          <a:ext cx="304561" cy="200880"/>
        </a:xfrm>
        <a:prstGeom prst="rect">
          <a:avLst/>
        </a:prstGeom>
      </xdr:spPr>
    </xdr:pic>
    <xdr:clientData/>
  </xdr:twoCellAnchor>
  <xdr:twoCellAnchor>
    <xdr:from>
      <xdr:col>3</xdr:col>
      <xdr:colOff>139784</xdr:colOff>
      <xdr:row>62</xdr:row>
      <xdr:rowOff>47648</xdr:rowOff>
    </xdr:from>
    <xdr:to>
      <xdr:col>3</xdr:col>
      <xdr:colOff>585542</xdr:colOff>
      <xdr:row>62</xdr:row>
      <xdr:rowOff>371649</xdr:rowOff>
    </xdr:to>
    <xdr:pic>
      <xdr:nvPicPr>
        <xdr:cNvPr id="182" name="image27.jpeg">
          <a:extLst>
            <a:ext uri="{FF2B5EF4-FFF2-40B4-BE49-F238E27FC236}">
              <a16:creationId xmlns:a16="http://schemas.microsoft.com/office/drawing/2014/main" id="{CDF2E0C9-9BB5-7948-A3C6-17E4A8CEAC7D}"/>
            </a:ext>
          </a:extLst>
        </xdr:cNvPr>
        <xdr:cNvPicPr>
          <a:picLocks noChangeAspect="1"/>
        </xdr:cNvPicPr>
      </xdr:nvPicPr>
      <xdr:blipFill>
        <a:blip xmlns:r="http://schemas.openxmlformats.org/officeDocument/2006/relationships" r:embed="rId52" cstate="email">
          <a:extLst>
            <a:ext uri="{28A0092B-C50C-407E-A947-70E740481C1C}">
              <a14:useLocalDpi xmlns:a14="http://schemas.microsoft.com/office/drawing/2010/main"/>
            </a:ext>
          </a:extLst>
        </a:blip>
        <a:stretch>
          <a:fillRect/>
        </a:stretch>
      </xdr:blipFill>
      <xdr:spPr>
        <a:xfrm>
          <a:off x="2336884" y="27695548"/>
          <a:ext cx="445758" cy="324001"/>
        </a:xfrm>
        <a:prstGeom prst="rect">
          <a:avLst/>
        </a:prstGeom>
      </xdr:spPr>
    </xdr:pic>
    <xdr:clientData/>
  </xdr:twoCellAnchor>
  <xdr:twoCellAnchor>
    <xdr:from>
      <xdr:col>3</xdr:col>
      <xdr:colOff>151577</xdr:colOff>
      <xdr:row>63</xdr:row>
      <xdr:rowOff>74839</xdr:rowOff>
    </xdr:from>
    <xdr:to>
      <xdr:col>3</xdr:col>
      <xdr:colOff>574821</xdr:colOff>
      <xdr:row>63</xdr:row>
      <xdr:rowOff>323239</xdr:rowOff>
    </xdr:to>
    <xdr:pic>
      <xdr:nvPicPr>
        <xdr:cNvPr id="183" name="image28.jpeg">
          <a:extLst>
            <a:ext uri="{FF2B5EF4-FFF2-40B4-BE49-F238E27FC236}">
              <a16:creationId xmlns:a16="http://schemas.microsoft.com/office/drawing/2014/main" id="{2FAE9E3A-7B06-E247-B1C4-AA9FD99B795B}"/>
            </a:ext>
          </a:extLst>
        </xdr:cNvPr>
        <xdr:cNvPicPr>
          <a:picLocks noChangeAspect="1"/>
        </xdr:cNvPicPr>
      </xdr:nvPicPr>
      <xdr:blipFill>
        <a:blip xmlns:r="http://schemas.openxmlformats.org/officeDocument/2006/relationships" r:embed="rId53" cstate="email">
          <a:extLst>
            <a:ext uri="{28A0092B-C50C-407E-A947-70E740481C1C}">
              <a14:useLocalDpi xmlns:a14="http://schemas.microsoft.com/office/drawing/2010/main"/>
            </a:ext>
          </a:extLst>
        </a:blip>
        <a:stretch>
          <a:fillRect/>
        </a:stretch>
      </xdr:blipFill>
      <xdr:spPr>
        <a:xfrm>
          <a:off x="2348677" y="28218039"/>
          <a:ext cx="423244" cy="248400"/>
        </a:xfrm>
        <a:prstGeom prst="rect">
          <a:avLst/>
        </a:prstGeom>
      </xdr:spPr>
    </xdr:pic>
    <xdr:clientData/>
  </xdr:twoCellAnchor>
  <xdr:twoCellAnchor>
    <xdr:from>
      <xdr:col>3</xdr:col>
      <xdr:colOff>119399</xdr:colOff>
      <xdr:row>64</xdr:row>
      <xdr:rowOff>47647</xdr:rowOff>
    </xdr:from>
    <xdr:to>
      <xdr:col>3</xdr:col>
      <xdr:colOff>614130</xdr:colOff>
      <xdr:row>64</xdr:row>
      <xdr:rowOff>371647</xdr:rowOff>
    </xdr:to>
    <xdr:pic>
      <xdr:nvPicPr>
        <xdr:cNvPr id="184" name="image29.jpeg">
          <a:extLst>
            <a:ext uri="{FF2B5EF4-FFF2-40B4-BE49-F238E27FC236}">
              <a16:creationId xmlns:a16="http://schemas.microsoft.com/office/drawing/2014/main" id="{761FCAF9-0402-1B42-AA7C-98AB4A0E6D4D}"/>
            </a:ext>
          </a:extLst>
        </xdr:cNvPr>
        <xdr:cNvPicPr>
          <a:picLocks noChangeAspect="1"/>
        </xdr:cNvPicPr>
      </xdr:nvPicPr>
      <xdr:blipFill>
        <a:blip xmlns:r="http://schemas.openxmlformats.org/officeDocument/2006/relationships" r:embed="rId54" cstate="email">
          <a:extLst>
            <a:ext uri="{28A0092B-C50C-407E-A947-70E740481C1C}">
              <a14:useLocalDpi xmlns:a14="http://schemas.microsoft.com/office/drawing/2010/main"/>
            </a:ext>
          </a:extLst>
        </a:blip>
        <a:stretch>
          <a:fillRect/>
        </a:stretch>
      </xdr:blipFill>
      <xdr:spPr>
        <a:xfrm>
          <a:off x="2316499" y="28686147"/>
          <a:ext cx="494731" cy="324000"/>
        </a:xfrm>
        <a:prstGeom prst="rect">
          <a:avLst/>
        </a:prstGeom>
      </xdr:spPr>
    </xdr:pic>
    <xdr:clientData/>
  </xdr:twoCellAnchor>
  <xdr:twoCellAnchor>
    <xdr:from>
      <xdr:col>3</xdr:col>
      <xdr:colOff>225329</xdr:colOff>
      <xdr:row>65</xdr:row>
      <xdr:rowOff>104885</xdr:rowOff>
    </xdr:from>
    <xdr:to>
      <xdr:col>3</xdr:col>
      <xdr:colOff>540515</xdr:colOff>
      <xdr:row>65</xdr:row>
      <xdr:rowOff>314406</xdr:rowOff>
    </xdr:to>
    <xdr:pic>
      <xdr:nvPicPr>
        <xdr:cNvPr id="185" name="image30.jpeg">
          <a:extLst>
            <a:ext uri="{FF2B5EF4-FFF2-40B4-BE49-F238E27FC236}">
              <a16:creationId xmlns:a16="http://schemas.microsoft.com/office/drawing/2014/main" id="{3FE1AB57-78F7-4C43-9C8B-63FB322A0E97}"/>
            </a:ext>
          </a:extLst>
        </xdr:cNvPr>
        <xdr:cNvPicPr>
          <a:picLocks noChangeAspect="1"/>
        </xdr:cNvPicPr>
      </xdr:nvPicPr>
      <xdr:blipFill>
        <a:blip xmlns:r="http://schemas.openxmlformats.org/officeDocument/2006/relationships" r:embed="rId55" cstate="email">
          <a:extLst>
            <a:ext uri="{28A0092B-C50C-407E-A947-70E740481C1C}">
              <a14:useLocalDpi xmlns:a14="http://schemas.microsoft.com/office/drawing/2010/main"/>
            </a:ext>
          </a:extLst>
        </a:blip>
        <a:stretch>
          <a:fillRect/>
        </a:stretch>
      </xdr:blipFill>
      <xdr:spPr>
        <a:xfrm>
          <a:off x="2422429" y="29238685"/>
          <a:ext cx="315186" cy="209521"/>
        </a:xfrm>
        <a:prstGeom prst="rect">
          <a:avLst/>
        </a:prstGeom>
      </xdr:spPr>
    </xdr:pic>
    <xdr:clientData/>
  </xdr:twoCellAnchor>
  <xdr:twoCellAnchor>
    <xdr:from>
      <xdr:col>3</xdr:col>
      <xdr:colOff>230094</xdr:colOff>
      <xdr:row>66</xdr:row>
      <xdr:rowOff>59391</xdr:rowOff>
    </xdr:from>
    <xdr:to>
      <xdr:col>3</xdr:col>
      <xdr:colOff>537895</xdr:colOff>
      <xdr:row>66</xdr:row>
      <xdr:rowOff>353421</xdr:rowOff>
    </xdr:to>
    <xdr:pic>
      <xdr:nvPicPr>
        <xdr:cNvPr id="186" name="image31.jpeg">
          <a:extLst>
            <a:ext uri="{FF2B5EF4-FFF2-40B4-BE49-F238E27FC236}">
              <a16:creationId xmlns:a16="http://schemas.microsoft.com/office/drawing/2014/main" id="{25357345-F103-0645-BAD9-39D86FC45C0C}"/>
            </a:ext>
          </a:extLst>
        </xdr:cNvPr>
        <xdr:cNvPicPr>
          <a:picLocks noChangeAspect="1"/>
        </xdr:cNvPicPr>
      </xdr:nvPicPr>
      <xdr:blipFill>
        <a:blip xmlns:r="http://schemas.openxmlformats.org/officeDocument/2006/relationships" r:embed="rId56" cstate="email">
          <a:extLst>
            <a:ext uri="{28A0092B-C50C-407E-A947-70E740481C1C}">
              <a14:useLocalDpi xmlns:a14="http://schemas.microsoft.com/office/drawing/2010/main"/>
            </a:ext>
          </a:extLst>
        </a:blip>
        <a:stretch>
          <a:fillRect/>
        </a:stretch>
      </xdr:blipFill>
      <xdr:spPr>
        <a:xfrm>
          <a:off x="2427194" y="29688491"/>
          <a:ext cx="307801" cy="294030"/>
        </a:xfrm>
        <a:prstGeom prst="rect">
          <a:avLst/>
        </a:prstGeom>
      </xdr:spPr>
    </xdr:pic>
    <xdr:clientData/>
  </xdr:twoCellAnchor>
  <xdr:twoCellAnchor>
    <xdr:from>
      <xdr:col>3</xdr:col>
      <xdr:colOff>177087</xdr:colOff>
      <xdr:row>67</xdr:row>
      <xdr:rowOff>134045</xdr:rowOff>
    </xdr:from>
    <xdr:to>
      <xdr:col>3</xdr:col>
      <xdr:colOff>576965</xdr:colOff>
      <xdr:row>67</xdr:row>
      <xdr:rowOff>324126</xdr:rowOff>
    </xdr:to>
    <xdr:pic>
      <xdr:nvPicPr>
        <xdr:cNvPr id="187" name="image32.jpeg">
          <a:extLst>
            <a:ext uri="{FF2B5EF4-FFF2-40B4-BE49-F238E27FC236}">
              <a16:creationId xmlns:a16="http://schemas.microsoft.com/office/drawing/2014/main" id="{DA180F9C-05AB-4E48-B6EF-307678C0BE75}"/>
            </a:ext>
          </a:extLst>
        </xdr:cNvPr>
        <xdr:cNvPicPr>
          <a:picLocks noChangeAspect="1"/>
        </xdr:cNvPicPr>
      </xdr:nvPicPr>
      <xdr:blipFill>
        <a:blip xmlns:r="http://schemas.openxmlformats.org/officeDocument/2006/relationships" r:embed="rId57" cstate="email">
          <a:extLst>
            <a:ext uri="{28A0092B-C50C-407E-A947-70E740481C1C}">
              <a14:useLocalDpi xmlns:a14="http://schemas.microsoft.com/office/drawing/2010/main"/>
            </a:ext>
          </a:extLst>
        </a:blip>
        <a:stretch>
          <a:fillRect/>
        </a:stretch>
      </xdr:blipFill>
      <xdr:spPr>
        <a:xfrm>
          <a:off x="2374187" y="30258445"/>
          <a:ext cx="399878" cy="190081"/>
        </a:xfrm>
        <a:prstGeom prst="rect">
          <a:avLst/>
        </a:prstGeom>
      </xdr:spPr>
    </xdr:pic>
    <xdr:clientData/>
  </xdr:twoCellAnchor>
  <xdr:twoCellAnchor>
    <xdr:from>
      <xdr:col>3</xdr:col>
      <xdr:colOff>177087</xdr:colOff>
      <xdr:row>68</xdr:row>
      <xdr:rowOff>134045</xdr:rowOff>
    </xdr:from>
    <xdr:to>
      <xdr:col>3</xdr:col>
      <xdr:colOff>576965</xdr:colOff>
      <xdr:row>68</xdr:row>
      <xdr:rowOff>324126</xdr:rowOff>
    </xdr:to>
    <xdr:pic>
      <xdr:nvPicPr>
        <xdr:cNvPr id="188" name="image32.jpeg">
          <a:extLst>
            <a:ext uri="{FF2B5EF4-FFF2-40B4-BE49-F238E27FC236}">
              <a16:creationId xmlns:a16="http://schemas.microsoft.com/office/drawing/2014/main" id="{FB776099-6224-A34A-9361-173047DB970F}"/>
            </a:ext>
          </a:extLst>
        </xdr:cNvPr>
        <xdr:cNvPicPr>
          <a:picLocks noChangeAspect="1"/>
        </xdr:cNvPicPr>
      </xdr:nvPicPr>
      <xdr:blipFill>
        <a:blip xmlns:r="http://schemas.openxmlformats.org/officeDocument/2006/relationships" r:embed="rId57" cstate="email">
          <a:extLst>
            <a:ext uri="{28A0092B-C50C-407E-A947-70E740481C1C}">
              <a14:useLocalDpi xmlns:a14="http://schemas.microsoft.com/office/drawing/2010/main"/>
            </a:ext>
          </a:extLst>
        </a:blip>
        <a:stretch>
          <a:fillRect/>
        </a:stretch>
      </xdr:blipFill>
      <xdr:spPr>
        <a:xfrm>
          <a:off x="2374187" y="30753745"/>
          <a:ext cx="399878" cy="190081"/>
        </a:xfrm>
        <a:prstGeom prst="rect">
          <a:avLst/>
        </a:prstGeom>
      </xdr:spPr>
    </xdr:pic>
    <xdr:clientData/>
  </xdr:twoCellAnchor>
  <xdr:twoCellAnchor>
    <xdr:from>
      <xdr:col>3</xdr:col>
      <xdr:colOff>191023</xdr:colOff>
      <xdr:row>69</xdr:row>
      <xdr:rowOff>107238</xdr:rowOff>
    </xdr:from>
    <xdr:to>
      <xdr:col>3</xdr:col>
      <xdr:colOff>542659</xdr:colOff>
      <xdr:row>69</xdr:row>
      <xdr:rowOff>314598</xdr:rowOff>
    </xdr:to>
    <xdr:pic>
      <xdr:nvPicPr>
        <xdr:cNvPr id="189" name="image34.jpeg">
          <a:extLst>
            <a:ext uri="{FF2B5EF4-FFF2-40B4-BE49-F238E27FC236}">
              <a16:creationId xmlns:a16="http://schemas.microsoft.com/office/drawing/2014/main" id="{48C5BBED-2A6A-DC48-9066-6F697B13DB87}"/>
            </a:ext>
          </a:extLst>
        </xdr:cNvPr>
        <xdr:cNvPicPr>
          <a:picLocks noChangeAspect="1"/>
        </xdr:cNvPicPr>
      </xdr:nvPicPr>
      <xdr:blipFill>
        <a:blip xmlns:r="http://schemas.openxmlformats.org/officeDocument/2006/relationships" r:embed="rId58" cstate="email">
          <a:extLst>
            <a:ext uri="{28A0092B-C50C-407E-A947-70E740481C1C}">
              <a14:useLocalDpi xmlns:a14="http://schemas.microsoft.com/office/drawing/2010/main"/>
            </a:ext>
          </a:extLst>
        </a:blip>
        <a:stretch>
          <a:fillRect/>
        </a:stretch>
      </xdr:blipFill>
      <xdr:spPr>
        <a:xfrm>
          <a:off x="2388123" y="31222238"/>
          <a:ext cx="351636" cy="207360"/>
        </a:xfrm>
        <a:prstGeom prst="rect">
          <a:avLst/>
        </a:prstGeom>
      </xdr:spPr>
    </xdr:pic>
    <xdr:clientData/>
  </xdr:twoCellAnchor>
  <xdr:twoCellAnchor>
    <xdr:from>
      <xdr:col>3</xdr:col>
      <xdr:colOff>139784</xdr:colOff>
      <xdr:row>70</xdr:row>
      <xdr:rowOff>116766</xdr:rowOff>
    </xdr:from>
    <xdr:to>
      <xdr:col>3</xdr:col>
      <xdr:colOff>585542</xdr:colOff>
      <xdr:row>70</xdr:row>
      <xdr:rowOff>324127</xdr:rowOff>
    </xdr:to>
    <xdr:pic>
      <xdr:nvPicPr>
        <xdr:cNvPr id="190" name="image35.jpeg">
          <a:extLst>
            <a:ext uri="{FF2B5EF4-FFF2-40B4-BE49-F238E27FC236}">
              <a16:creationId xmlns:a16="http://schemas.microsoft.com/office/drawing/2014/main" id="{7CE0EB86-7AFF-C242-B010-29F5E1DDDDB8}"/>
            </a:ext>
          </a:extLst>
        </xdr:cNvPr>
        <xdr:cNvPicPr>
          <a:picLocks noChangeAspect="1"/>
        </xdr:cNvPicPr>
      </xdr:nvPicPr>
      <xdr:blipFill>
        <a:blip xmlns:r="http://schemas.openxmlformats.org/officeDocument/2006/relationships" r:embed="rId59" cstate="email">
          <a:extLst>
            <a:ext uri="{28A0092B-C50C-407E-A947-70E740481C1C}">
              <a14:useLocalDpi xmlns:a14="http://schemas.microsoft.com/office/drawing/2010/main"/>
            </a:ext>
          </a:extLst>
        </a:blip>
        <a:stretch>
          <a:fillRect/>
        </a:stretch>
      </xdr:blipFill>
      <xdr:spPr>
        <a:xfrm>
          <a:off x="2336884" y="31727066"/>
          <a:ext cx="445758" cy="207361"/>
        </a:xfrm>
        <a:prstGeom prst="rect">
          <a:avLst/>
        </a:prstGeom>
      </xdr:spPr>
    </xdr:pic>
    <xdr:clientData/>
  </xdr:twoCellAnchor>
  <xdr:twoCellAnchor>
    <xdr:from>
      <xdr:col>3</xdr:col>
      <xdr:colOff>270356</xdr:colOff>
      <xdr:row>79</xdr:row>
      <xdr:rowOff>55397</xdr:rowOff>
    </xdr:from>
    <xdr:to>
      <xdr:col>3</xdr:col>
      <xdr:colOff>482624</xdr:colOff>
      <xdr:row>79</xdr:row>
      <xdr:rowOff>349157</xdr:rowOff>
    </xdr:to>
    <xdr:pic>
      <xdr:nvPicPr>
        <xdr:cNvPr id="191" name="image38.jpeg">
          <a:extLst>
            <a:ext uri="{FF2B5EF4-FFF2-40B4-BE49-F238E27FC236}">
              <a16:creationId xmlns:a16="http://schemas.microsoft.com/office/drawing/2014/main" id="{2D600A70-0CB1-FB47-867E-C83BC4513FF9}"/>
            </a:ext>
          </a:extLst>
        </xdr:cNvPr>
        <xdr:cNvPicPr>
          <a:picLocks noChangeAspect="1"/>
        </xdr:cNvPicPr>
      </xdr:nvPicPr>
      <xdr:blipFill>
        <a:blip xmlns:r="http://schemas.openxmlformats.org/officeDocument/2006/relationships" r:embed="rId60" cstate="email">
          <a:extLst>
            <a:ext uri="{28A0092B-C50C-407E-A947-70E740481C1C}">
              <a14:useLocalDpi xmlns:a14="http://schemas.microsoft.com/office/drawing/2010/main"/>
            </a:ext>
          </a:extLst>
        </a:blip>
        <a:stretch>
          <a:fillRect/>
        </a:stretch>
      </xdr:blipFill>
      <xdr:spPr>
        <a:xfrm>
          <a:off x="2467456" y="36123397"/>
          <a:ext cx="212268" cy="293760"/>
        </a:xfrm>
        <a:prstGeom prst="rect">
          <a:avLst/>
        </a:prstGeom>
      </xdr:spPr>
    </xdr:pic>
    <xdr:clientData/>
  </xdr:twoCellAnchor>
  <xdr:twoCellAnchor>
    <xdr:from>
      <xdr:col>3</xdr:col>
      <xdr:colOff>191461</xdr:colOff>
      <xdr:row>81</xdr:row>
      <xdr:rowOff>142344</xdr:rowOff>
    </xdr:from>
    <xdr:to>
      <xdr:col>3</xdr:col>
      <xdr:colOff>483062</xdr:colOff>
      <xdr:row>81</xdr:row>
      <xdr:rowOff>315144</xdr:rowOff>
    </xdr:to>
    <xdr:pic>
      <xdr:nvPicPr>
        <xdr:cNvPr id="192" name="image41.jpeg">
          <a:extLst>
            <a:ext uri="{FF2B5EF4-FFF2-40B4-BE49-F238E27FC236}">
              <a16:creationId xmlns:a16="http://schemas.microsoft.com/office/drawing/2014/main" id="{D938DDFC-46D8-4B41-A82C-6232899A154E}"/>
            </a:ext>
          </a:extLst>
        </xdr:cNvPr>
        <xdr:cNvPicPr>
          <a:picLocks noChangeAspect="1"/>
        </xdr:cNvPicPr>
      </xdr:nvPicPr>
      <xdr:blipFill>
        <a:blip xmlns:r="http://schemas.openxmlformats.org/officeDocument/2006/relationships" r:embed="rId61" cstate="email">
          <a:extLst>
            <a:ext uri="{28A0092B-C50C-407E-A947-70E740481C1C}">
              <a14:useLocalDpi xmlns:a14="http://schemas.microsoft.com/office/drawing/2010/main"/>
            </a:ext>
          </a:extLst>
        </a:blip>
        <a:stretch>
          <a:fillRect/>
        </a:stretch>
      </xdr:blipFill>
      <xdr:spPr>
        <a:xfrm>
          <a:off x="2388561" y="37200944"/>
          <a:ext cx="291601" cy="172800"/>
        </a:xfrm>
        <a:prstGeom prst="rect">
          <a:avLst/>
        </a:prstGeom>
      </xdr:spPr>
    </xdr:pic>
    <xdr:clientData/>
  </xdr:twoCellAnchor>
  <xdr:twoCellAnchor>
    <xdr:from>
      <xdr:col>3</xdr:col>
      <xdr:colOff>259001</xdr:colOff>
      <xdr:row>82</xdr:row>
      <xdr:rowOff>81859</xdr:rowOff>
    </xdr:from>
    <xdr:to>
      <xdr:col>3</xdr:col>
      <xdr:colOff>414450</xdr:colOff>
      <xdr:row>82</xdr:row>
      <xdr:rowOff>375620</xdr:rowOff>
    </xdr:to>
    <xdr:pic>
      <xdr:nvPicPr>
        <xdr:cNvPr id="193" name="image42.jpeg">
          <a:extLst>
            <a:ext uri="{FF2B5EF4-FFF2-40B4-BE49-F238E27FC236}">
              <a16:creationId xmlns:a16="http://schemas.microsoft.com/office/drawing/2014/main" id="{377DFC12-958A-A249-82E0-504AA64788C2}"/>
            </a:ext>
          </a:extLst>
        </xdr:cNvPr>
        <xdr:cNvPicPr>
          <a:picLocks noChangeAspect="1"/>
        </xdr:cNvPicPr>
      </xdr:nvPicPr>
      <xdr:blipFill>
        <a:blip xmlns:r="http://schemas.openxmlformats.org/officeDocument/2006/relationships" r:embed="rId62" cstate="email">
          <a:extLst>
            <a:ext uri="{28A0092B-C50C-407E-A947-70E740481C1C}">
              <a14:useLocalDpi xmlns:a14="http://schemas.microsoft.com/office/drawing/2010/main"/>
            </a:ext>
          </a:extLst>
        </a:blip>
        <a:stretch>
          <a:fillRect/>
        </a:stretch>
      </xdr:blipFill>
      <xdr:spPr>
        <a:xfrm>
          <a:off x="2456101" y="37635759"/>
          <a:ext cx="155449" cy="293761"/>
        </a:xfrm>
        <a:prstGeom prst="rect">
          <a:avLst/>
        </a:prstGeom>
      </xdr:spPr>
    </xdr:pic>
    <xdr:clientData/>
  </xdr:twoCellAnchor>
  <xdr:twoCellAnchor>
    <xdr:from>
      <xdr:col>3</xdr:col>
      <xdr:colOff>285803</xdr:colOff>
      <xdr:row>83</xdr:row>
      <xdr:rowOff>64583</xdr:rowOff>
    </xdr:from>
    <xdr:to>
      <xdr:col>3</xdr:col>
      <xdr:colOff>404801</xdr:colOff>
      <xdr:row>83</xdr:row>
      <xdr:rowOff>388583</xdr:rowOff>
    </xdr:to>
    <xdr:pic>
      <xdr:nvPicPr>
        <xdr:cNvPr id="194" name="image43.jpeg">
          <a:extLst>
            <a:ext uri="{FF2B5EF4-FFF2-40B4-BE49-F238E27FC236}">
              <a16:creationId xmlns:a16="http://schemas.microsoft.com/office/drawing/2014/main" id="{C9045622-CF14-B245-A387-8F640196E396}"/>
            </a:ext>
          </a:extLst>
        </xdr:cNvPr>
        <xdr:cNvPicPr>
          <a:picLocks noChangeAspect="1"/>
        </xdr:cNvPicPr>
      </xdr:nvPicPr>
      <xdr:blipFill>
        <a:blip xmlns:r="http://schemas.openxmlformats.org/officeDocument/2006/relationships" r:embed="rId63" cstate="email">
          <a:extLst>
            <a:ext uri="{28A0092B-C50C-407E-A947-70E740481C1C}">
              <a14:useLocalDpi xmlns:a14="http://schemas.microsoft.com/office/drawing/2010/main"/>
            </a:ext>
          </a:extLst>
        </a:blip>
        <a:stretch>
          <a:fillRect/>
        </a:stretch>
      </xdr:blipFill>
      <xdr:spPr>
        <a:xfrm>
          <a:off x="2482903" y="38113783"/>
          <a:ext cx="118998" cy="324000"/>
        </a:xfrm>
        <a:prstGeom prst="rect">
          <a:avLst/>
        </a:prstGeom>
      </xdr:spPr>
    </xdr:pic>
    <xdr:clientData/>
  </xdr:twoCellAnchor>
  <xdr:twoCellAnchor>
    <xdr:from>
      <xdr:col>3</xdr:col>
      <xdr:colOff>284731</xdr:colOff>
      <xdr:row>84</xdr:row>
      <xdr:rowOff>90499</xdr:rowOff>
    </xdr:from>
    <xdr:to>
      <xdr:col>3</xdr:col>
      <xdr:colOff>405873</xdr:colOff>
      <xdr:row>84</xdr:row>
      <xdr:rowOff>375620</xdr:rowOff>
    </xdr:to>
    <xdr:pic>
      <xdr:nvPicPr>
        <xdr:cNvPr id="195" name="image44.jpeg">
          <a:extLst>
            <a:ext uri="{FF2B5EF4-FFF2-40B4-BE49-F238E27FC236}">
              <a16:creationId xmlns:a16="http://schemas.microsoft.com/office/drawing/2014/main" id="{4CA4DF16-DC0A-144A-93BC-69452C91D59D}"/>
            </a:ext>
          </a:extLst>
        </xdr:cNvPr>
        <xdr:cNvPicPr>
          <a:picLocks noChangeAspect="1"/>
        </xdr:cNvPicPr>
      </xdr:nvPicPr>
      <xdr:blipFill>
        <a:blip xmlns:r="http://schemas.openxmlformats.org/officeDocument/2006/relationships" r:embed="rId64" cstate="email">
          <a:extLst>
            <a:ext uri="{28A0092B-C50C-407E-A947-70E740481C1C}">
              <a14:useLocalDpi xmlns:a14="http://schemas.microsoft.com/office/drawing/2010/main"/>
            </a:ext>
          </a:extLst>
        </a:blip>
        <a:stretch>
          <a:fillRect/>
        </a:stretch>
      </xdr:blipFill>
      <xdr:spPr>
        <a:xfrm>
          <a:off x="2481831" y="38634999"/>
          <a:ext cx="121142" cy="285121"/>
        </a:xfrm>
        <a:prstGeom prst="rect">
          <a:avLst/>
        </a:prstGeom>
      </xdr:spPr>
    </xdr:pic>
    <xdr:clientData/>
  </xdr:twoCellAnchor>
  <xdr:twoCellAnchor>
    <xdr:from>
      <xdr:col>3</xdr:col>
      <xdr:colOff>275082</xdr:colOff>
      <xdr:row>85</xdr:row>
      <xdr:rowOff>63693</xdr:rowOff>
    </xdr:from>
    <xdr:to>
      <xdr:col>3</xdr:col>
      <xdr:colOff>405874</xdr:colOff>
      <xdr:row>85</xdr:row>
      <xdr:rowOff>366094</xdr:rowOff>
    </xdr:to>
    <xdr:pic>
      <xdr:nvPicPr>
        <xdr:cNvPr id="196" name="image45.jpeg">
          <a:extLst>
            <a:ext uri="{FF2B5EF4-FFF2-40B4-BE49-F238E27FC236}">
              <a16:creationId xmlns:a16="http://schemas.microsoft.com/office/drawing/2014/main" id="{57A2F769-E6BC-334C-8997-D278466BB080}"/>
            </a:ext>
          </a:extLst>
        </xdr:cNvPr>
        <xdr:cNvPicPr>
          <a:picLocks noChangeAspect="1"/>
        </xdr:cNvPicPr>
      </xdr:nvPicPr>
      <xdr:blipFill>
        <a:blip xmlns:r="http://schemas.openxmlformats.org/officeDocument/2006/relationships" r:embed="rId65" cstate="email">
          <a:extLst>
            <a:ext uri="{28A0092B-C50C-407E-A947-70E740481C1C}">
              <a14:useLocalDpi xmlns:a14="http://schemas.microsoft.com/office/drawing/2010/main"/>
            </a:ext>
          </a:extLst>
        </a:blip>
        <a:stretch>
          <a:fillRect/>
        </a:stretch>
      </xdr:blipFill>
      <xdr:spPr>
        <a:xfrm>
          <a:off x="2472182" y="39103493"/>
          <a:ext cx="130792" cy="302401"/>
        </a:xfrm>
        <a:prstGeom prst="rect">
          <a:avLst/>
        </a:prstGeom>
      </xdr:spPr>
    </xdr:pic>
    <xdr:clientData/>
  </xdr:twoCellAnchor>
  <xdr:twoCellAnchor editAs="oneCell">
    <xdr:from>
      <xdr:col>3</xdr:col>
      <xdr:colOff>81643</xdr:colOff>
      <xdr:row>80</xdr:row>
      <xdr:rowOff>73227</xdr:rowOff>
    </xdr:from>
    <xdr:to>
      <xdr:col>3</xdr:col>
      <xdr:colOff>653143</xdr:colOff>
      <xdr:row>80</xdr:row>
      <xdr:rowOff>408213</xdr:rowOff>
    </xdr:to>
    <xdr:pic>
      <xdr:nvPicPr>
        <xdr:cNvPr id="197" name="Grafik 196">
          <a:extLst>
            <a:ext uri="{FF2B5EF4-FFF2-40B4-BE49-F238E27FC236}">
              <a16:creationId xmlns:a16="http://schemas.microsoft.com/office/drawing/2014/main" id="{9B9EE212-1589-814E-B309-5A3A40E6B323}"/>
            </a:ext>
          </a:extLst>
        </xdr:cNvPr>
        <xdr:cNvPicPr>
          <a:picLocks noChangeAspect="1"/>
        </xdr:cNvPicPr>
      </xdr:nvPicPr>
      <xdr:blipFill>
        <a:blip xmlns:r="http://schemas.openxmlformats.org/officeDocument/2006/relationships" r:embed="rId66" cstate="screen">
          <a:extLst>
            <a:ext uri="{28A0092B-C50C-407E-A947-70E740481C1C}">
              <a14:useLocalDpi xmlns:a14="http://schemas.microsoft.com/office/drawing/2010/main"/>
            </a:ext>
          </a:extLst>
        </a:blip>
        <a:stretch>
          <a:fillRect/>
        </a:stretch>
      </xdr:blipFill>
      <xdr:spPr>
        <a:xfrm>
          <a:off x="2278743" y="36636527"/>
          <a:ext cx="571500" cy="334986"/>
        </a:xfrm>
        <a:prstGeom prst="rect">
          <a:avLst/>
        </a:prstGeom>
      </xdr:spPr>
    </xdr:pic>
    <xdr:clientData/>
  </xdr:twoCellAnchor>
  <xdr:twoCellAnchor editAs="oneCell">
    <xdr:from>
      <xdr:col>3</xdr:col>
      <xdr:colOff>194972</xdr:colOff>
      <xdr:row>71</xdr:row>
      <xdr:rowOff>72571</xdr:rowOff>
    </xdr:from>
    <xdr:to>
      <xdr:col>3</xdr:col>
      <xdr:colOff>569686</xdr:colOff>
      <xdr:row>72</xdr:row>
      <xdr:rowOff>7257</xdr:rowOff>
    </xdr:to>
    <xdr:pic>
      <xdr:nvPicPr>
        <xdr:cNvPr id="198" name="Grafik 197">
          <a:extLst>
            <a:ext uri="{FF2B5EF4-FFF2-40B4-BE49-F238E27FC236}">
              <a16:creationId xmlns:a16="http://schemas.microsoft.com/office/drawing/2014/main" id="{AE0DE51A-9728-E44F-B367-A7431A12FE56}"/>
            </a:ext>
          </a:extLst>
        </xdr:cNvPr>
        <xdr:cNvPicPr>
          <a:picLocks noChangeAspect="1"/>
        </xdr:cNvPicPr>
      </xdr:nvPicPr>
      <xdr:blipFill>
        <a:blip xmlns:r="http://schemas.openxmlformats.org/officeDocument/2006/relationships" r:embed="rId67" cstate="screen">
          <a:extLst>
            <a:ext uri="{28A0092B-C50C-407E-A947-70E740481C1C}">
              <a14:useLocalDpi xmlns:a14="http://schemas.microsoft.com/office/drawing/2010/main"/>
            </a:ext>
          </a:extLst>
        </a:blip>
        <a:stretch>
          <a:fillRect/>
        </a:stretch>
      </xdr:blipFill>
      <xdr:spPr>
        <a:xfrm>
          <a:off x="2392072" y="32178171"/>
          <a:ext cx="374714" cy="341086"/>
        </a:xfrm>
        <a:prstGeom prst="rect">
          <a:avLst/>
        </a:prstGeom>
      </xdr:spPr>
    </xdr:pic>
    <xdr:clientData/>
  </xdr:twoCellAnchor>
  <xdr:twoCellAnchor editAs="oneCell">
    <xdr:from>
      <xdr:col>3</xdr:col>
      <xdr:colOff>136072</xdr:colOff>
      <xdr:row>72</xdr:row>
      <xdr:rowOff>36286</xdr:rowOff>
    </xdr:from>
    <xdr:to>
      <xdr:col>3</xdr:col>
      <xdr:colOff>665646</xdr:colOff>
      <xdr:row>73</xdr:row>
      <xdr:rowOff>59872</xdr:rowOff>
    </xdr:to>
    <xdr:pic>
      <xdr:nvPicPr>
        <xdr:cNvPr id="199" name="Grafik 198">
          <a:extLst>
            <a:ext uri="{FF2B5EF4-FFF2-40B4-BE49-F238E27FC236}">
              <a16:creationId xmlns:a16="http://schemas.microsoft.com/office/drawing/2014/main" id="{82BC1CDD-8EAC-BF4C-B5A0-9FC717C86718}"/>
            </a:ext>
          </a:extLst>
        </xdr:cNvPr>
        <xdr:cNvPicPr>
          <a:picLocks noChangeAspect="1"/>
        </xdr:cNvPicPr>
      </xdr:nvPicPr>
      <xdr:blipFill>
        <a:blip xmlns:r="http://schemas.openxmlformats.org/officeDocument/2006/relationships" r:embed="rId68" cstate="screen">
          <a:extLst>
            <a:ext uri="{28A0092B-C50C-407E-A947-70E740481C1C}">
              <a14:useLocalDpi xmlns:a14="http://schemas.microsoft.com/office/drawing/2010/main"/>
            </a:ext>
          </a:extLst>
        </a:blip>
        <a:stretch>
          <a:fillRect/>
        </a:stretch>
      </xdr:blipFill>
      <xdr:spPr>
        <a:xfrm>
          <a:off x="2333172" y="32637186"/>
          <a:ext cx="529574" cy="417286"/>
        </a:xfrm>
        <a:prstGeom prst="rect">
          <a:avLst/>
        </a:prstGeom>
      </xdr:spPr>
    </xdr:pic>
    <xdr:clientData/>
  </xdr:twoCellAnchor>
  <xdr:twoCellAnchor editAs="oneCell">
    <xdr:from>
      <xdr:col>3</xdr:col>
      <xdr:colOff>163285</xdr:colOff>
      <xdr:row>73</xdr:row>
      <xdr:rowOff>54429</xdr:rowOff>
    </xdr:from>
    <xdr:to>
      <xdr:col>3</xdr:col>
      <xdr:colOff>602847</xdr:colOff>
      <xdr:row>74</xdr:row>
      <xdr:rowOff>47172</xdr:rowOff>
    </xdr:to>
    <xdr:pic>
      <xdr:nvPicPr>
        <xdr:cNvPr id="200" name="Grafik 199">
          <a:extLst>
            <a:ext uri="{FF2B5EF4-FFF2-40B4-BE49-F238E27FC236}">
              <a16:creationId xmlns:a16="http://schemas.microsoft.com/office/drawing/2014/main" id="{CF137AA8-4D25-A64B-A9BC-9C2A5F8C58FA}"/>
            </a:ext>
          </a:extLst>
        </xdr:cNvPr>
        <xdr:cNvPicPr>
          <a:picLocks noChangeAspect="1"/>
        </xdr:cNvPicPr>
      </xdr:nvPicPr>
      <xdr:blipFill>
        <a:blip xmlns:r="http://schemas.openxmlformats.org/officeDocument/2006/relationships" r:embed="rId69" cstate="screen">
          <a:extLst>
            <a:ext uri="{28A0092B-C50C-407E-A947-70E740481C1C}">
              <a14:useLocalDpi xmlns:a14="http://schemas.microsoft.com/office/drawing/2010/main"/>
            </a:ext>
          </a:extLst>
        </a:blip>
        <a:stretch>
          <a:fillRect/>
        </a:stretch>
      </xdr:blipFill>
      <xdr:spPr>
        <a:xfrm>
          <a:off x="2360385" y="33150629"/>
          <a:ext cx="439562" cy="399143"/>
        </a:xfrm>
        <a:prstGeom prst="rect">
          <a:avLst/>
        </a:prstGeom>
      </xdr:spPr>
    </xdr:pic>
    <xdr:clientData/>
  </xdr:twoCellAnchor>
  <xdr:twoCellAnchor editAs="oneCell">
    <xdr:from>
      <xdr:col>3</xdr:col>
      <xdr:colOff>235857</xdr:colOff>
      <xdr:row>74</xdr:row>
      <xdr:rowOff>45356</xdr:rowOff>
    </xdr:from>
    <xdr:to>
      <xdr:col>3</xdr:col>
      <xdr:colOff>577768</xdr:colOff>
      <xdr:row>74</xdr:row>
      <xdr:rowOff>339851</xdr:rowOff>
    </xdr:to>
    <xdr:pic>
      <xdr:nvPicPr>
        <xdr:cNvPr id="201" name="Grafik 200">
          <a:extLst>
            <a:ext uri="{FF2B5EF4-FFF2-40B4-BE49-F238E27FC236}">
              <a16:creationId xmlns:a16="http://schemas.microsoft.com/office/drawing/2014/main" id="{DFC0BA03-765D-E540-B99E-FC9EC25D50C1}"/>
            </a:ext>
          </a:extLst>
        </xdr:cNvPr>
        <xdr:cNvPicPr>
          <a:picLocks noChangeAspect="1"/>
        </xdr:cNvPicPr>
      </xdr:nvPicPr>
      <xdr:blipFill>
        <a:blip xmlns:r="http://schemas.openxmlformats.org/officeDocument/2006/relationships" r:embed="rId70" cstate="screen">
          <a:extLst>
            <a:ext uri="{28A0092B-C50C-407E-A947-70E740481C1C}">
              <a14:useLocalDpi xmlns:a14="http://schemas.microsoft.com/office/drawing/2010/main"/>
            </a:ext>
          </a:extLst>
        </a:blip>
        <a:stretch>
          <a:fillRect/>
        </a:stretch>
      </xdr:blipFill>
      <xdr:spPr>
        <a:xfrm>
          <a:off x="2431143" y="37891356"/>
          <a:ext cx="341911" cy="294495"/>
        </a:xfrm>
        <a:prstGeom prst="rect">
          <a:avLst/>
        </a:prstGeom>
      </xdr:spPr>
    </xdr:pic>
    <xdr:clientData/>
  </xdr:twoCellAnchor>
  <xdr:twoCellAnchor editAs="oneCell">
    <xdr:from>
      <xdr:col>3</xdr:col>
      <xdr:colOff>308427</xdr:colOff>
      <xdr:row>75</xdr:row>
      <xdr:rowOff>45357</xdr:rowOff>
    </xdr:from>
    <xdr:to>
      <xdr:col>3</xdr:col>
      <xdr:colOff>453570</xdr:colOff>
      <xdr:row>75</xdr:row>
      <xdr:rowOff>327056</xdr:rowOff>
    </xdr:to>
    <xdr:pic>
      <xdr:nvPicPr>
        <xdr:cNvPr id="202" name="Grafik 201">
          <a:extLst>
            <a:ext uri="{FF2B5EF4-FFF2-40B4-BE49-F238E27FC236}">
              <a16:creationId xmlns:a16="http://schemas.microsoft.com/office/drawing/2014/main" id="{BDF4BB7D-1B16-3A45-BD48-F32A3BBF9AB0}"/>
            </a:ext>
          </a:extLst>
        </xdr:cNvPr>
        <xdr:cNvPicPr>
          <a:picLocks noChangeAspect="1"/>
        </xdr:cNvPicPr>
      </xdr:nvPicPr>
      <xdr:blipFill>
        <a:blip xmlns:r="http://schemas.openxmlformats.org/officeDocument/2006/relationships" r:embed="rId71" cstate="screen">
          <a:extLst>
            <a:ext uri="{28A0092B-C50C-407E-A947-70E740481C1C}">
              <a14:useLocalDpi xmlns:a14="http://schemas.microsoft.com/office/drawing/2010/main"/>
            </a:ext>
          </a:extLst>
        </a:blip>
        <a:stretch>
          <a:fillRect/>
        </a:stretch>
      </xdr:blipFill>
      <xdr:spPr>
        <a:xfrm>
          <a:off x="2503713" y="38281428"/>
          <a:ext cx="145143" cy="281699"/>
        </a:xfrm>
        <a:prstGeom prst="rect">
          <a:avLst/>
        </a:prstGeom>
      </xdr:spPr>
    </xdr:pic>
    <xdr:clientData/>
  </xdr:twoCellAnchor>
  <xdr:twoCellAnchor editAs="oneCell">
    <xdr:from>
      <xdr:col>3</xdr:col>
      <xdr:colOff>305130</xdr:colOff>
      <xdr:row>76</xdr:row>
      <xdr:rowOff>84436</xdr:rowOff>
    </xdr:from>
    <xdr:to>
      <xdr:col>3</xdr:col>
      <xdr:colOff>535215</xdr:colOff>
      <xdr:row>76</xdr:row>
      <xdr:rowOff>317500</xdr:rowOff>
    </xdr:to>
    <xdr:pic>
      <xdr:nvPicPr>
        <xdr:cNvPr id="203" name="Grafik 202">
          <a:extLst>
            <a:ext uri="{FF2B5EF4-FFF2-40B4-BE49-F238E27FC236}">
              <a16:creationId xmlns:a16="http://schemas.microsoft.com/office/drawing/2014/main" id="{F8CD2F27-09FF-114F-8CBB-BBC91179BAD5}"/>
            </a:ext>
          </a:extLst>
        </xdr:cNvPr>
        <xdr:cNvPicPr>
          <a:picLocks noChangeAspect="1"/>
        </xdr:cNvPicPr>
      </xdr:nvPicPr>
      <xdr:blipFill>
        <a:blip xmlns:r="http://schemas.openxmlformats.org/officeDocument/2006/relationships" r:embed="rId72" cstate="screen">
          <a:extLst>
            <a:ext uri="{28A0092B-C50C-407E-A947-70E740481C1C}">
              <a14:useLocalDpi xmlns:a14="http://schemas.microsoft.com/office/drawing/2010/main"/>
            </a:ext>
          </a:extLst>
        </a:blip>
        <a:stretch>
          <a:fillRect/>
        </a:stretch>
      </xdr:blipFill>
      <xdr:spPr>
        <a:xfrm>
          <a:off x="2500416" y="38728722"/>
          <a:ext cx="230085" cy="233064"/>
        </a:xfrm>
        <a:prstGeom prst="rect">
          <a:avLst/>
        </a:prstGeom>
      </xdr:spPr>
    </xdr:pic>
    <xdr:clientData/>
  </xdr:twoCellAnchor>
  <xdr:twoCellAnchor editAs="oneCell">
    <xdr:from>
      <xdr:col>3</xdr:col>
      <xdr:colOff>201065</xdr:colOff>
      <xdr:row>77</xdr:row>
      <xdr:rowOff>63500</xdr:rowOff>
    </xdr:from>
    <xdr:to>
      <xdr:col>3</xdr:col>
      <xdr:colOff>515256</xdr:colOff>
      <xdr:row>77</xdr:row>
      <xdr:rowOff>379186</xdr:rowOff>
    </xdr:to>
    <xdr:pic>
      <xdr:nvPicPr>
        <xdr:cNvPr id="204" name="Grafik 203" descr="Weckgläser Sturzglas 2">
          <a:extLst>
            <a:ext uri="{FF2B5EF4-FFF2-40B4-BE49-F238E27FC236}">
              <a16:creationId xmlns:a16="http://schemas.microsoft.com/office/drawing/2014/main" id="{44FD1484-7F78-F94E-894B-66CA92EB00DB}"/>
            </a:ext>
          </a:extLst>
        </xdr:cNvPr>
        <xdr:cNvPicPr>
          <a:picLocks noChangeAspect="1" noChangeArrowheads="1"/>
        </xdr:cNvPicPr>
      </xdr:nvPicPr>
      <xdr:blipFill>
        <a:blip xmlns:r="http://schemas.openxmlformats.org/officeDocument/2006/relationships" r:embed="rId73" cstate="screen">
          <a:extLst>
            <a:ext uri="{28A0092B-C50C-407E-A947-70E740481C1C}">
              <a14:useLocalDpi xmlns:a14="http://schemas.microsoft.com/office/drawing/2010/main"/>
            </a:ext>
          </a:extLst>
        </a:blip>
        <a:srcRect/>
        <a:stretch>
          <a:fillRect/>
        </a:stretch>
      </xdr:blipFill>
      <xdr:spPr bwMode="auto">
        <a:xfrm>
          <a:off x="2398165" y="35140900"/>
          <a:ext cx="314191" cy="3156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117929</xdr:colOff>
      <xdr:row>78</xdr:row>
      <xdr:rowOff>72570</xdr:rowOff>
    </xdr:from>
    <xdr:to>
      <xdr:col>3</xdr:col>
      <xdr:colOff>579447</xdr:colOff>
      <xdr:row>78</xdr:row>
      <xdr:rowOff>444500</xdr:rowOff>
    </xdr:to>
    <xdr:pic>
      <xdr:nvPicPr>
        <xdr:cNvPr id="205" name="Grafik 204">
          <a:extLst>
            <a:ext uri="{FF2B5EF4-FFF2-40B4-BE49-F238E27FC236}">
              <a16:creationId xmlns:a16="http://schemas.microsoft.com/office/drawing/2014/main" id="{D262B440-DC31-2247-89AC-15B1A01CFE44}"/>
            </a:ext>
          </a:extLst>
        </xdr:cNvPr>
        <xdr:cNvPicPr>
          <a:picLocks noChangeAspect="1" noChangeArrowheads="1"/>
        </xdr:cNvPicPr>
      </xdr:nvPicPr>
      <xdr:blipFill rotWithShape="1">
        <a:blip xmlns:r="http://schemas.openxmlformats.org/officeDocument/2006/relationships" r:embed="rId74" cstate="screen">
          <a:extLst>
            <a:ext uri="{28A0092B-C50C-407E-A947-70E740481C1C}">
              <a14:useLocalDpi xmlns:a14="http://schemas.microsoft.com/office/drawing/2010/main"/>
            </a:ext>
          </a:extLst>
        </a:blip>
        <a:srcRect/>
        <a:stretch/>
      </xdr:blipFill>
      <xdr:spPr bwMode="auto">
        <a:xfrm>
          <a:off x="2315029" y="35645270"/>
          <a:ext cx="461518" cy="3719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82604</xdr:colOff>
      <xdr:row>88</xdr:row>
      <xdr:rowOff>98710</xdr:rowOff>
    </xdr:from>
    <xdr:to>
      <xdr:col>3</xdr:col>
      <xdr:colOff>585551</xdr:colOff>
      <xdr:row>88</xdr:row>
      <xdr:rowOff>381000</xdr:rowOff>
    </xdr:to>
    <xdr:pic>
      <xdr:nvPicPr>
        <xdr:cNvPr id="206" name="image46.jpeg">
          <a:extLst>
            <a:ext uri="{FF2B5EF4-FFF2-40B4-BE49-F238E27FC236}">
              <a16:creationId xmlns:a16="http://schemas.microsoft.com/office/drawing/2014/main" id="{ADD10D68-267E-3A40-8B22-14ADF5797849}"/>
            </a:ext>
          </a:extLst>
        </xdr:cNvPr>
        <xdr:cNvPicPr>
          <a:picLocks noChangeAspect="1"/>
        </xdr:cNvPicPr>
      </xdr:nvPicPr>
      <xdr:blipFill>
        <a:blip xmlns:r="http://schemas.openxmlformats.org/officeDocument/2006/relationships" r:embed="rId75" cstate="email">
          <a:extLst>
            <a:ext uri="{28A0092B-C50C-407E-A947-70E740481C1C}">
              <a14:useLocalDpi xmlns:a14="http://schemas.microsoft.com/office/drawing/2010/main"/>
            </a:ext>
          </a:extLst>
        </a:blip>
        <a:stretch>
          <a:fillRect/>
        </a:stretch>
      </xdr:blipFill>
      <xdr:spPr>
        <a:xfrm>
          <a:off x="2277890" y="44176781"/>
          <a:ext cx="502947" cy="282290"/>
        </a:xfrm>
        <a:prstGeom prst="rect">
          <a:avLst/>
        </a:prstGeom>
      </xdr:spPr>
    </xdr:pic>
    <xdr:clientData/>
  </xdr:twoCellAnchor>
  <xdr:twoCellAnchor>
    <xdr:from>
      <xdr:col>3</xdr:col>
      <xdr:colOff>225767</xdr:colOff>
      <xdr:row>89</xdr:row>
      <xdr:rowOff>99333</xdr:rowOff>
    </xdr:from>
    <xdr:to>
      <xdr:col>3</xdr:col>
      <xdr:colOff>431603</xdr:colOff>
      <xdr:row>89</xdr:row>
      <xdr:rowOff>347734</xdr:rowOff>
    </xdr:to>
    <xdr:pic>
      <xdr:nvPicPr>
        <xdr:cNvPr id="207" name="image47.jpeg">
          <a:extLst>
            <a:ext uri="{FF2B5EF4-FFF2-40B4-BE49-F238E27FC236}">
              <a16:creationId xmlns:a16="http://schemas.microsoft.com/office/drawing/2014/main" id="{100B232F-4CF5-2145-B341-D437DEAB09F9}"/>
            </a:ext>
          </a:extLst>
        </xdr:cNvPr>
        <xdr:cNvPicPr>
          <a:picLocks noChangeAspect="1"/>
        </xdr:cNvPicPr>
      </xdr:nvPicPr>
      <xdr:blipFill>
        <a:blip xmlns:r="http://schemas.openxmlformats.org/officeDocument/2006/relationships" r:embed="rId76" cstate="email">
          <a:extLst>
            <a:ext uri="{28A0092B-C50C-407E-A947-70E740481C1C}">
              <a14:useLocalDpi xmlns:a14="http://schemas.microsoft.com/office/drawing/2010/main"/>
            </a:ext>
          </a:extLst>
        </a:blip>
        <a:stretch>
          <a:fillRect/>
        </a:stretch>
      </xdr:blipFill>
      <xdr:spPr>
        <a:xfrm>
          <a:off x="2422867" y="40904433"/>
          <a:ext cx="205836" cy="248401"/>
        </a:xfrm>
        <a:prstGeom prst="rect">
          <a:avLst/>
        </a:prstGeom>
      </xdr:spPr>
    </xdr:pic>
    <xdr:clientData/>
  </xdr:twoCellAnchor>
  <xdr:twoCellAnchor>
    <xdr:from>
      <xdr:col>3</xdr:col>
      <xdr:colOff>200038</xdr:colOff>
      <xdr:row>90</xdr:row>
      <xdr:rowOff>125062</xdr:rowOff>
    </xdr:from>
    <xdr:to>
      <xdr:col>3</xdr:col>
      <xdr:colOff>474485</xdr:colOff>
      <xdr:row>90</xdr:row>
      <xdr:rowOff>341063</xdr:rowOff>
    </xdr:to>
    <xdr:pic>
      <xdr:nvPicPr>
        <xdr:cNvPr id="208" name="image48.jpeg">
          <a:extLst>
            <a:ext uri="{FF2B5EF4-FFF2-40B4-BE49-F238E27FC236}">
              <a16:creationId xmlns:a16="http://schemas.microsoft.com/office/drawing/2014/main" id="{DED64854-73BB-C54A-B8D9-386A5C728BB3}"/>
            </a:ext>
          </a:extLst>
        </xdr:cNvPr>
        <xdr:cNvPicPr>
          <a:picLocks noChangeAspect="1"/>
        </xdr:cNvPicPr>
      </xdr:nvPicPr>
      <xdr:blipFill>
        <a:blip xmlns:r="http://schemas.openxmlformats.org/officeDocument/2006/relationships" r:embed="rId77" cstate="email">
          <a:extLst>
            <a:ext uri="{28A0092B-C50C-407E-A947-70E740481C1C}">
              <a14:useLocalDpi xmlns:a14="http://schemas.microsoft.com/office/drawing/2010/main"/>
            </a:ext>
          </a:extLst>
        </a:blip>
        <a:stretch>
          <a:fillRect/>
        </a:stretch>
      </xdr:blipFill>
      <xdr:spPr>
        <a:xfrm>
          <a:off x="2397138" y="41400062"/>
          <a:ext cx="274447" cy="216001"/>
        </a:xfrm>
        <a:prstGeom prst="rect">
          <a:avLst/>
        </a:prstGeom>
      </xdr:spPr>
    </xdr:pic>
    <xdr:clientData/>
  </xdr:twoCellAnchor>
  <xdr:twoCellAnchor>
    <xdr:from>
      <xdr:col>3</xdr:col>
      <xdr:colOff>174308</xdr:colOff>
      <xdr:row>91</xdr:row>
      <xdr:rowOff>116420</xdr:rowOff>
    </xdr:from>
    <xdr:to>
      <xdr:col>3</xdr:col>
      <xdr:colOff>491638</xdr:colOff>
      <xdr:row>91</xdr:row>
      <xdr:rowOff>341060</xdr:rowOff>
    </xdr:to>
    <xdr:pic>
      <xdr:nvPicPr>
        <xdr:cNvPr id="209" name="image49.jpeg">
          <a:extLst>
            <a:ext uri="{FF2B5EF4-FFF2-40B4-BE49-F238E27FC236}">
              <a16:creationId xmlns:a16="http://schemas.microsoft.com/office/drawing/2014/main" id="{EBD39BE9-CA12-9F4F-9BB8-CECD1F4A2702}"/>
            </a:ext>
          </a:extLst>
        </xdr:cNvPr>
        <xdr:cNvPicPr>
          <a:picLocks noChangeAspect="1"/>
        </xdr:cNvPicPr>
      </xdr:nvPicPr>
      <xdr:blipFill>
        <a:blip xmlns:r="http://schemas.openxmlformats.org/officeDocument/2006/relationships" r:embed="rId78" cstate="email">
          <a:extLst>
            <a:ext uri="{28A0092B-C50C-407E-A947-70E740481C1C}">
              <a14:useLocalDpi xmlns:a14="http://schemas.microsoft.com/office/drawing/2010/main"/>
            </a:ext>
          </a:extLst>
        </a:blip>
        <a:stretch>
          <a:fillRect/>
        </a:stretch>
      </xdr:blipFill>
      <xdr:spPr>
        <a:xfrm>
          <a:off x="2371408" y="41861320"/>
          <a:ext cx="317330" cy="224640"/>
        </a:xfrm>
        <a:prstGeom prst="rect">
          <a:avLst/>
        </a:prstGeom>
      </xdr:spPr>
    </xdr:pic>
    <xdr:clientData/>
  </xdr:twoCellAnchor>
  <xdr:twoCellAnchor>
    <xdr:from>
      <xdr:col>3</xdr:col>
      <xdr:colOff>222964</xdr:colOff>
      <xdr:row>92</xdr:row>
      <xdr:rowOff>116420</xdr:rowOff>
    </xdr:from>
    <xdr:to>
      <xdr:col>3</xdr:col>
      <xdr:colOff>463105</xdr:colOff>
      <xdr:row>92</xdr:row>
      <xdr:rowOff>341060</xdr:rowOff>
    </xdr:to>
    <xdr:pic>
      <xdr:nvPicPr>
        <xdr:cNvPr id="210" name="image50.jpeg">
          <a:extLst>
            <a:ext uri="{FF2B5EF4-FFF2-40B4-BE49-F238E27FC236}">
              <a16:creationId xmlns:a16="http://schemas.microsoft.com/office/drawing/2014/main" id="{B699835F-1AEB-A544-AE2B-694240400E26}"/>
            </a:ext>
          </a:extLst>
        </xdr:cNvPr>
        <xdr:cNvPicPr>
          <a:picLocks noChangeAspect="1"/>
        </xdr:cNvPicPr>
      </xdr:nvPicPr>
      <xdr:blipFill>
        <a:blip xmlns:r="http://schemas.openxmlformats.org/officeDocument/2006/relationships" r:embed="rId79" cstate="email">
          <a:extLst>
            <a:ext uri="{28A0092B-C50C-407E-A947-70E740481C1C}">
              <a14:useLocalDpi xmlns:a14="http://schemas.microsoft.com/office/drawing/2010/main"/>
            </a:ext>
          </a:extLst>
        </a:blip>
        <a:stretch>
          <a:fillRect/>
        </a:stretch>
      </xdr:blipFill>
      <xdr:spPr>
        <a:xfrm>
          <a:off x="2420064" y="42331220"/>
          <a:ext cx="240141" cy="224640"/>
        </a:xfrm>
        <a:prstGeom prst="rect">
          <a:avLst/>
        </a:prstGeom>
      </xdr:spPr>
    </xdr:pic>
    <xdr:clientData/>
  </xdr:twoCellAnchor>
  <xdr:twoCellAnchor>
    <xdr:from>
      <xdr:col>3</xdr:col>
      <xdr:colOff>217191</xdr:colOff>
      <xdr:row>93</xdr:row>
      <xdr:rowOff>116421</xdr:rowOff>
    </xdr:from>
    <xdr:to>
      <xdr:col>3</xdr:col>
      <xdr:colOff>483062</xdr:colOff>
      <xdr:row>93</xdr:row>
      <xdr:rowOff>332422</xdr:rowOff>
    </xdr:to>
    <xdr:pic>
      <xdr:nvPicPr>
        <xdr:cNvPr id="211" name="image51.jpeg">
          <a:extLst>
            <a:ext uri="{FF2B5EF4-FFF2-40B4-BE49-F238E27FC236}">
              <a16:creationId xmlns:a16="http://schemas.microsoft.com/office/drawing/2014/main" id="{9E49E2E9-84AB-5D4F-A43B-09302E033679}"/>
            </a:ext>
          </a:extLst>
        </xdr:cNvPr>
        <xdr:cNvPicPr>
          <a:picLocks noChangeAspect="1"/>
        </xdr:cNvPicPr>
      </xdr:nvPicPr>
      <xdr:blipFill>
        <a:blip xmlns:r="http://schemas.openxmlformats.org/officeDocument/2006/relationships" r:embed="rId80" cstate="email">
          <a:extLst>
            <a:ext uri="{28A0092B-C50C-407E-A947-70E740481C1C}">
              <a14:useLocalDpi xmlns:a14="http://schemas.microsoft.com/office/drawing/2010/main"/>
            </a:ext>
          </a:extLst>
        </a:blip>
        <a:stretch>
          <a:fillRect/>
        </a:stretch>
      </xdr:blipFill>
      <xdr:spPr>
        <a:xfrm>
          <a:off x="2414291" y="42801121"/>
          <a:ext cx="265871" cy="216001"/>
        </a:xfrm>
        <a:prstGeom prst="rect">
          <a:avLst/>
        </a:prstGeom>
      </xdr:spPr>
    </xdr:pic>
    <xdr:clientData/>
  </xdr:twoCellAnchor>
  <xdr:twoCellAnchor>
    <xdr:from>
      <xdr:col>3</xdr:col>
      <xdr:colOff>157155</xdr:colOff>
      <xdr:row>94</xdr:row>
      <xdr:rowOff>107783</xdr:rowOff>
    </xdr:from>
    <xdr:to>
      <xdr:col>3</xdr:col>
      <xdr:colOff>508791</xdr:colOff>
      <xdr:row>94</xdr:row>
      <xdr:rowOff>349704</xdr:rowOff>
    </xdr:to>
    <xdr:pic>
      <xdr:nvPicPr>
        <xdr:cNvPr id="212" name="image52.jpeg">
          <a:extLst>
            <a:ext uri="{FF2B5EF4-FFF2-40B4-BE49-F238E27FC236}">
              <a16:creationId xmlns:a16="http://schemas.microsoft.com/office/drawing/2014/main" id="{AB78F507-96C7-FD49-94AA-507051EE0482}"/>
            </a:ext>
          </a:extLst>
        </xdr:cNvPr>
        <xdr:cNvPicPr>
          <a:picLocks noChangeAspect="1"/>
        </xdr:cNvPicPr>
      </xdr:nvPicPr>
      <xdr:blipFill>
        <a:blip xmlns:r="http://schemas.openxmlformats.org/officeDocument/2006/relationships" r:embed="rId81" cstate="email">
          <a:extLst>
            <a:ext uri="{28A0092B-C50C-407E-A947-70E740481C1C}">
              <a14:useLocalDpi xmlns:a14="http://schemas.microsoft.com/office/drawing/2010/main"/>
            </a:ext>
          </a:extLst>
        </a:blip>
        <a:stretch>
          <a:fillRect/>
        </a:stretch>
      </xdr:blipFill>
      <xdr:spPr>
        <a:xfrm>
          <a:off x="2354255" y="43262383"/>
          <a:ext cx="351636" cy="241921"/>
        </a:xfrm>
        <a:prstGeom prst="rect">
          <a:avLst/>
        </a:prstGeom>
      </xdr:spPr>
    </xdr:pic>
    <xdr:clientData/>
  </xdr:twoCellAnchor>
  <xdr:twoCellAnchor>
    <xdr:from>
      <xdr:col>3</xdr:col>
      <xdr:colOff>114493</xdr:colOff>
      <xdr:row>95</xdr:row>
      <xdr:rowOff>90502</xdr:rowOff>
    </xdr:from>
    <xdr:to>
      <xdr:col>3</xdr:col>
      <xdr:colOff>551674</xdr:colOff>
      <xdr:row>95</xdr:row>
      <xdr:rowOff>366983</xdr:rowOff>
    </xdr:to>
    <xdr:pic>
      <xdr:nvPicPr>
        <xdr:cNvPr id="213" name="image53.jpeg">
          <a:extLst>
            <a:ext uri="{FF2B5EF4-FFF2-40B4-BE49-F238E27FC236}">
              <a16:creationId xmlns:a16="http://schemas.microsoft.com/office/drawing/2014/main" id="{AA357BDA-2B41-BB4C-AF9F-8812B6C9EE25}"/>
            </a:ext>
          </a:extLst>
        </xdr:cNvPr>
        <xdr:cNvPicPr>
          <a:picLocks noChangeAspect="1"/>
        </xdr:cNvPicPr>
      </xdr:nvPicPr>
      <xdr:blipFill>
        <a:blip xmlns:r="http://schemas.openxmlformats.org/officeDocument/2006/relationships" r:embed="rId82" cstate="email">
          <a:extLst>
            <a:ext uri="{28A0092B-C50C-407E-A947-70E740481C1C}">
              <a14:useLocalDpi xmlns:a14="http://schemas.microsoft.com/office/drawing/2010/main"/>
            </a:ext>
          </a:extLst>
        </a:blip>
        <a:stretch>
          <a:fillRect/>
        </a:stretch>
      </xdr:blipFill>
      <xdr:spPr>
        <a:xfrm>
          <a:off x="2311593" y="43715002"/>
          <a:ext cx="437181" cy="276481"/>
        </a:xfrm>
        <a:prstGeom prst="rect">
          <a:avLst/>
        </a:prstGeom>
      </xdr:spPr>
    </xdr:pic>
    <xdr:clientData/>
  </xdr:twoCellAnchor>
  <xdr:twoCellAnchor>
    <xdr:from>
      <xdr:col>3</xdr:col>
      <xdr:colOff>281333</xdr:colOff>
      <xdr:row>96</xdr:row>
      <xdr:rowOff>115454</xdr:rowOff>
    </xdr:from>
    <xdr:to>
      <xdr:col>3</xdr:col>
      <xdr:colOff>587079</xdr:colOff>
      <xdr:row>96</xdr:row>
      <xdr:rowOff>247072</xdr:rowOff>
    </xdr:to>
    <xdr:pic>
      <xdr:nvPicPr>
        <xdr:cNvPr id="214" name="Grafik 213">
          <a:extLst>
            <a:ext uri="{FF2B5EF4-FFF2-40B4-BE49-F238E27FC236}">
              <a16:creationId xmlns:a16="http://schemas.microsoft.com/office/drawing/2014/main" id="{0CFCC9A8-ACFB-1847-A689-A1076EDAF47F}"/>
            </a:ext>
          </a:extLst>
        </xdr:cNvPr>
        <xdr:cNvPicPr>
          <a:picLocks noChangeAspect="1"/>
        </xdr:cNvPicPr>
      </xdr:nvPicPr>
      <xdr:blipFill>
        <a:blip xmlns:r="http://schemas.openxmlformats.org/officeDocument/2006/relationships" r:embed="rId83" cstate="email">
          <a:extLst>
            <a:ext uri="{28A0092B-C50C-407E-A947-70E740481C1C}">
              <a14:useLocalDpi xmlns:a14="http://schemas.microsoft.com/office/drawing/2010/main"/>
            </a:ext>
          </a:extLst>
        </a:blip>
        <a:stretch>
          <a:fillRect/>
        </a:stretch>
      </xdr:blipFill>
      <xdr:spPr>
        <a:xfrm>
          <a:off x="2478433" y="44209854"/>
          <a:ext cx="305746" cy="131618"/>
        </a:xfrm>
        <a:prstGeom prst="rect">
          <a:avLst/>
        </a:prstGeom>
      </xdr:spPr>
    </xdr:pic>
    <xdr:clientData/>
  </xdr:twoCellAnchor>
  <xdr:twoCellAnchor>
    <xdr:from>
      <xdr:col>3</xdr:col>
      <xdr:colOff>224049</xdr:colOff>
      <xdr:row>97</xdr:row>
      <xdr:rowOff>153737</xdr:rowOff>
    </xdr:from>
    <xdr:to>
      <xdr:col>3</xdr:col>
      <xdr:colOff>557631</xdr:colOff>
      <xdr:row>97</xdr:row>
      <xdr:rowOff>357177</xdr:rowOff>
    </xdr:to>
    <xdr:pic>
      <xdr:nvPicPr>
        <xdr:cNvPr id="215" name="Grafik 214">
          <a:extLst>
            <a:ext uri="{FF2B5EF4-FFF2-40B4-BE49-F238E27FC236}">
              <a16:creationId xmlns:a16="http://schemas.microsoft.com/office/drawing/2014/main" id="{C4F23BF1-5159-0B41-867B-2F0FDF3DC1A1}"/>
            </a:ext>
          </a:extLst>
        </xdr:cNvPr>
        <xdr:cNvPicPr>
          <a:picLocks noChangeAspect="1"/>
        </xdr:cNvPicPr>
      </xdr:nvPicPr>
      <xdr:blipFill>
        <a:blip xmlns:r="http://schemas.openxmlformats.org/officeDocument/2006/relationships" r:embed="rId84" cstate="email">
          <a:extLst>
            <a:ext uri="{28A0092B-C50C-407E-A947-70E740481C1C}">
              <a14:useLocalDpi xmlns:a14="http://schemas.microsoft.com/office/drawing/2010/main"/>
            </a:ext>
          </a:extLst>
        </a:blip>
        <a:stretch>
          <a:fillRect/>
        </a:stretch>
      </xdr:blipFill>
      <xdr:spPr>
        <a:xfrm>
          <a:off x="2421149" y="44743437"/>
          <a:ext cx="333582" cy="203440"/>
        </a:xfrm>
        <a:prstGeom prst="rect">
          <a:avLst/>
        </a:prstGeom>
      </xdr:spPr>
    </xdr:pic>
    <xdr:clientData/>
  </xdr:twoCellAnchor>
  <xdr:twoCellAnchor>
    <xdr:from>
      <xdr:col>3</xdr:col>
      <xdr:colOff>201426</xdr:colOff>
      <xdr:row>98</xdr:row>
      <xdr:rowOff>66841</xdr:rowOff>
    </xdr:from>
    <xdr:to>
      <xdr:col>3</xdr:col>
      <xdr:colOff>664774</xdr:colOff>
      <xdr:row>98</xdr:row>
      <xdr:rowOff>330872</xdr:rowOff>
    </xdr:to>
    <xdr:pic>
      <xdr:nvPicPr>
        <xdr:cNvPr id="216" name="Grafik 215">
          <a:extLst>
            <a:ext uri="{FF2B5EF4-FFF2-40B4-BE49-F238E27FC236}">
              <a16:creationId xmlns:a16="http://schemas.microsoft.com/office/drawing/2014/main" id="{1E928A25-6C27-C849-8B5F-2D2085B5F5A1}"/>
            </a:ext>
          </a:extLst>
        </xdr:cNvPr>
        <xdr:cNvPicPr>
          <a:picLocks noChangeAspect="1"/>
        </xdr:cNvPicPr>
      </xdr:nvPicPr>
      <xdr:blipFill>
        <a:blip xmlns:r="http://schemas.openxmlformats.org/officeDocument/2006/relationships" r:embed="rId85" cstate="email">
          <a:extLst>
            <a:ext uri="{28A0092B-C50C-407E-A947-70E740481C1C}">
              <a14:useLocalDpi xmlns:a14="http://schemas.microsoft.com/office/drawing/2010/main"/>
            </a:ext>
          </a:extLst>
        </a:blip>
        <a:stretch>
          <a:fillRect/>
        </a:stretch>
      </xdr:blipFill>
      <xdr:spPr>
        <a:xfrm>
          <a:off x="2398526" y="45151841"/>
          <a:ext cx="463348" cy="264031"/>
        </a:xfrm>
        <a:prstGeom prst="rect">
          <a:avLst/>
        </a:prstGeom>
      </xdr:spPr>
    </xdr:pic>
    <xdr:clientData/>
  </xdr:twoCellAnchor>
  <xdr:twoCellAnchor>
    <xdr:from>
      <xdr:col>3</xdr:col>
      <xdr:colOff>157755</xdr:colOff>
      <xdr:row>99</xdr:row>
      <xdr:rowOff>95249</xdr:rowOff>
    </xdr:from>
    <xdr:to>
      <xdr:col>3</xdr:col>
      <xdr:colOff>689373</xdr:colOff>
      <xdr:row>99</xdr:row>
      <xdr:rowOff>308811</xdr:rowOff>
    </xdr:to>
    <xdr:pic>
      <xdr:nvPicPr>
        <xdr:cNvPr id="217" name="Grafik 216">
          <a:extLst>
            <a:ext uri="{FF2B5EF4-FFF2-40B4-BE49-F238E27FC236}">
              <a16:creationId xmlns:a16="http://schemas.microsoft.com/office/drawing/2014/main" id="{01BA27DB-92FD-1943-BF02-2FA5CC261941}"/>
            </a:ext>
          </a:extLst>
        </xdr:cNvPr>
        <xdr:cNvPicPr>
          <a:picLocks noChangeAspect="1"/>
        </xdr:cNvPicPr>
      </xdr:nvPicPr>
      <xdr:blipFill>
        <a:blip xmlns:r="http://schemas.openxmlformats.org/officeDocument/2006/relationships" r:embed="rId86" cstate="email">
          <a:extLst>
            <a:ext uri="{28A0092B-C50C-407E-A947-70E740481C1C}">
              <a14:useLocalDpi xmlns:a14="http://schemas.microsoft.com/office/drawing/2010/main"/>
            </a:ext>
          </a:extLst>
        </a:blip>
        <a:stretch>
          <a:fillRect/>
        </a:stretch>
      </xdr:blipFill>
      <xdr:spPr>
        <a:xfrm>
          <a:off x="2354855" y="45675549"/>
          <a:ext cx="531618" cy="213562"/>
        </a:xfrm>
        <a:prstGeom prst="rect">
          <a:avLst/>
        </a:prstGeom>
      </xdr:spPr>
    </xdr:pic>
    <xdr:clientData/>
  </xdr:twoCellAnchor>
  <xdr:twoCellAnchor>
    <xdr:from>
      <xdr:col>3</xdr:col>
      <xdr:colOff>208110</xdr:colOff>
      <xdr:row>100</xdr:row>
      <xdr:rowOff>100262</xdr:rowOff>
    </xdr:from>
    <xdr:to>
      <xdr:col>3</xdr:col>
      <xdr:colOff>644173</xdr:colOff>
      <xdr:row>100</xdr:row>
      <xdr:rowOff>305468</xdr:rowOff>
    </xdr:to>
    <xdr:pic>
      <xdr:nvPicPr>
        <xdr:cNvPr id="218" name="Grafik 217">
          <a:extLst>
            <a:ext uri="{FF2B5EF4-FFF2-40B4-BE49-F238E27FC236}">
              <a16:creationId xmlns:a16="http://schemas.microsoft.com/office/drawing/2014/main" id="{C7E554F2-80BF-F64F-ABFB-1C56543DCF5B}"/>
            </a:ext>
          </a:extLst>
        </xdr:cNvPr>
        <xdr:cNvPicPr>
          <a:picLocks noChangeAspect="1"/>
        </xdr:cNvPicPr>
      </xdr:nvPicPr>
      <xdr:blipFill>
        <a:blip xmlns:r="http://schemas.openxmlformats.org/officeDocument/2006/relationships" r:embed="rId87" cstate="email">
          <a:extLst>
            <a:ext uri="{28A0092B-C50C-407E-A947-70E740481C1C}">
              <a14:useLocalDpi xmlns:a14="http://schemas.microsoft.com/office/drawing/2010/main"/>
            </a:ext>
          </a:extLst>
        </a:blip>
        <a:stretch>
          <a:fillRect/>
        </a:stretch>
      </xdr:blipFill>
      <xdr:spPr>
        <a:xfrm>
          <a:off x="2405210" y="46175862"/>
          <a:ext cx="436063" cy="205206"/>
        </a:xfrm>
        <a:prstGeom prst="rect">
          <a:avLst/>
        </a:prstGeom>
      </xdr:spPr>
    </xdr:pic>
    <xdr:clientData/>
  </xdr:twoCellAnchor>
  <xdr:twoCellAnchor>
    <xdr:from>
      <xdr:col>3</xdr:col>
      <xdr:colOff>195076</xdr:colOff>
      <xdr:row>101</xdr:row>
      <xdr:rowOff>38122</xdr:rowOff>
    </xdr:from>
    <xdr:to>
      <xdr:col>3</xdr:col>
      <xdr:colOff>642584</xdr:colOff>
      <xdr:row>101</xdr:row>
      <xdr:rowOff>343018</xdr:rowOff>
    </xdr:to>
    <xdr:pic>
      <xdr:nvPicPr>
        <xdr:cNvPr id="219" name="Grafik 218" descr="/var/folders/c2/cq7b1hbd4p19hmcs6w9x4dfh0000gn/T/com.microsoft.Excel/WebArchiveCopyPasteTempFiles/30005.jpg">
          <a:extLst>
            <a:ext uri="{FF2B5EF4-FFF2-40B4-BE49-F238E27FC236}">
              <a16:creationId xmlns:a16="http://schemas.microsoft.com/office/drawing/2014/main" id="{9B8A8D85-233A-1541-8CEF-EF0C060106C3}"/>
            </a:ext>
          </a:extLst>
        </xdr:cNvPr>
        <xdr:cNvPicPr>
          <a:picLocks noChangeAspect="1" noChangeArrowheads="1"/>
        </xdr:cNvPicPr>
      </xdr:nvPicPr>
      <xdr:blipFill>
        <a:blip xmlns:r="http://schemas.openxmlformats.org/officeDocument/2006/relationships" r:embed="rId88" cstate="email">
          <a:extLst>
            <a:ext uri="{28A0092B-C50C-407E-A947-70E740481C1C}">
              <a14:useLocalDpi xmlns:a14="http://schemas.microsoft.com/office/drawing/2010/main"/>
            </a:ext>
          </a:extLst>
        </a:blip>
        <a:srcRect/>
        <a:stretch>
          <a:fillRect/>
        </a:stretch>
      </xdr:blipFill>
      <xdr:spPr bwMode="auto">
        <a:xfrm>
          <a:off x="2392176" y="46609022"/>
          <a:ext cx="447508" cy="304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173058</xdr:colOff>
      <xdr:row>102</xdr:row>
      <xdr:rowOff>40105</xdr:rowOff>
    </xdr:from>
    <xdr:to>
      <xdr:col>3</xdr:col>
      <xdr:colOff>665599</xdr:colOff>
      <xdr:row>102</xdr:row>
      <xdr:rowOff>373313</xdr:rowOff>
    </xdr:to>
    <xdr:pic>
      <xdr:nvPicPr>
        <xdr:cNvPr id="220" name="Grafik 219" descr="/var/folders/c2/cq7b1hbd4p19hmcs6w9x4dfh0000gn/T/com.microsoft.Excel/WebArchiveCopyPasteTempFiles/11211_mt.jpg&amp;ih=560&amp;iw=560&amp;rtype=1&amp;bg=ffffff">
          <a:extLst>
            <a:ext uri="{FF2B5EF4-FFF2-40B4-BE49-F238E27FC236}">
              <a16:creationId xmlns:a16="http://schemas.microsoft.com/office/drawing/2014/main" id="{2A40EA34-0F32-3542-A6AA-CD617525DEEB}"/>
            </a:ext>
          </a:extLst>
        </xdr:cNvPr>
        <xdr:cNvPicPr>
          <a:picLocks noChangeAspect="1" noChangeArrowheads="1"/>
        </xdr:cNvPicPr>
      </xdr:nvPicPr>
      <xdr:blipFill>
        <a:blip xmlns:r="http://schemas.openxmlformats.org/officeDocument/2006/relationships" r:embed="rId89" cstate="email">
          <a:extLst>
            <a:ext uri="{28A0092B-C50C-407E-A947-70E740481C1C}">
              <a14:useLocalDpi xmlns:a14="http://schemas.microsoft.com/office/drawing/2010/main"/>
            </a:ext>
          </a:extLst>
        </a:blip>
        <a:srcRect/>
        <a:stretch>
          <a:fillRect/>
        </a:stretch>
      </xdr:blipFill>
      <xdr:spPr bwMode="auto">
        <a:xfrm>
          <a:off x="2370158" y="47106305"/>
          <a:ext cx="492541" cy="3332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322075</xdr:colOff>
      <xdr:row>103</xdr:row>
      <xdr:rowOff>153737</xdr:rowOff>
    </xdr:from>
    <xdr:to>
      <xdr:col>3</xdr:col>
      <xdr:colOff>522267</xdr:colOff>
      <xdr:row>103</xdr:row>
      <xdr:rowOff>307845</xdr:rowOff>
    </xdr:to>
    <xdr:pic>
      <xdr:nvPicPr>
        <xdr:cNvPr id="221" name="Grafik 220">
          <a:extLst>
            <a:ext uri="{FF2B5EF4-FFF2-40B4-BE49-F238E27FC236}">
              <a16:creationId xmlns:a16="http://schemas.microsoft.com/office/drawing/2014/main" id="{DC2534F4-736A-B541-8ABC-2F2DD0712346}"/>
            </a:ext>
          </a:extLst>
        </xdr:cNvPr>
        <xdr:cNvPicPr>
          <a:picLocks noChangeAspect="1"/>
        </xdr:cNvPicPr>
      </xdr:nvPicPr>
      <xdr:blipFill>
        <a:blip xmlns:r="http://schemas.openxmlformats.org/officeDocument/2006/relationships" r:embed="rId90" cstate="email">
          <a:extLst>
            <a:ext uri="{28A0092B-C50C-407E-A947-70E740481C1C}">
              <a14:useLocalDpi xmlns:a14="http://schemas.microsoft.com/office/drawing/2010/main"/>
            </a:ext>
          </a:extLst>
        </a:blip>
        <a:stretch>
          <a:fillRect/>
        </a:stretch>
      </xdr:blipFill>
      <xdr:spPr>
        <a:xfrm>
          <a:off x="2519175" y="47715237"/>
          <a:ext cx="200192" cy="154108"/>
        </a:xfrm>
        <a:prstGeom prst="rect">
          <a:avLst/>
        </a:prstGeom>
      </xdr:spPr>
    </xdr:pic>
    <xdr:clientData/>
  </xdr:twoCellAnchor>
  <xdr:twoCellAnchor>
    <xdr:from>
      <xdr:col>3</xdr:col>
      <xdr:colOff>283918</xdr:colOff>
      <xdr:row>104</xdr:row>
      <xdr:rowOff>80256</xdr:rowOff>
    </xdr:from>
    <xdr:to>
      <xdr:col>3</xdr:col>
      <xdr:colOff>575741</xdr:colOff>
      <xdr:row>104</xdr:row>
      <xdr:rowOff>374106</xdr:rowOff>
    </xdr:to>
    <xdr:pic>
      <xdr:nvPicPr>
        <xdr:cNvPr id="222" name="Grafik 221">
          <a:extLst>
            <a:ext uri="{FF2B5EF4-FFF2-40B4-BE49-F238E27FC236}">
              <a16:creationId xmlns:a16="http://schemas.microsoft.com/office/drawing/2014/main" id="{B6B71516-90F6-4947-B298-A2454ABF5D31}"/>
            </a:ext>
          </a:extLst>
        </xdr:cNvPr>
        <xdr:cNvPicPr>
          <a:picLocks noChangeAspect="1"/>
        </xdr:cNvPicPr>
      </xdr:nvPicPr>
      <xdr:blipFill>
        <a:blip xmlns:r="http://schemas.openxmlformats.org/officeDocument/2006/relationships" r:embed="rId91" cstate="email">
          <a:extLst>
            <a:ext uri="{28A0092B-C50C-407E-A947-70E740481C1C}">
              <a14:useLocalDpi xmlns:a14="http://schemas.microsoft.com/office/drawing/2010/main"/>
            </a:ext>
          </a:extLst>
        </a:blip>
        <a:stretch>
          <a:fillRect/>
        </a:stretch>
      </xdr:blipFill>
      <xdr:spPr>
        <a:xfrm>
          <a:off x="2481018" y="48137056"/>
          <a:ext cx="291823" cy="293850"/>
        </a:xfrm>
        <a:prstGeom prst="rect">
          <a:avLst/>
        </a:prstGeom>
      </xdr:spPr>
    </xdr:pic>
    <xdr:clientData/>
  </xdr:twoCellAnchor>
  <xdr:twoCellAnchor>
    <xdr:from>
      <xdr:col>3</xdr:col>
      <xdr:colOff>241530</xdr:colOff>
      <xdr:row>105</xdr:row>
      <xdr:rowOff>46788</xdr:rowOff>
    </xdr:from>
    <xdr:to>
      <xdr:col>3</xdr:col>
      <xdr:colOff>602284</xdr:colOff>
      <xdr:row>105</xdr:row>
      <xdr:rowOff>389703</xdr:rowOff>
    </xdr:to>
    <xdr:pic>
      <xdr:nvPicPr>
        <xdr:cNvPr id="223" name="Grafik 222">
          <a:extLst>
            <a:ext uri="{FF2B5EF4-FFF2-40B4-BE49-F238E27FC236}">
              <a16:creationId xmlns:a16="http://schemas.microsoft.com/office/drawing/2014/main" id="{1D85ECB8-090D-4D45-94A0-4EB9D0368EA8}"/>
            </a:ext>
          </a:extLst>
        </xdr:cNvPr>
        <xdr:cNvPicPr>
          <a:picLocks noChangeAspect="1"/>
        </xdr:cNvPicPr>
      </xdr:nvPicPr>
      <xdr:blipFill>
        <a:blip xmlns:r="http://schemas.openxmlformats.org/officeDocument/2006/relationships" r:embed="rId92" cstate="email">
          <a:extLst>
            <a:ext uri="{28A0092B-C50C-407E-A947-70E740481C1C}">
              <a14:useLocalDpi xmlns:a14="http://schemas.microsoft.com/office/drawing/2010/main"/>
            </a:ext>
          </a:extLst>
        </a:blip>
        <a:stretch>
          <a:fillRect/>
        </a:stretch>
      </xdr:blipFill>
      <xdr:spPr>
        <a:xfrm>
          <a:off x="2438630" y="48598888"/>
          <a:ext cx="360754" cy="342915"/>
        </a:xfrm>
        <a:prstGeom prst="rect">
          <a:avLst/>
        </a:prstGeom>
      </xdr:spPr>
    </xdr:pic>
    <xdr:clientData/>
  </xdr:twoCellAnchor>
  <xdr:twoCellAnchor>
    <xdr:from>
      <xdr:col>3</xdr:col>
      <xdr:colOff>234846</xdr:colOff>
      <xdr:row>106</xdr:row>
      <xdr:rowOff>135682</xdr:rowOff>
    </xdr:from>
    <xdr:to>
      <xdr:col>3</xdr:col>
      <xdr:colOff>561704</xdr:colOff>
      <xdr:row>106</xdr:row>
      <xdr:rowOff>332204</xdr:rowOff>
    </xdr:to>
    <xdr:pic>
      <xdr:nvPicPr>
        <xdr:cNvPr id="224" name="Grafik 223">
          <a:extLst>
            <a:ext uri="{FF2B5EF4-FFF2-40B4-BE49-F238E27FC236}">
              <a16:creationId xmlns:a16="http://schemas.microsoft.com/office/drawing/2014/main" id="{4D20894B-1BFB-A548-A410-B7FE585BFE43}"/>
            </a:ext>
          </a:extLst>
        </xdr:cNvPr>
        <xdr:cNvPicPr>
          <a:picLocks noChangeAspect="1"/>
        </xdr:cNvPicPr>
      </xdr:nvPicPr>
      <xdr:blipFill>
        <a:blip xmlns:r="http://schemas.openxmlformats.org/officeDocument/2006/relationships" r:embed="rId93" cstate="email">
          <a:extLst>
            <a:ext uri="{28A0092B-C50C-407E-A947-70E740481C1C}">
              <a14:useLocalDpi xmlns:a14="http://schemas.microsoft.com/office/drawing/2010/main"/>
            </a:ext>
          </a:extLst>
        </a:blip>
        <a:stretch>
          <a:fillRect/>
        </a:stretch>
      </xdr:blipFill>
      <xdr:spPr>
        <a:xfrm>
          <a:off x="2431946" y="49183082"/>
          <a:ext cx="326858" cy="196522"/>
        </a:xfrm>
        <a:prstGeom prst="rect">
          <a:avLst/>
        </a:prstGeom>
      </xdr:spPr>
    </xdr:pic>
    <xdr:clientData/>
  </xdr:twoCellAnchor>
  <xdr:twoCellAnchor>
    <xdr:from>
      <xdr:col>3</xdr:col>
      <xdr:colOff>163102</xdr:colOff>
      <xdr:row>107</xdr:row>
      <xdr:rowOff>75479</xdr:rowOff>
    </xdr:from>
    <xdr:to>
      <xdr:col>3</xdr:col>
      <xdr:colOff>635899</xdr:colOff>
      <xdr:row>107</xdr:row>
      <xdr:rowOff>357603</xdr:rowOff>
    </xdr:to>
    <xdr:pic>
      <xdr:nvPicPr>
        <xdr:cNvPr id="225" name="Grafik 224">
          <a:extLst>
            <a:ext uri="{FF2B5EF4-FFF2-40B4-BE49-F238E27FC236}">
              <a16:creationId xmlns:a16="http://schemas.microsoft.com/office/drawing/2014/main" id="{6B9A1A09-8B6E-224D-969E-01F73AC48EEF}"/>
            </a:ext>
          </a:extLst>
        </xdr:cNvPr>
        <xdr:cNvPicPr>
          <a:picLocks noChangeAspect="1"/>
        </xdr:cNvPicPr>
      </xdr:nvPicPr>
      <xdr:blipFill>
        <a:blip xmlns:r="http://schemas.openxmlformats.org/officeDocument/2006/relationships" r:embed="rId94" cstate="email">
          <a:extLst>
            <a:ext uri="{28A0092B-C50C-407E-A947-70E740481C1C}">
              <a14:useLocalDpi xmlns:a14="http://schemas.microsoft.com/office/drawing/2010/main"/>
            </a:ext>
          </a:extLst>
        </a:blip>
        <a:stretch>
          <a:fillRect/>
        </a:stretch>
      </xdr:blipFill>
      <xdr:spPr>
        <a:xfrm>
          <a:off x="2360202" y="49618179"/>
          <a:ext cx="472797" cy="282124"/>
        </a:xfrm>
        <a:prstGeom prst="rect">
          <a:avLst/>
        </a:prstGeom>
      </xdr:spPr>
    </xdr:pic>
    <xdr:clientData/>
  </xdr:twoCellAnchor>
  <xdr:twoCellAnchor>
    <xdr:from>
      <xdr:col>3</xdr:col>
      <xdr:colOff>251953</xdr:colOff>
      <xdr:row>112</xdr:row>
      <xdr:rowOff>93134</xdr:rowOff>
    </xdr:from>
    <xdr:to>
      <xdr:col>3</xdr:col>
      <xdr:colOff>491068</xdr:colOff>
      <xdr:row>112</xdr:row>
      <xdr:rowOff>372534</xdr:rowOff>
    </xdr:to>
    <xdr:pic>
      <xdr:nvPicPr>
        <xdr:cNvPr id="226" name="Picture 26" descr="-5601">
          <a:extLst>
            <a:ext uri="{FF2B5EF4-FFF2-40B4-BE49-F238E27FC236}">
              <a16:creationId xmlns:a16="http://schemas.microsoft.com/office/drawing/2014/main" id="{AE3C10D0-3B37-BB42-B1E3-623BBC0D94D5}"/>
            </a:ext>
          </a:extLst>
        </xdr:cNvPr>
        <xdr:cNvPicPr>
          <a:picLocks noChangeAspect="1" noChangeArrowheads="1"/>
        </xdr:cNvPicPr>
      </xdr:nvPicPr>
      <xdr:blipFill>
        <a:blip xmlns:r="http://schemas.openxmlformats.org/officeDocument/2006/relationships" r:embed="rId95" cstate="email">
          <a:extLst>
            <a:ext uri="{28A0092B-C50C-407E-A947-70E740481C1C}">
              <a14:useLocalDpi xmlns:a14="http://schemas.microsoft.com/office/drawing/2010/main"/>
            </a:ext>
          </a:extLst>
        </a:blip>
        <a:srcRect/>
        <a:stretch>
          <a:fillRect/>
        </a:stretch>
      </xdr:blipFill>
      <xdr:spPr bwMode="auto">
        <a:xfrm>
          <a:off x="2449053" y="51553534"/>
          <a:ext cx="239115" cy="279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204819</xdr:colOff>
      <xdr:row>113</xdr:row>
      <xdr:rowOff>25400</xdr:rowOff>
    </xdr:from>
    <xdr:to>
      <xdr:col>3</xdr:col>
      <xdr:colOff>575732</xdr:colOff>
      <xdr:row>113</xdr:row>
      <xdr:rowOff>393699</xdr:rowOff>
    </xdr:to>
    <xdr:pic>
      <xdr:nvPicPr>
        <xdr:cNvPr id="227" name="Grafik 226">
          <a:extLst>
            <a:ext uri="{FF2B5EF4-FFF2-40B4-BE49-F238E27FC236}">
              <a16:creationId xmlns:a16="http://schemas.microsoft.com/office/drawing/2014/main" id="{0BA3CD8F-1EDB-6540-8550-62B25DE82D62}"/>
            </a:ext>
          </a:extLst>
        </xdr:cNvPr>
        <xdr:cNvPicPr>
          <a:picLocks noChangeAspect="1" noChangeArrowheads="1"/>
        </xdr:cNvPicPr>
      </xdr:nvPicPr>
      <xdr:blipFill>
        <a:blip xmlns:r="http://schemas.openxmlformats.org/officeDocument/2006/relationships" r:embed="rId96" cstate="email">
          <a:extLst>
            <a:ext uri="{28A0092B-C50C-407E-A947-70E740481C1C}">
              <a14:useLocalDpi xmlns:a14="http://schemas.microsoft.com/office/drawing/2010/main"/>
            </a:ext>
          </a:extLst>
        </a:blip>
        <a:srcRect/>
        <a:stretch>
          <a:fillRect/>
        </a:stretch>
      </xdr:blipFill>
      <xdr:spPr bwMode="auto">
        <a:xfrm>
          <a:off x="2401919" y="51892200"/>
          <a:ext cx="370913" cy="368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237066</xdr:colOff>
      <xdr:row>114</xdr:row>
      <xdr:rowOff>76200</xdr:rowOff>
    </xdr:from>
    <xdr:to>
      <xdr:col>3</xdr:col>
      <xdr:colOff>512231</xdr:colOff>
      <xdr:row>114</xdr:row>
      <xdr:rowOff>351365</xdr:rowOff>
    </xdr:to>
    <xdr:pic>
      <xdr:nvPicPr>
        <xdr:cNvPr id="228" name="Grafik 227" descr="Bildergebnis für Wärmelampe hängend">
          <a:extLst>
            <a:ext uri="{FF2B5EF4-FFF2-40B4-BE49-F238E27FC236}">
              <a16:creationId xmlns:a16="http://schemas.microsoft.com/office/drawing/2014/main" id="{8F755292-4D8C-2942-BEF8-DFB1C6948662}"/>
            </a:ext>
          </a:extLst>
        </xdr:cNvPr>
        <xdr:cNvPicPr>
          <a:picLocks noChangeAspect="1" noChangeArrowheads="1"/>
        </xdr:cNvPicPr>
      </xdr:nvPicPr>
      <xdr:blipFill>
        <a:blip xmlns:r="http://schemas.openxmlformats.org/officeDocument/2006/relationships" r:embed="rId97" cstate="email">
          <a:extLst>
            <a:ext uri="{28A0092B-C50C-407E-A947-70E740481C1C}">
              <a14:useLocalDpi xmlns:a14="http://schemas.microsoft.com/office/drawing/2010/main"/>
            </a:ext>
          </a:extLst>
        </a:blip>
        <a:srcRect/>
        <a:stretch>
          <a:fillRect/>
        </a:stretch>
      </xdr:blipFill>
      <xdr:spPr bwMode="auto">
        <a:xfrm>
          <a:off x="2434166" y="52349400"/>
          <a:ext cx="275165" cy="2751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175489</xdr:colOff>
      <xdr:row>115</xdr:row>
      <xdr:rowOff>50798</xdr:rowOff>
    </xdr:from>
    <xdr:to>
      <xdr:col>3</xdr:col>
      <xdr:colOff>595249</xdr:colOff>
      <xdr:row>115</xdr:row>
      <xdr:rowOff>364065</xdr:rowOff>
    </xdr:to>
    <xdr:pic>
      <xdr:nvPicPr>
        <xdr:cNvPr id="229" name="Grafik 228" descr="Kontakt-Kühlplatte für Gastronomie - HKP HAGOLA">
          <a:extLst>
            <a:ext uri="{FF2B5EF4-FFF2-40B4-BE49-F238E27FC236}">
              <a16:creationId xmlns:a16="http://schemas.microsoft.com/office/drawing/2014/main" id="{475AFFC0-BBAF-EA49-A6DA-FC6EF9433030}"/>
            </a:ext>
          </a:extLst>
        </xdr:cNvPr>
        <xdr:cNvPicPr>
          <a:picLocks noChangeAspect="1" noChangeArrowheads="1"/>
        </xdr:cNvPicPr>
      </xdr:nvPicPr>
      <xdr:blipFill>
        <a:blip xmlns:r="http://schemas.openxmlformats.org/officeDocument/2006/relationships" r:embed="rId98" cstate="email">
          <a:extLst>
            <a:ext uri="{28A0092B-C50C-407E-A947-70E740481C1C}">
              <a14:useLocalDpi xmlns:a14="http://schemas.microsoft.com/office/drawing/2010/main"/>
            </a:ext>
          </a:extLst>
        </a:blip>
        <a:srcRect/>
        <a:stretch>
          <a:fillRect/>
        </a:stretch>
      </xdr:blipFill>
      <xdr:spPr bwMode="auto">
        <a:xfrm>
          <a:off x="2372589" y="52730398"/>
          <a:ext cx="419760" cy="313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110068</xdr:colOff>
      <xdr:row>116</xdr:row>
      <xdr:rowOff>62541</xdr:rowOff>
    </xdr:from>
    <xdr:to>
      <xdr:col>3</xdr:col>
      <xdr:colOff>584200</xdr:colOff>
      <xdr:row>116</xdr:row>
      <xdr:rowOff>376765</xdr:rowOff>
    </xdr:to>
    <xdr:pic>
      <xdr:nvPicPr>
        <xdr:cNvPr id="230" name="Grafik 229">
          <a:extLst>
            <a:ext uri="{FF2B5EF4-FFF2-40B4-BE49-F238E27FC236}">
              <a16:creationId xmlns:a16="http://schemas.microsoft.com/office/drawing/2014/main" id="{8F9A04B2-8DB6-0248-A6EB-C5B81FD916E9}"/>
            </a:ext>
          </a:extLst>
        </xdr:cNvPr>
        <xdr:cNvPicPr>
          <a:picLocks noChangeAspect="1"/>
        </xdr:cNvPicPr>
      </xdr:nvPicPr>
      <xdr:blipFill>
        <a:blip xmlns:r="http://schemas.openxmlformats.org/officeDocument/2006/relationships" r:embed="rId99" cstate="email">
          <a:extLst>
            <a:ext uri="{28A0092B-C50C-407E-A947-70E740481C1C}">
              <a14:useLocalDpi xmlns:a14="http://schemas.microsoft.com/office/drawing/2010/main"/>
            </a:ext>
          </a:extLst>
        </a:blip>
        <a:stretch>
          <a:fillRect/>
        </a:stretch>
      </xdr:blipFill>
      <xdr:spPr>
        <a:xfrm>
          <a:off x="2307168" y="53148541"/>
          <a:ext cx="474132" cy="314224"/>
        </a:xfrm>
        <a:prstGeom prst="rect">
          <a:avLst/>
        </a:prstGeom>
      </xdr:spPr>
    </xdr:pic>
    <xdr:clientData/>
  </xdr:twoCellAnchor>
  <xdr:twoCellAnchor>
    <xdr:from>
      <xdr:col>3</xdr:col>
      <xdr:colOff>169332</xdr:colOff>
      <xdr:row>117</xdr:row>
      <xdr:rowOff>25398</xdr:rowOff>
    </xdr:from>
    <xdr:to>
      <xdr:col>3</xdr:col>
      <xdr:colOff>524933</xdr:colOff>
      <xdr:row>117</xdr:row>
      <xdr:rowOff>380999</xdr:rowOff>
    </xdr:to>
    <xdr:pic>
      <xdr:nvPicPr>
        <xdr:cNvPr id="231" name="Grafik 230" descr="Rieber K-POT - 1/1-2200 2Z - schwarz">
          <a:extLst>
            <a:ext uri="{FF2B5EF4-FFF2-40B4-BE49-F238E27FC236}">
              <a16:creationId xmlns:a16="http://schemas.microsoft.com/office/drawing/2014/main" id="{C825C156-4CF0-A248-952D-925070480D5D}"/>
            </a:ext>
          </a:extLst>
        </xdr:cNvPr>
        <xdr:cNvPicPr>
          <a:picLocks noChangeAspect="1" noChangeArrowheads="1"/>
        </xdr:cNvPicPr>
      </xdr:nvPicPr>
      <xdr:blipFill>
        <a:blip xmlns:r="http://schemas.openxmlformats.org/officeDocument/2006/relationships" r:embed="rId100" cstate="email">
          <a:extLst>
            <a:ext uri="{28A0092B-C50C-407E-A947-70E740481C1C}">
              <a14:useLocalDpi xmlns:a14="http://schemas.microsoft.com/office/drawing/2010/main"/>
            </a:ext>
          </a:extLst>
        </a:blip>
        <a:srcRect/>
        <a:stretch>
          <a:fillRect/>
        </a:stretch>
      </xdr:blipFill>
      <xdr:spPr bwMode="auto">
        <a:xfrm>
          <a:off x="2366432" y="53517798"/>
          <a:ext cx="355601" cy="3556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203200</xdr:colOff>
      <xdr:row>111</xdr:row>
      <xdr:rowOff>42334</xdr:rowOff>
    </xdr:from>
    <xdr:to>
      <xdr:col>3</xdr:col>
      <xdr:colOff>533400</xdr:colOff>
      <xdr:row>111</xdr:row>
      <xdr:rowOff>372534</xdr:rowOff>
    </xdr:to>
    <xdr:pic>
      <xdr:nvPicPr>
        <xdr:cNvPr id="232" name="Grafik 231" descr="Bartscher Induktionskocher IK 27TC">
          <a:extLst>
            <a:ext uri="{FF2B5EF4-FFF2-40B4-BE49-F238E27FC236}">
              <a16:creationId xmlns:a16="http://schemas.microsoft.com/office/drawing/2014/main" id="{6925DD40-3BB2-7040-83CA-0AFD7E5288A8}"/>
            </a:ext>
          </a:extLst>
        </xdr:cNvPr>
        <xdr:cNvPicPr>
          <a:picLocks noChangeAspect="1" noChangeArrowheads="1"/>
        </xdr:cNvPicPr>
      </xdr:nvPicPr>
      <xdr:blipFill>
        <a:blip xmlns:r="http://schemas.openxmlformats.org/officeDocument/2006/relationships" r:embed="rId101" cstate="email">
          <a:extLst>
            <a:ext uri="{28A0092B-C50C-407E-A947-70E740481C1C}">
              <a14:useLocalDpi xmlns:a14="http://schemas.microsoft.com/office/drawing/2010/main"/>
            </a:ext>
          </a:extLst>
        </a:blip>
        <a:srcRect/>
        <a:stretch>
          <a:fillRect/>
        </a:stretch>
      </xdr:blipFill>
      <xdr:spPr bwMode="auto">
        <a:xfrm>
          <a:off x="2400300" y="51096334"/>
          <a:ext cx="330200" cy="330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177801</xdr:colOff>
      <xdr:row>118</xdr:row>
      <xdr:rowOff>16934</xdr:rowOff>
    </xdr:from>
    <xdr:to>
      <xdr:col>3</xdr:col>
      <xdr:colOff>541867</xdr:colOff>
      <xdr:row>118</xdr:row>
      <xdr:rowOff>381000</xdr:rowOff>
    </xdr:to>
    <xdr:pic>
      <xdr:nvPicPr>
        <xdr:cNvPr id="233" name="Grafik 232" descr="Rieber GN-Deckel GN 1/1">
          <a:extLst>
            <a:ext uri="{FF2B5EF4-FFF2-40B4-BE49-F238E27FC236}">
              <a16:creationId xmlns:a16="http://schemas.microsoft.com/office/drawing/2014/main" id="{DC756E1C-9928-714C-A0AE-185FFA669F59}"/>
            </a:ext>
          </a:extLst>
        </xdr:cNvPr>
        <xdr:cNvPicPr>
          <a:picLocks noChangeAspect="1" noChangeArrowheads="1"/>
        </xdr:cNvPicPr>
      </xdr:nvPicPr>
      <xdr:blipFill>
        <a:blip xmlns:r="http://schemas.openxmlformats.org/officeDocument/2006/relationships" r:embed="rId102" cstate="email">
          <a:extLst>
            <a:ext uri="{28A0092B-C50C-407E-A947-70E740481C1C}">
              <a14:useLocalDpi xmlns:a14="http://schemas.microsoft.com/office/drawing/2010/main"/>
            </a:ext>
          </a:extLst>
        </a:blip>
        <a:srcRect/>
        <a:stretch>
          <a:fillRect/>
        </a:stretch>
      </xdr:blipFill>
      <xdr:spPr bwMode="auto">
        <a:xfrm>
          <a:off x="2374901" y="53915734"/>
          <a:ext cx="364066" cy="3640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194732</xdr:colOff>
      <xdr:row>119</xdr:row>
      <xdr:rowOff>112058</xdr:rowOff>
    </xdr:from>
    <xdr:to>
      <xdr:col>3</xdr:col>
      <xdr:colOff>579965</xdr:colOff>
      <xdr:row>119</xdr:row>
      <xdr:rowOff>343647</xdr:rowOff>
    </xdr:to>
    <xdr:pic>
      <xdr:nvPicPr>
        <xdr:cNvPr id="234" name="Grafik 233" descr="Rieber Thermoplate 1/1 GN - 65mm">
          <a:extLst>
            <a:ext uri="{FF2B5EF4-FFF2-40B4-BE49-F238E27FC236}">
              <a16:creationId xmlns:a16="http://schemas.microsoft.com/office/drawing/2014/main" id="{21FF547A-81B4-6243-BAC5-D537E34AC482}"/>
            </a:ext>
          </a:extLst>
        </xdr:cNvPr>
        <xdr:cNvPicPr>
          <a:picLocks noChangeAspect="1" noChangeArrowheads="1"/>
        </xdr:cNvPicPr>
      </xdr:nvPicPr>
      <xdr:blipFill rotWithShape="1">
        <a:blip xmlns:r="http://schemas.openxmlformats.org/officeDocument/2006/relationships" r:embed="rId103" cstate="email">
          <a:extLst>
            <a:ext uri="{28A0092B-C50C-407E-A947-70E740481C1C}">
              <a14:useLocalDpi xmlns:a14="http://schemas.microsoft.com/office/drawing/2010/main"/>
            </a:ext>
          </a:extLst>
        </a:blip>
        <a:srcRect/>
        <a:stretch/>
      </xdr:blipFill>
      <xdr:spPr bwMode="auto">
        <a:xfrm>
          <a:off x="2391832" y="54417258"/>
          <a:ext cx="385233" cy="2315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120</xdr:row>
      <xdr:rowOff>0</xdr:rowOff>
    </xdr:from>
    <xdr:to>
      <xdr:col>3</xdr:col>
      <xdr:colOff>304800</xdr:colOff>
      <xdr:row>120</xdr:row>
      <xdr:rowOff>304800</xdr:rowOff>
    </xdr:to>
    <xdr:sp macro="" textlink="">
      <xdr:nvSpPr>
        <xdr:cNvPr id="235" name="AutoShape 8" descr="Fresh &amp; Smart Gerät &quot;Roka&quot; mit integriertem Bohner Flachgrill Hochglanz, Bratfläche, 16A CEE">
          <a:extLst>
            <a:ext uri="{FF2B5EF4-FFF2-40B4-BE49-F238E27FC236}">
              <a16:creationId xmlns:a16="http://schemas.microsoft.com/office/drawing/2014/main" id="{4A943312-0C9A-DC42-8135-2F011F2CEE98}"/>
            </a:ext>
          </a:extLst>
        </xdr:cNvPr>
        <xdr:cNvSpPr>
          <a:spLocks noChangeAspect="1" noChangeArrowheads="1"/>
        </xdr:cNvSpPr>
      </xdr:nvSpPr>
      <xdr:spPr bwMode="auto">
        <a:xfrm>
          <a:off x="2197100" y="54711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211665</xdr:colOff>
      <xdr:row>120</xdr:row>
      <xdr:rowOff>64743</xdr:rowOff>
    </xdr:from>
    <xdr:to>
      <xdr:col>3</xdr:col>
      <xdr:colOff>537632</xdr:colOff>
      <xdr:row>120</xdr:row>
      <xdr:rowOff>390710</xdr:rowOff>
    </xdr:to>
    <xdr:pic>
      <xdr:nvPicPr>
        <xdr:cNvPr id="236" name="Grafik 235" descr="Bildergebnis für Fresh &amp; smart Roka">
          <a:extLst>
            <a:ext uri="{FF2B5EF4-FFF2-40B4-BE49-F238E27FC236}">
              <a16:creationId xmlns:a16="http://schemas.microsoft.com/office/drawing/2014/main" id="{5DCBC92F-2F63-B240-AD1F-EDEB2EB9F0DE}"/>
            </a:ext>
          </a:extLst>
        </xdr:cNvPr>
        <xdr:cNvPicPr>
          <a:picLocks noChangeAspect="1" noChangeArrowheads="1"/>
        </xdr:cNvPicPr>
      </xdr:nvPicPr>
      <xdr:blipFill>
        <a:blip xmlns:r="http://schemas.openxmlformats.org/officeDocument/2006/relationships" r:embed="rId104" cstate="email">
          <a:extLst>
            <a:ext uri="{28A0092B-C50C-407E-A947-70E740481C1C}">
              <a14:useLocalDpi xmlns:a14="http://schemas.microsoft.com/office/drawing/2010/main"/>
            </a:ext>
          </a:extLst>
        </a:blip>
        <a:srcRect/>
        <a:stretch>
          <a:fillRect/>
        </a:stretch>
      </xdr:blipFill>
      <xdr:spPr bwMode="auto">
        <a:xfrm>
          <a:off x="2408765" y="54776343"/>
          <a:ext cx="325967" cy="3259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208430</xdr:colOff>
      <xdr:row>121</xdr:row>
      <xdr:rowOff>42949</xdr:rowOff>
    </xdr:from>
    <xdr:to>
      <xdr:col>3</xdr:col>
      <xdr:colOff>550334</xdr:colOff>
      <xdr:row>121</xdr:row>
      <xdr:rowOff>385231</xdr:rowOff>
    </xdr:to>
    <xdr:pic>
      <xdr:nvPicPr>
        <xdr:cNvPr id="237" name="Grafik 236" descr="Griddleplatte Bohner 1/1 GN">
          <a:extLst>
            <a:ext uri="{FF2B5EF4-FFF2-40B4-BE49-F238E27FC236}">
              <a16:creationId xmlns:a16="http://schemas.microsoft.com/office/drawing/2014/main" id="{F3B8D76F-C39C-C746-8F23-9177F8F03C59}"/>
            </a:ext>
          </a:extLst>
        </xdr:cNvPr>
        <xdr:cNvPicPr>
          <a:picLocks noChangeAspect="1" noChangeArrowheads="1"/>
        </xdr:cNvPicPr>
      </xdr:nvPicPr>
      <xdr:blipFill>
        <a:blip xmlns:r="http://schemas.openxmlformats.org/officeDocument/2006/relationships" r:embed="rId105" cstate="email">
          <a:extLst>
            <a:ext uri="{28A0092B-C50C-407E-A947-70E740481C1C}">
              <a14:useLocalDpi xmlns:a14="http://schemas.microsoft.com/office/drawing/2010/main"/>
            </a:ext>
          </a:extLst>
        </a:blip>
        <a:srcRect/>
        <a:stretch>
          <a:fillRect/>
        </a:stretch>
      </xdr:blipFill>
      <xdr:spPr bwMode="auto">
        <a:xfrm>
          <a:off x="2405530" y="55160949"/>
          <a:ext cx="341904" cy="3422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245533</xdr:colOff>
      <xdr:row>122</xdr:row>
      <xdr:rowOff>50801</xdr:rowOff>
    </xdr:from>
    <xdr:to>
      <xdr:col>3</xdr:col>
      <xdr:colOff>547827</xdr:colOff>
      <xdr:row>122</xdr:row>
      <xdr:rowOff>355600</xdr:rowOff>
    </xdr:to>
    <xdr:pic>
      <xdr:nvPicPr>
        <xdr:cNvPr id="238" name="Grafik 237" descr="Volano B2 black">
          <a:extLst>
            <a:ext uri="{FF2B5EF4-FFF2-40B4-BE49-F238E27FC236}">
              <a16:creationId xmlns:a16="http://schemas.microsoft.com/office/drawing/2014/main" id="{F6E14548-8D37-484A-B757-3659E2E72B2E}"/>
            </a:ext>
          </a:extLst>
        </xdr:cNvPr>
        <xdr:cNvPicPr>
          <a:picLocks noChangeAspect="1" noChangeArrowheads="1"/>
        </xdr:cNvPicPr>
      </xdr:nvPicPr>
      <xdr:blipFill>
        <a:blip xmlns:r="http://schemas.openxmlformats.org/officeDocument/2006/relationships" r:embed="rId106" cstate="email">
          <a:extLst>
            <a:ext uri="{28A0092B-C50C-407E-A947-70E740481C1C}">
              <a14:useLocalDpi xmlns:a14="http://schemas.microsoft.com/office/drawing/2010/main"/>
            </a:ext>
          </a:extLst>
        </a:blip>
        <a:srcRect/>
        <a:stretch>
          <a:fillRect/>
        </a:stretch>
      </xdr:blipFill>
      <xdr:spPr bwMode="auto">
        <a:xfrm>
          <a:off x="2442633" y="55575201"/>
          <a:ext cx="302294" cy="304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237067</xdr:colOff>
      <xdr:row>123</xdr:row>
      <xdr:rowOff>25263</xdr:rowOff>
    </xdr:from>
    <xdr:to>
      <xdr:col>3</xdr:col>
      <xdr:colOff>592667</xdr:colOff>
      <xdr:row>123</xdr:row>
      <xdr:rowOff>389467</xdr:rowOff>
    </xdr:to>
    <xdr:pic>
      <xdr:nvPicPr>
        <xdr:cNvPr id="239" name="Grafik 238" descr="thermoport 1400U">
          <a:extLst>
            <a:ext uri="{FF2B5EF4-FFF2-40B4-BE49-F238E27FC236}">
              <a16:creationId xmlns:a16="http://schemas.microsoft.com/office/drawing/2014/main" id="{9D4FA55A-4A22-1E44-A9AF-9B399EBB04E7}"/>
            </a:ext>
          </a:extLst>
        </xdr:cNvPr>
        <xdr:cNvPicPr>
          <a:picLocks noChangeAspect="1" noChangeArrowheads="1"/>
        </xdr:cNvPicPr>
      </xdr:nvPicPr>
      <xdr:blipFill rotWithShape="1">
        <a:blip xmlns:r="http://schemas.openxmlformats.org/officeDocument/2006/relationships" r:embed="rId107" cstate="email">
          <a:extLst>
            <a:ext uri="{28A0092B-C50C-407E-A947-70E740481C1C}">
              <a14:useLocalDpi xmlns:a14="http://schemas.microsoft.com/office/drawing/2010/main"/>
            </a:ext>
          </a:extLst>
        </a:blip>
        <a:srcRect/>
        <a:stretch/>
      </xdr:blipFill>
      <xdr:spPr bwMode="auto">
        <a:xfrm>
          <a:off x="2434167" y="55956063"/>
          <a:ext cx="355600" cy="3642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135468</xdr:colOff>
      <xdr:row>124</xdr:row>
      <xdr:rowOff>101600</xdr:rowOff>
    </xdr:from>
    <xdr:to>
      <xdr:col>3</xdr:col>
      <xdr:colOff>599106</xdr:colOff>
      <xdr:row>124</xdr:row>
      <xdr:rowOff>347133</xdr:rowOff>
    </xdr:to>
    <xdr:pic>
      <xdr:nvPicPr>
        <xdr:cNvPr id="240" name="Grafik 239">
          <a:extLst>
            <a:ext uri="{FF2B5EF4-FFF2-40B4-BE49-F238E27FC236}">
              <a16:creationId xmlns:a16="http://schemas.microsoft.com/office/drawing/2014/main" id="{5E1E7B15-F220-B645-A033-8696EC873A83}"/>
            </a:ext>
          </a:extLst>
        </xdr:cNvPr>
        <xdr:cNvPicPr>
          <a:picLocks noChangeAspect="1" noChangeArrowheads="1"/>
        </xdr:cNvPicPr>
      </xdr:nvPicPr>
      <xdr:blipFill rotWithShape="1">
        <a:blip xmlns:r="http://schemas.openxmlformats.org/officeDocument/2006/relationships" r:embed="rId108" cstate="email">
          <a:extLst>
            <a:ext uri="{28A0092B-C50C-407E-A947-70E740481C1C}">
              <a14:useLocalDpi xmlns:a14="http://schemas.microsoft.com/office/drawing/2010/main"/>
            </a:ext>
          </a:extLst>
        </a:blip>
        <a:srcRect/>
        <a:stretch/>
      </xdr:blipFill>
      <xdr:spPr bwMode="auto">
        <a:xfrm>
          <a:off x="2332568" y="56438800"/>
          <a:ext cx="463638" cy="245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208642</xdr:colOff>
      <xdr:row>125</xdr:row>
      <xdr:rowOff>55863</xdr:rowOff>
    </xdr:from>
    <xdr:to>
      <xdr:col>3</xdr:col>
      <xdr:colOff>489857</xdr:colOff>
      <xdr:row>125</xdr:row>
      <xdr:rowOff>371929</xdr:rowOff>
    </xdr:to>
    <xdr:pic>
      <xdr:nvPicPr>
        <xdr:cNvPr id="241" name="Grafik 240" descr="Rieber Bankettwagen BKW 1 x 2/1 GN - beheizt">
          <a:extLst>
            <a:ext uri="{FF2B5EF4-FFF2-40B4-BE49-F238E27FC236}">
              <a16:creationId xmlns:a16="http://schemas.microsoft.com/office/drawing/2014/main" id="{CCADA803-2268-CE4F-858D-170CCBC32232}"/>
            </a:ext>
          </a:extLst>
        </xdr:cNvPr>
        <xdr:cNvPicPr>
          <a:picLocks noChangeAspect="1" noChangeArrowheads="1"/>
        </xdr:cNvPicPr>
      </xdr:nvPicPr>
      <xdr:blipFill rotWithShape="1">
        <a:blip xmlns:r="http://schemas.openxmlformats.org/officeDocument/2006/relationships" r:embed="rId109" cstate="screen">
          <a:extLst>
            <a:ext uri="{28A0092B-C50C-407E-A947-70E740481C1C}">
              <a14:useLocalDpi xmlns:a14="http://schemas.microsoft.com/office/drawing/2010/main"/>
            </a:ext>
          </a:extLst>
        </a:blip>
        <a:srcRect/>
        <a:stretch/>
      </xdr:blipFill>
      <xdr:spPr bwMode="auto">
        <a:xfrm>
          <a:off x="2405742" y="56799463"/>
          <a:ext cx="281215" cy="3160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251953</xdr:colOff>
      <xdr:row>132</xdr:row>
      <xdr:rowOff>93134</xdr:rowOff>
    </xdr:from>
    <xdr:to>
      <xdr:col>3</xdr:col>
      <xdr:colOff>491068</xdr:colOff>
      <xdr:row>132</xdr:row>
      <xdr:rowOff>372534</xdr:rowOff>
    </xdr:to>
    <xdr:pic>
      <xdr:nvPicPr>
        <xdr:cNvPr id="242" name="Picture 26" descr="-5601">
          <a:extLst>
            <a:ext uri="{FF2B5EF4-FFF2-40B4-BE49-F238E27FC236}">
              <a16:creationId xmlns:a16="http://schemas.microsoft.com/office/drawing/2014/main" id="{9C781289-11B4-F74D-AA40-6B4FAAD080BF}"/>
            </a:ext>
          </a:extLst>
        </xdr:cNvPr>
        <xdr:cNvPicPr>
          <a:picLocks noChangeAspect="1" noChangeArrowheads="1"/>
        </xdr:cNvPicPr>
      </xdr:nvPicPr>
      <xdr:blipFill>
        <a:blip xmlns:r="http://schemas.openxmlformats.org/officeDocument/2006/relationships" r:embed="rId95" cstate="email">
          <a:extLst>
            <a:ext uri="{28A0092B-C50C-407E-A947-70E740481C1C}">
              <a14:useLocalDpi xmlns:a14="http://schemas.microsoft.com/office/drawing/2010/main"/>
            </a:ext>
          </a:extLst>
        </a:blip>
        <a:srcRect/>
        <a:stretch>
          <a:fillRect/>
        </a:stretch>
      </xdr:blipFill>
      <xdr:spPr bwMode="auto">
        <a:xfrm>
          <a:off x="2296653" y="2861734"/>
          <a:ext cx="239115" cy="279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203200</xdr:colOff>
      <xdr:row>131</xdr:row>
      <xdr:rowOff>42334</xdr:rowOff>
    </xdr:from>
    <xdr:to>
      <xdr:col>3</xdr:col>
      <xdr:colOff>533400</xdr:colOff>
      <xdr:row>131</xdr:row>
      <xdr:rowOff>372534</xdr:rowOff>
    </xdr:to>
    <xdr:pic>
      <xdr:nvPicPr>
        <xdr:cNvPr id="243" name="Grafik 242" descr="Bartscher Induktionskocher IK 27TC">
          <a:extLst>
            <a:ext uri="{FF2B5EF4-FFF2-40B4-BE49-F238E27FC236}">
              <a16:creationId xmlns:a16="http://schemas.microsoft.com/office/drawing/2014/main" id="{E17ED9F9-5188-DF48-9E63-A60C8A81EBB4}"/>
            </a:ext>
          </a:extLst>
        </xdr:cNvPr>
        <xdr:cNvPicPr>
          <a:picLocks noChangeAspect="1" noChangeArrowheads="1"/>
        </xdr:cNvPicPr>
      </xdr:nvPicPr>
      <xdr:blipFill>
        <a:blip xmlns:r="http://schemas.openxmlformats.org/officeDocument/2006/relationships" r:embed="rId101" cstate="email">
          <a:extLst>
            <a:ext uri="{28A0092B-C50C-407E-A947-70E740481C1C}">
              <a14:useLocalDpi xmlns:a14="http://schemas.microsoft.com/office/drawing/2010/main"/>
            </a:ext>
          </a:extLst>
        </a:blip>
        <a:srcRect/>
        <a:stretch>
          <a:fillRect/>
        </a:stretch>
      </xdr:blipFill>
      <xdr:spPr bwMode="auto">
        <a:xfrm>
          <a:off x="2247900" y="2404534"/>
          <a:ext cx="330200" cy="330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220134</xdr:colOff>
      <xdr:row>133</xdr:row>
      <xdr:rowOff>50800</xdr:rowOff>
    </xdr:from>
    <xdr:to>
      <xdr:col>3</xdr:col>
      <xdr:colOff>522692</xdr:colOff>
      <xdr:row>133</xdr:row>
      <xdr:rowOff>355599</xdr:rowOff>
    </xdr:to>
    <xdr:pic>
      <xdr:nvPicPr>
        <xdr:cNvPr id="244" name="Grafik 243" descr="Bildergebnis für Rational SCC 202">
          <a:extLst>
            <a:ext uri="{FF2B5EF4-FFF2-40B4-BE49-F238E27FC236}">
              <a16:creationId xmlns:a16="http://schemas.microsoft.com/office/drawing/2014/main" id="{D0334732-C7AA-EE46-ABDD-B06E08643DC3}"/>
            </a:ext>
          </a:extLst>
        </xdr:cNvPr>
        <xdr:cNvPicPr>
          <a:picLocks noChangeAspect="1" noChangeArrowheads="1"/>
        </xdr:cNvPicPr>
      </xdr:nvPicPr>
      <xdr:blipFill>
        <a:blip xmlns:r="http://schemas.openxmlformats.org/officeDocument/2006/relationships" r:embed="rId110" cstate="email">
          <a:extLst>
            <a:ext uri="{28A0092B-C50C-407E-A947-70E740481C1C}">
              <a14:useLocalDpi xmlns:a14="http://schemas.microsoft.com/office/drawing/2010/main"/>
            </a:ext>
          </a:extLst>
        </a:blip>
        <a:srcRect/>
        <a:stretch>
          <a:fillRect/>
        </a:stretch>
      </xdr:blipFill>
      <xdr:spPr bwMode="auto">
        <a:xfrm>
          <a:off x="2264834" y="3225800"/>
          <a:ext cx="302558" cy="304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270933</xdr:colOff>
      <xdr:row>134</xdr:row>
      <xdr:rowOff>118533</xdr:rowOff>
    </xdr:from>
    <xdr:to>
      <xdr:col>3</xdr:col>
      <xdr:colOff>481612</xdr:colOff>
      <xdr:row>134</xdr:row>
      <xdr:rowOff>359832</xdr:rowOff>
    </xdr:to>
    <xdr:pic>
      <xdr:nvPicPr>
        <xdr:cNvPr id="245" name="Grafik 244" descr="Bildergebnis für Rational SCC 202">
          <a:extLst>
            <a:ext uri="{FF2B5EF4-FFF2-40B4-BE49-F238E27FC236}">
              <a16:creationId xmlns:a16="http://schemas.microsoft.com/office/drawing/2014/main" id="{570D0251-0DC9-5E42-9980-13B952F2AC73}"/>
            </a:ext>
          </a:extLst>
        </xdr:cNvPr>
        <xdr:cNvPicPr>
          <a:picLocks noChangeAspect="1" noChangeArrowheads="1"/>
        </xdr:cNvPicPr>
      </xdr:nvPicPr>
      <xdr:blipFill>
        <a:blip xmlns:r="http://schemas.openxmlformats.org/officeDocument/2006/relationships" r:embed="rId111" cstate="email">
          <a:extLst>
            <a:ext uri="{28A0092B-C50C-407E-A947-70E740481C1C}">
              <a14:useLocalDpi xmlns:a14="http://schemas.microsoft.com/office/drawing/2010/main"/>
            </a:ext>
          </a:extLst>
        </a:blip>
        <a:srcRect/>
        <a:stretch>
          <a:fillRect/>
        </a:stretch>
      </xdr:blipFill>
      <xdr:spPr bwMode="auto">
        <a:xfrm>
          <a:off x="2315633" y="3699933"/>
          <a:ext cx="210679" cy="241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186268</xdr:colOff>
      <xdr:row>136</xdr:row>
      <xdr:rowOff>33867</xdr:rowOff>
    </xdr:from>
    <xdr:to>
      <xdr:col>3</xdr:col>
      <xdr:colOff>516468</xdr:colOff>
      <xdr:row>136</xdr:row>
      <xdr:rowOff>368470</xdr:rowOff>
    </xdr:to>
    <xdr:pic>
      <xdr:nvPicPr>
        <xdr:cNvPr id="246" name="Grafik 245" descr="Bildergebnis für &quot;Rational VarioCookingCenter 311&quot;">
          <a:extLst>
            <a:ext uri="{FF2B5EF4-FFF2-40B4-BE49-F238E27FC236}">
              <a16:creationId xmlns:a16="http://schemas.microsoft.com/office/drawing/2014/main" id="{8747FFAC-BD6C-2248-9CEF-5F8571A5614B}"/>
            </a:ext>
          </a:extLst>
        </xdr:cNvPr>
        <xdr:cNvPicPr>
          <a:picLocks noChangeAspect="1" noChangeArrowheads="1"/>
        </xdr:cNvPicPr>
      </xdr:nvPicPr>
      <xdr:blipFill>
        <a:blip xmlns:r="http://schemas.openxmlformats.org/officeDocument/2006/relationships" r:embed="rId112" cstate="email">
          <a:extLst>
            <a:ext uri="{28A0092B-C50C-407E-A947-70E740481C1C}">
              <a14:useLocalDpi xmlns:a14="http://schemas.microsoft.com/office/drawing/2010/main"/>
            </a:ext>
          </a:extLst>
        </a:blip>
        <a:srcRect/>
        <a:stretch>
          <a:fillRect/>
        </a:stretch>
      </xdr:blipFill>
      <xdr:spPr bwMode="auto">
        <a:xfrm>
          <a:off x="2230968" y="4428067"/>
          <a:ext cx="330200" cy="3346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194734</xdr:colOff>
      <xdr:row>137</xdr:row>
      <xdr:rowOff>59266</xdr:rowOff>
    </xdr:from>
    <xdr:to>
      <xdr:col>3</xdr:col>
      <xdr:colOff>516467</xdr:colOff>
      <xdr:row>137</xdr:row>
      <xdr:rowOff>386720</xdr:rowOff>
    </xdr:to>
    <xdr:pic>
      <xdr:nvPicPr>
        <xdr:cNvPr id="247" name="Grafik 246" descr="Bildergebnis für &quot;Rational VarioCookingCenter 311&quot;">
          <a:extLst>
            <a:ext uri="{FF2B5EF4-FFF2-40B4-BE49-F238E27FC236}">
              <a16:creationId xmlns:a16="http://schemas.microsoft.com/office/drawing/2014/main" id="{8DBCF32A-434E-CB4D-993F-98223491CB6C}"/>
            </a:ext>
          </a:extLst>
        </xdr:cNvPr>
        <xdr:cNvPicPr>
          <a:picLocks noChangeAspect="1" noChangeArrowheads="1"/>
        </xdr:cNvPicPr>
      </xdr:nvPicPr>
      <xdr:blipFill>
        <a:blip xmlns:r="http://schemas.openxmlformats.org/officeDocument/2006/relationships" r:embed="rId113" cstate="email">
          <a:extLst>
            <a:ext uri="{28A0092B-C50C-407E-A947-70E740481C1C}">
              <a14:useLocalDpi xmlns:a14="http://schemas.microsoft.com/office/drawing/2010/main"/>
            </a:ext>
          </a:extLst>
        </a:blip>
        <a:srcRect/>
        <a:stretch>
          <a:fillRect/>
        </a:stretch>
      </xdr:blipFill>
      <xdr:spPr bwMode="auto">
        <a:xfrm>
          <a:off x="2239434" y="4859866"/>
          <a:ext cx="321733" cy="3274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211668</xdr:colOff>
      <xdr:row>138</xdr:row>
      <xdr:rowOff>54172</xdr:rowOff>
    </xdr:from>
    <xdr:to>
      <xdr:col>3</xdr:col>
      <xdr:colOff>499534</xdr:colOff>
      <xdr:row>138</xdr:row>
      <xdr:rowOff>347133</xdr:rowOff>
    </xdr:to>
    <xdr:pic>
      <xdr:nvPicPr>
        <xdr:cNvPr id="248" name="Grafik 247" descr="MKN Induktionsherd mit 4 Kochfeldern">
          <a:extLst>
            <a:ext uri="{FF2B5EF4-FFF2-40B4-BE49-F238E27FC236}">
              <a16:creationId xmlns:a16="http://schemas.microsoft.com/office/drawing/2014/main" id="{CD2A4398-A185-5A48-942E-6C3936111443}"/>
            </a:ext>
          </a:extLst>
        </xdr:cNvPr>
        <xdr:cNvPicPr>
          <a:picLocks noChangeAspect="1" noChangeArrowheads="1"/>
        </xdr:cNvPicPr>
      </xdr:nvPicPr>
      <xdr:blipFill>
        <a:blip xmlns:r="http://schemas.openxmlformats.org/officeDocument/2006/relationships" r:embed="rId114" cstate="email">
          <a:extLst>
            <a:ext uri="{28A0092B-C50C-407E-A947-70E740481C1C}">
              <a14:useLocalDpi xmlns:a14="http://schemas.microsoft.com/office/drawing/2010/main"/>
            </a:ext>
          </a:extLst>
        </a:blip>
        <a:srcRect/>
        <a:stretch>
          <a:fillRect/>
        </a:stretch>
      </xdr:blipFill>
      <xdr:spPr bwMode="auto">
        <a:xfrm>
          <a:off x="2256368" y="5261172"/>
          <a:ext cx="287866" cy="2929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194733</xdr:colOff>
      <xdr:row>139</xdr:row>
      <xdr:rowOff>56555</xdr:rowOff>
    </xdr:from>
    <xdr:to>
      <xdr:col>3</xdr:col>
      <xdr:colOff>499534</xdr:colOff>
      <xdr:row>139</xdr:row>
      <xdr:rowOff>364065</xdr:rowOff>
    </xdr:to>
    <xdr:pic>
      <xdr:nvPicPr>
        <xdr:cNvPr id="249" name="Grafik 248" descr="MKN Induktionsherd mit 2 Kochfeldern">
          <a:extLst>
            <a:ext uri="{FF2B5EF4-FFF2-40B4-BE49-F238E27FC236}">
              <a16:creationId xmlns:a16="http://schemas.microsoft.com/office/drawing/2014/main" id="{B5D37466-A8D3-1D42-9E95-B7E5432D8972}"/>
            </a:ext>
          </a:extLst>
        </xdr:cNvPr>
        <xdr:cNvPicPr>
          <a:picLocks noChangeAspect="1" noChangeArrowheads="1"/>
        </xdr:cNvPicPr>
      </xdr:nvPicPr>
      <xdr:blipFill>
        <a:blip xmlns:r="http://schemas.openxmlformats.org/officeDocument/2006/relationships" r:embed="rId115" cstate="email">
          <a:extLst>
            <a:ext uri="{28A0092B-C50C-407E-A947-70E740481C1C}">
              <a14:useLocalDpi xmlns:a14="http://schemas.microsoft.com/office/drawing/2010/main"/>
            </a:ext>
          </a:extLst>
        </a:blip>
        <a:srcRect/>
        <a:stretch>
          <a:fillRect/>
        </a:stretch>
      </xdr:blipFill>
      <xdr:spPr bwMode="auto">
        <a:xfrm>
          <a:off x="2239433" y="5669955"/>
          <a:ext cx="304801" cy="3075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215400</xdr:colOff>
      <xdr:row>140</xdr:row>
      <xdr:rowOff>33138</xdr:rowOff>
    </xdr:from>
    <xdr:to>
      <xdr:col>3</xdr:col>
      <xdr:colOff>550334</xdr:colOff>
      <xdr:row>140</xdr:row>
      <xdr:rowOff>372533</xdr:rowOff>
    </xdr:to>
    <xdr:pic>
      <xdr:nvPicPr>
        <xdr:cNvPr id="250" name="Grafik 249" descr="MKN Griddleplatte 2 Supra - Optima 850">
          <a:extLst>
            <a:ext uri="{FF2B5EF4-FFF2-40B4-BE49-F238E27FC236}">
              <a16:creationId xmlns:a16="http://schemas.microsoft.com/office/drawing/2014/main" id="{67B11684-16FE-1F4D-A8FE-0A3EE987BA69}"/>
            </a:ext>
          </a:extLst>
        </xdr:cNvPr>
        <xdr:cNvPicPr>
          <a:picLocks noChangeAspect="1" noChangeArrowheads="1"/>
        </xdr:cNvPicPr>
      </xdr:nvPicPr>
      <xdr:blipFill>
        <a:blip xmlns:r="http://schemas.openxmlformats.org/officeDocument/2006/relationships" r:embed="rId116" cstate="email">
          <a:extLst>
            <a:ext uri="{28A0092B-C50C-407E-A947-70E740481C1C}">
              <a14:useLocalDpi xmlns:a14="http://schemas.microsoft.com/office/drawing/2010/main"/>
            </a:ext>
          </a:extLst>
        </a:blip>
        <a:srcRect/>
        <a:stretch>
          <a:fillRect/>
        </a:stretch>
      </xdr:blipFill>
      <xdr:spPr bwMode="auto">
        <a:xfrm>
          <a:off x="2260100" y="6052938"/>
          <a:ext cx="334934" cy="339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227900</xdr:colOff>
      <xdr:row>141</xdr:row>
      <xdr:rowOff>87312</xdr:rowOff>
    </xdr:from>
    <xdr:to>
      <xdr:col>3</xdr:col>
      <xdr:colOff>473193</xdr:colOff>
      <xdr:row>141</xdr:row>
      <xdr:rowOff>331788</xdr:rowOff>
    </xdr:to>
    <xdr:pic>
      <xdr:nvPicPr>
        <xdr:cNvPr id="251" name="Grafik 250" descr="Kühlschrank KU 355 CNS ">
          <a:extLst>
            <a:ext uri="{FF2B5EF4-FFF2-40B4-BE49-F238E27FC236}">
              <a16:creationId xmlns:a16="http://schemas.microsoft.com/office/drawing/2014/main" id="{35DBF02F-5E86-7E45-B698-8B84D5768AEF}"/>
            </a:ext>
          </a:extLst>
        </xdr:cNvPr>
        <xdr:cNvPicPr>
          <a:picLocks noChangeAspect="1" noChangeArrowheads="1"/>
        </xdr:cNvPicPr>
      </xdr:nvPicPr>
      <xdr:blipFill>
        <a:blip xmlns:r="http://schemas.openxmlformats.org/officeDocument/2006/relationships" r:embed="rId117" cstate="screen">
          <a:extLst>
            <a:ext uri="{28A0092B-C50C-407E-A947-70E740481C1C}">
              <a14:useLocalDpi xmlns:a14="http://schemas.microsoft.com/office/drawing/2010/main"/>
            </a:ext>
          </a:extLst>
        </a:blip>
        <a:srcRect/>
        <a:stretch>
          <a:fillRect/>
        </a:stretch>
      </xdr:blipFill>
      <xdr:spPr bwMode="auto">
        <a:xfrm>
          <a:off x="2272600" y="6513512"/>
          <a:ext cx="245293" cy="2444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214314</xdr:colOff>
      <xdr:row>142</xdr:row>
      <xdr:rowOff>99854</xdr:rowOff>
    </xdr:from>
    <xdr:to>
      <xdr:col>3</xdr:col>
      <xdr:colOff>539752</xdr:colOff>
      <xdr:row>142</xdr:row>
      <xdr:rowOff>325438</xdr:rowOff>
    </xdr:to>
    <xdr:pic>
      <xdr:nvPicPr>
        <xdr:cNvPr id="252" name="Grafik 251" descr="Kühltisch KTM 306">
          <a:extLst>
            <a:ext uri="{FF2B5EF4-FFF2-40B4-BE49-F238E27FC236}">
              <a16:creationId xmlns:a16="http://schemas.microsoft.com/office/drawing/2014/main" id="{E8460DAE-A2D2-DD4E-BC7E-11A2B79AD464}"/>
            </a:ext>
          </a:extLst>
        </xdr:cNvPr>
        <xdr:cNvPicPr>
          <a:picLocks noChangeAspect="1" noChangeArrowheads="1"/>
        </xdr:cNvPicPr>
      </xdr:nvPicPr>
      <xdr:blipFill rotWithShape="1">
        <a:blip xmlns:r="http://schemas.openxmlformats.org/officeDocument/2006/relationships" r:embed="rId118" cstate="screen">
          <a:extLst>
            <a:ext uri="{28A0092B-C50C-407E-A947-70E740481C1C}">
              <a14:useLocalDpi xmlns:a14="http://schemas.microsoft.com/office/drawing/2010/main"/>
            </a:ext>
          </a:extLst>
        </a:blip>
        <a:srcRect/>
        <a:stretch/>
      </xdr:blipFill>
      <xdr:spPr bwMode="auto">
        <a:xfrm>
          <a:off x="2259014" y="6932454"/>
          <a:ext cx="325438" cy="225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222250</xdr:colOff>
      <xdr:row>135</xdr:row>
      <xdr:rowOff>63500</xdr:rowOff>
    </xdr:from>
    <xdr:to>
      <xdr:col>3</xdr:col>
      <xdr:colOff>528092</xdr:colOff>
      <xdr:row>135</xdr:row>
      <xdr:rowOff>368299</xdr:rowOff>
    </xdr:to>
    <xdr:pic>
      <xdr:nvPicPr>
        <xdr:cNvPr id="253" name="Grafik 252" descr="Rational Kombidämpfer CM Plus XS - Elektro">
          <a:extLst>
            <a:ext uri="{FF2B5EF4-FFF2-40B4-BE49-F238E27FC236}">
              <a16:creationId xmlns:a16="http://schemas.microsoft.com/office/drawing/2014/main" id="{06C7BFC2-71D9-C34C-880D-65CE0A4972E0}"/>
            </a:ext>
          </a:extLst>
        </xdr:cNvPr>
        <xdr:cNvPicPr>
          <a:picLocks noChangeAspect="1" noChangeArrowheads="1"/>
        </xdr:cNvPicPr>
      </xdr:nvPicPr>
      <xdr:blipFill>
        <a:blip xmlns:r="http://schemas.openxmlformats.org/officeDocument/2006/relationships" r:embed="rId119" cstate="screen">
          <a:extLst>
            <a:ext uri="{28A0092B-C50C-407E-A947-70E740481C1C}">
              <a14:useLocalDpi xmlns:a14="http://schemas.microsoft.com/office/drawing/2010/main"/>
            </a:ext>
          </a:extLst>
        </a:blip>
        <a:srcRect/>
        <a:stretch>
          <a:fillRect/>
        </a:stretch>
      </xdr:blipFill>
      <xdr:spPr bwMode="auto">
        <a:xfrm>
          <a:off x="2266950" y="4051300"/>
          <a:ext cx="305842" cy="304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158751</xdr:colOff>
      <xdr:row>143</xdr:row>
      <xdr:rowOff>92996</xdr:rowOff>
    </xdr:from>
    <xdr:to>
      <xdr:col>3</xdr:col>
      <xdr:colOff>587376</xdr:colOff>
      <xdr:row>143</xdr:row>
      <xdr:rowOff>365125</xdr:rowOff>
    </xdr:to>
    <xdr:pic>
      <xdr:nvPicPr>
        <xdr:cNvPr id="254" name="Grafik 253" descr="Rational Kondensationshaube UltraVent® XS">
          <a:extLst>
            <a:ext uri="{FF2B5EF4-FFF2-40B4-BE49-F238E27FC236}">
              <a16:creationId xmlns:a16="http://schemas.microsoft.com/office/drawing/2014/main" id="{07A9D4E3-FAAB-B64A-AF2B-2EB944719D9A}"/>
            </a:ext>
          </a:extLst>
        </xdr:cNvPr>
        <xdr:cNvPicPr>
          <a:picLocks noChangeAspect="1" noChangeArrowheads="1"/>
        </xdr:cNvPicPr>
      </xdr:nvPicPr>
      <xdr:blipFill rotWithShape="1">
        <a:blip xmlns:r="http://schemas.openxmlformats.org/officeDocument/2006/relationships" r:embed="rId120" cstate="screen">
          <a:extLst>
            <a:ext uri="{28A0092B-C50C-407E-A947-70E740481C1C}">
              <a14:useLocalDpi xmlns:a14="http://schemas.microsoft.com/office/drawing/2010/main"/>
            </a:ext>
          </a:extLst>
        </a:blip>
        <a:srcRect/>
        <a:stretch/>
      </xdr:blipFill>
      <xdr:spPr bwMode="auto">
        <a:xfrm>
          <a:off x="2203451" y="7331996"/>
          <a:ext cx="428625" cy="2721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230189</xdr:colOff>
      <xdr:row>144</xdr:row>
      <xdr:rowOff>31274</xdr:rowOff>
    </xdr:from>
    <xdr:to>
      <xdr:col>3</xdr:col>
      <xdr:colOff>563563</xdr:colOff>
      <xdr:row>144</xdr:row>
      <xdr:rowOff>363538</xdr:rowOff>
    </xdr:to>
    <xdr:pic>
      <xdr:nvPicPr>
        <xdr:cNvPr id="255" name="media-product-main-slide-default-thumb" descr="Edelstahl Arbeitstisch, offen mit Boden, mit Schubladenblock">
          <a:extLst>
            <a:ext uri="{FF2B5EF4-FFF2-40B4-BE49-F238E27FC236}">
              <a16:creationId xmlns:a16="http://schemas.microsoft.com/office/drawing/2014/main" id="{9522C2CA-3088-4F4E-90F6-EB4875113EE0}"/>
            </a:ext>
          </a:extLst>
        </xdr:cNvPr>
        <xdr:cNvPicPr>
          <a:picLocks noChangeAspect="1" noChangeArrowheads="1"/>
        </xdr:cNvPicPr>
      </xdr:nvPicPr>
      <xdr:blipFill>
        <a:blip xmlns:r="http://schemas.openxmlformats.org/officeDocument/2006/relationships" r:embed="rId121" cstate="screen">
          <a:extLst>
            <a:ext uri="{28A0092B-C50C-407E-A947-70E740481C1C}">
              <a14:useLocalDpi xmlns:a14="http://schemas.microsoft.com/office/drawing/2010/main"/>
            </a:ext>
          </a:extLst>
        </a:blip>
        <a:srcRect/>
        <a:stretch>
          <a:fillRect/>
        </a:stretch>
      </xdr:blipFill>
      <xdr:spPr bwMode="auto">
        <a:xfrm>
          <a:off x="2274889" y="7676674"/>
          <a:ext cx="333374" cy="3322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238125</xdr:colOff>
      <xdr:row>145</xdr:row>
      <xdr:rowOff>115067</xdr:rowOff>
    </xdr:from>
    <xdr:to>
      <xdr:col>3</xdr:col>
      <xdr:colOff>484188</xdr:colOff>
      <xdr:row>145</xdr:row>
      <xdr:rowOff>360362</xdr:rowOff>
    </xdr:to>
    <xdr:pic>
      <xdr:nvPicPr>
        <xdr:cNvPr id="256" name="Grafik 255">
          <a:extLst>
            <a:ext uri="{FF2B5EF4-FFF2-40B4-BE49-F238E27FC236}">
              <a16:creationId xmlns:a16="http://schemas.microsoft.com/office/drawing/2014/main" id="{12BD93EE-9752-EC41-AF9D-3440FF2F7269}"/>
            </a:ext>
          </a:extLst>
        </xdr:cNvPr>
        <xdr:cNvPicPr>
          <a:picLocks noChangeAspect="1" noChangeArrowheads="1"/>
        </xdr:cNvPicPr>
      </xdr:nvPicPr>
      <xdr:blipFill>
        <a:blip xmlns:r="http://schemas.openxmlformats.org/officeDocument/2006/relationships" r:embed="rId122" cstate="screen">
          <a:extLst>
            <a:ext uri="{28A0092B-C50C-407E-A947-70E740481C1C}">
              <a14:useLocalDpi xmlns:a14="http://schemas.microsoft.com/office/drawing/2010/main"/>
            </a:ext>
          </a:extLst>
        </a:blip>
        <a:srcRect/>
        <a:stretch>
          <a:fillRect/>
        </a:stretch>
      </xdr:blipFill>
      <xdr:spPr bwMode="auto">
        <a:xfrm>
          <a:off x="2282825" y="8166867"/>
          <a:ext cx="246063" cy="2452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127002</xdr:colOff>
      <xdr:row>146</xdr:row>
      <xdr:rowOff>79166</xdr:rowOff>
    </xdr:from>
    <xdr:to>
      <xdr:col>3</xdr:col>
      <xdr:colOff>563564</xdr:colOff>
      <xdr:row>146</xdr:row>
      <xdr:rowOff>325436</xdr:rowOff>
    </xdr:to>
    <xdr:pic>
      <xdr:nvPicPr>
        <xdr:cNvPr id="257" name="media-product-main-slide-default-thumb" descr="Wärmeschrank">
          <a:extLst>
            <a:ext uri="{FF2B5EF4-FFF2-40B4-BE49-F238E27FC236}">
              <a16:creationId xmlns:a16="http://schemas.microsoft.com/office/drawing/2014/main" id="{8D861846-9503-6048-8998-E9A8651CA3FA}"/>
            </a:ext>
          </a:extLst>
        </xdr:cNvPr>
        <xdr:cNvPicPr>
          <a:picLocks noChangeAspect="1" noChangeArrowheads="1"/>
        </xdr:cNvPicPr>
      </xdr:nvPicPr>
      <xdr:blipFill rotWithShape="1">
        <a:blip xmlns:r="http://schemas.openxmlformats.org/officeDocument/2006/relationships" r:embed="rId123" cstate="screen">
          <a:extLst>
            <a:ext uri="{28A0092B-C50C-407E-A947-70E740481C1C}">
              <a14:useLocalDpi xmlns:a14="http://schemas.microsoft.com/office/drawing/2010/main"/>
            </a:ext>
          </a:extLst>
        </a:blip>
        <a:srcRect/>
        <a:stretch/>
      </xdr:blipFill>
      <xdr:spPr bwMode="auto">
        <a:xfrm>
          <a:off x="2171702" y="8537366"/>
          <a:ext cx="436562" cy="2462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208642</xdr:colOff>
      <xdr:row>147</xdr:row>
      <xdr:rowOff>55863</xdr:rowOff>
    </xdr:from>
    <xdr:to>
      <xdr:col>3</xdr:col>
      <xdr:colOff>489857</xdr:colOff>
      <xdr:row>147</xdr:row>
      <xdr:rowOff>371929</xdr:rowOff>
    </xdr:to>
    <xdr:pic>
      <xdr:nvPicPr>
        <xdr:cNvPr id="258" name="Grafik 257" descr="Rieber Bankettwagen BKW 1 x 2/1 GN - beheizt">
          <a:extLst>
            <a:ext uri="{FF2B5EF4-FFF2-40B4-BE49-F238E27FC236}">
              <a16:creationId xmlns:a16="http://schemas.microsoft.com/office/drawing/2014/main" id="{2D845B10-9F19-464A-B517-D97E9BD4028D}"/>
            </a:ext>
          </a:extLst>
        </xdr:cNvPr>
        <xdr:cNvPicPr>
          <a:picLocks noChangeAspect="1" noChangeArrowheads="1"/>
        </xdr:cNvPicPr>
      </xdr:nvPicPr>
      <xdr:blipFill rotWithShape="1">
        <a:blip xmlns:r="http://schemas.openxmlformats.org/officeDocument/2006/relationships" r:embed="rId109" cstate="screen">
          <a:extLst>
            <a:ext uri="{28A0092B-C50C-407E-A947-70E740481C1C}">
              <a14:useLocalDpi xmlns:a14="http://schemas.microsoft.com/office/drawing/2010/main"/>
            </a:ext>
          </a:extLst>
        </a:blip>
        <a:srcRect/>
        <a:stretch/>
      </xdr:blipFill>
      <xdr:spPr bwMode="auto">
        <a:xfrm>
          <a:off x="2253342" y="8920463"/>
          <a:ext cx="281215" cy="3160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237066</xdr:colOff>
      <xdr:row>153</xdr:row>
      <xdr:rowOff>76200</xdr:rowOff>
    </xdr:from>
    <xdr:to>
      <xdr:col>3</xdr:col>
      <xdr:colOff>512231</xdr:colOff>
      <xdr:row>153</xdr:row>
      <xdr:rowOff>351365</xdr:rowOff>
    </xdr:to>
    <xdr:pic>
      <xdr:nvPicPr>
        <xdr:cNvPr id="259" name="Grafik 258" descr="Bildergebnis für Wärmelampe hängend">
          <a:extLst>
            <a:ext uri="{FF2B5EF4-FFF2-40B4-BE49-F238E27FC236}">
              <a16:creationId xmlns:a16="http://schemas.microsoft.com/office/drawing/2014/main" id="{F7B31FC6-24C2-EF44-93DA-671D2E6F65D4}"/>
            </a:ext>
          </a:extLst>
        </xdr:cNvPr>
        <xdr:cNvPicPr>
          <a:picLocks noChangeAspect="1" noChangeArrowheads="1"/>
        </xdr:cNvPicPr>
      </xdr:nvPicPr>
      <xdr:blipFill>
        <a:blip xmlns:r="http://schemas.openxmlformats.org/officeDocument/2006/relationships" r:embed="rId97" cstate="email">
          <a:extLst>
            <a:ext uri="{28A0092B-C50C-407E-A947-70E740481C1C}">
              <a14:useLocalDpi xmlns:a14="http://schemas.microsoft.com/office/drawing/2010/main"/>
            </a:ext>
          </a:extLst>
        </a:blip>
        <a:srcRect/>
        <a:stretch>
          <a:fillRect/>
        </a:stretch>
      </xdr:blipFill>
      <xdr:spPr bwMode="auto">
        <a:xfrm>
          <a:off x="2281766" y="2438400"/>
          <a:ext cx="275165" cy="2751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211668</xdr:colOff>
      <xdr:row>154</xdr:row>
      <xdr:rowOff>67733</xdr:rowOff>
    </xdr:from>
    <xdr:to>
      <xdr:col>3</xdr:col>
      <xdr:colOff>508002</xdr:colOff>
      <xdr:row>154</xdr:row>
      <xdr:rowOff>364067</xdr:rowOff>
    </xdr:to>
    <xdr:pic>
      <xdr:nvPicPr>
        <xdr:cNvPr id="260" name="Grafik 259" descr="Rieber K-POT - 1/1-2200 2Z - schwarz">
          <a:extLst>
            <a:ext uri="{FF2B5EF4-FFF2-40B4-BE49-F238E27FC236}">
              <a16:creationId xmlns:a16="http://schemas.microsoft.com/office/drawing/2014/main" id="{C0175AFB-28D6-BC48-91D4-8EFA15D559C2}"/>
            </a:ext>
          </a:extLst>
        </xdr:cNvPr>
        <xdr:cNvPicPr>
          <a:picLocks noChangeAspect="1" noChangeArrowheads="1"/>
        </xdr:cNvPicPr>
      </xdr:nvPicPr>
      <xdr:blipFill>
        <a:blip xmlns:r="http://schemas.openxmlformats.org/officeDocument/2006/relationships" r:embed="rId124" cstate="email">
          <a:extLst>
            <a:ext uri="{28A0092B-C50C-407E-A947-70E740481C1C}">
              <a14:useLocalDpi xmlns:a14="http://schemas.microsoft.com/office/drawing/2010/main"/>
            </a:ext>
          </a:extLst>
        </a:blip>
        <a:srcRect/>
        <a:stretch>
          <a:fillRect/>
        </a:stretch>
      </xdr:blipFill>
      <xdr:spPr bwMode="auto">
        <a:xfrm>
          <a:off x="2256368" y="2836333"/>
          <a:ext cx="296334" cy="296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203201</xdr:colOff>
      <xdr:row>157</xdr:row>
      <xdr:rowOff>76199</xdr:rowOff>
    </xdr:from>
    <xdr:to>
      <xdr:col>3</xdr:col>
      <xdr:colOff>491781</xdr:colOff>
      <xdr:row>157</xdr:row>
      <xdr:rowOff>368298</xdr:rowOff>
    </xdr:to>
    <xdr:pic>
      <xdr:nvPicPr>
        <xdr:cNvPr id="261" name="Grafik 260" descr="Blanco Regalwagen RWR 160">
          <a:extLst>
            <a:ext uri="{FF2B5EF4-FFF2-40B4-BE49-F238E27FC236}">
              <a16:creationId xmlns:a16="http://schemas.microsoft.com/office/drawing/2014/main" id="{75FE217C-4EB1-F747-90EC-D49A5DC32FE9}"/>
            </a:ext>
          </a:extLst>
        </xdr:cNvPr>
        <xdr:cNvPicPr>
          <a:picLocks noChangeAspect="1" noChangeArrowheads="1"/>
        </xdr:cNvPicPr>
      </xdr:nvPicPr>
      <xdr:blipFill>
        <a:blip xmlns:r="http://schemas.openxmlformats.org/officeDocument/2006/relationships" r:embed="rId125" cstate="email">
          <a:extLst>
            <a:ext uri="{28A0092B-C50C-407E-A947-70E740481C1C}">
              <a14:useLocalDpi xmlns:a14="http://schemas.microsoft.com/office/drawing/2010/main"/>
            </a:ext>
          </a:extLst>
        </a:blip>
        <a:srcRect/>
        <a:stretch>
          <a:fillRect/>
        </a:stretch>
      </xdr:blipFill>
      <xdr:spPr bwMode="auto">
        <a:xfrm>
          <a:off x="2247901" y="4063999"/>
          <a:ext cx="288580" cy="2920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84667</xdr:colOff>
      <xdr:row>155</xdr:row>
      <xdr:rowOff>80195</xdr:rowOff>
    </xdr:from>
    <xdr:to>
      <xdr:col>3</xdr:col>
      <xdr:colOff>635000</xdr:colOff>
      <xdr:row>155</xdr:row>
      <xdr:rowOff>347134</xdr:rowOff>
    </xdr:to>
    <xdr:pic>
      <xdr:nvPicPr>
        <xdr:cNvPr id="262" name="Grafik 261" descr="Rieber GN-Deckel GN 1/2">
          <a:extLst>
            <a:ext uri="{FF2B5EF4-FFF2-40B4-BE49-F238E27FC236}">
              <a16:creationId xmlns:a16="http://schemas.microsoft.com/office/drawing/2014/main" id="{A25F20C7-055A-6E4A-B96C-09407FC5E29A}"/>
            </a:ext>
          </a:extLst>
        </xdr:cNvPr>
        <xdr:cNvPicPr>
          <a:picLocks noChangeAspect="1" noChangeArrowheads="1"/>
        </xdr:cNvPicPr>
      </xdr:nvPicPr>
      <xdr:blipFill rotWithShape="1">
        <a:blip xmlns:r="http://schemas.openxmlformats.org/officeDocument/2006/relationships" r:embed="rId126" cstate="email">
          <a:extLst>
            <a:ext uri="{28A0092B-C50C-407E-A947-70E740481C1C}">
              <a14:useLocalDpi xmlns:a14="http://schemas.microsoft.com/office/drawing/2010/main"/>
            </a:ext>
          </a:extLst>
        </a:blip>
        <a:srcRect/>
        <a:stretch/>
      </xdr:blipFill>
      <xdr:spPr bwMode="auto">
        <a:xfrm>
          <a:off x="2129367" y="3255195"/>
          <a:ext cx="550333" cy="2669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104590</xdr:colOff>
      <xdr:row>156</xdr:row>
      <xdr:rowOff>119529</xdr:rowOff>
    </xdr:from>
    <xdr:to>
      <xdr:col>3</xdr:col>
      <xdr:colOff>613588</xdr:colOff>
      <xdr:row>156</xdr:row>
      <xdr:rowOff>351116</xdr:rowOff>
    </xdr:to>
    <xdr:pic>
      <xdr:nvPicPr>
        <xdr:cNvPr id="263" name="Grafik 262" descr="Rieber Thermoplate GGN 1/3 - 65mm">
          <a:extLst>
            <a:ext uri="{FF2B5EF4-FFF2-40B4-BE49-F238E27FC236}">
              <a16:creationId xmlns:a16="http://schemas.microsoft.com/office/drawing/2014/main" id="{E67DE58A-6591-EE45-9483-B63BFC94996A}"/>
            </a:ext>
          </a:extLst>
        </xdr:cNvPr>
        <xdr:cNvPicPr>
          <a:picLocks noChangeAspect="1" noChangeArrowheads="1"/>
        </xdr:cNvPicPr>
      </xdr:nvPicPr>
      <xdr:blipFill rotWithShape="1">
        <a:blip xmlns:r="http://schemas.openxmlformats.org/officeDocument/2006/relationships" r:embed="rId127" cstate="screen">
          <a:extLst>
            <a:ext uri="{28A0092B-C50C-407E-A947-70E740481C1C}">
              <a14:useLocalDpi xmlns:a14="http://schemas.microsoft.com/office/drawing/2010/main"/>
            </a:ext>
          </a:extLst>
        </a:blip>
        <a:srcRect/>
        <a:stretch/>
      </xdr:blipFill>
      <xdr:spPr bwMode="auto">
        <a:xfrm>
          <a:off x="2149290" y="3700929"/>
          <a:ext cx="508998" cy="2315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90716</xdr:colOff>
      <xdr:row>158</xdr:row>
      <xdr:rowOff>63501</xdr:rowOff>
    </xdr:from>
    <xdr:to>
      <xdr:col>3</xdr:col>
      <xdr:colOff>673543</xdr:colOff>
      <xdr:row>158</xdr:row>
      <xdr:rowOff>380999</xdr:rowOff>
    </xdr:to>
    <xdr:pic>
      <xdr:nvPicPr>
        <xdr:cNvPr id="264" name="Grafik 263" descr="Saro Kühl-Servierplatte Stay Cool 1/3 GN | Aluminium | 325x176x(h)36mm">
          <a:extLst>
            <a:ext uri="{FF2B5EF4-FFF2-40B4-BE49-F238E27FC236}">
              <a16:creationId xmlns:a16="http://schemas.microsoft.com/office/drawing/2014/main" id="{B9C3412D-16D2-F643-9EB4-E449CAEDDBF4}"/>
            </a:ext>
          </a:extLst>
        </xdr:cNvPr>
        <xdr:cNvPicPr>
          <a:picLocks noChangeAspect="1" noChangeArrowheads="1"/>
        </xdr:cNvPicPr>
      </xdr:nvPicPr>
      <xdr:blipFill rotWithShape="1">
        <a:blip xmlns:r="http://schemas.openxmlformats.org/officeDocument/2006/relationships" r:embed="rId47" cstate="screen">
          <a:extLst>
            <a:ext uri="{28A0092B-C50C-407E-A947-70E740481C1C}">
              <a14:useLocalDpi xmlns:a14="http://schemas.microsoft.com/office/drawing/2010/main"/>
            </a:ext>
          </a:extLst>
        </a:blip>
        <a:srcRect/>
        <a:stretch/>
      </xdr:blipFill>
      <xdr:spPr bwMode="auto">
        <a:xfrm>
          <a:off x="2135416" y="4457701"/>
          <a:ext cx="582827" cy="317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70759</xdr:colOff>
      <xdr:row>159</xdr:row>
      <xdr:rowOff>79829</xdr:rowOff>
    </xdr:from>
    <xdr:to>
      <xdr:col>3</xdr:col>
      <xdr:colOff>653586</xdr:colOff>
      <xdr:row>159</xdr:row>
      <xdr:rowOff>397327</xdr:rowOff>
    </xdr:to>
    <xdr:pic>
      <xdr:nvPicPr>
        <xdr:cNvPr id="265" name="Grafik 264" descr="Saro Kühl-Servierplatte Stay Cool 1/3 GN | Aluminium | 325x176x(h)36mm">
          <a:extLst>
            <a:ext uri="{FF2B5EF4-FFF2-40B4-BE49-F238E27FC236}">
              <a16:creationId xmlns:a16="http://schemas.microsoft.com/office/drawing/2014/main" id="{2687A097-0A67-8D49-8E82-2A8ED29370DE}"/>
            </a:ext>
          </a:extLst>
        </xdr:cNvPr>
        <xdr:cNvPicPr>
          <a:picLocks noChangeAspect="1" noChangeArrowheads="1"/>
        </xdr:cNvPicPr>
      </xdr:nvPicPr>
      <xdr:blipFill rotWithShape="1">
        <a:blip xmlns:r="http://schemas.openxmlformats.org/officeDocument/2006/relationships" r:embed="rId47" cstate="screen">
          <a:extLst>
            <a:ext uri="{28A0092B-C50C-407E-A947-70E740481C1C}">
              <a14:useLocalDpi xmlns:a14="http://schemas.microsoft.com/office/drawing/2010/main"/>
            </a:ext>
          </a:extLst>
        </a:blip>
        <a:srcRect/>
        <a:stretch/>
      </xdr:blipFill>
      <xdr:spPr bwMode="auto">
        <a:xfrm>
          <a:off x="2115459" y="4880429"/>
          <a:ext cx="582827" cy="317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186765</xdr:colOff>
      <xdr:row>126</xdr:row>
      <xdr:rowOff>59765</xdr:rowOff>
    </xdr:from>
    <xdr:to>
      <xdr:col>3</xdr:col>
      <xdr:colOff>506884</xdr:colOff>
      <xdr:row>126</xdr:row>
      <xdr:rowOff>381291</xdr:rowOff>
    </xdr:to>
    <xdr:pic>
      <xdr:nvPicPr>
        <xdr:cNvPr id="271" name="Grafik 270" descr="Elektro-Lift-Salamander ECO 600 | Kochtechnik/Salamander">
          <a:extLst>
            <a:ext uri="{FF2B5EF4-FFF2-40B4-BE49-F238E27FC236}">
              <a16:creationId xmlns:a16="http://schemas.microsoft.com/office/drawing/2014/main" id="{8E865F99-AB43-7B42-8F74-3D366332EE12}"/>
            </a:ext>
          </a:extLst>
        </xdr:cNvPr>
        <xdr:cNvPicPr>
          <a:picLocks noChangeAspect="1" noChangeArrowheads="1"/>
        </xdr:cNvPicPr>
      </xdr:nvPicPr>
      <xdr:blipFill>
        <a:blip xmlns:r="http://schemas.openxmlformats.org/officeDocument/2006/relationships" r:embed="rId128" cstate="screen">
          <a:extLst>
            <a:ext uri="{28A0092B-C50C-407E-A947-70E740481C1C}">
              <a14:useLocalDpi xmlns:a14="http://schemas.microsoft.com/office/drawing/2010/main"/>
            </a:ext>
          </a:extLst>
        </a:blip>
        <a:srcRect/>
        <a:stretch>
          <a:fillRect/>
        </a:stretch>
      </xdr:blipFill>
      <xdr:spPr bwMode="auto">
        <a:xfrm>
          <a:off x="2390589" y="60765765"/>
          <a:ext cx="320119" cy="3215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144500</xdr:colOff>
      <xdr:row>54</xdr:row>
      <xdr:rowOff>125302</xdr:rowOff>
    </xdr:from>
    <xdr:to>
      <xdr:col>3</xdr:col>
      <xdr:colOff>579277</xdr:colOff>
      <xdr:row>54</xdr:row>
      <xdr:rowOff>366327</xdr:rowOff>
    </xdr:to>
    <xdr:pic>
      <xdr:nvPicPr>
        <xdr:cNvPr id="243" name="image21.jpeg">
          <a:extLst>
            <a:ext uri="{FF2B5EF4-FFF2-40B4-BE49-F238E27FC236}">
              <a16:creationId xmlns:a16="http://schemas.microsoft.com/office/drawing/2014/main" id="{BF601DD5-508C-B042-B5E9-1512D4C89D26}"/>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2310971" y="13475243"/>
          <a:ext cx="434777" cy="241025"/>
        </a:xfrm>
        <a:prstGeom prst="rect">
          <a:avLst/>
        </a:prstGeom>
      </xdr:spPr>
    </xdr:pic>
    <xdr:clientData/>
  </xdr:twoCellAnchor>
  <xdr:twoCellAnchor>
    <xdr:from>
      <xdr:col>3</xdr:col>
      <xdr:colOff>319671</xdr:colOff>
      <xdr:row>57</xdr:row>
      <xdr:rowOff>73566</xdr:rowOff>
    </xdr:from>
    <xdr:to>
      <xdr:col>3</xdr:col>
      <xdr:colOff>431165</xdr:colOff>
      <xdr:row>57</xdr:row>
      <xdr:rowOff>350047</xdr:rowOff>
    </xdr:to>
    <xdr:pic>
      <xdr:nvPicPr>
        <xdr:cNvPr id="244" name="image23.jpeg">
          <a:extLst>
            <a:ext uri="{FF2B5EF4-FFF2-40B4-BE49-F238E27FC236}">
              <a16:creationId xmlns:a16="http://schemas.microsoft.com/office/drawing/2014/main" id="{42E5F54F-6EAA-C942-83FE-FA872853D44C}"/>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2478671" y="14259466"/>
          <a:ext cx="111494" cy="276481"/>
        </a:xfrm>
        <a:prstGeom prst="rect">
          <a:avLst/>
        </a:prstGeom>
      </xdr:spPr>
    </xdr:pic>
    <xdr:clientData/>
  </xdr:twoCellAnchor>
  <xdr:twoCellAnchor>
    <xdr:from>
      <xdr:col>3</xdr:col>
      <xdr:colOff>247441</xdr:colOff>
      <xdr:row>58</xdr:row>
      <xdr:rowOff>52447</xdr:rowOff>
    </xdr:from>
    <xdr:to>
      <xdr:col>3</xdr:col>
      <xdr:colOff>511631</xdr:colOff>
      <xdr:row>58</xdr:row>
      <xdr:rowOff>364448</xdr:rowOff>
    </xdr:to>
    <xdr:pic>
      <xdr:nvPicPr>
        <xdr:cNvPr id="245" name="image24.jpeg">
          <a:extLst>
            <a:ext uri="{FF2B5EF4-FFF2-40B4-BE49-F238E27FC236}">
              <a16:creationId xmlns:a16="http://schemas.microsoft.com/office/drawing/2014/main" id="{DF59ACD8-C5DE-6D4E-A82E-7AB9B6F86C4A}"/>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2406441" y="14644747"/>
          <a:ext cx="264190" cy="312001"/>
        </a:xfrm>
        <a:prstGeom prst="rect">
          <a:avLst/>
        </a:prstGeom>
      </xdr:spPr>
    </xdr:pic>
    <xdr:clientData/>
  </xdr:twoCellAnchor>
  <xdr:twoCellAnchor>
    <xdr:from>
      <xdr:col>3</xdr:col>
      <xdr:colOff>139784</xdr:colOff>
      <xdr:row>59</xdr:row>
      <xdr:rowOff>98407</xdr:rowOff>
    </xdr:from>
    <xdr:to>
      <xdr:col>3</xdr:col>
      <xdr:colOff>559812</xdr:colOff>
      <xdr:row>59</xdr:row>
      <xdr:rowOff>321968</xdr:rowOff>
    </xdr:to>
    <xdr:pic>
      <xdr:nvPicPr>
        <xdr:cNvPr id="246" name="image25.jpeg">
          <a:extLst>
            <a:ext uri="{FF2B5EF4-FFF2-40B4-BE49-F238E27FC236}">
              <a16:creationId xmlns:a16="http://schemas.microsoft.com/office/drawing/2014/main" id="{C6C2B4F9-37A0-B44B-8604-36921BB69652}"/>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2298784" y="15084407"/>
          <a:ext cx="420028" cy="223561"/>
        </a:xfrm>
        <a:prstGeom prst="rect">
          <a:avLst/>
        </a:prstGeom>
      </xdr:spPr>
    </xdr:pic>
    <xdr:clientData/>
  </xdr:twoCellAnchor>
  <xdr:twoCellAnchor>
    <xdr:from>
      <xdr:col>3</xdr:col>
      <xdr:colOff>233334</xdr:colOff>
      <xdr:row>60</xdr:row>
      <xdr:rowOff>118929</xdr:rowOff>
    </xdr:from>
    <xdr:to>
      <xdr:col>3</xdr:col>
      <xdr:colOff>537895</xdr:colOff>
      <xdr:row>60</xdr:row>
      <xdr:rowOff>319809</xdr:rowOff>
    </xdr:to>
    <xdr:pic>
      <xdr:nvPicPr>
        <xdr:cNvPr id="247" name="image26.jpeg">
          <a:extLst>
            <a:ext uri="{FF2B5EF4-FFF2-40B4-BE49-F238E27FC236}">
              <a16:creationId xmlns:a16="http://schemas.microsoft.com/office/drawing/2014/main" id="{C7B6BF91-76E6-8046-A1EC-DB61102E51CE}"/>
            </a:ext>
          </a:extLst>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2392334" y="15511329"/>
          <a:ext cx="304561" cy="200880"/>
        </a:xfrm>
        <a:prstGeom prst="rect">
          <a:avLst/>
        </a:prstGeom>
      </xdr:spPr>
    </xdr:pic>
    <xdr:clientData/>
  </xdr:twoCellAnchor>
  <xdr:twoCellAnchor>
    <xdr:from>
      <xdr:col>3</xdr:col>
      <xdr:colOff>233334</xdr:colOff>
      <xdr:row>61</xdr:row>
      <xdr:rowOff>109396</xdr:rowOff>
    </xdr:from>
    <xdr:to>
      <xdr:col>3</xdr:col>
      <xdr:colOff>537895</xdr:colOff>
      <xdr:row>61</xdr:row>
      <xdr:rowOff>310276</xdr:rowOff>
    </xdr:to>
    <xdr:pic>
      <xdr:nvPicPr>
        <xdr:cNvPr id="248" name="image26.jpeg">
          <a:extLst>
            <a:ext uri="{FF2B5EF4-FFF2-40B4-BE49-F238E27FC236}">
              <a16:creationId xmlns:a16="http://schemas.microsoft.com/office/drawing/2014/main" id="{411347A5-5D84-554B-A4C7-F9AE9B5DD2F3}"/>
            </a:ext>
          </a:extLst>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2392334" y="15908196"/>
          <a:ext cx="304561" cy="200880"/>
        </a:xfrm>
        <a:prstGeom prst="rect">
          <a:avLst/>
        </a:prstGeom>
      </xdr:spPr>
    </xdr:pic>
    <xdr:clientData/>
  </xdr:twoCellAnchor>
  <xdr:twoCellAnchor>
    <xdr:from>
      <xdr:col>3</xdr:col>
      <xdr:colOff>139784</xdr:colOff>
      <xdr:row>62</xdr:row>
      <xdr:rowOff>47648</xdr:rowOff>
    </xdr:from>
    <xdr:to>
      <xdr:col>3</xdr:col>
      <xdr:colOff>585542</xdr:colOff>
      <xdr:row>62</xdr:row>
      <xdr:rowOff>371649</xdr:rowOff>
    </xdr:to>
    <xdr:pic>
      <xdr:nvPicPr>
        <xdr:cNvPr id="249" name="image27.jpeg">
          <a:extLst>
            <a:ext uri="{FF2B5EF4-FFF2-40B4-BE49-F238E27FC236}">
              <a16:creationId xmlns:a16="http://schemas.microsoft.com/office/drawing/2014/main" id="{F7B11DE5-1399-9C42-B8D8-133EE2CDDC66}"/>
            </a:ext>
          </a:extLst>
        </xdr:cNvPr>
        <xdr:cNvPicPr>
          <a:picLocks noChangeAspect="1"/>
        </xdr:cNvPicPr>
      </xdr:nvPicPr>
      <xdr:blipFill>
        <a:blip xmlns:r="http://schemas.openxmlformats.org/officeDocument/2006/relationships" r:embed="rId6" cstate="email">
          <a:extLst>
            <a:ext uri="{28A0092B-C50C-407E-A947-70E740481C1C}">
              <a14:useLocalDpi xmlns:a14="http://schemas.microsoft.com/office/drawing/2010/main"/>
            </a:ext>
          </a:extLst>
        </a:blip>
        <a:stretch>
          <a:fillRect/>
        </a:stretch>
      </xdr:blipFill>
      <xdr:spPr>
        <a:xfrm>
          <a:off x="2298784" y="16240148"/>
          <a:ext cx="445758" cy="324001"/>
        </a:xfrm>
        <a:prstGeom prst="rect">
          <a:avLst/>
        </a:prstGeom>
      </xdr:spPr>
    </xdr:pic>
    <xdr:clientData/>
  </xdr:twoCellAnchor>
  <xdr:twoCellAnchor>
    <xdr:from>
      <xdr:col>3</xdr:col>
      <xdr:colOff>151577</xdr:colOff>
      <xdr:row>63</xdr:row>
      <xdr:rowOff>74839</xdr:rowOff>
    </xdr:from>
    <xdr:to>
      <xdr:col>3</xdr:col>
      <xdr:colOff>574821</xdr:colOff>
      <xdr:row>63</xdr:row>
      <xdr:rowOff>323239</xdr:rowOff>
    </xdr:to>
    <xdr:pic>
      <xdr:nvPicPr>
        <xdr:cNvPr id="250" name="image28.jpeg">
          <a:extLst>
            <a:ext uri="{FF2B5EF4-FFF2-40B4-BE49-F238E27FC236}">
              <a16:creationId xmlns:a16="http://schemas.microsoft.com/office/drawing/2014/main" id="{3139F075-9264-8E41-9E47-56D96B7F09BE}"/>
            </a:ext>
          </a:extLst>
        </xdr:cNvPr>
        <xdr:cNvPicPr>
          <a:picLocks noChangeAspect="1"/>
        </xdr:cNvPicPr>
      </xdr:nvPicPr>
      <xdr:blipFill>
        <a:blip xmlns:r="http://schemas.openxmlformats.org/officeDocument/2006/relationships" r:embed="rId7" cstate="email">
          <a:extLst>
            <a:ext uri="{28A0092B-C50C-407E-A947-70E740481C1C}">
              <a14:useLocalDpi xmlns:a14="http://schemas.microsoft.com/office/drawing/2010/main"/>
            </a:ext>
          </a:extLst>
        </a:blip>
        <a:stretch>
          <a:fillRect/>
        </a:stretch>
      </xdr:blipFill>
      <xdr:spPr>
        <a:xfrm>
          <a:off x="2310577" y="16673739"/>
          <a:ext cx="423244" cy="248400"/>
        </a:xfrm>
        <a:prstGeom prst="rect">
          <a:avLst/>
        </a:prstGeom>
      </xdr:spPr>
    </xdr:pic>
    <xdr:clientData/>
  </xdr:twoCellAnchor>
  <xdr:twoCellAnchor>
    <xdr:from>
      <xdr:col>3</xdr:col>
      <xdr:colOff>119399</xdr:colOff>
      <xdr:row>64</xdr:row>
      <xdr:rowOff>47647</xdr:rowOff>
    </xdr:from>
    <xdr:to>
      <xdr:col>3</xdr:col>
      <xdr:colOff>614130</xdr:colOff>
      <xdr:row>64</xdr:row>
      <xdr:rowOff>371647</xdr:rowOff>
    </xdr:to>
    <xdr:pic>
      <xdr:nvPicPr>
        <xdr:cNvPr id="251" name="image29.jpeg">
          <a:extLst>
            <a:ext uri="{FF2B5EF4-FFF2-40B4-BE49-F238E27FC236}">
              <a16:creationId xmlns:a16="http://schemas.microsoft.com/office/drawing/2014/main" id="{19D11119-B5F0-FF46-8B53-914E16AD5618}"/>
            </a:ext>
          </a:extLst>
        </xdr:cNvPr>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a:off x="2278399" y="17040247"/>
          <a:ext cx="494731" cy="324000"/>
        </a:xfrm>
        <a:prstGeom prst="rect">
          <a:avLst/>
        </a:prstGeom>
      </xdr:spPr>
    </xdr:pic>
    <xdr:clientData/>
  </xdr:twoCellAnchor>
  <xdr:twoCellAnchor>
    <xdr:from>
      <xdr:col>3</xdr:col>
      <xdr:colOff>225329</xdr:colOff>
      <xdr:row>65</xdr:row>
      <xdr:rowOff>104885</xdr:rowOff>
    </xdr:from>
    <xdr:to>
      <xdr:col>3</xdr:col>
      <xdr:colOff>540515</xdr:colOff>
      <xdr:row>65</xdr:row>
      <xdr:rowOff>314406</xdr:rowOff>
    </xdr:to>
    <xdr:pic>
      <xdr:nvPicPr>
        <xdr:cNvPr id="252" name="image30.jpeg">
          <a:extLst>
            <a:ext uri="{FF2B5EF4-FFF2-40B4-BE49-F238E27FC236}">
              <a16:creationId xmlns:a16="http://schemas.microsoft.com/office/drawing/2014/main" id="{393096C9-257E-E248-92CF-4B49B7F04466}"/>
            </a:ext>
          </a:extLst>
        </xdr:cNvPr>
        <xdr:cNvPicPr>
          <a:picLocks noChangeAspect="1"/>
        </xdr:cNvPicPr>
      </xdr:nvPicPr>
      <xdr:blipFill>
        <a:blip xmlns:r="http://schemas.openxmlformats.org/officeDocument/2006/relationships" r:embed="rId9" cstate="email">
          <a:extLst>
            <a:ext uri="{28A0092B-C50C-407E-A947-70E740481C1C}">
              <a14:useLocalDpi xmlns:a14="http://schemas.microsoft.com/office/drawing/2010/main"/>
            </a:ext>
          </a:extLst>
        </a:blip>
        <a:stretch>
          <a:fillRect/>
        </a:stretch>
      </xdr:blipFill>
      <xdr:spPr>
        <a:xfrm>
          <a:off x="2384329" y="17503885"/>
          <a:ext cx="315186" cy="209521"/>
        </a:xfrm>
        <a:prstGeom prst="rect">
          <a:avLst/>
        </a:prstGeom>
      </xdr:spPr>
    </xdr:pic>
    <xdr:clientData/>
  </xdr:twoCellAnchor>
  <xdr:twoCellAnchor>
    <xdr:from>
      <xdr:col>3</xdr:col>
      <xdr:colOff>230094</xdr:colOff>
      <xdr:row>66</xdr:row>
      <xdr:rowOff>59391</xdr:rowOff>
    </xdr:from>
    <xdr:to>
      <xdr:col>3</xdr:col>
      <xdr:colOff>537895</xdr:colOff>
      <xdr:row>66</xdr:row>
      <xdr:rowOff>353421</xdr:rowOff>
    </xdr:to>
    <xdr:pic>
      <xdr:nvPicPr>
        <xdr:cNvPr id="253" name="image31.jpeg">
          <a:extLst>
            <a:ext uri="{FF2B5EF4-FFF2-40B4-BE49-F238E27FC236}">
              <a16:creationId xmlns:a16="http://schemas.microsoft.com/office/drawing/2014/main" id="{47F617D0-16B8-7B4E-9009-23C06F5DD49A}"/>
            </a:ext>
          </a:extLst>
        </xdr:cNvPr>
        <xdr:cNvPicPr>
          <a:picLocks noChangeAspect="1"/>
        </xdr:cNvPicPr>
      </xdr:nvPicPr>
      <xdr:blipFill>
        <a:blip xmlns:r="http://schemas.openxmlformats.org/officeDocument/2006/relationships" r:embed="rId10" cstate="email">
          <a:extLst>
            <a:ext uri="{28A0092B-C50C-407E-A947-70E740481C1C}">
              <a14:useLocalDpi xmlns:a14="http://schemas.microsoft.com/office/drawing/2010/main"/>
            </a:ext>
          </a:extLst>
        </a:blip>
        <a:stretch>
          <a:fillRect/>
        </a:stretch>
      </xdr:blipFill>
      <xdr:spPr>
        <a:xfrm>
          <a:off x="2389094" y="17852091"/>
          <a:ext cx="307801" cy="294030"/>
        </a:xfrm>
        <a:prstGeom prst="rect">
          <a:avLst/>
        </a:prstGeom>
      </xdr:spPr>
    </xdr:pic>
    <xdr:clientData/>
  </xdr:twoCellAnchor>
  <xdr:twoCellAnchor>
    <xdr:from>
      <xdr:col>3</xdr:col>
      <xdr:colOff>177087</xdr:colOff>
      <xdr:row>67</xdr:row>
      <xdr:rowOff>134045</xdr:rowOff>
    </xdr:from>
    <xdr:to>
      <xdr:col>3</xdr:col>
      <xdr:colOff>576965</xdr:colOff>
      <xdr:row>67</xdr:row>
      <xdr:rowOff>324126</xdr:rowOff>
    </xdr:to>
    <xdr:pic>
      <xdr:nvPicPr>
        <xdr:cNvPr id="254" name="image32.jpeg">
          <a:extLst>
            <a:ext uri="{FF2B5EF4-FFF2-40B4-BE49-F238E27FC236}">
              <a16:creationId xmlns:a16="http://schemas.microsoft.com/office/drawing/2014/main" id="{29F1EF52-97A6-7847-852B-AC22CBB6C218}"/>
            </a:ext>
          </a:extLst>
        </xdr:cNvPr>
        <xdr:cNvPicPr>
          <a:picLocks noChangeAspect="1"/>
        </xdr:cNvPicPr>
      </xdr:nvPicPr>
      <xdr:blipFill>
        <a:blip xmlns:r="http://schemas.openxmlformats.org/officeDocument/2006/relationships" r:embed="rId11" cstate="email">
          <a:extLst>
            <a:ext uri="{28A0092B-C50C-407E-A947-70E740481C1C}">
              <a14:useLocalDpi xmlns:a14="http://schemas.microsoft.com/office/drawing/2010/main"/>
            </a:ext>
          </a:extLst>
        </a:blip>
        <a:stretch>
          <a:fillRect/>
        </a:stretch>
      </xdr:blipFill>
      <xdr:spPr>
        <a:xfrm>
          <a:off x="2336087" y="18333145"/>
          <a:ext cx="399878" cy="190081"/>
        </a:xfrm>
        <a:prstGeom prst="rect">
          <a:avLst/>
        </a:prstGeom>
      </xdr:spPr>
    </xdr:pic>
    <xdr:clientData/>
  </xdr:twoCellAnchor>
  <xdr:twoCellAnchor>
    <xdr:from>
      <xdr:col>3</xdr:col>
      <xdr:colOff>177087</xdr:colOff>
      <xdr:row>68</xdr:row>
      <xdr:rowOff>134045</xdr:rowOff>
    </xdr:from>
    <xdr:to>
      <xdr:col>3</xdr:col>
      <xdr:colOff>576965</xdr:colOff>
      <xdr:row>68</xdr:row>
      <xdr:rowOff>324126</xdr:rowOff>
    </xdr:to>
    <xdr:pic>
      <xdr:nvPicPr>
        <xdr:cNvPr id="255" name="image32.jpeg">
          <a:extLst>
            <a:ext uri="{FF2B5EF4-FFF2-40B4-BE49-F238E27FC236}">
              <a16:creationId xmlns:a16="http://schemas.microsoft.com/office/drawing/2014/main" id="{2817F7A6-DEC4-B947-883F-B68E7276EAE5}"/>
            </a:ext>
          </a:extLst>
        </xdr:cNvPr>
        <xdr:cNvPicPr>
          <a:picLocks noChangeAspect="1"/>
        </xdr:cNvPicPr>
      </xdr:nvPicPr>
      <xdr:blipFill>
        <a:blip xmlns:r="http://schemas.openxmlformats.org/officeDocument/2006/relationships" r:embed="rId11" cstate="email">
          <a:extLst>
            <a:ext uri="{28A0092B-C50C-407E-A947-70E740481C1C}">
              <a14:useLocalDpi xmlns:a14="http://schemas.microsoft.com/office/drawing/2010/main"/>
            </a:ext>
          </a:extLst>
        </a:blip>
        <a:stretch>
          <a:fillRect/>
        </a:stretch>
      </xdr:blipFill>
      <xdr:spPr>
        <a:xfrm>
          <a:off x="2336087" y="18726845"/>
          <a:ext cx="399878" cy="190081"/>
        </a:xfrm>
        <a:prstGeom prst="rect">
          <a:avLst/>
        </a:prstGeom>
      </xdr:spPr>
    </xdr:pic>
    <xdr:clientData/>
  </xdr:twoCellAnchor>
  <xdr:twoCellAnchor>
    <xdr:from>
      <xdr:col>3</xdr:col>
      <xdr:colOff>191023</xdr:colOff>
      <xdr:row>69</xdr:row>
      <xdr:rowOff>107238</xdr:rowOff>
    </xdr:from>
    <xdr:to>
      <xdr:col>3</xdr:col>
      <xdr:colOff>542659</xdr:colOff>
      <xdr:row>69</xdr:row>
      <xdr:rowOff>314598</xdr:rowOff>
    </xdr:to>
    <xdr:pic>
      <xdr:nvPicPr>
        <xdr:cNvPr id="257" name="image34.jpeg">
          <a:extLst>
            <a:ext uri="{FF2B5EF4-FFF2-40B4-BE49-F238E27FC236}">
              <a16:creationId xmlns:a16="http://schemas.microsoft.com/office/drawing/2014/main" id="{49FD94C2-B490-E541-89CB-5AA632A00474}"/>
            </a:ext>
          </a:extLst>
        </xdr:cNvPr>
        <xdr:cNvPicPr>
          <a:picLocks noChangeAspect="1"/>
        </xdr:cNvPicPr>
      </xdr:nvPicPr>
      <xdr:blipFill>
        <a:blip xmlns:r="http://schemas.openxmlformats.org/officeDocument/2006/relationships" r:embed="rId12" cstate="email">
          <a:extLst>
            <a:ext uri="{28A0092B-C50C-407E-A947-70E740481C1C}">
              <a14:useLocalDpi xmlns:a14="http://schemas.microsoft.com/office/drawing/2010/main"/>
            </a:ext>
          </a:extLst>
        </a:blip>
        <a:stretch>
          <a:fillRect/>
        </a:stretch>
      </xdr:blipFill>
      <xdr:spPr>
        <a:xfrm>
          <a:off x="2350023" y="19512838"/>
          <a:ext cx="351636" cy="207360"/>
        </a:xfrm>
        <a:prstGeom prst="rect">
          <a:avLst/>
        </a:prstGeom>
      </xdr:spPr>
    </xdr:pic>
    <xdr:clientData/>
  </xdr:twoCellAnchor>
  <xdr:twoCellAnchor>
    <xdr:from>
      <xdr:col>3</xdr:col>
      <xdr:colOff>139784</xdr:colOff>
      <xdr:row>70</xdr:row>
      <xdr:rowOff>116766</xdr:rowOff>
    </xdr:from>
    <xdr:to>
      <xdr:col>3</xdr:col>
      <xdr:colOff>585542</xdr:colOff>
      <xdr:row>70</xdr:row>
      <xdr:rowOff>324127</xdr:rowOff>
    </xdr:to>
    <xdr:pic>
      <xdr:nvPicPr>
        <xdr:cNvPr id="258" name="image35.jpeg">
          <a:extLst>
            <a:ext uri="{FF2B5EF4-FFF2-40B4-BE49-F238E27FC236}">
              <a16:creationId xmlns:a16="http://schemas.microsoft.com/office/drawing/2014/main" id="{2FA68823-89E9-764C-BEA2-4DC5A8A7ADA8}"/>
            </a:ext>
          </a:extLst>
        </xdr:cNvPr>
        <xdr:cNvPicPr>
          <a:picLocks noChangeAspect="1"/>
        </xdr:cNvPicPr>
      </xdr:nvPicPr>
      <xdr:blipFill>
        <a:blip xmlns:r="http://schemas.openxmlformats.org/officeDocument/2006/relationships" r:embed="rId13" cstate="email">
          <a:extLst>
            <a:ext uri="{28A0092B-C50C-407E-A947-70E740481C1C}">
              <a14:useLocalDpi xmlns:a14="http://schemas.microsoft.com/office/drawing/2010/main"/>
            </a:ext>
          </a:extLst>
        </a:blip>
        <a:stretch>
          <a:fillRect/>
        </a:stretch>
      </xdr:blipFill>
      <xdr:spPr>
        <a:xfrm>
          <a:off x="2298784" y="19916066"/>
          <a:ext cx="445758" cy="207361"/>
        </a:xfrm>
        <a:prstGeom prst="rect">
          <a:avLst/>
        </a:prstGeom>
      </xdr:spPr>
    </xdr:pic>
    <xdr:clientData/>
  </xdr:twoCellAnchor>
  <xdr:twoCellAnchor>
    <xdr:from>
      <xdr:col>3</xdr:col>
      <xdr:colOff>270356</xdr:colOff>
      <xdr:row>79</xdr:row>
      <xdr:rowOff>55397</xdr:rowOff>
    </xdr:from>
    <xdr:to>
      <xdr:col>3</xdr:col>
      <xdr:colOff>482624</xdr:colOff>
      <xdr:row>79</xdr:row>
      <xdr:rowOff>349157</xdr:rowOff>
    </xdr:to>
    <xdr:pic>
      <xdr:nvPicPr>
        <xdr:cNvPr id="261" name="image38.jpeg">
          <a:extLst>
            <a:ext uri="{FF2B5EF4-FFF2-40B4-BE49-F238E27FC236}">
              <a16:creationId xmlns:a16="http://schemas.microsoft.com/office/drawing/2014/main" id="{32698650-9AE9-BD43-9496-39A64ADBF2E0}"/>
            </a:ext>
          </a:extLst>
        </xdr:cNvPr>
        <xdr:cNvPicPr>
          <a:picLocks noChangeAspect="1"/>
        </xdr:cNvPicPr>
      </xdr:nvPicPr>
      <xdr:blipFill>
        <a:blip xmlns:r="http://schemas.openxmlformats.org/officeDocument/2006/relationships" r:embed="rId14" cstate="email">
          <a:extLst>
            <a:ext uri="{28A0092B-C50C-407E-A947-70E740481C1C}">
              <a14:useLocalDpi xmlns:a14="http://schemas.microsoft.com/office/drawing/2010/main"/>
            </a:ext>
          </a:extLst>
        </a:blip>
        <a:stretch>
          <a:fillRect/>
        </a:stretch>
      </xdr:blipFill>
      <xdr:spPr>
        <a:xfrm>
          <a:off x="2429356" y="21061197"/>
          <a:ext cx="212268" cy="293760"/>
        </a:xfrm>
        <a:prstGeom prst="rect">
          <a:avLst/>
        </a:prstGeom>
      </xdr:spPr>
    </xdr:pic>
    <xdr:clientData/>
  </xdr:twoCellAnchor>
  <xdr:twoCellAnchor>
    <xdr:from>
      <xdr:col>3</xdr:col>
      <xdr:colOff>191461</xdr:colOff>
      <xdr:row>81</xdr:row>
      <xdr:rowOff>142344</xdr:rowOff>
    </xdr:from>
    <xdr:to>
      <xdr:col>3</xdr:col>
      <xdr:colOff>483062</xdr:colOff>
      <xdr:row>81</xdr:row>
      <xdr:rowOff>315144</xdr:rowOff>
    </xdr:to>
    <xdr:pic>
      <xdr:nvPicPr>
        <xdr:cNvPr id="264" name="image41.jpeg">
          <a:extLst>
            <a:ext uri="{FF2B5EF4-FFF2-40B4-BE49-F238E27FC236}">
              <a16:creationId xmlns:a16="http://schemas.microsoft.com/office/drawing/2014/main" id="{439A10D2-7FC7-D943-883F-F5B7CB8F477B}"/>
            </a:ext>
          </a:extLst>
        </xdr:cNvPr>
        <xdr:cNvPicPr>
          <a:picLocks noChangeAspect="1"/>
        </xdr:cNvPicPr>
      </xdr:nvPicPr>
      <xdr:blipFill>
        <a:blip xmlns:r="http://schemas.openxmlformats.org/officeDocument/2006/relationships" r:embed="rId15" cstate="email">
          <a:extLst>
            <a:ext uri="{28A0092B-C50C-407E-A947-70E740481C1C}">
              <a14:useLocalDpi xmlns:a14="http://schemas.microsoft.com/office/drawing/2010/main"/>
            </a:ext>
          </a:extLst>
        </a:blip>
        <a:stretch>
          <a:fillRect/>
        </a:stretch>
      </xdr:blipFill>
      <xdr:spPr>
        <a:xfrm>
          <a:off x="2350461" y="22341944"/>
          <a:ext cx="291601" cy="172800"/>
        </a:xfrm>
        <a:prstGeom prst="rect">
          <a:avLst/>
        </a:prstGeom>
      </xdr:spPr>
    </xdr:pic>
    <xdr:clientData/>
  </xdr:twoCellAnchor>
  <xdr:twoCellAnchor>
    <xdr:from>
      <xdr:col>3</xdr:col>
      <xdr:colOff>259001</xdr:colOff>
      <xdr:row>82</xdr:row>
      <xdr:rowOff>81859</xdr:rowOff>
    </xdr:from>
    <xdr:to>
      <xdr:col>3</xdr:col>
      <xdr:colOff>414450</xdr:colOff>
      <xdr:row>82</xdr:row>
      <xdr:rowOff>375620</xdr:rowOff>
    </xdr:to>
    <xdr:pic>
      <xdr:nvPicPr>
        <xdr:cNvPr id="265" name="image42.jpeg">
          <a:extLst>
            <a:ext uri="{FF2B5EF4-FFF2-40B4-BE49-F238E27FC236}">
              <a16:creationId xmlns:a16="http://schemas.microsoft.com/office/drawing/2014/main" id="{689B04A7-ED4E-C24D-9C28-86961BF491FA}"/>
            </a:ext>
          </a:extLst>
        </xdr:cNvPr>
        <xdr:cNvPicPr>
          <a:picLocks noChangeAspect="1"/>
        </xdr:cNvPicPr>
      </xdr:nvPicPr>
      <xdr:blipFill>
        <a:blip xmlns:r="http://schemas.openxmlformats.org/officeDocument/2006/relationships" r:embed="rId16" cstate="email">
          <a:extLst>
            <a:ext uri="{28A0092B-C50C-407E-A947-70E740481C1C}">
              <a14:useLocalDpi xmlns:a14="http://schemas.microsoft.com/office/drawing/2010/main"/>
            </a:ext>
          </a:extLst>
        </a:blip>
        <a:stretch>
          <a:fillRect/>
        </a:stretch>
      </xdr:blipFill>
      <xdr:spPr>
        <a:xfrm>
          <a:off x="2418001" y="22751359"/>
          <a:ext cx="155449" cy="293761"/>
        </a:xfrm>
        <a:prstGeom prst="rect">
          <a:avLst/>
        </a:prstGeom>
      </xdr:spPr>
    </xdr:pic>
    <xdr:clientData/>
  </xdr:twoCellAnchor>
  <xdr:twoCellAnchor>
    <xdr:from>
      <xdr:col>3</xdr:col>
      <xdr:colOff>285803</xdr:colOff>
      <xdr:row>83</xdr:row>
      <xdr:rowOff>64583</xdr:rowOff>
    </xdr:from>
    <xdr:to>
      <xdr:col>3</xdr:col>
      <xdr:colOff>404801</xdr:colOff>
      <xdr:row>83</xdr:row>
      <xdr:rowOff>388583</xdr:rowOff>
    </xdr:to>
    <xdr:pic>
      <xdr:nvPicPr>
        <xdr:cNvPr id="266" name="image43.jpeg">
          <a:extLst>
            <a:ext uri="{FF2B5EF4-FFF2-40B4-BE49-F238E27FC236}">
              <a16:creationId xmlns:a16="http://schemas.microsoft.com/office/drawing/2014/main" id="{5DD93E84-8FFD-1B4F-9A84-B4E17278A9A9}"/>
            </a:ext>
          </a:extLst>
        </xdr:cNvPr>
        <xdr:cNvPicPr>
          <a:picLocks noChangeAspect="1"/>
        </xdr:cNvPicPr>
      </xdr:nvPicPr>
      <xdr:blipFill>
        <a:blip xmlns:r="http://schemas.openxmlformats.org/officeDocument/2006/relationships" r:embed="rId17" cstate="email">
          <a:extLst>
            <a:ext uri="{28A0092B-C50C-407E-A947-70E740481C1C}">
              <a14:useLocalDpi xmlns:a14="http://schemas.microsoft.com/office/drawing/2010/main"/>
            </a:ext>
          </a:extLst>
        </a:blip>
        <a:stretch>
          <a:fillRect/>
        </a:stretch>
      </xdr:blipFill>
      <xdr:spPr>
        <a:xfrm>
          <a:off x="2444803" y="23203983"/>
          <a:ext cx="118998" cy="324000"/>
        </a:xfrm>
        <a:prstGeom prst="rect">
          <a:avLst/>
        </a:prstGeom>
      </xdr:spPr>
    </xdr:pic>
    <xdr:clientData/>
  </xdr:twoCellAnchor>
  <xdr:twoCellAnchor>
    <xdr:from>
      <xdr:col>3</xdr:col>
      <xdr:colOff>284731</xdr:colOff>
      <xdr:row>84</xdr:row>
      <xdr:rowOff>90499</xdr:rowOff>
    </xdr:from>
    <xdr:to>
      <xdr:col>3</xdr:col>
      <xdr:colOff>405873</xdr:colOff>
      <xdr:row>84</xdr:row>
      <xdr:rowOff>375620</xdr:rowOff>
    </xdr:to>
    <xdr:pic>
      <xdr:nvPicPr>
        <xdr:cNvPr id="267" name="image44.jpeg">
          <a:extLst>
            <a:ext uri="{FF2B5EF4-FFF2-40B4-BE49-F238E27FC236}">
              <a16:creationId xmlns:a16="http://schemas.microsoft.com/office/drawing/2014/main" id="{0037F1FD-D6C0-7F40-9A2A-67C41C92C0A7}"/>
            </a:ext>
          </a:extLst>
        </xdr:cNvPr>
        <xdr:cNvPicPr>
          <a:picLocks noChangeAspect="1"/>
        </xdr:cNvPicPr>
      </xdr:nvPicPr>
      <xdr:blipFill>
        <a:blip xmlns:r="http://schemas.openxmlformats.org/officeDocument/2006/relationships" r:embed="rId18" cstate="email">
          <a:extLst>
            <a:ext uri="{28A0092B-C50C-407E-A947-70E740481C1C}">
              <a14:useLocalDpi xmlns:a14="http://schemas.microsoft.com/office/drawing/2010/main"/>
            </a:ext>
          </a:extLst>
        </a:blip>
        <a:stretch>
          <a:fillRect/>
        </a:stretch>
      </xdr:blipFill>
      <xdr:spPr>
        <a:xfrm>
          <a:off x="2443731" y="23699799"/>
          <a:ext cx="121142" cy="285121"/>
        </a:xfrm>
        <a:prstGeom prst="rect">
          <a:avLst/>
        </a:prstGeom>
      </xdr:spPr>
    </xdr:pic>
    <xdr:clientData/>
  </xdr:twoCellAnchor>
  <xdr:twoCellAnchor>
    <xdr:from>
      <xdr:col>3</xdr:col>
      <xdr:colOff>275082</xdr:colOff>
      <xdr:row>85</xdr:row>
      <xdr:rowOff>63693</xdr:rowOff>
    </xdr:from>
    <xdr:to>
      <xdr:col>3</xdr:col>
      <xdr:colOff>405874</xdr:colOff>
      <xdr:row>85</xdr:row>
      <xdr:rowOff>366094</xdr:rowOff>
    </xdr:to>
    <xdr:pic>
      <xdr:nvPicPr>
        <xdr:cNvPr id="268" name="image45.jpeg">
          <a:extLst>
            <a:ext uri="{FF2B5EF4-FFF2-40B4-BE49-F238E27FC236}">
              <a16:creationId xmlns:a16="http://schemas.microsoft.com/office/drawing/2014/main" id="{C9849A28-DB9D-9C4D-9A90-3ACE475D5C51}"/>
            </a:ext>
          </a:extLst>
        </xdr:cNvPr>
        <xdr:cNvPicPr>
          <a:picLocks noChangeAspect="1"/>
        </xdr:cNvPicPr>
      </xdr:nvPicPr>
      <xdr:blipFill>
        <a:blip xmlns:r="http://schemas.openxmlformats.org/officeDocument/2006/relationships" r:embed="rId19" cstate="email">
          <a:extLst>
            <a:ext uri="{28A0092B-C50C-407E-A947-70E740481C1C}">
              <a14:useLocalDpi xmlns:a14="http://schemas.microsoft.com/office/drawing/2010/main"/>
            </a:ext>
          </a:extLst>
        </a:blip>
        <a:stretch>
          <a:fillRect/>
        </a:stretch>
      </xdr:blipFill>
      <xdr:spPr>
        <a:xfrm>
          <a:off x="2434082" y="24142893"/>
          <a:ext cx="130792" cy="302401"/>
        </a:xfrm>
        <a:prstGeom prst="rect">
          <a:avLst/>
        </a:prstGeom>
      </xdr:spPr>
    </xdr:pic>
    <xdr:clientData/>
  </xdr:twoCellAnchor>
  <xdr:twoCellAnchor>
    <xdr:from>
      <xdr:col>3</xdr:col>
      <xdr:colOff>191461</xdr:colOff>
      <xdr:row>88</xdr:row>
      <xdr:rowOff>153139</xdr:rowOff>
    </xdr:from>
    <xdr:to>
      <xdr:col>3</xdr:col>
      <xdr:colOff>491638</xdr:colOff>
      <xdr:row>88</xdr:row>
      <xdr:rowOff>321620</xdr:rowOff>
    </xdr:to>
    <xdr:pic>
      <xdr:nvPicPr>
        <xdr:cNvPr id="269" name="image46.jpeg">
          <a:extLst>
            <a:ext uri="{FF2B5EF4-FFF2-40B4-BE49-F238E27FC236}">
              <a16:creationId xmlns:a16="http://schemas.microsoft.com/office/drawing/2014/main" id="{E9541098-C235-3347-9F23-CD64ACA98DAC}"/>
            </a:ext>
          </a:extLst>
        </xdr:cNvPr>
        <xdr:cNvPicPr>
          <a:picLocks noChangeAspect="1"/>
        </xdr:cNvPicPr>
      </xdr:nvPicPr>
      <xdr:blipFill>
        <a:blip xmlns:r="http://schemas.openxmlformats.org/officeDocument/2006/relationships" r:embed="rId20" cstate="email">
          <a:extLst>
            <a:ext uri="{28A0092B-C50C-407E-A947-70E740481C1C}">
              <a14:useLocalDpi xmlns:a14="http://schemas.microsoft.com/office/drawing/2010/main"/>
            </a:ext>
          </a:extLst>
        </a:blip>
        <a:stretch>
          <a:fillRect/>
        </a:stretch>
      </xdr:blipFill>
      <xdr:spPr>
        <a:xfrm>
          <a:off x="2350461" y="25502339"/>
          <a:ext cx="300177" cy="168481"/>
        </a:xfrm>
        <a:prstGeom prst="rect">
          <a:avLst/>
        </a:prstGeom>
      </xdr:spPr>
    </xdr:pic>
    <xdr:clientData/>
  </xdr:twoCellAnchor>
  <xdr:twoCellAnchor>
    <xdr:from>
      <xdr:col>3</xdr:col>
      <xdr:colOff>225767</xdr:colOff>
      <xdr:row>89</xdr:row>
      <xdr:rowOff>99333</xdr:rowOff>
    </xdr:from>
    <xdr:to>
      <xdr:col>3</xdr:col>
      <xdr:colOff>431603</xdr:colOff>
      <xdr:row>89</xdr:row>
      <xdr:rowOff>347734</xdr:rowOff>
    </xdr:to>
    <xdr:pic>
      <xdr:nvPicPr>
        <xdr:cNvPr id="270" name="image47.jpeg">
          <a:extLst>
            <a:ext uri="{FF2B5EF4-FFF2-40B4-BE49-F238E27FC236}">
              <a16:creationId xmlns:a16="http://schemas.microsoft.com/office/drawing/2014/main" id="{5E6C8EA7-D9D9-4F47-80B3-BB744301165E}"/>
            </a:ext>
          </a:extLst>
        </xdr:cNvPr>
        <xdr:cNvPicPr>
          <a:picLocks noChangeAspect="1"/>
        </xdr:cNvPicPr>
      </xdr:nvPicPr>
      <xdr:blipFill>
        <a:blip xmlns:r="http://schemas.openxmlformats.org/officeDocument/2006/relationships" r:embed="rId21" cstate="email">
          <a:extLst>
            <a:ext uri="{28A0092B-C50C-407E-A947-70E740481C1C}">
              <a14:useLocalDpi xmlns:a14="http://schemas.microsoft.com/office/drawing/2010/main"/>
            </a:ext>
          </a:extLst>
        </a:blip>
        <a:stretch>
          <a:fillRect/>
        </a:stretch>
      </xdr:blipFill>
      <xdr:spPr>
        <a:xfrm>
          <a:off x="2384767" y="25918433"/>
          <a:ext cx="205836" cy="248401"/>
        </a:xfrm>
        <a:prstGeom prst="rect">
          <a:avLst/>
        </a:prstGeom>
      </xdr:spPr>
    </xdr:pic>
    <xdr:clientData/>
  </xdr:twoCellAnchor>
  <xdr:twoCellAnchor>
    <xdr:from>
      <xdr:col>3</xdr:col>
      <xdr:colOff>200038</xdr:colOff>
      <xdr:row>90</xdr:row>
      <xdr:rowOff>125062</xdr:rowOff>
    </xdr:from>
    <xdr:to>
      <xdr:col>3</xdr:col>
      <xdr:colOff>474485</xdr:colOff>
      <xdr:row>90</xdr:row>
      <xdr:rowOff>341063</xdr:rowOff>
    </xdr:to>
    <xdr:pic>
      <xdr:nvPicPr>
        <xdr:cNvPr id="271" name="image48.jpeg">
          <a:extLst>
            <a:ext uri="{FF2B5EF4-FFF2-40B4-BE49-F238E27FC236}">
              <a16:creationId xmlns:a16="http://schemas.microsoft.com/office/drawing/2014/main" id="{9A70B047-2A5A-1343-A3BE-2DEA71AB0CB8}"/>
            </a:ext>
          </a:extLst>
        </xdr:cNvPr>
        <xdr:cNvPicPr>
          <a:picLocks noChangeAspect="1"/>
        </xdr:cNvPicPr>
      </xdr:nvPicPr>
      <xdr:blipFill>
        <a:blip xmlns:r="http://schemas.openxmlformats.org/officeDocument/2006/relationships" r:embed="rId22" cstate="email">
          <a:extLst>
            <a:ext uri="{28A0092B-C50C-407E-A947-70E740481C1C}">
              <a14:useLocalDpi xmlns:a14="http://schemas.microsoft.com/office/drawing/2010/main"/>
            </a:ext>
          </a:extLst>
        </a:blip>
        <a:stretch>
          <a:fillRect/>
        </a:stretch>
      </xdr:blipFill>
      <xdr:spPr>
        <a:xfrm>
          <a:off x="2359038" y="26414062"/>
          <a:ext cx="274447" cy="216001"/>
        </a:xfrm>
        <a:prstGeom prst="rect">
          <a:avLst/>
        </a:prstGeom>
      </xdr:spPr>
    </xdr:pic>
    <xdr:clientData/>
  </xdr:twoCellAnchor>
  <xdr:twoCellAnchor>
    <xdr:from>
      <xdr:col>3</xdr:col>
      <xdr:colOff>174308</xdr:colOff>
      <xdr:row>91</xdr:row>
      <xdr:rowOff>116420</xdr:rowOff>
    </xdr:from>
    <xdr:to>
      <xdr:col>3</xdr:col>
      <xdr:colOff>491638</xdr:colOff>
      <xdr:row>91</xdr:row>
      <xdr:rowOff>341060</xdr:rowOff>
    </xdr:to>
    <xdr:pic>
      <xdr:nvPicPr>
        <xdr:cNvPr id="272" name="image49.jpeg">
          <a:extLst>
            <a:ext uri="{FF2B5EF4-FFF2-40B4-BE49-F238E27FC236}">
              <a16:creationId xmlns:a16="http://schemas.microsoft.com/office/drawing/2014/main" id="{7FE3AD6B-2C54-3F42-BDFD-804D00C79E5E}"/>
            </a:ext>
          </a:extLst>
        </xdr:cNvPr>
        <xdr:cNvPicPr>
          <a:picLocks noChangeAspect="1"/>
        </xdr:cNvPicPr>
      </xdr:nvPicPr>
      <xdr:blipFill>
        <a:blip xmlns:r="http://schemas.openxmlformats.org/officeDocument/2006/relationships" r:embed="rId23" cstate="email">
          <a:extLst>
            <a:ext uri="{28A0092B-C50C-407E-A947-70E740481C1C}">
              <a14:useLocalDpi xmlns:a14="http://schemas.microsoft.com/office/drawing/2010/main"/>
            </a:ext>
          </a:extLst>
        </a:blip>
        <a:stretch>
          <a:fillRect/>
        </a:stretch>
      </xdr:blipFill>
      <xdr:spPr>
        <a:xfrm>
          <a:off x="2333308" y="26875320"/>
          <a:ext cx="317330" cy="224640"/>
        </a:xfrm>
        <a:prstGeom prst="rect">
          <a:avLst/>
        </a:prstGeom>
      </xdr:spPr>
    </xdr:pic>
    <xdr:clientData/>
  </xdr:twoCellAnchor>
  <xdr:twoCellAnchor>
    <xdr:from>
      <xdr:col>3</xdr:col>
      <xdr:colOff>222964</xdr:colOff>
      <xdr:row>92</xdr:row>
      <xdr:rowOff>116420</xdr:rowOff>
    </xdr:from>
    <xdr:to>
      <xdr:col>3</xdr:col>
      <xdr:colOff>463105</xdr:colOff>
      <xdr:row>92</xdr:row>
      <xdr:rowOff>341060</xdr:rowOff>
    </xdr:to>
    <xdr:pic>
      <xdr:nvPicPr>
        <xdr:cNvPr id="273" name="image50.jpeg">
          <a:extLst>
            <a:ext uri="{FF2B5EF4-FFF2-40B4-BE49-F238E27FC236}">
              <a16:creationId xmlns:a16="http://schemas.microsoft.com/office/drawing/2014/main" id="{E661895B-024E-8340-B282-B34BD49D5ABB}"/>
            </a:ext>
          </a:extLst>
        </xdr:cNvPr>
        <xdr:cNvPicPr>
          <a:picLocks noChangeAspect="1"/>
        </xdr:cNvPicPr>
      </xdr:nvPicPr>
      <xdr:blipFill>
        <a:blip xmlns:r="http://schemas.openxmlformats.org/officeDocument/2006/relationships" r:embed="rId24" cstate="email">
          <a:extLst>
            <a:ext uri="{28A0092B-C50C-407E-A947-70E740481C1C}">
              <a14:useLocalDpi xmlns:a14="http://schemas.microsoft.com/office/drawing/2010/main"/>
            </a:ext>
          </a:extLst>
        </a:blip>
        <a:stretch>
          <a:fillRect/>
        </a:stretch>
      </xdr:blipFill>
      <xdr:spPr>
        <a:xfrm>
          <a:off x="2381964" y="27345220"/>
          <a:ext cx="240141" cy="224640"/>
        </a:xfrm>
        <a:prstGeom prst="rect">
          <a:avLst/>
        </a:prstGeom>
      </xdr:spPr>
    </xdr:pic>
    <xdr:clientData/>
  </xdr:twoCellAnchor>
  <xdr:twoCellAnchor>
    <xdr:from>
      <xdr:col>3</xdr:col>
      <xdr:colOff>217191</xdr:colOff>
      <xdr:row>93</xdr:row>
      <xdr:rowOff>116421</xdr:rowOff>
    </xdr:from>
    <xdr:to>
      <xdr:col>3</xdr:col>
      <xdr:colOff>483062</xdr:colOff>
      <xdr:row>93</xdr:row>
      <xdr:rowOff>332422</xdr:rowOff>
    </xdr:to>
    <xdr:pic>
      <xdr:nvPicPr>
        <xdr:cNvPr id="274" name="image51.jpeg">
          <a:extLst>
            <a:ext uri="{FF2B5EF4-FFF2-40B4-BE49-F238E27FC236}">
              <a16:creationId xmlns:a16="http://schemas.microsoft.com/office/drawing/2014/main" id="{CED0C42E-8EFE-F54C-9E4E-EC6D8F548A26}"/>
            </a:ext>
          </a:extLst>
        </xdr:cNvPr>
        <xdr:cNvPicPr>
          <a:picLocks noChangeAspect="1"/>
        </xdr:cNvPicPr>
      </xdr:nvPicPr>
      <xdr:blipFill>
        <a:blip xmlns:r="http://schemas.openxmlformats.org/officeDocument/2006/relationships" r:embed="rId25" cstate="email">
          <a:extLst>
            <a:ext uri="{28A0092B-C50C-407E-A947-70E740481C1C}">
              <a14:useLocalDpi xmlns:a14="http://schemas.microsoft.com/office/drawing/2010/main"/>
            </a:ext>
          </a:extLst>
        </a:blip>
        <a:stretch>
          <a:fillRect/>
        </a:stretch>
      </xdr:blipFill>
      <xdr:spPr>
        <a:xfrm>
          <a:off x="2376191" y="27815121"/>
          <a:ext cx="265871" cy="216001"/>
        </a:xfrm>
        <a:prstGeom prst="rect">
          <a:avLst/>
        </a:prstGeom>
      </xdr:spPr>
    </xdr:pic>
    <xdr:clientData/>
  </xdr:twoCellAnchor>
  <xdr:twoCellAnchor>
    <xdr:from>
      <xdr:col>3</xdr:col>
      <xdr:colOff>157155</xdr:colOff>
      <xdr:row>94</xdr:row>
      <xdr:rowOff>107783</xdr:rowOff>
    </xdr:from>
    <xdr:to>
      <xdr:col>3</xdr:col>
      <xdr:colOff>508791</xdr:colOff>
      <xdr:row>94</xdr:row>
      <xdr:rowOff>349704</xdr:rowOff>
    </xdr:to>
    <xdr:pic>
      <xdr:nvPicPr>
        <xdr:cNvPr id="275" name="image52.jpeg">
          <a:extLst>
            <a:ext uri="{FF2B5EF4-FFF2-40B4-BE49-F238E27FC236}">
              <a16:creationId xmlns:a16="http://schemas.microsoft.com/office/drawing/2014/main" id="{9D494FF6-B180-774D-95DF-0562DC100B3A}"/>
            </a:ext>
          </a:extLst>
        </xdr:cNvPr>
        <xdr:cNvPicPr>
          <a:picLocks noChangeAspect="1"/>
        </xdr:cNvPicPr>
      </xdr:nvPicPr>
      <xdr:blipFill>
        <a:blip xmlns:r="http://schemas.openxmlformats.org/officeDocument/2006/relationships" r:embed="rId26" cstate="email">
          <a:extLst>
            <a:ext uri="{28A0092B-C50C-407E-A947-70E740481C1C}">
              <a14:useLocalDpi xmlns:a14="http://schemas.microsoft.com/office/drawing/2010/main"/>
            </a:ext>
          </a:extLst>
        </a:blip>
        <a:stretch>
          <a:fillRect/>
        </a:stretch>
      </xdr:blipFill>
      <xdr:spPr>
        <a:xfrm>
          <a:off x="2316155" y="28276383"/>
          <a:ext cx="351636" cy="241921"/>
        </a:xfrm>
        <a:prstGeom prst="rect">
          <a:avLst/>
        </a:prstGeom>
      </xdr:spPr>
    </xdr:pic>
    <xdr:clientData/>
  </xdr:twoCellAnchor>
  <xdr:twoCellAnchor>
    <xdr:from>
      <xdr:col>3</xdr:col>
      <xdr:colOff>114493</xdr:colOff>
      <xdr:row>95</xdr:row>
      <xdr:rowOff>90502</xdr:rowOff>
    </xdr:from>
    <xdr:to>
      <xdr:col>3</xdr:col>
      <xdr:colOff>551674</xdr:colOff>
      <xdr:row>95</xdr:row>
      <xdr:rowOff>366983</xdr:rowOff>
    </xdr:to>
    <xdr:pic>
      <xdr:nvPicPr>
        <xdr:cNvPr id="276" name="image53.jpeg">
          <a:extLst>
            <a:ext uri="{FF2B5EF4-FFF2-40B4-BE49-F238E27FC236}">
              <a16:creationId xmlns:a16="http://schemas.microsoft.com/office/drawing/2014/main" id="{DCDC8718-2E9F-D842-B2C5-1277CECBC119}"/>
            </a:ext>
          </a:extLst>
        </xdr:cNvPr>
        <xdr:cNvPicPr>
          <a:picLocks noChangeAspect="1"/>
        </xdr:cNvPicPr>
      </xdr:nvPicPr>
      <xdr:blipFill>
        <a:blip xmlns:r="http://schemas.openxmlformats.org/officeDocument/2006/relationships" r:embed="rId27" cstate="email">
          <a:extLst>
            <a:ext uri="{28A0092B-C50C-407E-A947-70E740481C1C}">
              <a14:useLocalDpi xmlns:a14="http://schemas.microsoft.com/office/drawing/2010/main"/>
            </a:ext>
          </a:extLst>
        </a:blip>
        <a:stretch>
          <a:fillRect/>
        </a:stretch>
      </xdr:blipFill>
      <xdr:spPr>
        <a:xfrm>
          <a:off x="2273493" y="28729002"/>
          <a:ext cx="437181" cy="276481"/>
        </a:xfrm>
        <a:prstGeom prst="rect">
          <a:avLst/>
        </a:prstGeom>
      </xdr:spPr>
    </xdr:pic>
    <xdr:clientData/>
  </xdr:twoCellAnchor>
  <xdr:twoCellAnchor>
    <xdr:from>
      <xdr:col>3</xdr:col>
      <xdr:colOff>281333</xdr:colOff>
      <xdr:row>96</xdr:row>
      <xdr:rowOff>115454</xdr:rowOff>
    </xdr:from>
    <xdr:to>
      <xdr:col>3</xdr:col>
      <xdr:colOff>587079</xdr:colOff>
      <xdr:row>96</xdr:row>
      <xdr:rowOff>247072</xdr:rowOff>
    </xdr:to>
    <xdr:pic>
      <xdr:nvPicPr>
        <xdr:cNvPr id="277" name="Grafik 276">
          <a:extLst>
            <a:ext uri="{FF2B5EF4-FFF2-40B4-BE49-F238E27FC236}">
              <a16:creationId xmlns:a16="http://schemas.microsoft.com/office/drawing/2014/main" id="{86DEDAAC-45F8-A94C-8B87-5AB47F67B3D7}"/>
            </a:ext>
          </a:extLst>
        </xdr:cNvPr>
        <xdr:cNvPicPr>
          <a:picLocks noChangeAspect="1"/>
        </xdr:cNvPicPr>
      </xdr:nvPicPr>
      <xdr:blipFill>
        <a:blip xmlns:r="http://schemas.openxmlformats.org/officeDocument/2006/relationships" r:embed="rId28" cstate="email">
          <a:extLst>
            <a:ext uri="{28A0092B-C50C-407E-A947-70E740481C1C}">
              <a14:useLocalDpi xmlns:a14="http://schemas.microsoft.com/office/drawing/2010/main"/>
            </a:ext>
          </a:extLst>
        </a:blip>
        <a:stretch>
          <a:fillRect/>
        </a:stretch>
      </xdr:blipFill>
      <xdr:spPr>
        <a:xfrm>
          <a:off x="2440333" y="29223854"/>
          <a:ext cx="305746" cy="131618"/>
        </a:xfrm>
        <a:prstGeom prst="rect">
          <a:avLst/>
        </a:prstGeom>
      </xdr:spPr>
    </xdr:pic>
    <xdr:clientData/>
  </xdr:twoCellAnchor>
  <xdr:twoCellAnchor>
    <xdr:from>
      <xdr:col>3</xdr:col>
      <xdr:colOff>224049</xdr:colOff>
      <xdr:row>97</xdr:row>
      <xdr:rowOff>153737</xdr:rowOff>
    </xdr:from>
    <xdr:to>
      <xdr:col>3</xdr:col>
      <xdr:colOff>557631</xdr:colOff>
      <xdr:row>97</xdr:row>
      <xdr:rowOff>357177</xdr:rowOff>
    </xdr:to>
    <xdr:pic>
      <xdr:nvPicPr>
        <xdr:cNvPr id="278" name="Grafik 277">
          <a:extLst>
            <a:ext uri="{FF2B5EF4-FFF2-40B4-BE49-F238E27FC236}">
              <a16:creationId xmlns:a16="http://schemas.microsoft.com/office/drawing/2014/main" id="{09EB70BB-B477-AF49-B72F-3ACA8D913587}"/>
            </a:ext>
          </a:extLst>
        </xdr:cNvPr>
        <xdr:cNvPicPr>
          <a:picLocks noChangeAspect="1"/>
        </xdr:cNvPicPr>
      </xdr:nvPicPr>
      <xdr:blipFill>
        <a:blip xmlns:r="http://schemas.openxmlformats.org/officeDocument/2006/relationships" r:embed="rId29" cstate="email">
          <a:extLst>
            <a:ext uri="{28A0092B-C50C-407E-A947-70E740481C1C}">
              <a14:useLocalDpi xmlns:a14="http://schemas.microsoft.com/office/drawing/2010/main"/>
            </a:ext>
          </a:extLst>
        </a:blip>
        <a:stretch>
          <a:fillRect/>
        </a:stretch>
      </xdr:blipFill>
      <xdr:spPr>
        <a:xfrm>
          <a:off x="2383049" y="29757437"/>
          <a:ext cx="333582" cy="203440"/>
        </a:xfrm>
        <a:prstGeom prst="rect">
          <a:avLst/>
        </a:prstGeom>
      </xdr:spPr>
    </xdr:pic>
    <xdr:clientData/>
  </xdr:twoCellAnchor>
  <xdr:twoCellAnchor>
    <xdr:from>
      <xdr:col>3</xdr:col>
      <xdr:colOff>201426</xdr:colOff>
      <xdr:row>98</xdr:row>
      <xdr:rowOff>66841</xdr:rowOff>
    </xdr:from>
    <xdr:to>
      <xdr:col>3</xdr:col>
      <xdr:colOff>664774</xdr:colOff>
      <xdr:row>98</xdr:row>
      <xdr:rowOff>330872</xdr:rowOff>
    </xdr:to>
    <xdr:pic>
      <xdr:nvPicPr>
        <xdr:cNvPr id="279" name="Grafik 278">
          <a:extLst>
            <a:ext uri="{FF2B5EF4-FFF2-40B4-BE49-F238E27FC236}">
              <a16:creationId xmlns:a16="http://schemas.microsoft.com/office/drawing/2014/main" id="{BAA5ACFE-30B2-D245-9BEF-B2EB71C82050}"/>
            </a:ext>
          </a:extLst>
        </xdr:cNvPr>
        <xdr:cNvPicPr>
          <a:picLocks noChangeAspect="1"/>
        </xdr:cNvPicPr>
      </xdr:nvPicPr>
      <xdr:blipFill>
        <a:blip xmlns:r="http://schemas.openxmlformats.org/officeDocument/2006/relationships" r:embed="rId30" cstate="email">
          <a:extLst>
            <a:ext uri="{28A0092B-C50C-407E-A947-70E740481C1C}">
              <a14:useLocalDpi xmlns:a14="http://schemas.microsoft.com/office/drawing/2010/main"/>
            </a:ext>
          </a:extLst>
        </a:blip>
        <a:stretch>
          <a:fillRect/>
        </a:stretch>
      </xdr:blipFill>
      <xdr:spPr>
        <a:xfrm>
          <a:off x="2360426" y="30165841"/>
          <a:ext cx="463348" cy="264031"/>
        </a:xfrm>
        <a:prstGeom prst="rect">
          <a:avLst/>
        </a:prstGeom>
      </xdr:spPr>
    </xdr:pic>
    <xdr:clientData/>
  </xdr:twoCellAnchor>
  <xdr:twoCellAnchor>
    <xdr:from>
      <xdr:col>3</xdr:col>
      <xdr:colOff>157755</xdr:colOff>
      <xdr:row>99</xdr:row>
      <xdr:rowOff>95249</xdr:rowOff>
    </xdr:from>
    <xdr:to>
      <xdr:col>3</xdr:col>
      <xdr:colOff>689373</xdr:colOff>
      <xdr:row>99</xdr:row>
      <xdr:rowOff>308811</xdr:rowOff>
    </xdr:to>
    <xdr:pic>
      <xdr:nvPicPr>
        <xdr:cNvPr id="280" name="Grafik 279">
          <a:extLst>
            <a:ext uri="{FF2B5EF4-FFF2-40B4-BE49-F238E27FC236}">
              <a16:creationId xmlns:a16="http://schemas.microsoft.com/office/drawing/2014/main" id="{AF3998AF-0BCD-E841-A9FC-28C0D5212CDB}"/>
            </a:ext>
          </a:extLst>
        </xdr:cNvPr>
        <xdr:cNvPicPr>
          <a:picLocks noChangeAspect="1"/>
        </xdr:cNvPicPr>
      </xdr:nvPicPr>
      <xdr:blipFill>
        <a:blip xmlns:r="http://schemas.openxmlformats.org/officeDocument/2006/relationships" r:embed="rId31" cstate="email">
          <a:extLst>
            <a:ext uri="{28A0092B-C50C-407E-A947-70E740481C1C}">
              <a14:useLocalDpi xmlns:a14="http://schemas.microsoft.com/office/drawing/2010/main"/>
            </a:ext>
          </a:extLst>
        </a:blip>
        <a:stretch>
          <a:fillRect/>
        </a:stretch>
      </xdr:blipFill>
      <xdr:spPr>
        <a:xfrm>
          <a:off x="2316755" y="30689549"/>
          <a:ext cx="531618" cy="213562"/>
        </a:xfrm>
        <a:prstGeom prst="rect">
          <a:avLst/>
        </a:prstGeom>
      </xdr:spPr>
    </xdr:pic>
    <xdr:clientData/>
  </xdr:twoCellAnchor>
  <xdr:twoCellAnchor>
    <xdr:from>
      <xdr:col>3</xdr:col>
      <xdr:colOff>208110</xdr:colOff>
      <xdr:row>100</xdr:row>
      <xdr:rowOff>100262</xdr:rowOff>
    </xdr:from>
    <xdr:to>
      <xdr:col>3</xdr:col>
      <xdr:colOff>644173</xdr:colOff>
      <xdr:row>100</xdr:row>
      <xdr:rowOff>305468</xdr:rowOff>
    </xdr:to>
    <xdr:pic>
      <xdr:nvPicPr>
        <xdr:cNvPr id="281" name="Grafik 280">
          <a:extLst>
            <a:ext uri="{FF2B5EF4-FFF2-40B4-BE49-F238E27FC236}">
              <a16:creationId xmlns:a16="http://schemas.microsoft.com/office/drawing/2014/main" id="{8BA3E520-FB83-3E46-A78D-772A03228883}"/>
            </a:ext>
          </a:extLst>
        </xdr:cNvPr>
        <xdr:cNvPicPr>
          <a:picLocks noChangeAspect="1"/>
        </xdr:cNvPicPr>
      </xdr:nvPicPr>
      <xdr:blipFill>
        <a:blip xmlns:r="http://schemas.openxmlformats.org/officeDocument/2006/relationships" r:embed="rId32" cstate="email">
          <a:extLst>
            <a:ext uri="{28A0092B-C50C-407E-A947-70E740481C1C}">
              <a14:useLocalDpi xmlns:a14="http://schemas.microsoft.com/office/drawing/2010/main"/>
            </a:ext>
          </a:extLst>
        </a:blip>
        <a:stretch>
          <a:fillRect/>
        </a:stretch>
      </xdr:blipFill>
      <xdr:spPr>
        <a:xfrm>
          <a:off x="2367110" y="31189862"/>
          <a:ext cx="436063" cy="205206"/>
        </a:xfrm>
        <a:prstGeom prst="rect">
          <a:avLst/>
        </a:prstGeom>
      </xdr:spPr>
    </xdr:pic>
    <xdr:clientData/>
  </xdr:twoCellAnchor>
  <xdr:twoCellAnchor>
    <xdr:from>
      <xdr:col>3</xdr:col>
      <xdr:colOff>195076</xdr:colOff>
      <xdr:row>101</xdr:row>
      <xdr:rowOff>38122</xdr:rowOff>
    </xdr:from>
    <xdr:to>
      <xdr:col>3</xdr:col>
      <xdr:colOff>642584</xdr:colOff>
      <xdr:row>101</xdr:row>
      <xdr:rowOff>343018</xdr:rowOff>
    </xdr:to>
    <xdr:pic>
      <xdr:nvPicPr>
        <xdr:cNvPr id="282" name="Grafik 281" descr="/var/folders/c2/cq7b1hbd4p19hmcs6w9x4dfh0000gn/T/com.microsoft.Excel/WebArchiveCopyPasteTempFiles/30005.jpg">
          <a:extLst>
            <a:ext uri="{FF2B5EF4-FFF2-40B4-BE49-F238E27FC236}">
              <a16:creationId xmlns:a16="http://schemas.microsoft.com/office/drawing/2014/main" id="{06CC84FA-99C0-5247-ACA5-E14439581140}"/>
            </a:ext>
          </a:extLst>
        </xdr:cNvPr>
        <xdr:cNvPicPr>
          <a:picLocks noChangeAspect="1" noChangeArrowheads="1"/>
        </xdr:cNvPicPr>
      </xdr:nvPicPr>
      <xdr:blipFill>
        <a:blip xmlns:r="http://schemas.openxmlformats.org/officeDocument/2006/relationships" r:embed="rId33" cstate="email">
          <a:extLst>
            <a:ext uri="{28A0092B-C50C-407E-A947-70E740481C1C}">
              <a14:useLocalDpi xmlns:a14="http://schemas.microsoft.com/office/drawing/2010/main"/>
            </a:ext>
          </a:extLst>
        </a:blip>
        <a:srcRect/>
        <a:stretch>
          <a:fillRect/>
        </a:stretch>
      </xdr:blipFill>
      <xdr:spPr bwMode="auto">
        <a:xfrm>
          <a:off x="2354076" y="31623022"/>
          <a:ext cx="447508" cy="304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173058</xdr:colOff>
      <xdr:row>102</xdr:row>
      <xdr:rowOff>40105</xdr:rowOff>
    </xdr:from>
    <xdr:to>
      <xdr:col>3</xdr:col>
      <xdr:colOff>665599</xdr:colOff>
      <xdr:row>102</xdr:row>
      <xdr:rowOff>373313</xdr:rowOff>
    </xdr:to>
    <xdr:pic>
      <xdr:nvPicPr>
        <xdr:cNvPr id="283" name="Grafik 282" descr="/var/folders/c2/cq7b1hbd4p19hmcs6w9x4dfh0000gn/T/com.microsoft.Excel/WebArchiveCopyPasteTempFiles/11211_mt.jpg&amp;ih=560&amp;iw=560&amp;rtype=1&amp;bg=ffffff">
          <a:extLst>
            <a:ext uri="{FF2B5EF4-FFF2-40B4-BE49-F238E27FC236}">
              <a16:creationId xmlns:a16="http://schemas.microsoft.com/office/drawing/2014/main" id="{DDC08357-7BFC-344F-9C72-CACC333C4FF3}"/>
            </a:ext>
          </a:extLst>
        </xdr:cNvPr>
        <xdr:cNvPicPr>
          <a:picLocks noChangeAspect="1" noChangeArrowheads="1"/>
        </xdr:cNvPicPr>
      </xdr:nvPicPr>
      <xdr:blipFill>
        <a:blip xmlns:r="http://schemas.openxmlformats.org/officeDocument/2006/relationships" r:embed="rId34" cstate="email">
          <a:extLst>
            <a:ext uri="{28A0092B-C50C-407E-A947-70E740481C1C}">
              <a14:useLocalDpi xmlns:a14="http://schemas.microsoft.com/office/drawing/2010/main"/>
            </a:ext>
          </a:extLst>
        </a:blip>
        <a:srcRect/>
        <a:stretch>
          <a:fillRect/>
        </a:stretch>
      </xdr:blipFill>
      <xdr:spPr bwMode="auto">
        <a:xfrm>
          <a:off x="2332058" y="32120305"/>
          <a:ext cx="492541" cy="3332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322075</xdr:colOff>
      <xdr:row>103</xdr:row>
      <xdr:rowOff>153737</xdr:rowOff>
    </xdr:from>
    <xdr:to>
      <xdr:col>3</xdr:col>
      <xdr:colOff>522267</xdr:colOff>
      <xdr:row>103</xdr:row>
      <xdr:rowOff>307845</xdr:rowOff>
    </xdr:to>
    <xdr:pic>
      <xdr:nvPicPr>
        <xdr:cNvPr id="284" name="Grafik 283">
          <a:extLst>
            <a:ext uri="{FF2B5EF4-FFF2-40B4-BE49-F238E27FC236}">
              <a16:creationId xmlns:a16="http://schemas.microsoft.com/office/drawing/2014/main" id="{7DB07F61-5ABE-8949-9E2F-6EEB865915FA}"/>
            </a:ext>
          </a:extLst>
        </xdr:cNvPr>
        <xdr:cNvPicPr>
          <a:picLocks noChangeAspect="1"/>
        </xdr:cNvPicPr>
      </xdr:nvPicPr>
      <xdr:blipFill>
        <a:blip xmlns:r="http://schemas.openxmlformats.org/officeDocument/2006/relationships" r:embed="rId35" cstate="email">
          <a:extLst>
            <a:ext uri="{28A0092B-C50C-407E-A947-70E740481C1C}">
              <a14:useLocalDpi xmlns:a14="http://schemas.microsoft.com/office/drawing/2010/main"/>
            </a:ext>
          </a:extLst>
        </a:blip>
        <a:stretch>
          <a:fillRect/>
        </a:stretch>
      </xdr:blipFill>
      <xdr:spPr>
        <a:xfrm>
          <a:off x="2481075" y="32729237"/>
          <a:ext cx="200192" cy="154108"/>
        </a:xfrm>
        <a:prstGeom prst="rect">
          <a:avLst/>
        </a:prstGeom>
      </xdr:spPr>
    </xdr:pic>
    <xdr:clientData/>
  </xdr:twoCellAnchor>
  <xdr:twoCellAnchor>
    <xdr:from>
      <xdr:col>3</xdr:col>
      <xdr:colOff>283918</xdr:colOff>
      <xdr:row>104</xdr:row>
      <xdr:rowOff>80256</xdr:rowOff>
    </xdr:from>
    <xdr:to>
      <xdr:col>3</xdr:col>
      <xdr:colOff>575741</xdr:colOff>
      <xdr:row>104</xdr:row>
      <xdr:rowOff>374106</xdr:rowOff>
    </xdr:to>
    <xdr:pic>
      <xdr:nvPicPr>
        <xdr:cNvPr id="285" name="Grafik 284">
          <a:extLst>
            <a:ext uri="{FF2B5EF4-FFF2-40B4-BE49-F238E27FC236}">
              <a16:creationId xmlns:a16="http://schemas.microsoft.com/office/drawing/2014/main" id="{BB8CF1EF-C800-DB40-93AD-AAC3536881E0}"/>
            </a:ext>
          </a:extLst>
        </xdr:cNvPr>
        <xdr:cNvPicPr>
          <a:picLocks noChangeAspect="1"/>
        </xdr:cNvPicPr>
      </xdr:nvPicPr>
      <xdr:blipFill>
        <a:blip xmlns:r="http://schemas.openxmlformats.org/officeDocument/2006/relationships" r:embed="rId36" cstate="email">
          <a:extLst>
            <a:ext uri="{28A0092B-C50C-407E-A947-70E740481C1C}">
              <a14:useLocalDpi xmlns:a14="http://schemas.microsoft.com/office/drawing/2010/main"/>
            </a:ext>
          </a:extLst>
        </a:blip>
        <a:stretch>
          <a:fillRect/>
        </a:stretch>
      </xdr:blipFill>
      <xdr:spPr>
        <a:xfrm>
          <a:off x="2442918" y="33151056"/>
          <a:ext cx="291823" cy="293850"/>
        </a:xfrm>
        <a:prstGeom prst="rect">
          <a:avLst/>
        </a:prstGeom>
      </xdr:spPr>
    </xdr:pic>
    <xdr:clientData/>
  </xdr:twoCellAnchor>
  <xdr:twoCellAnchor>
    <xdr:from>
      <xdr:col>3</xdr:col>
      <xdr:colOff>241530</xdr:colOff>
      <xdr:row>105</xdr:row>
      <xdr:rowOff>46788</xdr:rowOff>
    </xdr:from>
    <xdr:to>
      <xdr:col>3</xdr:col>
      <xdr:colOff>602284</xdr:colOff>
      <xdr:row>105</xdr:row>
      <xdr:rowOff>389703</xdr:rowOff>
    </xdr:to>
    <xdr:pic>
      <xdr:nvPicPr>
        <xdr:cNvPr id="286" name="Grafik 285">
          <a:extLst>
            <a:ext uri="{FF2B5EF4-FFF2-40B4-BE49-F238E27FC236}">
              <a16:creationId xmlns:a16="http://schemas.microsoft.com/office/drawing/2014/main" id="{B9C386BD-B3AC-3942-BFD1-84B892BFDDFA}"/>
            </a:ext>
          </a:extLst>
        </xdr:cNvPr>
        <xdr:cNvPicPr>
          <a:picLocks noChangeAspect="1"/>
        </xdr:cNvPicPr>
      </xdr:nvPicPr>
      <xdr:blipFill>
        <a:blip xmlns:r="http://schemas.openxmlformats.org/officeDocument/2006/relationships" r:embed="rId37" cstate="email">
          <a:extLst>
            <a:ext uri="{28A0092B-C50C-407E-A947-70E740481C1C}">
              <a14:useLocalDpi xmlns:a14="http://schemas.microsoft.com/office/drawing/2010/main"/>
            </a:ext>
          </a:extLst>
        </a:blip>
        <a:stretch>
          <a:fillRect/>
        </a:stretch>
      </xdr:blipFill>
      <xdr:spPr>
        <a:xfrm>
          <a:off x="2400530" y="33612888"/>
          <a:ext cx="360754" cy="342915"/>
        </a:xfrm>
        <a:prstGeom prst="rect">
          <a:avLst/>
        </a:prstGeom>
      </xdr:spPr>
    </xdr:pic>
    <xdr:clientData/>
  </xdr:twoCellAnchor>
  <xdr:twoCellAnchor>
    <xdr:from>
      <xdr:col>3</xdr:col>
      <xdr:colOff>234846</xdr:colOff>
      <xdr:row>106</xdr:row>
      <xdr:rowOff>135682</xdr:rowOff>
    </xdr:from>
    <xdr:to>
      <xdr:col>3</xdr:col>
      <xdr:colOff>561704</xdr:colOff>
      <xdr:row>106</xdr:row>
      <xdr:rowOff>332204</xdr:rowOff>
    </xdr:to>
    <xdr:pic>
      <xdr:nvPicPr>
        <xdr:cNvPr id="287" name="Grafik 286">
          <a:extLst>
            <a:ext uri="{FF2B5EF4-FFF2-40B4-BE49-F238E27FC236}">
              <a16:creationId xmlns:a16="http://schemas.microsoft.com/office/drawing/2014/main" id="{11796F1B-FEF7-BF40-BAD0-B77823250C8A}"/>
            </a:ext>
          </a:extLst>
        </xdr:cNvPr>
        <xdr:cNvPicPr>
          <a:picLocks noChangeAspect="1"/>
        </xdr:cNvPicPr>
      </xdr:nvPicPr>
      <xdr:blipFill>
        <a:blip xmlns:r="http://schemas.openxmlformats.org/officeDocument/2006/relationships" r:embed="rId38" cstate="email">
          <a:extLst>
            <a:ext uri="{28A0092B-C50C-407E-A947-70E740481C1C}">
              <a14:useLocalDpi xmlns:a14="http://schemas.microsoft.com/office/drawing/2010/main"/>
            </a:ext>
          </a:extLst>
        </a:blip>
        <a:stretch>
          <a:fillRect/>
        </a:stretch>
      </xdr:blipFill>
      <xdr:spPr>
        <a:xfrm>
          <a:off x="2393846" y="34197082"/>
          <a:ext cx="326858" cy="196522"/>
        </a:xfrm>
        <a:prstGeom prst="rect">
          <a:avLst/>
        </a:prstGeom>
      </xdr:spPr>
    </xdr:pic>
    <xdr:clientData/>
  </xdr:twoCellAnchor>
  <xdr:twoCellAnchor>
    <xdr:from>
      <xdr:col>3</xdr:col>
      <xdr:colOff>163102</xdr:colOff>
      <xdr:row>107</xdr:row>
      <xdr:rowOff>75479</xdr:rowOff>
    </xdr:from>
    <xdr:to>
      <xdr:col>3</xdr:col>
      <xdr:colOff>635899</xdr:colOff>
      <xdr:row>107</xdr:row>
      <xdr:rowOff>357603</xdr:rowOff>
    </xdr:to>
    <xdr:pic>
      <xdr:nvPicPr>
        <xdr:cNvPr id="288" name="Grafik 287">
          <a:extLst>
            <a:ext uri="{FF2B5EF4-FFF2-40B4-BE49-F238E27FC236}">
              <a16:creationId xmlns:a16="http://schemas.microsoft.com/office/drawing/2014/main" id="{F9543C2C-1292-8D49-BA84-08A60739E522}"/>
            </a:ext>
          </a:extLst>
        </xdr:cNvPr>
        <xdr:cNvPicPr>
          <a:picLocks noChangeAspect="1"/>
        </xdr:cNvPicPr>
      </xdr:nvPicPr>
      <xdr:blipFill>
        <a:blip xmlns:r="http://schemas.openxmlformats.org/officeDocument/2006/relationships" r:embed="rId39" cstate="email">
          <a:extLst>
            <a:ext uri="{28A0092B-C50C-407E-A947-70E740481C1C}">
              <a14:useLocalDpi xmlns:a14="http://schemas.microsoft.com/office/drawing/2010/main"/>
            </a:ext>
          </a:extLst>
        </a:blip>
        <a:stretch>
          <a:fillRect/>
        </a:stretch>
      </xdr:blipFill>
      <xdr:spPr>
        <a:xfrm>
          <a:off x="2322102" y="34632179"/>
          <a:ext cx="472797" cy="282124"/>
        </a:xfrm>
        <a:prstGeom prst="rect">
          <a:avLst/>
        </a:prstGeom>
      </xdr:spPr>
    </xdr:pic>
    <xdr:clientData/>
  </xdr:twoCellAnchor>
  <xdr:twoCellAnchor>
    <xdr:from>
      <xdr:col>3</xdr:col>
      <xdr:colOff>251953</xdr:colOff>
      <xdr:row>112</xdr:row>
      <xdr:rowOff>93134</xdr:rowOff>
    </xdr:from>
    <xdr:to>
      <xdr:col>3</xdr:col>
      <xdr:colOff>491068</xdr:colOff>
      <xdr:row>112</xdr:row>
      <xdr:rowOff>372534</xdr:rowOff>
    </xdr:to>
    <xdr:pic>
      <xdr:nvPicPr>
        <xdr:cNvPr id="289" name="Picture 26" descr="-5601">
          <a:extLst>
            <a:ext uri="{FF2B5EF4-FFF2-40B4-BE49-F238E27FC236}">
              <a16:creationId xmlns:a16="http://schemas.microsoft.com/office/drawing/2014/main" id="{FB593A66-2E5A-6841-A42F-3B2E6C344736}"/>
            </a:ext>
          </a:extLst>
        </xdr:cNvPr>
        <xdr:cNvPicPr>
          <a:picLocks noChangeAspect="1" noChangeArrowheads="1"/>
        </xdr:cNvPicPr>
      </xdr:nvPicPr>
      <xdr:blipFill>
        <a:blip xmlns:r="http://schemas.openxmlformats.org/officeDocument/2006/relationships" r:embed="rId40" cstate="email">
          <a:extLst>
            <a:ext uri="{28A0092B-C50C-407E-A947-70E740481C1C}">
              <a14:useLocalDpi xmlns:a14="http://schemas.microsoft.com/office/drawing/2010/main"/>
            </a:ext>
          </a:extLst>
        </a:blip>
        <a:srcRect/>
        <a:stretch>
          <a:fillRect/>
        </a:stretch>
      </xdr:blipFill>
      <xdr:spPr bwMode="auto">
        <a:xfrm>
          <a:off x="2410953" y="36567534"/>
          <a:ext cx="239115" cy="279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204819</xdr:colOff>
      <xdr:row>113</xdr:row>
      <xdr:rowOff>25400</xdr:rowOff>
    </xdr:from>
    <xdr:to>
      <xdr:col>3</xdr:col>
      <xdr:colOff>575732</xdr:colOff>
      <xdr:row>113</xdr:row>
      <xdr:rowOff>393699</xdr:rowOff>
    </xdr:to>
    <xdr:pic>
      <xdr:nvPicPr>
        <xdr:cNvPr id="290" name="Grafik 289">
          <a:extLst>
            <a:ext uri="{FF2B5EF4-FFF2-40B4-BE49-F238E27FC236}">
              <a16:creationId xmlns:a16="http://schemas.microsoft.com/office/drawing/2014/main" id="{0393EFC3-26A3-C047-BD10-9C9EBDCA73AF}"/>
            </a:ext>
          </a:extLst>
        </xdr:cNvPr>
        <xdr:cNvPicPr>
          <a:picLocks noChangeAspect="1" noChangeArrowheads="1"/>
        </xdr:cNvPicPr>
      </xdr:nvPicPr>
      <xdr:blipFill>
        <a:blip xmlns:r="http://schemas.openxmlformats.org/officeDocument/2006/relationships" r:embed="rId41" cstate="email">
          <a:extLst>
            <a:ext uri="{28A0092B-C50C-407E-A947-70E740481C1C}">
              <a14:useLocalDpi xmlns:a14="http://schemas.microsoft.com/office/drawing/2010/main"/>
            </a:ext>
          </a:extLst>
        </a:blip>
        <a:srcRect/>
        <a:stretch>
          <a:fillRect/>
        </a:stretch>
      </xdr:blipFill>
      <xdr:spPr bwMode="auto">
        <a:xfrm>
          <a:off x="2363819" y="36906200"/>
          <a:ext cx="370913" cy="368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237066</xdr:colOff>
      <xdr:row>114</xdr:row>
      <xdr:rowOff>76200</xdr:rowOff>
    </xdr:from>
    <xdr:to>
      <xdr:col>3</xdr:col>
      <xdr:colOff>512231</xdr:colOff>
      <xdr:row>114</xdr:row>
      <xdr:rowOff>351365</xdr:rowOff>
    </xdr:to>
    <xdr:pic>
      <xdr:nvPicPr>
        <xdr:cNvPr id="291" name="Grafik 290" descr="Bildergebnis für Wärmelampe hängend">
          <a:extLst>
            <a:ext uri="{FF2B5EF4-FFF2-40B4-BE49-F238E27FC236}">
              <a16:creationId xmlns:a16="http://schemas.microsoft.com/office/drawing/2014/main" id="{5282B984-CE96-E346-9421-7CDC26897F55}"/>
            </a:ext>
          </a:extLst>
        </xdr:cNvPr>
        <xdr:cNvPicPr>
          <a:picLocks noChangeAspect="1" noChangeArrowheads="1"/>
        </xdr:cNvPicPr>
      </xdr:nvPicPr>
      <xdr:blipFill>
        <a:blip xmlns:r="http://schemas.openxmlformats.org/officeDocument/2006/relationships" r:embed="rId42" cstate="email">
          <a:extLst>
            <a:ext uri="{28A0092B-C50C-407E-A947-70E740481C1C}">
              <a14:useLocalDpi xmlns:a14="http://schemas.microsoft.com/office/drawing/2010/main"/>
            </a:ext>
          </a:extLst>
        </a:blip>
        <a:srcRect/>
        <a:stretch>
          <a:fillRect/>
        </a:stretch>
      </xdr:blipFill>
      <xdr:spPr bwMode="auto">
        <a:xfrm>
          <a:off x="2396066" y="37363400"/>
          <a:ext cx="275165" cy="2751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175489</xdr:colOff>
      <xdr:row>115</xdr:row>
      <xdr:rowOff>50798</xdr:rowOff>
    </xdr:from>
    <xdr:to>
      <xdr:col>3</xdr:col>
      <xdr:colOff>595249</xdr:colOff>
      <xdr:row>115</xdr:row>
      <xdr:rowOff>364065</xdr:rowOff>
    </xdr:to>
    <xdr:pic>
      <xdr:nvPicPr>
        <xdr:cNvPr id="292" name="Grafik 291" descr="Kontakt-Kühlplatte für Gastronomie - HKP HAGOLA">
          <a:extLst>
            <a:ext uri="{FF2B5EF4-FFF2-40B4-BE49-F238E27FC236}">
              <a16:creationId xmlns:a16="http://schemas.microsoft.com/office/drawing/2014/main" id="{D0A8BF94-5E42-2849-96D7-C4B449587AE0}"/>
            </a:ext>
          </a:extLst>
        </xdr:cNvPr>
        <xdr:cNvPicPr>
          <a:picLocks noChangeAspect="1" noChangeArrowheads="1"/>
        </xdr:cNvPicPr>
      </xdr:nvPicPr>
      <xdr:blipFill>
        <a:blip xmlns:r="http://schemas.openxmlformats.org/officeDocument/2006/relationships" r:embed="rId43" cstate="email">
          <a:extLst>
            <a:ext uri="{28A0092B-C50C-407E-A947-70E740481C1C}">
              <a14:useLocalDpi xmlns:a14="http://schemas.microsoft.com/office/drawing/2010/main"/>
            </a:ext>
          </a:extLst>
        </a:blip>
        <a:srcRect/>
        <a:stretch>
          <a:fillRect/>
        </a:stretch>
      </xdr:blipFill>
      <xdr:spPr bwMode="auto">
        <a:xfrm>
          <a:off x="2334489" y="37744398"/>
          <a:ext cx="419760" cy="313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110068</xdr:colOff>
      <xdr:row>116</xdr:row>
      <xdr:rowOff>62541</xdr:rowOff>
    </xdr:from>
    <xdr:to>
      <xdr:col>3</xdr:col>
      <xdr:colOff>584200</xdr:colOff>
      <xdr:row>116</xdr:row>
      <xdr:rowOff>376765</xdr:rowOff>
    </xdr:to>
    <xdr:pic>
      <xdr:nvPicPr>
        <xdr:cNvPr id="293" name="Grafik 292">
          <a:extLst>
            <a:ext uri="{FF2B5EF4-FFF2-40B4-BE49-F238E27FC236}">
              <a16:creationId xmlns:a16="http://schemas.microsoft.com/office/drawing/2014/main" id="{941ACACE-0DDD-4945-9314-3EFDB24BD622}"/>
            </a:ext>
          </a:extLst>
        </xdr:cNvPr>
        <xdr:cNvPicPr>
          <a:picLocks noChangeAspect="1"/>
        </xdr:cNvPicPr>
      </xdr:nvPicPr>
      <xdr:blipFill>
        <a:blip xmlns:r="http://schemas.openxmlformats.org/officeDocument/2006/relationships" r:embed="rId44" cstate="email">
          <a:extLst>
            <a:ext uri="{28A0092B-C50C-407E-A947-70E740481C1C}">
              <a14:useLocalDpi xmlns:a14="http://schemas.microsoft.com/office/drawing/2010/main"/>
            </a:ext>
          </a:extLst>
        </a:blip>
        <a:stretch>
          <a:fillRect/>
        </a:stretch>
      </xdr:blipFill>
      <xdr:spPr>
        <a:xfrm>
          <a:off x="2269068" y="38162541"/>
          <a:ext cx="474132" cy="314224"/>
        </a:xfrm>
        <a:prstGeom prst="rect">
          <a:avLst/>
        </a:prstGeom>
      </xdr:spPr>
    </xdr:pic>
    <xdr:clientData/>
  </xdr:twoCellAnchor>
  <xdr:twoCellAnchor>
    <xdr:from>
      <xdr:col>3</xdr:col>
      <xdr:colOff>169332</xdr:colOff>
      <xdr:row>117</xdr:row>
      <xdr:rowOff>25398</xdr:rowOff>
    </xdr:from>
    <xdr:to>
      <xdr:col>3</xdr:col>
      <xdr:colOff>524933</xdr:colOff>
      <xdr:row>117</xdr:row>
      <xdr:rowOff>380999</xdr:rowOff>
    </xdr:to>
    <xdr:pic>
      <xdr:nvPicPr>
        <xdr:cNvPr id="294" name="Grafik 293" descr="Rieber K-POT - 1/1-2200 2Z - schwarz">
          <a:extLst>
            <a:ext uri="{FF2B5EF4-FFF2-40B4-BE49-F238E27FC236}">
              <a16:creationId xmlns:a16="http://schemas.microsoft.com/office/drawing/2014/main" id="{159893EB-80F1-2545-9E8A-C28B8D9C76D0}"/>
            </a:ext>
          </a:extLst>
        </xdr:cNvPr>
        <xdr:cNvPicPr>
          <a:picLocks noChangeAspect="1" noChangeArrowheads="1"/>
        </xdr:cNvPicPr>
      </xdr:nvPicPr>
      <xdr:blipFill>
        <a:blip xmlns:r="http://schemas.openxmlformats.org/officeDocument/2006/relationships" r:embed="rId45" cstate="email">
          <a:extLst>
            <a:ext uri="{28A0092B-C50C-407E-A947-70E740481C1C}">
              <a14:useLocalDpi xmlns:a14="http://schemas.microsoft.com/office/drawing/2010/main"/>
            </a:ext>
          </a:extLst>
        </a:blip>
        <a:srcRect/>
        <a:stretch>
          <a:fillRect/>
        </a:stretch>
      </xdr:blipFill>
      <xdr:spPr bwMode="auto">
        <a:xfrm>
          <a:off x="2328332" y="38531798"/>
          <a:ext cx="355601" cy="3556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203200</xdr:colOff>
      <xdr:row>111</xdr:row>
      <xdr:rowOff>42334</xdr:rowOff>
    </xdr:from>
    <xdr:to>
      <xdr:col>3</xdr:col>
      <xdr:colOff>533400</xdr:colOff>
      <xdr:row>111</xdr:row>
      <xdr:rowOff>372534</xdr:rowOff>
    </xdr:to>
    <xdr:pic>
      <xdr:nvPicPr>
        <xdr:cNvPr id="295" name="Grafik 294" descr="Bartscher Induktionskocher IK 27TC">
          <a:extLst>
            <a:ext uri="{FF2B5EF4-FFF2-40B4-BE49-F238E27FC236}">
              <a16:creationId xmlns:a16="http://schemas.microsoft.com/office/drawing/2014/main" id="{F26BCA4E-31E2-A54F-B609-3410AD17B7F8}"/>
            </a:ext>
          </a:extLst>
        </xdr:cNvPr>
        <xdr:cNvPicPr>
          <a:picLocks noChangeAspect="1" noChangeArrowheads="1"/>
        </xdr:cNvPicPr>
      </xdr:nvPicPr>
      <xdr:blipFill>
        <a:blip xmlns:r="http://schemas.openxmlformats.org/officeDocument/2006/relationships" r:embed="rId46" cstate="email">
          <a:extLst>
            <a:ext uri="{28A0092B-C50C-407E-A947-70E740481C1C}">
              <a14:useLocalDpi xmlns:a14="http://schemas.microsoft.com/office/drawing/2010/main"/>
            </a:ext>
          </a:extLst>
        </a:blip>
        <a:srcRect/>
        <a:stretch>
          <a:fillRect/>
        </a:stretch>
      </xdr:blipFill>
      <xdr:spPr bwMode="auto">
        <a:xfrm>
          <a:off x="2362200" y="36110334"/>
          <a:ext cx="330200" cy="330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177801</xdr:colOff>
      <xdr:row>118</xdr:row>
      <xdr:rowOff>16934</xdr:rowOff>
    </xdr:from>
    <xdr:to>
      <xdr:col>3</xdr:col>
      <xdr:colOff>541867</xdr:colOff>
      <xdr:row>118</xdr:row>
      <xdr:rowOff>381000</xdr:rowOff>
    </xdr:to>
    <xdr:pic>
      <xdr:nvPicPr>
        <xdr:cNvPr id="296" name="Grafik 295" descr="Rieber GN-Deckel GN 1/1">
          <a:extLst>
            <a:ext uri="{FF2B5EF4-FFF2-40B4-BE49-F238E27FC236}">
              <a16:creationId xmlns:a16="http://schemas.microsoft.com/office/drawing/2014/main" id="{0885FBA9-56F9-D04E-A115-8F3F80BDDA80}"/>
            </a:ext>
          </a:extLst>
        </xdr:cNvPr>
        <xdr:cNvPicPr>
          <a:picLocks noChangeAspect="1" noChangeArrowheads="1"/>
        </xdr:cNvPicPr>
      </xdr:nvPicPr>
      <xdr:blipFill>
        <a:blip xmlns:r="http://schemas.openxmlformats.org/officeDocument/2006/relationships" r:embed="rId47" cstate="email">
          <a:extLst>
            <a:ext uri="{28A0092B-C50C-407E-A947-70E740481C1C}">
              <a14:useLocalDpi xmlns:a14="http://schemas.microsoft.com/office/drawing/2010/main"/>
            </a:ext>
          </a:extLst>
        </a:blip>
        <a:srcRect/>
        <a:stretch>
          <a:fillRect/>
        </a:stretch>
      </xdr:blipFill>
      <xdr:spPr bwMode="auto">
        <a:xfrm>
          <a:off x="2336801" y="38929734"/>
          <a:ext cx="364066" cy="3640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194732</xdr:colOff>
      <xdr:row>119</xdr:row>
      <xdr:rowOff>112058</xdr:rowOff>
    </xdr:from>
    <xdr:to>
      <xdr:col>3</xdr:col>
      <xdr:colOff>579965</xdr:colOff>
      <xdr:row>119</xdr:row>
      <xdr:rowOff>343647</xdr:rowOff>
    </xdr:to>
    <xdr:pic>
      <xdr:nvPicPr>
        <xdr:cNvPr id="297" name="Grafik 296" descr="Rieber Thermoplate 1/1 GN - 65mm">
          <a:extLst>
            <a:ext uri="{FF2B5EF4-FFF2-40B4-BE49-F238E27FC236}">
              <a16:creationId xmlns:a16="http://schemas.microsoft.com/office/drawing/2014/main" id="{A6CAD71C-9AAC-3847-BA51-79E8E794A394}"/>
            </a:ext>
          </a:extLst>
        </xdr:cNvPr>
        <xdr:cNvPicPr>
          <a:picLocks noChangeAspect="1" noChangeArrowheads="1"/>
        </xdr:cNvPicPr>
      </xdr:nvPicPr>
      <xdr:blipFill rotWithShape="1">
        <a:blip xmlns:r="http://schemas.openxmlformats.org/officeDocument/2006/relationships" r:embed="rId48" cstate="email">
          <a:extLst>
            <a:ext uri="{28A0092B-C50C-407E-A947-70E740481C1C}">
              <a14:useLocalDpi xmlns:a14="http://schemas.microsoft.com/office/drawing/2010/main"/>
            </a:ext>
          </a:extLst>
        </a:blip>
        <a:srcRect/>
        <a:stretch/>
      </xdr:blipFill>
      <xdr:spPr bwMode="auto">
        <a:xfrm>
          <a:off x="2361203" y="39467117"/>
          <a:ext cx="385233" cy="2315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120</xdr:row>
      <xdr:rowOff>0</xdr:rowOff>
    </xdr:from>
    <xdr:to>
      <xdr:col>3</xdr:col>
      <xdr:colOff>304800</xdr:colOff>
      <xdr:row>120</xdr:row>
      <xdr:rowOff>304800</xdr:rowOff>
    </xdr:to>
    <xdr:sp macro="" textlink="">
      <xdr:nvSpPr>
        <xdr:cNvPr id="298" name="AutoShape 8" descr="Fresh &amp; Smart Gerät &quot;Roka&quot; mit integriertem Bohner Flachgrill Hochglanz, Bratfläche, 16A CEE">
          <a:extLst>
            <a:ext uri="{FF2B5EF4-FFF2-40B4-BE49-F238E27FC236}">
              <a16:creationId xmlns:a16="http://schemas.microsoft.com/office/drawing/2014/main" id="{3D69CD81-49EC-5E40-88F5-AC64575376BA}"/>
            </a:ext>
          </a:extLst>
        </xdr:cNvPr>
        <xdr:cNvSpPr>
          <a:spLocks noChangeAspect="1" noChangeArrowheads="1"/>
        </xdr:cNvSpPr>
      </xdr:nvSpPr>
      <xdr:spPr bwMode="auto">
        <a:xfrm>
          <a:off x="2159000" y="39725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211665</xdr:colOff>
      <xdr:row>120</xdr:row>
      <xdr:rowOff>64743</xdr:rowOff>
    </xdr:from>
    <xdr:to>
      <xdr:col>3</xdr:col>
      <xdr:colOff>537632</xdr:colOff>
      <xdr:row>120</xdr:row>
      <xdr:rowOff>390710</xdr:rowOff>
    </xdr:to>
    <xdr:pic>
      <xdr:nvPicPr>
        <xdr:cNvPr id="299" name="Grafik 298" descr="Bildergebnis für Fresh &amp; smart Roka">
          <a:extLst>
            <a:ext uri="{FF2B5EF4-FFF2-40B4-BE49-F238E27FC236}">
              <a16:creationId xmlns:a16="http://schemas.microsoft.com/office/drawing/2014/main" id="{38FBB448-5104-FA42-86DA-C93318ABEADC}"/>
            </a:ext>
          </a:extLst>
        </xdr:cNvPr>
        <xdr:cNvPicPr>
          <a:picLocks noChangeAspect="1" noChangeArrowheads="1"/>
        </xdr:cNvPicPr>
      </xdr:nvPicPr>
      <xdr:blipFill>
        <a:blip xmlns:r="http://schemas.openxmlformats.org/officeDocument/2006/relationships" r:embed="rId49" cstate="email">
          <a:extLst>
            <a:ext uri="{28A0092B-C50C-407E-A947-70E740481C1C}">
              <a14:useLocalDpi xmlns:a14="http://schemas.microsoft.com/office/drawing/2010/main"/>
            </a:ext>
          </a:extLst>
        </a:blip>
        <a:srcRect/>
        <a:stretch>
          <a:fillRect/>
        </a:stretch>
      </xdr:blipFill>
      <xdr:spPr bwMode="auto">
        <a:xfrm>
          <a:off x="2378136" y="39823214"/>
          <a:ext cx="325967" cy="3259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208430</xdr:colOff>
      <xdr:row>121</xdr:row>
      <xdr:rowOff>42949</xdr:rowOff>
    </xdr:from>
    <xdr:to>
      <xdr:col>3</xdr:col>
      <xdr:colOff>550334</xdr:colOff>
      <xdr:row>121</xdr:row>
      <xdr:rowOff>385231</xdr:rowOff>
    </xdr:to>
    <xdr:pic>
      <xdr:nvPicPr>
        <xdr:cNvPr id="300" name="Grafik 299" descr="Griddleplatte Bohner 1/1 GN">
          <a:extLst>
            <a:ext uri="{FF2B5EF4-FFF2-40B4-BE49-F238E27FC236}">
              <a16:creationId xmlns:a16="http://schemas.microsoft.com/office/drawing/2014/main" id="{E96470D9-78D6-6546-A2E0-7C2ECE3923E0}"/>
            </a:ext>
          </a:extLst>
        </xdr:cNvPr>
        <xdr:cNvPicPr>
          <a:picLocks noChangeAspect="1" noChangeArrowheads="1"/>
        </xdr:cNvPicPr>
      </xdr:nvPicPr>
      <xdr:blipFill>
        <a:blip xmlns:r="http://schemas.openxmlformats.org/officeDocument/2006/relationships" r:embed="rId50" cstate="email">
          <a:extLst>
            <a:ext uri="{28A0092B-C50C-407E-A947-70E740481C1C}">
              <a14:useLocalDpi xmlns:a14="http://schemas.microsoft.com/office/drawing/2010/main"/>
            </a:ext>
          </a:extLst>
        </a:blip>
        <a:srcRect/>
        <a:stretch>
          <a:fillRect/>
        </a:stretch>
      </xdr:blipFill>
      <xdr:spPr bwMode="auto">
        <a:xfrm>
          <a:off x="2367430" y="40174949"/>
          <a:ext cx="341904" cy="3422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245533</xdr:colOff>
      <xdr:row>122</xdr:row>
      <xdr:rowOff>50801</xdr:rowOff>
    </xdr:from>
    <xdr:to>
      <xdr:col>3</xdr:col>
      <xdr:colOff>547827</xdr:colOff>
      <xdr:row>122</xdr:row>
      <xdr:rowOff>355600</xdr:rowOff>
    </xdr:to>
    <xdr:pic>
      <xdr:nvPicPr>
        <xdr:cNvPr id="301" name="Grafik 300" descr="Volano B2 black">
          <a:extLst>
            <a:ext uri="{FF2B5EF4-FFF2-40B4-BE49-F238E27FC236}">
              <a16:creationId xmlns:a16="http://schemas.microsoft.com/office/drawing/2014/main" id="{242C69F1-3F76-2B43-BC18-32BB9E14A7B0}"/>
            </a:ext>
          </a:extLst>
        </xdr:cNvPr>
        <xdr:cNvPicPr>
          <a:picLocks noChangeAspect="1" noChangeArrowheads="1"/>
        </xdr:cNvPicPr>
      </xdr:nvPicPr>
      <xdr:blipFill>
        <a:blip xmlns:r="http://schemas.openxmlformats.org/officeDocument/2006/relationships" r:embed="rId51" cstate="email">
          <a:extLst>
            <a:ext uri="{28A0092B-C50C-407E-A947-70E740481C1C}">
              <a14:useLocalDpi xmlns:a14="http://schemas.microsoft.com/office/drawing/2010/main"/>
            </a:ext>
          </a:extLst>
        </a:blip>
        <a:srcRect/>
        <a:stretch>
          <a:fillRect/>
        </a:stretch>
      </xdr:blipFill>
      <xdr:spPr bwMode="auto">
        <a:xfrm>
          <a:off x="2404533" y="40589201"/>
          <a:ext cx="302294" cy="304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237067</xdr:colOff>
      <xdr:row>123</xdr:row>
      <xdr:rowOff>25263</xdr:rowOff>
    </xdr:from>
    <xdr:to>
      <xdr:col>3</xdr:col>
      <xdr:colOff>592667</xdr:colOff>
      <xdr:row>123</xdr:row>
      <xdr:rowOff>389467</xdr:rowOff>
    </xdr:to>
    <xdr:pic>
      <xdr:nvPicPr>
        <xdr:cNvPr id="302" name="Grafik 301" descr="thermoport 1400U">
          <a:extLst>
            <a:ext uri="{FF2B5EF4-FFF2-40B4-BE49-F238E27FC236}">
              <a16:creationId xmlns:a16="http://schemas.microsoft.com/office/drawing/2014/main" id="{23854095-0B1E-7342-B5EA-D76F45E1CD37}"/>
            </a:ext>
          </a:extLst>
        </xdr:cNvPr>
        <xdr:cNvPicPr>
          <a:picLocks noChangeAspect="1" noChangeArrowheads="1"/>
        </xdr:cNvPicPr>
      </xdr:nvPicPr>
      <xdr:blipFill rotWithShape="1">
        <a:blip xmlns:r="http://schemas.openxmlformats.org/officeDocument/2006/relationships" r:embed="rId52" cstate="email">
          <a:extLst>
            <a:ext uri="{28A0092B-C50C-407E-A947-70E740481C1C}">
              <a14:useLocalDpi xmlns:a14="http://schemas.microsoft.com/office/drawing/2010/main"/>
            </a:ext>
          </a:extLst>
        </a:blip>
        <a:srcRect/>
        <a:stretch/>
      </xdr:blipFill>
      <xdr:spPr bwMode="auto">
        <a:xfrm>
          <a:off x="2396067" y="40970063"/>
          <a:ext cx="355600" cy="3642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135468</xdr:colOff>
      <xdr:row>124</xdr:row>
      <xdr:rowOff>101600</xdr:rowOff>
    </xdr:from>
    <xdr:to>
      <xdr:col>3</xdr:col>
      <xdr:colOff>599106</xdr:colOff>
      <xdr:row>124</xdr:row>
      <xdr:rowOff>347133</xdr:rowOff>
    </xdr:to>
    <xdr:pic>
      <xdr:nvPicPr>
        <xdr:cNvPr id="303" name="Grafik 302">
          <a:extLst>
            <a:ext uri="{FF2B5EF4-FFF2-40B4-BE49-F238E27FC236}">
              <a16:creationId xmlns:a16="http://schemas.microsoft.com/office/drawing/2014/main" id="{C673CD25-3A42-E045-B42C-EE78D58CA2E6}"/>
            </a:ext>
          </a:extLst>
        </xdr:cNvPr>
        <xdr:cNvPicPr>
          <a:picLocks noChangeAspect="1" noChangeArrowheads="1"/>
        </xdr:cNvPicPr>
      </xdr:nvPicPr>
      <xdr:blipFill rotWithShape="1">
        <a:blip xmlns:r="http://schemas.openxmlformats.org/officeDocument/2006/relationships" r:embed="rId53" cstate="email">
          <a:extLst>
            <a:ext uri="{28A0092B-C50C-407E-A947-70E740481C1C}">
              <a14:useLocalDpi xmlns:a14="http://schemas.microsoft.com/office/drawing/2010/main"/>
            </a:ext>
          </a:extLst>
        </a:blip>
        <a:srcRect/>
        <a:stretch/>
      </xdr:blipFill>
      <xdr:spPr bwMode="auto">
        <a:xfrm>
          <a:off x="2294468" y="41452800"/>
          <a:ext cx="463638" cy="245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76201</xdr:colOff>
      <xdr:row>15</xdr:row>
      <xdr:rowOff>101601</xdr:rowOff>
    </xdr:from>
    <xdr:to>
      <xdr:col>3</xdr:col>
      <xdr:colOff>603398</xdr:colOff>
      <xdr:row>15</xdr:row>
      <xdr:rowOff>397934</xdr:rowOff>
    </xdr:to>
    <xdr:pic>
      <xdr:nvPicPr>
        <xdr:cNvPr id="304" name="Grafik 303">
          <a:extLst>
            <a:ext uri="{FF2B5EF4-FFF2-40B4-BE49-F238E27FC236}">
              <a16:creationId xmlns:a16="http://schemas.microsoft.com/office/drawing/2014/main" id="{C661E232-2179-F04D-9B48-0B80D316A50C}"/>
            </a:ext>
          </a:extLst>
        </xdr:cNvPr>
        <xdr:cNvPicPr>
          <a:picLocks noChangeAspect="1"/>
        </xdr:cNvPicPr>
      </xdr:nvPicPr>
      <xdr:blipFill rotWithShape="1">
        <a:blip xmlns:r="http://schemas.openxmlformats.org/officeDocument/2006/relationships" r:embed="rId54" cstate="screen">
          <a:extLst>
            <a:ext uri="{28A0092B-C50C-407E-A947-70E740481C1C}">
              <a14:useLocalDpi xmlns:a14="http://schemas.microsoft.com/office/drawing/2010/main"/>
            </a:ext>
          </a:extLst>
        </a:blip>
        <a:srcRect/>
        <a:stretch/>
      </xdr:blipFill>
      <xdr:spPr>
        <a:xfrm>
          <a:off x="2235201" y="3708401"/>
          <a:ext cx="527197" cy="296333"/>
        </a:xfrm>
        <a:prstGeom prst="rect">
          <a:avLst/>
        </a:prstGeom>
      </xdr:spPr>
    </xdr:pic>
    <xdr:clientData/>
  </xdr:twoCellAnchor>
  <xdr:twoCellAnchor>
    <xdr:from>
      <xdr:col>3</xdr:col>
      <xdr:colOff>110067</xdr:colOff>
      <xdr:row>16</xdr:row>
      <xdr:rowOff>81080</xdr:rowOff>
    </xdr:from>
    <xdr:to>
      <xdr:col>3</xdr:col>
      <xdr:colOff>624160</xdr:colOff>
      <xdr:row>16</xdr:row>
      <xdr:rowOff>425824</xdr:rowOff>
    </xdr:to>
    <xdr:pic>
      <xdr:nvPicPr>
        <xdr:cNvPr id="305" name="Grafik 304">
          <a:extLst>
            <a:ext uri="{FF2B5EF4-FFF2-40B4-BE49-F238E27FC236}">
              <a16:creationId xmlns:a16="http://schemas.microsoft.com/office/drawing/2014/main" id="{2AEFC1E5-CFA3-C041-826A-B272117A8B68}"/>
            </a:ext>
          </a:extLst>
        </xdr:cNvPr>
        <xdr:cNvPicPr>
          <a:picLocks noChangeAspect="1"/>
        </xdr:cNvPicPr>
      </xdr:nvPicPr>
      <xdr:blipFill rotWithShape="1">
        <a:blip xmlns:r="http://schemas.openxmlformats.org/officeDocument/2006/relationships" r:embed="rId55" cstate="screen">
          <a:extLst>
            <a:ext uri="{28A0092B-C50C-407E-A947-70E740481C1C}">
              <a14:useLocalDpi xmlns:a14="http://schemas.microsoft.com/office/drawing/2010/main"/>
            </a:ext>
          </a:extLst>
        </a:blip>
        <a:srcRect/>
        <a:stretch/>
      </xdr:blipFill>
      <xdr:spPr>
        <a:xfrm>
          <a:off x="2276538" y="4466315"/>
          <a:ext cx="514093" cy="344744"/>
        </a:xfrm>
        <a:prstGeom prst="rect">
          <a:avLst/>
        </a:prstGeom>
      </xdr:spPr>
    </xdr:pic>
    <xdr:clientData/>
  </xdr:twoCellAnchor>
  <xdr:twoCellAnchor>
    <xdr:from>
      <xdr:col>3</xdr:col>
      <xdr:colOff>127001</xdr:colOff>
      <xdr:row>18</xdr:row>
      <xdr:rowOff>43974</xdr:rowOff>
    </xdr:from>
    <xdr:to>
      <xdr:col>3</xdr:col>
      <xdr:colOff>649941</xdr:colOff>
      <xdr:row>18</xdr:row>
      <xdr:rowOff>388546</xdr:rowOff>
    </xdr:to>
    <xdr:pic>
      <xdr:nvPicPr>
        <xdr:cNvPr id="306" name="Grafik 305">
          <a:extLst>
            <a:ext uri="{FF2B5EF4-FFF2-40B4-BE49-F238E27FC236}">
              <a16:creationId xmlns:a16="http://schemas.microsoft.com/office/drawing/2014/main" id="{3AD33074-3525-664F-8B2D-54B658555E80}"/>
            </a:ext>
          </a:extLst>
        </xdr:cNvPr>
        <xdr:cNvPicPr>
          <a:picLocks noChangeAspect="1"/>
        </xdr:cNvPicPr>
      </xdr:nvPicPr>
      <xdr:blipFill rotWithShape="1">
        <a:blip xmlns:r="http://schemas.openxmlformats.org/officeDocument/2006/relationships" r:embed="rId56" cstate="screen">
          <a:extLst>
            <a:ext uri="{28A0092B-C50C-407E-A947-70E740481C1C}">
              <a14:useLocalDpi xmlns:a14="http://schemas.microsoft.com/office/drawing/2010/main"/>
            </a:ext>
          </a:extLst>
        </a:blip>
        <a:srcRect/>
        <a:stretch/>
      </xdr:blipFill>
      <xdr:spPr>
        <a:xfrm>
          <a:off x="2293472" y="5325680"/>
          <a:ext cx="522940" cy="344572"/>
        </a:xfrm>
        <a:prstGeom prst="rect">
          <a:avLst/>
        </a:prstGeom>
      </xdr:spPr>
    </xdr:pic>
    <xdr:clientData/>
  </xdr:twoCellAnchor>
  <xdr:twoCellAnchor>
    <xdr:from>
      <xdr:col>3</xdr:col>
      <xdr:colOff>167342</xdr:colOff>
      <xdr:row>17</xdr:row>
      <xdr:rowOff>123015</xdr:rowOff>
    </xdr:from>
    <xdr:to>
      <xdr:col>3</xdr:col>
      <xdr:colOff>591373</xdr:colOff>
      <xdr:row>17</xdr:row>
      <xdr:rowOff>402415</xdr:rowOff>
    </xdr:to>
    <xdr:pic>
      <xdr:nvPicPr>
        <xdr:cNvPr id="307" name="Grafik 306">
          <a:extLst>
            <a:ext uri="{FF2B5EF4-FFF2-40B4-BE49-F238E27FC236}">
              <a16:creationId xmlns:a16="http://schemas.microsoft.com/office/drawing/2014/main" id="{BC919BC8-DB98-6341-B988-813396535DAF}"/>
            </a:ext>
          </a:extLst>
        </xdr:cNvPr>
        <xdr:cNvPicPr>
          <a:picLocks noChangeAspect="1"/>
        </xdr:cNvPicPr>
      </xdr:nvPicPr>
      <xdr:blipFill rotWithShape="1">
        <a:blip xmlns:r="http://schemas.openxmlformats.org/officeDocument/2006/relationships" r:embed="rId57" cstate="screen">
          <a:extLst>
            <a:ext uri="{28A0092B-C50C-407E-A947-70E740481C1C}">
              <a14:useLocalDpi xmlns:a14="http://schemas.microsoft.com/office/drawing/2010/main"/>
            </a:ext>
          </a:extLst>
        </a:blip>
        <a:srcRect/>
        <a:stretch/>
      </xdr:blipFill>
      <xdr:spPr>
        <a:xfrm>
          <a:off x="2333813" y="4956486"/>
          <a:ext cx="424031" cy="279400"/>
        </a:xfrm>
        <a:prstGeom prst="rect">
          <a:avLst/>
        </a:prstGeom>
      </xdr:spPr>
    </xdr:pic>
    <xdr:clientData/>
  </xdr:twoCellAnchor>
  <xdr:twoCellAnchor>
    <xdr:from>
      <xdr:col>3</xdr:col>
      <xdr:colOff>191744</xdr:colOff>
      <xdr:row>19</xdr:row>
      <xdr:rowOff>158376</xdr:rowOff>
    </xdr:from>
    <xdr:to>
      <xdr:col>3</xdr:col>
      <xdr:colOff>607379</xdr:colOff>
      <xdr:row>19</xdr:row>
      <xdr:rowOff>386976</xdr:rowOff>
    </xdr:to>
    <xdr:pic>
      <xdr:nvPicPr>
        <xdr:cNvPr id="308" name="Grafik 307">
          <a:extLst>
            <a:ext uri="{FF2B5EF4-FFF2-40B4-BE49-F238E27FC236}">
              <a16:creationId xmlns:a16="http://schemas.microsoft.com/office/drawing/2014/main" id="{C55F887F-B0BD-A941-A2A1-AC8FD277632E}"/>
            </a:ext>
          </a:extLst>
        </xdr:cNvPr>
        <xdr:cNvPicPr>
          <a:picLocks noChangeAspect="1"/>
        </xdr:cNvPicPr>
      </xdr:nvPicPr>
      <xdr:blipFill rotWithShape="1">
        <a:blip xmlns:r="http://schemas.openxmlformats.org/officeDocument/2006/relationships" r:embed="rId58" cstate="screen">
          <a:extLst>
            <a:ext uri="{28A0092B-C50C-407E-A947-70E740481C1C}">
              <a14:useLocalDpi xmlns:a14="http://schemas.microsoft.com/office/drawing/2010/main"/>
            </a:ext>
          </a:extLst>
        </a:blip>
        <a:srcRect/>
        <a:stretch/>
      </xdr:blipFill>
      <xdr:spPr>
        <a:xfrm>
          <a:off x="2358215" y="5888317"/>
          <a:ext cx="415635" cy="228600"/>
        </a:xfrm>
        <a:prstGeom prst="rect">
          <a:avLst/>
        </a:prstGeom>
      </xdr:spPr>
    </xdr:pic>
    <xdr:clientData/>
  </xdr:twoCellAnchor>
  <xdr:twoCellAnchor>
    <xdr:from>
      <xdr:col>3</xdr:col>
      <xdr:colOff>72353</xdr:colOff>
      <xdr:row>20</xdr:row>
      <xdr:rowOff>56278</xdr:rowOff>
    </xdr:from>
    <xdr:to>
      <xdr:col>3</xdr:col>
      <xdr:colOff>703502</xdr:colOff>
      <xdr:row>20</xdr:row>
      <xdr:rowOff>403411</xdr:rowOff>
    </xdr:to>
    <xdr:pic>
      <xdr:nvPicPr>
        <xdr:cNvPr id="309" name="Grafik 308">
          <a:extLst>
            <a:ext uri="{FF2B5EF4-FFF2-40B4-BE49-F238E27FC236}">
              <a16:creationId xmlns:a16="http://schemas.microsoft.com/office/drawing/2014/main" id="{D249BAA7-B702-584E-9D1C-68070B192828}"/>
            </a:ext>
          </a:extLst>
        </xdr:cNvPr>
        <xdr:cNvPicPr>
          <a:picLocks noChangeAspect="1"/>
        </xdr:cNvPicPr>
      </xdr:nvPicPr>
      <xdr:blipFill rotWithShape="1">
        <a:blip xmlns:r="http://schemas.openxmlformats.org/officeDocument/2006/relationships" r:embed="rId59" cstate="screen">
          <a:extLst>
            <a:ext uri="{28A0092B-C50C-407E-A947-70E740481C1C}">
              <a14:useLocalDpi xmlns:a14="http://schemas.microsoft.com/office/drawing/2010/main"/>
            </a:ext>
          </a:extLst>
        </a:blip>
        <a:srcRect/>
        <a:stretch/>
      </xdr:blipFill>
      <xdr:spPr>
        <a:xfrm>
          <a:off x="2238824" y="6234454"/>
          <a:ext cx="631149" cy="347133"/>
        </a:xfrm>
        <a:prstGeom prst="rect">
          <a:avLst/>
        </a:prstGeom>
      </xdr:spPr>
    </xdr:pic>
    <xdr:clientData/>
  </xdr:twoCellAnchor>
  <xdr:twoCellAnchor>
    <xdr:from>
      <xdr:col>3</xdr:col>
      <xdr:colOff>150905</xdr:colOff>
      <xdr:row>21</xdr:row>
      <xdr:rowOff>119031</xdr:rowOff>
    </xdr:from>
    <xdr:to>
      <xdr:col>3</xdr:col>
      <xdr:colOff>625038</xdr:colOff>
      <xdr:row>21</xdr:row>
      <xdr:rowOff>406897</xdr:rowOff>
    </xdr:to>
    <xdr:pic>
      <xdr:nvPicPr>
        <xdr:cNvPr id="310" name="Grafik 309">
          <a:extLst>
            <a:ext uri="{FF2B5EF4-FFF2-40B4-BE49-F238E27FC236}">
              <a16:creationId xmlns:a16="http://schemas.microsoft.com/office/drawing/2014/main" id="{02420E83-25E1-894B-AFBC-067DCD564B4D}"/>
            </a:ext>
          </a:extLst>
        </xdr:cNvPr>
        <xdr:cNvPicPr>
          <a:picLocks noChangeAspect="1"/>
        </xdr:cNvPicPr>
      </xdr:nvPicPr>
      <xdr:blipFill rotWithShape="1">
        <a:blip xmlns:r="http://schemas.openxmlformats.org/officeDocument/2006/relationships" r:embed="rId60" cstate="screen">
          <a:extLst>
            <a:ext uri="{28A0092B-C50C-407E-A947-70E740481C1C}">
              <a14:useLocalDpi xmlns:a14="http://schemas.microsoft.com/office/drawing/2010/main"/>
            </a:ext>
          </a:extLst>
        </a:blip>
        <a:srcRect/>
        <a:stretch/>
      </xdr:blipFill>
      <xdr:spPr>
        <a:xfrm>
          <a:off x="2317376" y="6745443"/>
          <a:ext cx="474133" cy="287866"/>
        </a:xfrm>
        <a:prstGeom prst="rect">
          <a:avLst/>
        </a:prstGeom>
      </xdr:spPr>
    </xdr:pic>
    <xdr:clientData/>
  </xdr:twoCellAnchor>
  <xdr:twoCellAnchor>
    <xdr:from>
      <xdr:col>3</xdr:col>
      <xdr:colOff>106082</xdr:colOff>
      <xdr:row>22</xdr:row>
      <xdr:rowOff>14800</xdr:rowOff>
    </xdr:from>
    <xdr:to>
      <xdr:col>3</xdr:col>
      <xdr:colOff>698749</xdr:colOff>
      <xdr:row>22</xdr:row>
      <xdr:rowOff>393449</xdr:rowOff>
    </xdr:to>
    <xdr:pic>
      <xdr:nvPicPr>
        <xdr:cNvPr id="311" name="Grafik 310">
          <a:extLst>
            <a:ext uri="{FF2B5EF4-FFF2-40B4-BE49-F238E27FC236}">
              <a16:creationId xmlns:a16="http://schemas.microsoft.com/office/drawing/2014/main" id="{4E90517A-DDBC-C24D-90F9-020CD2668501}"/>
            </a:ext>
          </a:extLst>
        </xdr:cNvPr>
        <xdr:cNvPicPr>
          <a:picLocks noChangeAspect="1"/>
        </xdr:cNvPicPr>
      </xdr:nvPicPr>
      <xdr:blipFill rotWithShape="1">
        <a:blip xmlns:r="http://schemas.openxmlformats.org/officeDocument/2006/relationships" r:embed="rId61" cstate="screen">
          <a:extLst>
            <a:ext uri="{28A0092B-C50C-407E-A947-70E740481C1C}">
              <a14:useLocalDpi xmlns:a14="http://schemas.microsoft.com/office/drawing/2010/main"/>
            </a:ext>
          </a:extLst>
        </a:blip>
        <a:srcRect/>
        <a:stretch/>
      </xdr:blipFill>
      <xdr:spPr>
        <a:xfrm>
          <a:off x="2272553" y="7089447"/>
          <a:ext cx="592667" cy="378649"/>
        </a:xfrm>
        <a:prstGeom prst="rect">
          <a:avLst/>
        </a:prstGeom>
      </xdr:spPr>
    </xdr:pic>
    <xdr:clientData/>
  </xdr:twoCellAnchor>
  <xdr:twoCellAnchor>
    <xdr:from>
      <xdr:col>3</xdr:col>
      <xdr:colOff>85663</xdr:colOff>
      <xdr:row>24</xdr:row>
      <xdr:rowOff>67234</xdr:rowOff>
    </xdr:from>
    <xdr:to>
      <xdr:col>3</xdr:col>
      <xdr:colOff>669715</xdr:colOff>
      <xdr:row>24</xdr:row>
      <xdr:rowOff>427822</xdr:rowOff>
    </xdr:to>
    <xdr:pic>
      <xdr:nvPicPr>
        <xdr:cNvPr id="312" name="Grafik 311">
          <a:extLst>
            <a:ext uri="{FF2B5EF4-FFF2-40B4-BE49-F238E27FC236}">
              <a16:creationId xmlns:a16="http://schemas.microsoft.com/office/drawing/2014/main" id="{E4D1CA7F-0801-D349-A8F6-E1700EA84702}"/>
            </a:ext>
          </a:extLst>
        </xdr:cNvPr>
        <xdr:cNvPicPr>
          <a:picLocks noChangeAspect="1"/>
        </xdr:cNvPicPr>
      </xdr:nvPicPr>
      <xdr:blipFill rotWithShape="1">
        <a:blip xmlns:r="http://schemas.openxmlformats.org/officeDocument/2006/relationships" r:embed="rId62" cstate="screen">
          <a:extLst>
            <a:ext uri="{28A0092B-C50C-407E-A947-70E740481C1C}">
              <a14:useLocalDpi xmlns:a14="http://schemas.microsoft.com/office/drawing/2010/main"/>
            </a:ext>
          </a:extLst>
        </a:blip>
        <a:srcRect/>
        <a:stretch/>
      </xdr:blipFill>
      <xdr:spPr>
        <a:xfrm>
          <a:off x="2252134" y="8038352"/>
          <a:ext cx="584052" cy="360588"/>
        </a:xfrm>
        <a:prstGeom prst="rect">
          <a:avLst/>
        </a:prstGeom>
      </xdr:spPr>
    </xdr:pic>
    <xdr:clientData/>
  </xdr:twoCellAnchor>
  <xdr:twoCellAnchor>
    <xdr:from>
      <xdr:col>3</xdr:col>
      <xdr:colOff>143934</xdr:colOff>
      <xdr:row>23</xdr:row>
      <xdr:rowOff>117415</xdr:rowOff>
    </xdr:from>
    <xdr:to>
      <xdr:col>3</xdr:col>
      <xdr:colOff>609600</xdr:colOff>
      <xdr:row>23</xdr:row>
      <xdr:rowOff>404913</xdr:rowOff>
    </xdr:to>
    <xdr:pic>
      <xdr:nvPicPr>
        <xdr:cNvPr id="313" name="Grafik 312">
          <a:extLst>
            <a:ext uri="{FF2B5EF4-FFF2-40B4-BE49-F238E27FC236}">
              <a16:creationId xmlns:a16="http://schemas.microsoft.com/office/drawing/2014/main" id="{0D2A3971-D9F6-7A44-A087-09C12756B707}"/>
            </a:ext>
          </a:extLst>
        </xdr:cNvPr>
        <xdr:cNvPicPr>
          <a:picLocks noChangeAspect="1"/>
        </xdr:cNvPicPr>
      </xdr:nvPicPr>
      <xdr:blipFill rotWithShape="1">
        <a:blip xmlns:r="http://schemas.openxmlformats.org/officeDocument/2006/relationships" r:embed="rId63" cstate="screen">
          <a:extLst>
            <a:ext uri="{28A0092B-C50C-407E-A947-70E740481C1C}">
              <a14:useLocalDpi xmlns:a14="http://schemas.microsoft.com/office/drawing/2010/main"/>
            </a:ext>
          </a:extLst>
        </a:blip>
        <a:srcRect/>
        <a:stretch/>
      </xdr:blipFill>
      <xdr:spPr>
        <a:xfrm>
          <a:off x="2310405" y="7640297"/>
          <a:ext cx="465666" cy="287498"/>
        </a:xfrm>
        <a:prstGeom prst="rect">
          <a:avLst/>
        </a:prstGeom>
      </xdr:spPr>
    </xdr:pic>
    <xdr:clientData/>
  </xdr:twoCellAnchor>
  <xdr:twoCellAnchor>
    <xdr:from>
      <xdr:col>3</xdr:col>
      <xdr:colOff>55372</xdr:colOff>
      <xdr:row>25</xdr:row>
      <xdr:rowOff>90144</xdr:rowOff>
    </xdr:from>
    <xdr:to>
      <xdr:col>3</xdr:col>
      <xdr:colOff>679820</xdr:colOff>
      <xdr:row>25</xdr:row>
      <xdr:rowOff>410883</xdr:rowOff>
    </xdr:to>
    <xdr:pic>
      <xdr:nvPicPr>
        <xdr:cNvPr id="314" name="Grafik 313">
          <a:extLst>
            <a:ext uri="{FF2B5EF4-FFF2-40B4-BE49-F238E27FC236}">
              <a16:creationId xmlns:a16="http://schemas.microsoft.com/office/drawing/2014/main" id="{4E8438F8-0F88-F440-88E9-37BA4EB0BE9F}"/>
            </a:ext>
          </a:extLst>
        </xdr:cNvPr>
        <xdr:cNvPicPr>
          <a:picLocks noChangeAspect="1"/>
        </xdr:cNvPicPr>
      </xdr:nvPicPr>
      <xdr:blipFill rotWithShape="1">
        <a:blip xmlns:r="http://schemas.openxmlformats.org/officeDocument/2006/relationships" r:embed="rId64" cstate="screen">
          <a:extLst>
            <a:ext uri="{28A0092B-C50C-407E-A947-70E740481C1C}">
              <a14:useLocalDpi xmlns:a14="http://schemas.microsoft.com/office/drawing/2010/main"/>
            </a:ext>
          </a:extLst>
        </a:blip>
        <a:srcRect/>
        <a:stretch/>
      </xdr:blipFill>
      <xdr:spPr>
        <a:xfrm>
          <a:off x="2221843" y="8509497"/>
          <a:ext cx="624448" cy="320739"/>
        </a:xfrm>
        <a:prstGeom prst="rect">
          <a:avLst/>
        </a:prstGeom>
      </xdr:spPr>
    </xdr:pic>
    <xdr:clientData/>
  </xdr:twoCellAnchor>
  <xdr:twoCellAnchor>
    <xdr:from>
      <xdr:col>3</xdr:col>
      <xdr:colOff>88154</xdr:colOff>
      <xdr:row>26</xdr:row>
      <xdr:rowOff>86480</xdr:rowOff>
    </xdr:from>
    <xdr:to>
      <xdr:col>3</xdr:col>
      <xdr:colOff>679823</xdr:colOff>
      <xdr:row>26</xdr:row>
      <xdr:rowOff>380003</xdr:rowOff>
    </xdr:to>
    <xdr:pic>
      <xdr:nvPicPr>
        <xdr:cNvPr id="315" name="Grafik 314">
          <a:extLst>
            <a:ext uri="{FF2B5EF4-FFF2-40B4-BE49-F238E27FC236}">
              <a16:creationId xmlns:a16="http://schemas.microsoft.com/office/drawing/2014/main" id="{ED99E29A-8BDB-9644-90B9-2C83413386A6}"/>
            </a:ext>
          </a:extLst>
        </xdr:cNvPr>
        <xdr:cNvPicPr>
          <a:picLocks noChangeAspect="1"/>
        </xdr:cNvPicPr>
      </xdr:nvPicPr>
      <xdr:blipFill rotWithShape="1">
        <a:blip xmlns:r="http://schemas.openxmlformats.org/officeDocument/2006/relationships" r:embed="rId65" cstate="screen">
          <a:extLst>
            <a:ext uri="{28A0092B-C50C-407E-A947-70E740481C1C}">
              <a14:useLocalDpi xmlns:a14="http://schemas.microsoft.com/office/drawing/2010/main"/>
            </a:ext>
          </a:extLst>
        </a:blip>
        <a:srcRect/>
        <a:stretch/>
      </xdr:blipFill>
      <xdr:spPr>
        <a:xfrm>
          <a:off x="2254625" y="8954068"/>
          <a:ext cx="591669" cy="293523"/>
        </a:xfrm>
        <a:prstGeom prst="rect">
          <a:avLst/>
        </a:prstGeom>
      </xdr:spPr>
    </xdr:pic>
    <xdr:clientData/>
  </xdr:twoCellAnchor>
  <xdr:twoCellAnchor>
    <xdr:from>
      <xdr:col>3</xdr:col>
      <xdr:colOff>65797</xdr:colOff>
      <xdr:row>27</xdr:row>
      <xdr:rowOff>76736</xdr:rowOff>
    </xdr:from>
    <xdr:to>
      <xdr:col>3</xdr:col>
      <xdr:colOff>711200</xdr:colOff>
      <xdr:row>27</xdr:row>
      <xdr:rowOff>358588</xdr:rowOff>
    </xdr:to>
    <xdr:pic>
      <xdr:nvPicPr>
        <xdr:cNvPr id="316" name="Grafik 315">
          <a:extLst>
            <a:ext uri="{FF2B5EF4-FFF2-40B4-BE49-F238E27FC236}">
              <a16:creationId xmlns:a16="http://schemas.microsoft.com/office/drawing/2014/main" id="{84468AB0-F069-D94D-9877-EACC1ED1ADE5}"/>
            </a:ext>
          </a:extLst>
        </xdr:cNvPr>
        <xdr:cNvPicPr>
          <a:picLocks noChangeAspect="1"/>
        </xdr:cNvPicPr>
      </xdr:nvPicPr>
      <xdr:blipFill rotWithShape="1">
        <a:blip xmlns:r="http://schemas.openxmlformats.org/officeDocument/2006/relationships" r:embed="rId66" cstate="screen">
          <a:extLst>
            <a:ext uri="{28A0092B-C50C-407E-A947-70E740481C1C}">
              <a14:useLocalDpi xmlns:a14="http://schemas.microsoft.com/office/drawing/2010/main"/>
            </a:ext>
          </a:extLst>
        </a:blip>
        <a:srcRect/>
        <a:stretch/>
      </xdr:blipFill>
      <xdr:spPr>
        <a:xfrm>
          <a:off x="2232268" y="9392560"/>
          <a:ext cx="645403" cy="281852"/>
        </a:xfrm>
        <a:prstGeom prst="rect">
          <a:avLst/>
        </a:prstGeom>
      </xdr:spPr>
    </xdr:pic>
    <xdr:clientData/>
  </xdr:twoCellAnchor>
  <xdr:twoCellAnchor>
    <xdr:from>
      <xdr:col>3</xdr:col>
      <xdr:colOff>194734</xdr:colOff>
      <xdr:row>28</xdr:row>
      <xdr:rowOff>48193</xdr:rowOff>
    </xdr:from>
    <xdr:to>
      <xdr:col>3</xdr:col>
      <xdr:colOff>567267</xdr:colOff>
      <xdr:row>28</xdr:row>
      <xdr:rowOff>406399</xdr:rowOff>
    </xdr:to>
    <xdr:pic>
      <xdr:nvPicPr>
        <xdr:cNvPr id="317" name="Grafik 316">
          <a:extLst>
            <a:ext uri="{FF2B5EF4-FFF2-40B4-BE49-F238E27FC236}">
              <a16:creationId xmlns:a16="http://schemas.microsoft.com/office/drawing/2014/main" id="{69A48A9D-4B3C-9B4E-8DDE-7EAC9C39B76B}"/>
            </a:ext>
          </a:extLst>
        </xdr:cNvPr>
        <xdr:cNvPicPr>
          <a:picLocks noChangeAspect="1"/>
        </xdr:cNvPicPr>
      </xdr:nvPicPr>
      <xdr:blipFill rotWithShape="1">
        <a:blip xmlns:r="http://schemas.openxmlformats.org/officeDocument/2006/relationships" r:embed="rId67" cstate="screen">
          <a:extLst>
            <a:ext uri="{28A0092B-C50C-407E-A947-70E740481C1C}">
              <a14:useLocalDpi xmlns:a14="http://schemas.microsoft.com/office/drawing/2010/main"/>
            </a:ext>
          </a:extLst>
        </a:blip>
        <a:srcRect/>
        <a:stretch/>
      </xdr:blipFill>
      <xdr:spPr>
        <a:xfrm>
          <a:off x="2353734" y="9433493"/>
          <a:ext cx="372533" cy="358206"/>
        </a:xfrm>
        <a:prstGeom prst="rect">
          <a:avLst/>
        </a:prstGeom>
      </xdr:spPr>
    </xdr:pic>
    <xdr:clientData/>
  </xdr:twoCellAnchor>
  <xdr:twoCellAnchor>
    <xdr:from>
      <xdr:col>2</xdr:col>
      <xdr:colOff>27215</xdr:colOff>
      <xdr:row>1</xdr:row>
      <xdr:rowOff>535214</xdr:rowOff>
    </xdr:from>
    <xdr:to>
      <xdr:col>3</xdr:col>
      <xdr:colOff>722799</xdr:colOff>
      <xdr:row>1</xdr:row>
      <xdr:rowOff>950080</xdr:rowOff>
    </xdr:to>
    <xdr:sp macro="" textlink="">
      <xdr:nvSpPr>
        <xdr:cNvPr id="81" name="Textfeld 80">
          <a:extLst>
            <a:ext uri="{FF2B5EF4-FFF2-40B4-BE49-F238E27FC236}">
              <a16:creationId xmlns:a16="http://schemas.microsoft.com/office/drawing/2014/main" id="{48891FDF-E3ED-6842-9253-EA70FC9A37F6}"/>
            </a:ext>
          </a:extLst>
        </xdr:cNvPr>
        <xdr:cNvSpPr txBox="1"/>
      </xdr:nvSpPr>
      <xdr:spPr>
        <a:xfrm>
          <a:off x="816429" y="535214"/>
          <a:ext cx="2101656" cy="4148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de-DE" sz="1600"/>
            <a:t>        17.</a:t>
          </a:r>
          <a:r>
            <a:rPr lang="de-DE" sz="1600" baseline="0"/>
            <a:t> Mrz.</a:t>
          </a:r>
          <a:r>
            <a:rPr lang="de-DE" sz="1600"/>
            <a:t> 2020</a:t>
          </a:r>
        </a:p>
      </xdr:txBody>
    </xdr:sp>
    <xdr:clientData/>
  </xdr:twoCellAnchor>
  <xdr:twoCellAnchor>
    <xdr:from>
      <xdr:col>3</xdr:col>
      <xdr:colOff>208642</xdr:colOff>
      <xdr:row>125</xdr:row>
      <xdr:rowOff>55863</xdr:rowOff>
    </xdr:from>
    <xdr:to>
      <xdr:col>3</xdr:col>
      <xdr:colOff>489857</xdr:colOff>
      <xdr:row>125</xdr:row>
      <xdr:rowOff>371929</xdr:rowOff>
    </xdr:to>
    <xdr:pic>
      <xdr:nvPicPr>
        <xdr:cNvPr id="82" name="Grafik 81" descr="Rieber Bankettwagen BKW 1 x 2/1 GN - beheizt">
          <a:extLst>
            <a:ext uri="{FF2B5EF4-FFF2-40B4-BE49-F238E27FC236}">
              <a16:creationId xmlns:a16="http://schemas.microsoft.com/office/drawing/2014/main" id="{A5C82DB9-1A92-4E40-A3AF-75C769108520}"/>
            </a:ext>
          </a:extLst>
        </xdr:cNvPr>
        <xdr:cNvPicPr>
          <a:picLocks noChangeAspect="1" noChangeArrowheads="1"/>
        </xdr:cNvPicPr>
      </xdr:nvPicPr>
      <xdr:blipFill rotWithShape="1">
        <a:blip xmlns:r="http://schemas.openxmlformats.org/officeDocument/2006/relationships" r:embed="rId68" cstate="screen">
          <a:extLst>
            <a:ext uri="{28A0092B-C50C-407E-A947-70E740481C1C}">
              <a14:useLocalDpi xmlns:a14="http://schemas.microsoft.com/office/drawing/2010/main"/>
            </a:ext>
          </a:extLst>
        </a:blip>
        <a:srcRect/>
        <a:stretch/>
      </xdr:blipFill>
      <xdr:spPr bwMode="auto">
        <a:xfrm>
          <a:off x="2367642" y="44324434"/>
          <a:ext cx="281215" cy="3160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105220</xdr:colOff>
      <xdr:row>29</xdr:row>
      <xdr:rowOff>117928</xdr:rowOff>
    </xdr:from>
    <xdr:to>
      <xdr:col>3</xdr:col>
      <xdr:colOff>629019</xdr:colOff>
      <xdr:row>29</xdr:row>
      <xdr:rowOff>290285</xdr:rowOff>
    </xdr:to>
    <xdr:pic>
      <xdr:nvPicPr>
        <xdr:cNvPr id="83" name="Grafik 82" descr="Teller tief 33 cm (Relief nur außen) Junto Opal Green">
          <a:extLst>
            <a:ext uri="{FF2B5EF4-FFF2-40B4-BE49-F238E27FC236}">
              <a16:creationId xmlns:a16="http://schemas.microsoft.com/office/drawing/2014/main" id="{4F5C791C-58BC-CA4B-954D-D3730CBAF15A}"/>
            </a:ext>
          </a:extLst>
        </xdr:cNvPr>
        <xdr:cNvPicPr>
          <a:picLocks noChangeAspect="1" noChangeArrowheads="1"/>
        </xdr:cNvPicPr>
      </xdr:nvPicPr>
      <xdr:blipFill rotWithShape="1">
        <a:blip xmlns:r="http://schemas.openxmlformats.org/officeDocument/2006/relationships" r:embed="rId69" cstate="screen">
          <a:extLst>
            <a:ext uri="{28A0092B-C50C-407E-A947-70E740481C1C}">
              <a14:useLocalDpi xmlns:a14="http://schemas.microsoft.com/office/drawing/2010/main"/>
            </a:ext>
          </a:extLst>
        </a:blip>
        <a:srcRect/>
        <a:stretch/>
      </xdr:blipFill>
      <xdr:spPr bwMode="auto">
        <a:xfrm>
          <a:off x="2264220" y="10268857"/>
          <a:ext cx="523799" cy="1723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115830</xdr:colOff>
      <xdr:row>31</xdr:row>
      <xdr:rowOff>72570</xdr:rowOff>
    </xdr:from>
    <xdr:to>
      <xdr:col>3</xdr:col>
      <xdr:colOff>581498</xdr:colOff>
      <xdr:row>31</xdr:row>
      <xdr:rowOff>390074</xdr:rowOff>
    </xdr:to>
    <xdr:pic>
      <xdr:nvPicPr>
        <xdr:cNvPr id="84" name="Grafik 83" descr="Platte 36 x 21 cm Junto Opal Green">
          <a:extLst>
            <a:ext uri="{FF2B5EF4-FFF2-40B4-BE49-F238E27FC236}">
              <a16:creationId xmlns:a16="http://schemas.microsoft.com/office/drawing/2014/main" id="{B46C9103-5C11-AE45-939A-52DA57D6337C}"/>
            </a:ext>
          </a:extLst>
        </xdr:cNvPr>
        <xdr:cNvPicPr>
          <a:picLocks noChangeAspect="1" noChangeArrowheads="1"/>
        </xdr:cNvPicPr>
      </xdr:nvPicPr>
      <xdr:blipFill rotWithShape="1">
        <a:blip xmlns:r="http://schemas.openxmlformats.org/officeDocument/2006/relationships" r:embed="rId70" cstate="screen">
          <a:extLst>
            <a:ext uri="{28A0092B-C50C-407E-A947-70E740481C1C}">
              <a14:useLocalDpi xmlns:a14="http://schemas.microsoft.com/office/drawing/2010/main"/>
            </a:ext>
          </a:extLst>
        </a:blip>
        <a:srcRect/>
        <a:stretch/>
      </xdr:blipFill>
      <xdr:spPr bwMode="auto">
        <a:xfrm rot="5400000">
          <a:off x="2348912" y="11038417"/>
          <a:ext cx="317504" cy="4656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205007</xdr:colOff>
      <xdr:row>30</xdr:row>
      <xdr:rowOff>63500</xdr:rowOff>
    </xdr:from>
    <xdr:to>
      <xdr:col>3</xdr:col>
      <xdr:colOff>544285</xdr:colOff>
      <xdr:row>30</xdr:row>
      <xdr:rowOff>381000</xdr:rowOff>
    </xdr:to>
    <xdr:pic>
      <xdr:nvPicPr>
        <xdr:cNvPr id="86" name="Grafik 85" descr="Teller 28 cm tief Junto Aquamarine">
          <a:extLst>
            <a:ext uri="{FF2B5EF4-FFF2-40B4-BE49-F238E27FC236}">
              <a16:creationId xmlns:a16="http://schemas.microsoft.com/office/drawing/2014/main" id="{60B2BEE4-C659-164B-84F8-A055CF858F19}"/>
            </a:ext>
          </a:extLst>
        </xdr:cNvPr>
        <xdr:cNvPicPr>
          <a:picLocks noChangeAspect="1" noChangeArrowheads="1"/>
        </xdr:cNvPicPr>
      </xdr:nvPicPr>
      <xdr:blipFill rotWithShape="1">
        <a:blip xmlns:r="http://schemas.openxmlformats.org/officeDocument/2006/relationships" r:embed="rId71" cstate="screen">
          <a:extLst>
            <a:ext uri="{28A0092B-C50C-407E-A947-70E740481C1C}">
              <a14:useLocalDpi xmlns:a14="http://schemas.microsoft.com/office/drawing/2010/main"/>
            </a:ext>
          </a:extLst>
        </a:blip>
        <a:srcRect/>
        <a:stretch/>
      </xdr:blipFill>
      <xdr:spPr bwMode="auto">
        <a:xfrm>
          <a:off x="2364007" y="10658929"/>
          <a:ext cx="339278" cy="317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113400</xdr:colOff>
      <xdr:row>32</xdr:row>
      <xdr:rowOff>50406</xdr:rowOff>
    </xdr:from>
    <xdr:to>
      <xdr:col>3</xdr:col>
      <xdr:colOff>625933</xdr:colOff>
      <xdr:row>32</xdr:row>
      <xdr:rowOff>403678</xdr:rowOff>
    </xdr:to>
    <xdr:pic>
      <xdr:nvPicPr>
        <xdr:cNvPr id="87" name="Grafik 86" descr="Platte 28 cm Junto Aquamarine">
          <a:extLst>
            <a:ext uri="{FF2B5EF4-FFF2-40B4-BE49-F238E27FC236}">
              <a16:creationId xmlns:a16="http://schemas.microsoft.com/office/drawing/2014/main" id="{CFD2583A-7A95-BA4D-9EC1-5F8A6535CEAE}"/>
            </a:ext>
          </a:extLst>
        </xdr:cNvPr>
        <xdr:cNvPicPr>
          <a:picLocks noChangeAspect="1" noChangeArrowheads="1"/>
        </xdr:cNvPicPr>
      </xdr:nvPicPr>
      <xdr:blipFill rotWithShape="1">
        <a:blip xmlns:r="http://schemas.openxmlformats.org/officeDocument/2006/relationships" r:embed="rId72" cstate="screen">
          <a:extLst>
            <a:ext uri="{28A0092B-C50C-407E-A947-70E740481C1C}">
              <a14:useLocalDpi xmlns:a14="http://schemas.microsoft.com/office/drawing/2010/main"/>
            </a:ext>
          </a:extLst>
        </a:blip>
        <a:srcRect/>
        <a:stretch/>
      </xdr:blipFill>
      <xdr:spPr bwMode="auto">
        <a:xfrm rot="16200000">
          <a:off x="2352031" y="11455204"/>
          <a:ext cx="353272" cy="512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181428</xdr:colOff>
      <xdr:row>34</xdr:row>
      <xdr:rowOff>77389</xdr:rowOff>
    </xdr:from>
    <xdr:to>
      <xdr:col>3</xdr:col>
      <xdr:colOff>580571</xdr:colOff>
      <xdr:row>34</xdr:row>
      <xdr:rowOff>397328</xdr:rowOff>
    </xdr:to>
    <xdr:pic>
      <xdr:nvPicPr>
        <xdr:cNvPr id="88" name="Grafik 87">
          <a:extLst>
            <a:ext uri="{FF2B5EF4-FFF2-40B4-BE49-F238E27FC236}">
              <a16:creationId xmlns:a16="http://schemas.microsoft.com/office/drawing/2014/main" id="{E38018AA-D187-1E42-B3B9-F7F369B2D9BE}"/>
            </a:ext>
          </a:extLst>
        </xdr:cNvPr>
        <xdr:cNvPicPr>
          <a:picLocks noChangeAspect="1"/>
        </xdr:cNvPicPr>
      </xdr:nvPicPr>
      <xdr:blipFill>
        <a:blip xmlns:r="http://schemas.openxmlformats.org/officeDocument/2006/relationships" r:embed="rId73" cstate="screen">
          <a:extLst>
            <a:ext uri="{28A0092B-C50C-407E-A947-70E740481C1C}">
              <a14:useLocalDpi xmlns:a14="http://schemas.microsoft.com/office/drawing/2010/main"/>
            </a:ext>
          </a:extLst>
        </a:blip>
        <a:stretch>
          <a:fillRect/>
        </a:stretch>
      </xdr:blipFill>
      <xdr:spPr>
        <a:xfrm>
          <a:off x="2340428" y="12450818"/>
          <a:ext cx="399143" cy="319939"/>
        </a:xfrm>
        <a:prstGeom prst="rect">
          <a:avLst/>
        </a:prstGeom>
      </xdr:spPr>
    </xdr:pic>
    <xdr:clientData/>
  </xdr:twoCellAnchor>
  <xdr:twoCellAnchor editAs="oneCell">
    <xdr:from>
      <xdr:col>3</xdr:col>
      <xdr:colOff>158174</xdr:colOff>
      <xdr:row>33</xdr:row>
      <xdr:rowOff>36286</xdr:rowOff>
    </xdr:from>
    <xdr:to>
      <xdr:col>3</xdr:col>
      <xdr:colOff>596900</xdr:colOff>
      <xdr:row>33</xdr:row>
      <xdr:rowOff>388258</xdr:rowOff>
    </xdr:to>
    <xdr:pic>
      <xdr:nvPicPr>
        <xdr:cNvPr id="89" name="Grafik 88">
          <a:extLst>
            <a:ext uri="{FF2B5EF4-FFF2-40B4-BE49-F238E27FC236}">
              <a16:creationId xmlns:a16="http://schemas.microsoft.com/office/drawing/2014/main" id="{E12B0763-30D6-0643-A932-158C1CDB1883}"/>
            </a:ext>
          </a:extLst>
        </xdr:cNvPr>
        <xdr:cNvPicPr>
          <a:picLocks noChangeAspect="1"/>
        </xdr:cNvPicPr>
      </xdr:nvPicPr>
      <xdr:blipFill>
        <a:blip xmlns:r="http://schemas.openxmlformats.org/officeDocument/2006/relationships" r:embed="rId74" cstate="screen">
          <a:extLst>
            <a:ext uri="{28A0092B-C50C-407E-A947-70E740481C1C}">
              <a14:useLocalDpi xmlns:a14="http://schemas.microsoft.com/office/drawing/2010/main"/>
            </a:ext>
          </a:extLst>
        </a:blip>
        <a:stretch>
          <a:fillRect/>
        </a:stretch>
      </xdr:blipFill>
      <xdr:spPr>
        <a:xfrm>
          <a:off x="2317174" y="11965215"/>
          <a:ext cx="438726" cy="351972"/>
        </a:xfrm>
        <a:prstGeom prst="rect">
          <a:avLst/>
        </a:prstGeom>
      </xdr:spPr>
    </xdr:pic>
    <xdr:clientData/>
  </xdr:twoCellAnchor>
  <xdr:oneCellAnchor>
    <xdr:from>
      <xdr:col>3</xdr:col>
      <xdr:colOff>263070</xdr:colOff>
      <xdr:row>35</xdr:row>
      <xdr:rowOff>92054</xdr:rowOff>
    </xdr:from>
    <xdr:ext cx="272143" cy="278059"/>
    <xdr:pic>
      <xdr:nvPicPr>
        <xdr:cNvPr id="90" name="Grafik 89">
          <a:extLst>
            <a:ext uri="{FF2B5EF4-FFF2-40B4-BE49-F238E27FC236}">
              <a16:creationId xmlns:a16="http://schemas.microsoft.com/office/drawing/2014/main" id="{817E4D93-F7CD-4E4C-932E-A8501B3194F8}"/>
            </a:ext>
          </a:extLst>
        </xdr:cNvPr>
        <xdr:cNvPicPr>
          <a:picLocks noChangeAspect="1"/>
        </xdr:cNvPicPr>
      </xdr:nvPicPr>
      <xdr:blipFill>
        <a:blip xmlns:r="http://schemas.openxmlformats.org/officeDocument/2006/relationships" r:embed="rId75" cstate="screen">
          <a:extLst>
            <a:ext uri="{28A0092B-C50C-407E-A947-70E740481C1C}">
              <a14:useLocalDpi xmlns:a14="http://schemas.microsoft.com/office/drawing/2010/main"/>
            </a:ext>
          </a:extLst>
        </a:blip>
        <a:stretch>
          <a:fillRect/>
        </a:stretch>
      </xdr:blipFill>
      <xdr:spPr>
        <a:xfrm>
          <a:off x="2422070" y="12909983"/>
          <a:ext cx="272143" cy="278059"/>
        </a:xfrm>
        <a:prstGeom prst="rect">
          <a:avLst/>
        </a:prstGeom>
      </xdr:spPr>
    </xdr:pic>
    <xdr:clientData/>
  </xdr:oneCellAnchor>
  <xdr:twoCellAnchor editAs="oneCell">
    <xdr:from>
      <xdr:col>3</xdr:col>
      <xdr:colOff>190500</xdr:colOff>
      <xdr:row>36</xdr:row>
      <xdr:rowOff>81643</xdr:rowOff>
    </xdr:from>
    <xdr:to>
      <xdr:col>3</xdr:col>
      <xdr:colOff>535214</xdr:colOff>
      <xdr:row>36</xdr:row>
      <xdr:rowOff>375557</xdr:rowOff>
    </xdr:to>
    <xdr:pic>
      <xdr:nvPicPr>
        <xdr:cNvPr id="91" name="Grafik 90">
          <a:extLst>
            <a:ext uri="{FF2B5EF4-FFF2-40B4-BE49-F238E27FC236}">
              <a16:creationId xmlns:a16="http://schemas.microsoft.com/office/drawing/2014/main" id="{D4A32734-9BFA-4645-8889-53A24AD404DE}"/>
            </a:ext>
          </a:extLst>
        </xdr:cNvPr>
        <xdr:cNvPicPr>
          <a:picLocks noChangeAspect="1"/>
        </xdr:cNvPicPr>
      </xdr:nvPicPr>
      <xdr:blipFill>
        <a:blip xmlns:r="http://schemas.openxmlformats.org/officeDocument/2006/relationships" r:embed="rId76" cstate="screen">
          <a:extLst>
            <a:ext uri="{28A0092B-C50C-407E-A947-70E740481C1C}">
              <a14:useLocalDpi xmlns:a14="http://schemas.microsoft.com/office/drawing/2010/main"/>
            </a:ext>
          </a:extLst>
        </a:blip>
        <a:stretch>
          <a:fillRect/>
        </a:stretch>
      </xdr:blipFill>
      <xdr:spPr>
        <a:xfrm>
          <a:off x="2349500" y="13344072"/>
          <a:ext cx="344714" cy="293914"/>
        </a:xfrm>
        <a:prstGeom prst="rect">
          <a:avLst/>
        </a:prstGeom>
      </xdr:spPr>
    </xdr:pic>
    <xdr:clientData/>
  </xdr:twoCellAnchor>
  <xdr:twoCellAnchor editAs="oneCell">
    <xdr:from>
      <xdr:col>3</xdr:col>
      <xdr:colOff>199572</xdr:colOff>
      <xdr:row>37</xdr:row>
      <xdr:rowOff>45135</xdr:rowOff>
    </xdr:from>
    <xdr:to>
      <xdr:col>3</xdr:col>
      <xdr:colOff>544285</xdr:colOff>
      <xdr:row>37</xdr:row>
      <xdr:rowOff>382813</xdr:rowOff>
    </xdr:to>
    <xdr:pic>
      <xdr:nvPicPr>
        <xdr:cNvPr id="92" name="Grafik 91">
          <a:extLst>
            <a:ext uri="{FF2B5EF4-FFF2-40B4-BE49-F238E27FC236}">
              <a16:creationId xmlns:a16="http://schemas.microsoft.com/office/drawing/2014/main" id="{A7F49531-9052-7140-9428-79E4F76213F8}"/>
            </a:ext>
          </a:extLst>
        </xdr:cNvPr>
        <xdr:cNvPicPr>
          <a:picLocks noChangeAspect="1"/>
        </xdr:cNvPicPr>
      </xdr:nvPicPr>
      <xdr:blipFill>
        <a:blip xmlns:r="http://schemas.openxmlformats.org/officeDocument/2006/relationships" r:embed="rId77" cstate="screen">
          <a:extLst>
            <a:ext uri="{28A0092B-C50C-407E-A947-70E740481C1C}">
              <a14:useLocalDpi xmlns:a14="http://schemas.microsoft.com/office/drawing/2010/main"/>
            </a:ext>
          </a:extLst>
        </a:blip>
        <a:stretch>
          <a:fillRect/>
        </a:stretch>
      </xdr:blipFill>
      <xdr:spPr>
        <a:xfrm>
          <a:off x="2358572" y="13752064"/>
          <a:ext cx="344713" cy="337678"/>
        </a:xfrm>
        <a:prstGeom prst="rect">
          <a:avLst/>
        </a:prstGeom>
      </xdr:spPr>
    </xdr:pic>
    <xdr:clientData/>
  </xdr:twoCellAnchor>
  <xdr:twoCellAnchor editAs="oneCell">
    <xdr:from>
      <xdr:col>3</xdr:col>
      <xdr:colOff>130814</xdr:colOff>
      <xdr:row>38</xdr:row>
      <xdr:rowOff>81643</xdr:rowOff>
    </xdr:from>
    <xdr:to>
      <xdr:col>3</xdr:col>
      <xdr:colOff>659468</xdr:colOff>
      <xdr:row>38</xdr:row>
      <xdr:rowOff>308428</xdr:rowOff>
    </xdr:to>
    <xdr:pic>
      <xdr:nvPicPr>
        <xdr:cNvPr id="93" name="Grafik 92" descr="TELLER HOCH D27 CM DÉ OFF-WHITE/BLACK VAR B">
          <a:extLst>
            <a:ext uri="{FF2B5EF4-FFF2-40B4-BE49-F238E27FC236}">
              <a16:creationId xmlns:a16="http://schemas.microsoft.com/office/drawing/2014/main" id="{D7FDF242-78E0-5345-9BBC-E52BF3A61BE6}"/>
            </a:ext>
          </a:extLst>
        </xdr:cNvPr>
        <xdr:cNvPicPr>
          <a:picLocks noChangeAspect="1" noChangeArrowheads="1"/>
        </xdr:cNvPicPr>
      </xdr:nvPicPr>
      <xdr:blipFill rotWithShape="1">
        <a:blip xmlns:r="http://schemas.openxmlformats.org/officeDocument/2006/relationships" r:embed="rId78" cstate="screen">
          <a:extLst>
            <a:ext uri="{28A0092B-C50C-407E-A947-70E740481C1C}">
              <a14:useLocalDpi xmlns:a14="http://schemas.microsoft.com/office/drawing/2010/main"/>
            </a:ext>
          </a:extLst>
        </a:blip>
        <a:srcRect/>
        <a:stretch/>
      </xdr:blipFill>
      <xdr:spPr bwMode="auto">
        <a:xfrm>
          <a:off x="2289814" y="14233072"/>
          <a:ext cx="528654" cy="2267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203787</xdr:colOff>
      <xdr:row>39</xdr:row>
      <xdr:rowOff>50435</xdr:rowOff>
    </xdr:from>
    <xdr:to>
      <xdr:col>3</xdr:col>
      <xdr:colOff>580572</xdr:colOff>
      <xdr:row>39</xdr:row>
      <xdr:rowOff>408212</xdr:rowOff>
    </xdr:to>
    <xdr:pic>
      <xdr:nvPicPr>
        <xdr:cNvPr id="94" name="Grafik 93" descr="TELLER D28 CM DÉ OFF-WHITE/RED VAR 5">
          <a:extLst>
            <a:ext uri="{FF2B5EF4-FFF2-40B4-BE49-F238E27FC236}">
              <a16:creationId xmlns:a16="http://schemas.microsoft.com/office/drawing/2014/main" id="{893A1781-F4B3-C248-9969-D5AC14CDBFC2}"/>
            </a:ext>
          </a:extLst>
        </xdr:cNvPr>
        <xdr:cNvPicPr>
          <a:picLocks noChangeAspect="1" noChangeArrowheads="1"/>
        </xdr:cNvPicPr>
      </xdr:nvPicPr>
      <xdr:blipFill rotWithShape="1">
        <a:blip xmlns:r="http://schemas.openxmlformats.org/officeDocument/2006/relationships" r:embed="rId79" cstate="screen">
          <a:extLst>
            <a:ext uri="{28A0092B-C50C-407E-A947-70E740481C1C}">
              <a14:useLocalDpi xmlns:a14="http://schemas.microsoft.com/office/drawing/2010/main"/>
            </a:ext>
          </a:extLst>
        </a:blip>
        <a:srcRect/>
        <a:stretch/>
      </xdr:blipFill>
      <xdr:spPr bwMode="auto">
        <a:xfrm>
          <a:off x="2362787" y="14646364"/>
          <a:ext cx="376785" cy="3577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254001</xdr:colOff>
      <xdr:row>40</xdr:row>
      <xdr:rowOff>72571</xdr:rowOff>
    </xdr:from>
    <xdr:to>
      <xdr:col>3</xdr:col>
      <xdr:colOff>528450</xdr:colOff>
      <xdr:row>40</xdr:row>
      <xdr:rowOff>390071</xdr:rowOff>
    </xdr:to>
    <xdr:pic>
      <xdr:nvPicPr>
        <xdr:cNvPr id="95" name="Grafik 94" descr="TELLER D14 CM DÉ OFF-WHITE/BLACK VAR 4">
          <a:extLst>
            <a:ext uri="{FF2B5EF4-FFF2-40B4-BE49-F238E27FC236}">
              <a16:creationId xmlns:a16="http://schemas.microsoft.com/office/drawing/2014/main" id="{A825E454-4DBC-0E41-9722-25534105EFF2}"/>
            </a:ext>
          </a:extLst>
        </xdr:cNvPr>
        <xdr:cNvPicPr>
          <a:picLocks noChangeAspect="1" noChangeArrowheads="1"/>
        </xdr:cNvPicPr>
      </xdr:nvPicPr>
      <xdr:blipFill rotWithShape="1">
        <a:blip xmlns:r="http://schemas.openxmlformats.org/officeDocument/2006/relationships" r:embed="rId80" cstate="screen">
          <a:extLst>
            <a:ext uri="{28A0092B-C50C-407E-A947-70E740481C1C}">
              <a14:useLocalDpi xmlns:a14="http://schemas.microsoft.com/office/drawing/2010/main"/>
            </a:ext>
          </a:extLst>
        </a:blip>
        <a:srcRect/>
        <a:stretch/>
      </xdr:blipFill>
      <xdr:spPr bwMode="auto">
        <a:xfrm>
          <a:off x="2413001" y="15113000"/>
          <a:ext cx="274449" cy="317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199572</xdr:colOff>
      <xdr:row>44</xdr:row>
      <xdr:rowOff>43843</xdr:rowOff>
    </xdr:from>
    <xdr:to>
      <xdr:col>3</xdr:col>
      <xdr:colOff>562429</xdr:colOff>
      <xdr:row>44</xdr:row>
      <xdr:rowOff>308426</xdr:rowOff>
    </xdr:to>
    <xdr:pic>
      <xdr:nvPicPr>
        <xdr:cNvPr id="96" name="Grafik 95" descr="TOPF S SURFACE D9 H4 GRAU/RUSTY BROWN">
          <a:extLst>
            <a:ext uri="{FF2B5EF4-FFF2-40B4-BE49-F238E27FC236}">
              <a16:creationId xmlns:a16="http://schemas.microsoft.com/office/drawing/2014/main" id="{7943B899-8C72-B64C-ABF4-00545EB88348}"/>
            </a:ext>
          </a:extLst>
        </xdr:cNvPr>
        <xdr:cNvPicPr>
          <a:picLocks noChangeAspect="1" noChangeArrowheads="1"/>
        </xdr:cNvPicPr>
      </xdr:nvPicPr>
      <xdr:blipFill rotWithShape="1">
        <a:blip xmlns:r="http://schemas.openxmlformats.org/officeDocument/2006/relationships" r:embed="rId81" cstate="screen">
          <a:extLst>
            <a:ext uri="{28A0092B-C50C-407E-A947-70E740481C1C}">
              <a14:useLocalDpi xmlns:a14="http://schemas.microsoft.com/office/drawing/2010/main"/>
            </a:ext>
          </a:extLst>
        </a:blip>
        <a:srcRect/>
        <a:stretch/>
      </xdr:blipFill>
      <xdr:spPr bwMode="auto">
        <a:xfrm flipH="1">
          <a:off x="2358572" y="16417772"/>
          <a:ext cx="362857" cy="264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180829</xdr:colOff>
      <xdr:row>41</xdr:row>
      <xdr:rowOff>54428</xdr:rowOff>
    </xdr:from>
    <xdr:to>
      <xdr:col>3</xdr:col>
      <xdr:colOff>579240</xdr:colOff>
      <xdr:row>41</xdr:row>
      <xdr:rowOff>353785</xdr:rowOff>
    </xdr:to>
    <xdr:pic>
      <xdr:nvPicPr>
        <xdr:cNvPr id="98" name="Grafik 97" descr="BECHER ZYLINDER NIEDERIG D7,5 H5 SMOKEY BLUE / MISTY GREY">
          <a:extLst>
            <a:ext uri="{FF2B5EF4-FFF2-40B4-BE49-F238E27FC236}">
              <a16:creationId xmlns:a16="http://schemas.microsoft.com/office/drawing/2014/main" id="{679F878A-8D68-1E49-8644-CC1F2861D520}"/>
            </a:ext>
          </a:extLst>
        </xdr:cNvPr>
        <xdr:cNvPicPr>
          <a:picLocks noChangeAspect="1" noChangeArrowheads="1"/>
        </xdr:cNvPicPr>
      </xdr:nvPicPr>
      <xdr:blipFill rotWithShape="1">
        <a:blip xmlns:r="http://schemas.openxmlformats.org/officeDocument/2006/relationships" r:embed="rId82" cstate="screen">
          <a:extLst>
            <a:ext uri="{28A0092B-C50C-407E-A947-70E740481C1C}">
              <a14:useLocalDpi xmlns:a14="http://schemas.microsoft.com/office/drawing/2010/main"/>
            </a:ext>
          </a:extLst>
        </a:blip>
        <a:srcRect/>
        <a:stretch/>
      </xdr:blipFill>
      <xdr:spPr bwMode="auto">
        <a:xfrm>
          <a:off x="2339829" y="15539357"/>
          <a:ext cx="398411" cy="2993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226204</xdr:colOff>
      <xdr:row>42</xdr:row>
      <xdr:rowOff>94379</xdr:rowOff>
    </xdr:from>
    <xdr:to>
      <xdr:col>3</xdr:col>
      <xdr:colOff>508000</xdr:colOff>
      <xdr:row>42</xdr:row>
      <xdr:rowOff>335643</xdr:rowOff>
    </xdr:to>
    <xdr:pic>
      <xdr:nvPicPr>
        <xdr:cNvPr id="99" name="Grafik 98" descr="BECHER ZYLINDER NIEDERIG D7,5 H5 LIGHT BLUE / SMOKEY BLUE">
          <a:extLst>
            <a:ext uri="{FF2B5EF4-FFF2-40B4-BE49-F238E27FC236}">
              <a16:creationId xmlns:a16="http://schemas.microsoft.com/office/drawing/2014/main" id="{98C20285-F816-9944-8FF5-2AED649682A9}"/>
            </a:ext>
          </a:extLst>
        </xdr:cNvPr>
        <xdr:cNvPicPr>
          <a:picLocks noChangeAspect="1" noChangeArrowheads="1"/>
        </xdr:cNvPicPr>
      </xdr:nvPicPr>
      <xdr:blipFill rotWithShape="1">
        <a:blip xmlns:r="http://schemas.openxmlformats.org/officeDocument/2006/relationships" r:embed="rId83" cstate="screen">
          <a:extLst>
            <a:ext uri="{28A0092B-C50C-407E-A947-70E740481C1C}">
              <a14:useLocalDpi xmlns:a14="http://schemas.microsoft.com/office/drawing/2010/main"/>
            </a:ext>
          </a:extLst>
        </a:blip>
        <a:srcRect/>
        <a:stretch/>
      </xdr:blipFill>
      <xdr:spPr bwMode="auto">
        <a:xfrm>
          <a:off x="2385204" y="16023808"/>
          <a:ext cx="281796" cy="2412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191727</xdr:colOff>
      <xdr:row>43</xdr:row>
      <xdr:rowOff>72569</xdr:rowOff>
    </xdr:from>
    <xdr:to>
      <xdr:col>3</xdr:col>
      <xdr:colOff>553356</xdr:colOff>
      <xdr:row>43</xdr:row>
      <xdr:rowOff>326570</xdr:rowOff>
    </xdr:to>
    <xdr:pic>
      <xdr:nvPicPr>
        <xdr:cNvPr id="101" name="Grafik 100" descr="BOWL CYLINDER LIGHT BLUE / MISTY GREY D8 H3">
          <a:extLst>
            <a:ext uri="{FF2B5EF4-FFF2-40B4-BE49-F238E27FC236}">
              <a16:creationId xmlns:a16="http://schemas.microsoft.com/office/drawing/2014/main" id="{A0CE999A-B3FB-C243-9A0F-9EF888C36B23}"/>
            </a:ext>
          </a:extLst>
        </xdr:cNvPr>
        <xdr:cNvPicPr>
          <a:picLocks noChangeAspect="1" noChangeArrowheads="1"/>
        </xdr:cNvPicPr>
      </xdr:nvPicPr>
      <xdr:blipFill rotWithShape="1">
        <a:blip xmlns:r="http://schemas.openxmlformats.org/officeDocument/2006/relationships" r:embed="rId84" cstate="screen">
          <a:extLst>
            <a:ext uri="{28A0092B-C50C-407E-A947-70E740481C1C}">
              <a14:useLocalDpi xmlns:a14="http://schemas.microsoft.com/office/drawing/2010/main"/>
            </a:ext>
          </a:extLst>
        </a:blip>
        <a:srcRect/>
        <a:stretch/>
      </xdr:blipFill>
      <xdr:spPr bwMode="auto">
        <a:xfrm>
          <a:off x="2350727" y="16446498"/>
          <a:ext cx="361629" cy="254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63501</xdr:colOff>
      <xdr:row>45</xdr:row>
      <xdr:rowOff>27212</xdr:rowOff>
    </xdr:from>
    <xdr:to>
      <xdr:col>3</xdr:col>
      <xdr:colOff>696423</xdr:colOff>
      <xdr:row>45</xdr:row>
      <xdr:rowOff>384627</xdr:rowOff>
    </xdr:to>
    <xdr:pic>
      <xdr:nvPicPr>
        <xdr:cNvPr id="102" name="Grafik 101" descr=" Grillpfanne mit 2 Griffen, quadratisch | Grillpfannen | STAUB 2">
          <a:extLst>
            <a:ext uri="{FF2B5EF4-FFF2-40B4-BE49-F238E27FC236}">
              <a16:creationId xmlns:a16="http://schemas.microsoft.com/office/drawing/2014/main" id="{274F45C0-1448-9647-9D61-A24941075565}"/>
            </a:ext>
          </a:extLst>
        </xdr:cNvPr>
        <xdr:cNvPicPr>
          <a:picLocks noChangeAspect="1" noChangeArrowheads="1"/>
        </xdr:cNvPicPr>
      </xdr:nvPicPr>
      <xdr:blipFill>
        <a:blip xmlns:r="http://schemas.openxmlformats.org/officeDocument/2006/relationships" r:embed="rId85" cstate="screen">
          <a:extLst>
            <a:ext uri="{28A0092B-C50C-407E-A947-70E740481C1C}">
              <a14:useLocalDpi xmlns:a14="http://schemas.microsoft.com/office/drawing/2010/main"/>
            </a:ext>
          </a:extLst>
        </a:blip>
        <a:srcRect/>
        <a:stretch>
          <a:fillRect/>
        </a:stretch>
      </xdr:blipFill>
      <xdr:spPr bwMode="auto">
        <a:xfrm>
          <a:off x="2222501" y="17290141"/>
          <a:ext cx="632922" cy="3574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136072</xdr:colOff>
      <xdr:row>46</xdr:row>
      <xdr:rowOff>81643</xdr:rowOff>
    </xdr:from>
    <xdr:to>
      <xdr:col>3</xdr:col>
      <xdr:colOff>592288</xdr:colOff>
      <xdr:row>46</xdr:row>
      <xdr:rowOff>339271</xdr:rowOff>
    </xdr:to>
    <xdr:pic>
      <xdr:nvPicPr>
        <xdr:cNvPr id="103" name="Grafik 102" descr=" Grillpfanne mit 2 Griffen, quadratisch | Grillpfannen | STAUB 2">
          <a:extLst>
            <a:ext uri="{FF2B5EF4-FFF2-40B4-BE49-F238E27FC236}">
              <a16:creationId xmlns:a16="http://schemas.microsoft.com/office/drawing/2014/main" id="{6E3BD43C-DC60-B24C-A6E8-DD3509261732}"/>
            </a:ext>
          </a:extLst>
        </xdr:cNvPr>
        <xdr:cNvPicPr>
          <a:picLocks noChangeAspect="1" noChangeArrowheads="1"/>
        </xdr:cNvPicPr>
      </xdr:nvPicPr>
      <xdr:blipFill>
        <a:blip xmlns:r="http://schemas.openxmlformats.org/officeDocument/2006/relationships" r:embed="rId86" cstate="screen">
          <a:extLst>
            <a:ext uri="{28A0092B-C50C-407E-A947-70E740481C1C}">
              <a14:useLocalDpi xmlns:a14="http://schemas.microsoft.com/office/drawing/2010/main"/>
            </a:ext>
          </a:extLst>
        </a:blip>
        <a:srcRect/>
        <a:stretch>
          <a:fillRect/>
        </a:stretch>
      </xdr:blipFill>
      <xdr:spPr bwMode="auto">
        <a:xfrm>
          <a:off x="2295072" y="17789072"/>
          <a:ext cx="456216" cy="2576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130649</xdr:colOff>
      <xdr:row>47</xdr:row>
      <xdr:rowOff>77809</xdr:rowOff>
    </xdr:from>
    <xdr:to>
      <xdr:col>3</xdr:col>
      <xdr:colOff>544286</xdr:colOff>
      <xdr:row>47</xdr:row>
      <xdr:rowOff>310240</xdr:rowOff>
    </xdr:to>
    <xdr:pic>
      <xdr:nvPicPr>
        <xdr:cNvPr id="2" name="Grafik 1">
          <a:extLst>
            <a:ext uri="{FF2B5EF4-FFF2-40B4-BE49-F238E27FC236}">
              <a16:creationId xmlns:a16="http://schemas.microsoft.com/office/drawing/2014/main" id="{B72CECE9-4AC7-2A40-8739-F4894B378B5A}"/>
            </a:ext>
          </a:extLst>
        </xdr:cNvPr>
        <xdr:cNvPicPr>
          <a:picLocks noChangeAspect="1"/>
        </xdr:cNvPicPr>
      </xdr:nvPicPr>
      <xdr:blipFill>
        <a:blip xmlns:r="http://schemas.openxmlformats.org/officeDocument/2006/relationships" r:embed="rId87" cstate="screen">
          <a:extLst>
            <a:ext uri="{28A0092B-C50C-407E-A947-70E740481C1C}">
              <a14:useLocalDpi xmlns:a14="http://schemas.microsoft.com/office/drawing/2010/main"/>
            </a:ext>
          </a:extLst>
        </a:blip>
        <a:stretch>
          <a:fillRect/>
        </a:stretch>
      </xdr:blipFill>
      <xdr:spPr>
        <a:xfrm>
          <a:off x="2289649" y="18229738"/>
          <a:ext cx="413637" cy="232431"/>
        </a:xfrm>
        <a:prstGeom prst="rect">
          <a:avLst/>
        </a:prstGeom>
      </xdr:spPr>
    </xdr:pic>
    <xdr:clientData/>
  </xdr:twoCellAnchor>
  <xdr:twoCellAnchor editAs="oneCell">
    <xdr:from>
      <xdr:col>3</xdr:col>
      <xdr:colOff>81644</xdr:colOff>
      <xdr:row>48</xdr:row>
      <xdr:rowOff>63500</xdr:rowOff>
    </xdr:from>
    <xdr:to>
      <xdr:col>3</xdr:col>
      <xdr:colOff>673266</xdr:colOff>
      <xdr:row>48</xdr:row>
      <xdr:rowOff>371928</xdr:rowOff>
    </xdr:to>
    <xdr:pic>
      <xdr:nvPicPr>
        <xdr:cNvPr id="105" name="Grafik 104">
          <a:extLst>
            <a:ext uri="{FF2B5EF4-FFF2-40B4-BE49-F238E27FC236}">
              <a16:creationId xmlns:a16="http://schemas.microsoft.com/office/drawing/2014/main" id="{1F83F9C5-AE6E-FA40-99E9-B6F567522889}"/>
            </a:ext>
          </a:extLst>
        </xdr:cNvPr>
        <xdr:cNvPicPr>
          <a:picLocks noChangeAspect="1" noChangeArrowheads="1"/>
        </xdr:cNvPicPr>
      </xdr:nvPicPr>
      <xdr:blipFill rotWithShape="1">
        <a:blip xmlns:r="http://schemas.openxmlformats.org/officeDocument/2006/relationships" r:embed="rId88" cstate="screen">
          <a:extLst>
            <a:ext uri="{28A0092B-C50C-407E-A947-70E740481C1C}">
              <a14:useLocalDpi xmlns:a14="http://schemas.microsoft.com/office/drawing/2010/main"/>
            </a:ext>
          </a:extLst>
        </a:blip>
        <a:srcRect/>
        <a:stretch/>
      </xdr:blipFill>
      <xdr:spPr bwMode="auto">
        <a:xfrm>
          <a:off x="2240644" y="18659929"/>
          <a:ext cx="591622" cy="3084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72572</xdr:colOff>
      <xdr:row>49</xdr:row>
      <xdr:rowOff>30399</xdr:rowOff>
    </xdr:from>
    <xdr:to>
      <xdr:col>3</xdr:col>
      <xdr:colOff>707571</xdr:colOff>
      <xdr:row>49</xdr:row>
      <xdr:rowOff>408212</xdr:rowOff>
    </xdr:to>
    <xdr:pic>
      <xdr:nvPicPr>
        <xdr:cNvPr id="106" name="Grafik 105">
          <a:extLst>
            <a:ext uri="{FF2B5EF4-FFF2-40B4-BE49-F238E27FC236}">
              <a16:creationId xmlns:a16="http://schemas.microsoft.com/office/drawing/2014/main" id="{5FB5866A-ABE9-C643-8E7A-6AF986D907EF}"/>
            </a:ext>
          </a:extLst>
        </xdr:cNvPr>
        <xdr:cNvPicPr>
          <a:picLocks noChangeAspect="1" noChangeArrowheads="1"/>
        </xdr:cNvPicPr>
      </xdr:nvPicPr>
      <xdr:blipFill rotWithShape="1">
        <a:blip xmlns:r="http://schemas.openxmlformats.org/officeDocument/2006/relationships" r:embed="rId89" cstate="screen">
          <a:extLst>
            <a:ext uri="{28A0092B-C50C-407E-A947-70E740481C1C}">
              <a14:useLocalDpi xmlns:a14="http://schemas.microsoft.com/office/drawing/2010/main"/>
            </a:ext>
          </a:extLst>
        </a:blip>
        <a:srcRect/>
        <a:stretch/>
      </xdr:blipFill>
      <xdr:spPr bwMode="auto">
        <a:xfrm>
          <a:off x="2231572" y="19071328"/>
          <a:ext cx="634999" cy="3778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145143</xdr:colOff>
      <xdr:row>50</xdr:row>
      <xdr:rowOff>27213</xdr:rowOff>
    </xdr:from>
    <xdr:to>
      <xdr:col>3</xdr:col>
      <xdr:colOff>593687</xdr:colOff>
      <xdr:row>50</xdr:row>
      <xdr:rowOff>353785</xdr:rowOff>
    </xdr:to>
    <xdr:pic>
      <xdr:nvPicPr>
        <xdr:cNvPr id="107" name="product-collection-image-10091" descr="Bräter rund 18 cm Marseille">
          <a:extLst>
            <a:ext uri="{FF2B5EF4-FFF2-40B4-BE49-F238E27FC236}">
              <a16:creationId xmlns:a16="http://schemas.microsoft.com/office/drawing/2014/main" id="{9671AB98-37BF-BD42-8C5A-187D4D1E3AF1}"/>
            </a:ext>
          </a:extLst>
        </xdr:cNvPr>
        <xdr:cNvPicPr>
          <a:picLocks noChangeAspect="1" noChangeArrowheads="1"/>
        </xdr:cNvPicPr>
      </xdr:nvPicPr>
      <xdr:blipFill rotWithShape="1">
        <a:blip xmlns:r="http://schemas.openxmlformats.org/officeDocument/2006/relationships" r:embed="rId90" cstate="screen">
          <a:extLst>
            <a:ext uri="{28A0092B-C50C-407E-A947-70E740481C1C}">
              <a14:useLocalDpi xmlns:a14="http://schemas.microsoft.com/office/drawing/2010/main"/>
            </a:ext>
          </a:extLst>
        </a:blip>
        <a:srcRect/>
        <a:stretch/>
      </xdr:blipFill>
      <xdr:spPr bwMode="auto">
        <a:xfrm>
          <a:off x="2304143" y="19512642"/>
          <a:ext cx="448544" cy="3265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204659</xdr:colOff>
      <xdr:row>51</xdr:row>
      <xdr:rowOff>79722</xdr:rowOff>
    </xdr:from>
    <xdr:to>
      <xdr:col>3</xdr:col>
      <xdr:colOff>580572</xdr:colOff>
      <xdr:row>51</xdr:row>
      <xdr:rowOff>353786</xdr:rowOff>
    </xdr:to>
    <xdr:pic>
      <xdr:nvPicPr>
        <xdr:cNvPr id="108" name="product-collection-image-16471" descr="Bräter rund 18 cm Creme">
          <a:extLst>
            <a:ext uri="{FF2B5EF4-FFF2-40B4-BE49-F238E27FC236}">
              <a16:creationId xmlns:a16="http://schemas.microsoft.com/office/drawing/2014/main" id="{9340A61E-08E7-7A46-90FB-E7B9B7E371CF}"/>
            </a:ext>
          </a:extLst>
        </xdr:cNvPr>
        <xdr:cNvPicPr>
          <a:picLocks noChangeAspect="1" noChangeArrowheads="1"/>
        </xdr:cNvPicPr>
      </xdr:nvPicPr>
      <xdr:blipFill rotWithShape="1">
        <a:blip xmlns:r="http://schemas.openxmlformats.org/officeDocument/2006/relationships" r:embed="rId91" cstate="screen">
          <a:extLst>
            <a:ext uri="{28A0092B-C50C-407E-A947-70E740481C1C}">
              <a14:useLocalDpi xmlns:a14="http://schemas.microsoft.com/office/drawing/2010/main"/>
            </a:ext>
          </a:extLst>
        </a:blip>
        <a:srcRect/>
        <a:stretch/>
      </xdr:blipFill>
      <xdr:spPr bwMode="auto">
        <a:xfrm>
          <a:off x="2363659" y="20009651"/>
          <a:ext cx="375913" cy="2740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81643</xdr:colOff>
      <xdr:row>80</xdr:row>
      <xdr:rowOff>73227</xdr:rowOff>
    </xdr:from>
    <xdr:to>
      <xdr:col>3</xdr:col>
      <xdr:colOff>653143</xdr:colOff>
      <xdr:row>80</xdr:row>
      <xdr:rowOff>408213</xdr:rowOff>
    </xdr:to>
    <xdr:pic>
      <xdr:nvPicPr>
        <xdr:cNvPr id="3" name="Grafik 2">
          <a:extLst>
            <a:ext uri="{FF2B5EF4-FFF2-40B4-BE49-F238E27FC236}">
              <a16:creationId xmlns:a16="http://schemas.microsoft.com/office/drawing/2014/main" id="{11B1ECF5-F4F5-D648-9176-A46117A42FE3}"/>
            </a:ext>
          </a:extLst>
        </xdr:cNvPr>
        <xdr:cNvPicPr>
          <a:picLocks noChangeAspect="1"/>
        </xdr:cNvPicPr>
      </xdr:nvPicPr>
      <xdr:blipFill>
        <a:blip xmlns:r="http://schemas.openxmlformats.org/officeDocument/2006/relationships" r:embed="rId92" cstate="screen">
          <a:extLst>
            <a:ext uri="{28A0092B-C50C-407E-A947-70E740481C1C}">
              <a14:useLocalDpi xmlns:a14="http://schemas.microsoft.com/office/drawing/2010/main"/>
            </a:ext>
          </a:extLst>
        </a:blip>
        <a:stretch>
          <a:fillRect/>
        </a:stretch>
      </xdr:blipFill>
      <xdr:spPr>
        <a:xfrm>
          <a:off x="2240643" y="34726084"/>
          <a:ext cx="571500" cy="334986"/>
        </a:xfrm>
        <a:prstGeom prst="rect">
          <a:avLst/>
        </a:prstGeom>
      </xdr:spPr>
    </xdr:pic>
    <xdr:clientData/>
  </xdr:twoCellAnchor>
  <xdr:twoCellAnchor editAs="oneCell">
    <xdr:from>
      <xdr:col>3</xdr:col>
      <xdr:colOff>194972</xdr:colOff>
      <xdr:row>71</xdr:row>
      <xdr:rowOff>72571</xdr:rowOff>
    </xdr:from>
    <xdr:to>
      <xdr:col>3</xdr:col>
      <xdr:colOff>569686</xdr:colOff>
      <xdr:row>71</xdr:row>
      <xdr:rowOff>413657</xdr:rowOff>
    </xdr:to>
    <xdr:pic>
      <xdr:nvPicPr>
        <xdr:cNvPr id="4" name="Grafik 3">
          <a:extLst>
            <a:ext uri="{FF2B5EF4-FFF2-40B4-BE49-F238E27FC236}">
              <a16:creationId xmlns:a16="http://schemas.microsoft.com/office/drawing/2014/main" id="{A508E85D-815F-EC41-96D9-268B5447DF8E}"/>
            </a:ext>
          </a:extLst>
        </xdr:cNvPr>
        <xdr:cNvPicPr>
          <a:picLocks noChangeAspect="1"/>
        </xdr:cNvPicPr>
      </xdr:nvPicPr>
      <xdr:blipFill>
        <a:blip xmlns:r="http://schemas.openxmlformats.org/officeDocument/2006/relationships" r:embed="rId93" cstate="screen">
          <a:extLst>
            <a:ext uri="{28A0092B-C50C-407E-A947-70E740481C1C}">
              <a14:useLocalDpi xmlns:a14="http://schemas.microsoft.com/office/drawing/2010/main"/>
            </a:ext>
          </a:extLst>
        </a:blip>
        <a:stretch>
          <a:fillRect/>
        </a:stretch>
      </xdr:blipFill>
      <xdr:spPr>
        <a:xfrm>
          <a:off x="2353972" y="32729714"/>
          <a:ext cx="374714" cy="341086"/>
        </a:xfrm>
        <a:prstGeom prst="rect">
          <a:avLst/>
        </a:prstGeom>
      </xdr:spPr>
    </xdr:pic>
    <xdr:clientData/>
  </xdr:twoCellAnchor>
  <xdr:twoCellAnchor editAs="oneCell">
    <xdr:from>
      <xdr:col>3</xdr:col>
      <xdr:colOff>136072</xdr:colOff>
      <xdr:row>72</xdr:row>
      <xdr:rowOff>36286</xdr:rowOff>
    </xdr:from>
    <xdr:to>
      <xdr:col>3</xdr:col>
      <xdr:colOff>665646</xdr:colOff>
      <xdr:row>72</xdr:row>
      <xdr:rowOff>453572</xdr:rowOff>
    </xdr:to>
    <xdr:pic>
      <xdr:nvPicPr>
        <xdr:cNvPr id="5" name="Grafik 4">
          <a:extLst>
            <a:ext uri="{FF2B5EF4-FFF2-40B4-BE49-F238E27FC236}">
              <a16:creationId xmlns:a16="http://schemas.microsoft.com/office/drawing/2014/main" id="{697D7106-A014-2643-82ED-4C4BF44139B0}"/>
            </a:ext>
          </a:extLst>
        </xdr:cNvPr>
        <xdr:cNvPicPr>
          <a:picLocks noChangeAspect="1"/>
        </xdr:cNvPicPr>
      </xdr:nvPicPr>
      <xdr:blipFill>
        <a:blip xmlns:r="http://schemas.openxmlformats.org/officeDocument/2006/relationships" r:embed="rId94" cstate="screen">
          <a:extLst>
            <a:ext uri="{28A0092B-C50C-407E-A947-70E740481C1C}">
              <a14:useLocalDpi xmlns:a14="http://schemas.microsoft.com/office/drawing/2010/main"/>
            </a:ext>
          </a:extLst>
        </a:blip>
        <a:stretch>
          <a:fillRect/>
        </a:stretch>
      </xdr:blipFill>
      <xdr:spPr>
        <a:xfrm>
          <a:off x="2295072" y="33192357"/>
          <a:ext cx="529574" cy="417286"/>
        </a:xfrm>
        <a:prstGeom prst="rect">
          <a:avLst/>
        </a:prstGeom>
      </xdr:spPr>
    </xdr:pic>
    <xdr:clientData/>
  </xdr:twoCellAnchor>
  <xdr:twoCellAnchor editAs="oneCell">
    <xdr:from>
      <xdr:col>3</xdr:col>
      <xdr:colOff>163285</xdr:colOff>
      <xdr:row>73</xdr:row>
      <xdr:rowOff>54429</xdr:rowOff>
    </xdr:from>
    <xdr:to>
      <xdr:col>3</xdr:col>
      <xdr:colOff>602847</xdr:colOff>
      <xdr:row>73</xdr:row>
      <xdr:rowOff>453572</xdr:rowOff>
    </xdr:to>
    <xdr:pic>
      <xdr:nvPicPr>
        <xdr:cNvPr id="6" name="Grafik 5">
          <a:extLst>
            <a:ext uri="{FF2B5EF4-FFF2-40B4-BE49-F238E27FC236}">
              <a16:creationId xmlns:a16="http://schemas.microsoft.com/office/drawing/2014/main" id="{9899D693-774D-B14F-A3D4-1E1F945EE1F4}"/>
            </a:ext>
          </a:extLst>
        </xdr:cNvPr>
        <xdr:cNvPicPr>
          <a:picLocks noChangeAspect="1"/>
        </xdr:cNvPicPr>
      </xdr:nvPicPr>
      <xdr:blipFill>
        <a:blip xmlns:r="http://schemas.openxmlformats.org/officeDocument/2006/relationships" r:embed="rId95" cstate="screen">
          <a:extLst>
            <a:ext uri="{28A0092B-C50C-407E-A947-70E740481C1C}">
              <a14:useLocalDpi xmlns:a14="http://schemas.microsoft.com/office/drawing/2010/main"/>
            </a:ext>
          </a:extLst>
        </a:blip>
        <a:stretch>
          <a:fillRect/>
        </a:stretch>
      </xdr:blipFill>
      <xdr:spPr>
        <a:xfrm>
          <a:off x="2322285" y="33709429"/>
          <a:ext cx="439562" cy="399143"/>
        </a:xfrm>
        <a:prstGeom prst="rect">
          <a:avLst/>
        </a:prstGeom>
      </xdr:spPr>
    </xdr:pic>
    <xdr:clientData/>
  </xdr:twoCellAnchor>
  <xdr:twoCellAnchor editAs="oneCell">
    <xdr:from>
      <xdr:col>3</xdr:col>
      <xdr:colOff>126999</xdr:colOff>
      <xdr:row>74</xdr:row>
      <xdr:rowOff>45356</xdr:rowOff>
    </xdr:from>
    <xdr:to>
      <xdr:col>3</xdr:col>
      <xdr:colOff>577768</xdr:colOff>
      <xdr:row>74</xdr:row>
      <xdr:rowOff>437241</xdr:rowOff>
    </xdr:to>
    <xdr:pic>
      <xdr:nvPicPr>
        <xdr:cNvPr id="7" name="Grafik 6">
          <a:extLst>
            <a:ext uri="{FF2B5EF4-FFF2-40B4-BE49-F238E27FC236}">
              <a16:creationId xmlns:a16="http://schemas.microsoft.com/office/drawing/2014/main" id="{A9EFD5E7-9A49-EF45-A997-7A853DD7C4A9}"/>
            </a:ext>
          </a:extLst>
        </xdr:cNvPr>
        <xdr:cNvPicPr>
          <a:picLocks noChangeAspect="1"/>
        </xdr:cNvPicPr>
      </xdr:nvPicPr>
      <xdr:blipFill>
        <a:blip xmlns:r="http://schemas.openxmlformats.org/officeDocument/2006/relationships" r:embed="rId96" cstate="screen">
          <a:extLst>
            <a:ext uri="{28A0092B-C50C-407E-A947-70E740481C1C}">
              <a14:useLocalDpi xmlns:a14="http://schemas.microsoft.com/office/drawing/2010/main"/>
            </a:ext>
          </a:extLst>
        </a:blip>
        <a:stretch>
          <a:fillRect/>
        </a:stretch>
      </xdr:blipFill>
      <xdr:spPr>
        <a:xfrm>
          <a:off x="2285999" y="34199285"/>
          <a:ext cx="450769" cy="391885"/>
        </a:xfrm>
        <a:prstGeom prst="rect">
          <a:avLst/>
        </a:prstGeom>
      </xdr:spPr>
    </xdr:pic>
    <xdr:clientData/>
  </xdr:twoCellAnchor>
  <xdr:twoCellAnchor editAs="oneCell">
    <xdr:from>
      <xdr:col>3</xdr:col>
      <xdr:colOff>163286</xdr:colOff>
      <xdr:row>5</xdr:row>
      <xdr:rowOff>72571</xdr:rowOff>
    </xdr:from>
    <xdr:to>
      <xdr:col>3</xdr:col>
      <xdr:colOff>595009</xdr:colOff>
      <xdr:row>5</xdr:row>
      <xdr:rowOff>353785</xdr:rowOff>
    </xdr:to>
    <xdr:pic>
      <xdr:nvPicPr>
        <xdr:cNvPr id="8" name="Grafik 7">
          <a:extLst>
            <a:ext uri="{FF2B5EF4-FFF2-40B4-BE49-F238E27FC236}">
              <a16:creationId xmlns:a16="http://schemas.microsoft.com/office/drawing/2014/main" id="{E8D7637A-4FED-3440-8FA0-E6496B64DB1C}"/>
            </a:ext>
          </a:extLst>
        </xdr:cNvPr>
        <xdr:cNvPicPr>
          <a:picLocks noChangeAspect="1"/>
        </xdr:cNvPicPr>
      </xdr:nvPicPr>
      <xdr:blipFill>
        <a:blip xmlns:r="http://schemas.openxmlformats.org/officeDocument/2006/relationships" r:embed="rId97" cstate="screen">
          <a:extLst>
            <a:ext uri="{28A0092B-C50C-407E-A947-70E740481C1C}">
              <a14:useLocalDpi xmlns:a14="http://schemas.microsoft.com/office/drawing/2010/main"/>
            </a:ext>
          </a:extLst>
        </a:blip>
        <a:stretch>
          <a:fillRect/>
        </a:stretch>
      </xdr:blipFill>
      <xdr:spPr>
        <a:xfrm>
          <a:off x="2322286" y="2222500"/>
          <a:ext cx="431723" cy="281214"/>
        </a:xfrm>
        <a:prstGeom prst="rect">
          <a:avLst/>
        </a:prstGeom>
      </xdr:spPr>
    </xdr:pic>
    <xdr:clientData/>
  </xdr:twoCellAnchor>
  <xdr:twoCellAnchor editAs="oneCell">
    <xdr:from>
      <xdr:col>3</xdr:col>
      <xdr:colOff>154215</xdr:colOff>
      <xdr:row>6</xdr:row>
      <xdr:rowOff>117928</xdr:rowOff>
    </xdr:from>
    <xdr:to>
      <xdr:col>3</xdr:col>
      <xdr:colOff>639573</xdr:colOff>
      <xdr:row>6</xdr:row>
      <xdr:rowOff>353785</xdr:rowOff>
    </xdr:to>
    <xdr:pic>
      <xdr:nvPicPr>
        <xdr:cNvPr id="9" name="Grafik 8">
          <a:extLst>
            <a:ext uri="{FF2B5EF4-FFF2-40B4-BE49-F238E27FC236}">
              <a16:creationId xmlns:a16="http://schemas.microsoft.com/office/drawing/2014/main" id="{72C5B263-CD02-3A4B-939C-DA0927FA1796}"/>
            </a:ext>
          </a:extLst>
        </xdr:cNvPr>
        <xdr:cNvPicPr>
          <a:picLocks noChangeAspect="1"/>
        </xdr:cNvPicPr>
      </xdr:nvPicPr>
      <xdr:blipFill>
        <a:blip xmlns:r="http://schemas.openxmlformats.org/officeDocument/2006/relationships" r:embed="rId98" cstate="screen">
          <a:extLst>
            <a:ext uri="{28A0092B-C50C-407E-A947-70E740481C1C}">
              <a14:useLocalDpi xmlns:a14="http://schemas.microsoft.com/office/drawing/2010/main"/>
            </a:ext>
          </a:extLst>
        </a:blip>
        <a:stretch>
          <a:fillRect/>
        </a:stretch>
      </xdr:blipFill>
      <xdr:spPr>
        <a:xfrm>
          <a:off x="2313215" y="2712357"/>
          <a:ext cx="485358" cy="235857"/>
        </a:xfrm>
        <a:prstGeom prst="rect">
          <a:avLst/>
        </a:prstGeom>
      </xdr:spPr>
    </xdr:pic>
    <xdr:clientData/>
  </xdr:twoCellAnchor>
  <xdr:twoCellAnchor editAs="oneCell">
    <xdr:from>
      <xdr:col>3</xdr:col>
      <xdr:colOff>181429</xdr:colOff>
      <xdr:row>7</xdr:row>
      <xdr:rowOff>108857</xdr:rowOff>
    </xdr:from>
    <xdr:to>
      <xdr:col>3</xdr:col>
      <xdr:colOff>489858</xdr:colOff>
      <xdr:row>7</xdr:row>
      <xdr:rowOff>313394</xdr:rowOff>
    </xdr:to>
    <xdr:pic>
      <xdr:nvPicPr>
        <xdr:cNvPr id="10" name="Grafik 9">
          <a:extLst>
            <a:ext uri="{FF2B5EF4-FFF2-40B4-BE49-F238E27FC236}">
              <a16:creationId xmlns:a16="http://schemas.microsoft.com/office/drawing/2014/main" id="{517BB710-0824-1840-A2B3-FD9164EEA540}"/>
            </a:ext>
          </a:extLst>
        </xdr:cNvPr>
        <xdr:cNvPicPr>
          <a:picLocks noChangeAspect="1"/>
        </xdr:cNvPicPr>
      </xdr:nvPicPr>
      <xdr:blipFill>
        <a:blip xmlns:r="http://schemas.openxmlformats.org/officeDocument/2006/relationships" r:embed="rId99" cstate="screen">
          <a:extLst>
            <a:ext uri="{28A0092B-C50C-407E-A947-70E740481C1C}">
              <a14:useLocalDpi xmlns:a14="http://schemas.microsoft.com/office/drawing/2010/main"/>
            </a:ext>
          </a:extLst>
        </a:blip>
        <a:stretch>
          <a:fillRect/>
        </a:stretch>
      </xdr:blipFill>
      <xdr:spPr>
        <a:xfrm>
          <a:off x="2340429" y="3147786"/>
          <a:ext cx="308429" cy="204537"/>
        </a:xfrm>
        <a:prstGeom prst="rect">
          <a:avLst/>
        </a:prstGeom>
      </xdr:spPr>
    </xdr:pic>
    <xdr:clientData/>
  </xdr:twoCellAnchor>
  <xdr:twoCellAnchor editAs="oneCell">
    <xdr:from>
      <xdr:col>3</xdr:col>
      <xdr:colOff>172357</xdr:colOff>
      <xdr:row>8</xdr:row>
      <xdr:rowOff>54429</xdr:rowOff>
    </xdr:from>
    <xdr:to>
      <xdr:col>3</xdr:col>
      <xdr:colOff>565451</xdr:colOff>
      <xdr:row>8</xdr:row>
      <xdr:rowOff>390071</xdr:rowOff>
    </xdr:to>
    <xdr:pic>
      <xdr:nvPicPr>
        <xdr:cNvPr id="11" name="Grafik 10">
          <a:extLst>
            <a:ext uri="{FF2B5EF4-FFF2-40B4-BE49-F238E27FC236}">
              <a16:creationId xmlns:a16="http://schemas.microsoft.com/office/drawing/2014/main" id="{C4E9250C-EF5F-0A44-B59F-F56EEDE47BB7}"/>
            </a:ext>
          </a:extLst>
        </xdr:cNvPr>
        <xdr:cNvPicPr>
          <a:picLocks noChangeAspect="1"/>
        </xdr:cNvPicPr>
      </xdr:nvPicPr>
      <xdr:blipFill>
        <a:blip xmlns:r="http://schemas.openxmlformats.org/officeDocument/2006/relationships" r:embed="rId100" cstate="screen">
          <a:extLst>
            <a:ext uri="{28A0092B-C50C-407E-A947-70E740481C1C}">
              <a14:useLocalDpi xmlns:a14="http://schemas.microsoft.com/office/drawing/2010/main"/>
            </a:ext>
          </a:extLst>
        </a:blip>
        <a:stretch>
          <a:fillRect/>
        </a:stretch>
      </xdr:blipFill>
      <xdr:spPr>
        <a:xfrm>
          <a:off x="2331357" y="3537858"/>
          <a:ext cx="393094" cy="335642"/>
        </a:xfrm>
        <a:prstGeom prst="rect">
          <a:avLst/>
        </a:prstGeom>
      </xdr:spPr>
    </xdr:pic>
    <xdr:clientData/>
  </xdr:twoCellAnchor>
  <xdr:twoCellAnchor editAs="oneCell">
    <xdr:from>
      <xdr:col>3</xdr:col>
      <xdr:colOff>172357</xdr:colOff>
      <xdr:row>9</xdr:row>
      <xdr:rowOff>27214</xdr:rowOff>
    </xdr:from>
    <xdr:to>
      <xdr:col>3</xdr:col>
      <xdr:colOff>544286</xdr:colOff>
      <xdr:row>9</xdr:row>
      <xdr:rowOff>399143</xdr:rowOff>
    </xdr:to>
    <xdr:pic>
      <xdr:nvPicPr>
        <xdr:cNvPr id="12" name="Grafik 11">
          <a:extLst>
            <a:ext uri="{FF2B5EF4-FFF2-40B4-BE49-F238E27FC236}">
              <a16:creationId xmlns:a16="http://schemas.microsoft.com/office/drawing/2014/main" id="{9491765E-7737-6A44-840C-936434F8D269}"/>
            </a:ext>
          </a:extLst>
        </xdr:cNvPr>
        <xdr:cNvPicPr>
          <a:picLocks noChangeAspect="1"/>
        </xdr:cNvPicPr>
      </xdr:nvPicPr>
      <xdr:blipFill>
        <a:blip xmlns:r="http://schemas.openxmlformats.org/officeDocument/2006/relationships" r:embed="rId101" cstate="screen">
          <a:extLst>
            <a:ext uri="{28A0092B-C50C-407E-A947-70E740481C1C}">
              <a14:useLocalDpi xmlns:a14="http://schemas.microsoft.com/office/drawing/2010/main"/>
            </a:ext>
          </a:extLst>
        </a:blip>
        <a:stretch>
          <a:fillRect/>
        </a:stretch>
      </xdr:blipFill>
      <xdr:spPr>
        <a:xfrm>
          <a:off x="2331357" y="3955143"/>
          <a:ext cx="371929" cy="371929"/>
        </a:xfrm>
        <a:prstGeom prst="rect">
          <a:avLst/>
        </a:prstGeom>
      </xdr:spPr>
    </xdr:pic>
    <xdr:clientData/>
  </xdr:twoCellAnchor>
  <xdr:twoCellAnchor editAs="oneCell">
    <xdr:from>
      <xdr:col>3</xdr:col>
      <xdr:colOff>181428</xdr:colOff>
      <xdr:row>10</xdr:row>
      <xdr:rowOff>27214</xdr:rowOff>
    </xdr:from>
    <xdr:to>
      <xdr:col>3</xdr:col>
      <xdr:colOff>553357</xdr:colOff>
      <xdr:row>10</xdr:row>
      <xdr:rowOff>399143</xdr:rowOff>
    </xdr:to>
    <xdr:pic>
      <xdr:nvPicPr>
        <xdr:cNvPr id="121" name="Grafik 120">
          <a:extLst>
            <a:ext uri="{FF2B5EF4-FFF2-40B4-BE49-F238E27FC236}">
              <a16:creationId xmlns:a16="http://schemas.microsoft.com/office/drawing/2014/main" id="{897A4453-28D0-CB43-BCFE-5F918F975F03}"/>
            </a:ext>
          </a:extLst>
        </xdr:cNvPr>
        <xdr:cNvPicPr>
          <a:picLocks noChangeAspect="1"/>
        </xdr:cNvPicPr>
      </xdr:nvPicPr>
      <xdr:blipFill>
        <a:blip xmlns:r="http://schemas.openxmlformats.org/officeDocument/2006/relationships" r:embed="rId101" cstate="screen">
          <a:extLst>
            <a:ext uri="{28A0092B-C50C-407E-A947-70E740481C1C}">
              <a14:useLocalDpi xmlns:a14="http://schemas.microsoft.com/office/drawing/2010/main"/>
            </a:ext>
          </a:extLst>
        </a:blip>
        <a:stretch>
          <a:fillRect/>
        </a:stretch>
      </xdr:blipFill>
      <xdr:spPr>
        <a:xfrm>
          <a:off x="2340428" y="4399643"/>
          <a:ext cx="371929" cy="371929"/>
        </a:xfrm>
        <a:prstGeom prst="rect">
          <a:avLst/>
        </a:prstGeom>
      </xdr:spPr>
    </xdr:pic>
    <xdr:clientData/>
  </xdr:twoCellAnchor>
  <xdr:twoCellAnchor editAs="oneCell">
    <xdr:from>
      <xdr:col>3</xdr:col>
      <xdr:colOff>181429</xdr:colOff>
      <xdr:row>11</xdr:row>
      <xdr:rowOff>45358</xdr:rowOff>
    </xdr:from>
    <xdr:to>
      <xdr:col>3</xdr:col>
      <xdr:colOff>553358</xdr:colOff>
      <xdr:row>11</xdr:row>
      <xdr:rowOff>417287</xdr:rowOff>
    </xdr:to>
    <xdr:pic>
      <xdr:nvPicPr>
        <xdr:cNvPr id="122" name="Grafik 121">
          <a:extLst>
            <a:ext uri="{FF2B5EF4-FFF2-40B4-BE49-F238E27FC236}">
              <a16:creationId xmlns:a16="http://schemas.microsoft.com/office/drawing/2014/main" id="{0B5675EE-203B-214B-8631-A1F17549D6D9}"/>
            </a:ext>
          </a:extLst>
        </xdr:cNvPr>
        <xdr:cNvPicPr>
          <a:picLocks noChangeAspect="1"/>
        </xdr:cNvPicPr>
      </xdr:nvPicPr>
      <xdr:blipFill>
        <a:blip xmlns:r="http://schemas.openxmlformats.org/officeDocument/2006/relationships" r:embed="rId101" cstate="screen">
          <a:extLst>
            <a:ext uri="{28A0092B-C50C-407E-A947-70E740481C1C}">
              <a14:useLocalDpi xmlns:a14="http://schemas.microsoft.com/office/drawing/2010/main"/>
            </a:ext>
          </a:extLst>
        </a:blip>
        <a:stretch>
          <a:fillRect/>
        </a:stretch>
      </xdr:blipFill>
      <xdr:spPr>
        <a:xfrm>
          <a:off x="2340429" y="4862287"/>
          <a:ext cx="371929" cy="371929"/>
        </a:xfrm>
        <a:prstGeom prst="rect">
          <a:avLst/>
        </a:prstGeom>
      </xdr:spPr>
    </xdr:pic>
    <xdr:clientData/>
  </xdr:twoCellAnchor>
  <xdr:twoCellAnchor editAs="oneCell">
    <xdr:from>
      <xdr:col>3</xdr:col>
      <xdr:colOff>54428</xdr:colOff>
      <xdr:row>13</xdr:row>
      <xdr:rowOff>136071</xdr:rowOff>
    </xdr:from>
    <xdr:to>
      <xdr:col>3</xdr:col>
      <xdr:colOff>741722</xdr:colOff>
      <xdr:row>13</xdr:row>
      <xdr:rowOff>390071</xdr:rowOff>
    </xdr:to>
    <xdr:pic>
      <xdr:nvPicPr>
        <xdr:cNvPr id="14" name="Grafik 13">
          <a:extLst>
            <a:ext uri="{FF2B5EF4-FFF2-40B4-BE49-F238E27FC236}">
              <a16:creationId xmlns:a16="http://schemas.microsoft.com/office/drawing/2014/main" id="{EF00DED5-59C1-BD4E-B1BF-5F816F9B9691}"/>
            </a:ext>
          </a:extLst>
        </xdr:cNvPr>
        <xdr:cNvPicPr>
          <a:picLocks noChangeAspect="1"/>
        </xdr:cNvPicPr>
      </xdr:nvPicPr>
      <xdr:blipFill>
        <a:blip xmlns:r="http://schemas.openxmlformats.org/officeDocument/2006/relationships" r:embed="rId102" cstate="screen">
          <a:extLst>
            <a:ext uri="{28A0092B-C50C-407E-A947-70E740481C1C}">
              <a14:useLocalDpi xmlns:a14="http://schemas.microsoft.com/office/drawing/2010/main"/>
            </a:ext>
          </a:extLst>
        </a:blip>
        <a:stretch>
          <a:fillRect/>
        </a:stretch>
      </xdr:blipFill>
      <xdr:spPr>
        <a:xfrm>
          <a:off x="2213428" y="5842000"/>
          <a:ext cx="687294" cy="254000"/>
        </a:xfrm>
        <a:prstGeom prst="rect">
          <a:avLst/>
        </a:prstGeom>
      </xdr:spPr>
    </xdr:pic>
    <xdr:clientData/>
  </xdr:twoCellAnchor>
  <xdr:oneCellAnchor>
    <xdr:from>
      <xdr:col>3</xdr:col>
      <xdr:colOff>36285</xdr:colOff>
      <xdr:row>13</xdr:row>
      <xdr:rowOff>63500</xdr:rowOff>
    </xdr:from>
    <xdr:ext cx="680357" cy="338379"/>
    <xdr:pic>
      <xdr:nvPicPr>
        <xdr:cNvPr id="125" name="Grafik 124">
          <a:extLst>
            <a:ext uri="{FF2B5EF4-FFF2-40B4-BE49-F238E27FC236}">
              <a16:creationId xmlns:a16="http://schemas.microsoft.com/office/drawing/2014/main" id="{5300B564-06C1-E74E-AD76-FED1D8E1F69D}"/>
            </a:ext>
          </a:extLst>
        </xdr:cNvPr>
        <xdr:cNvPicPr>
          <a:picLocks noChangeAspect="1"/>
        </xdr:cNvPicPr>
      </xdr:nvPicPr>
      <xdr:blipFill>
        <a:blip xmlns:r="http://schemas.openxmlformats.org/officeDocument/2006/relationships" r:embed="rId103" cstate="screen">
          <a:extLst>
            <a:ext uri="{28A0092B-C50C-407E-A947-70E740481C1C}">
              <a14:useLocalDpi xmlns:a14="http://schemas.microsoft.com/office/drawing/2010/main"/>
            </a:ext>
          </a:extLst>
        </a:blip>
        <a:stretch>
          <a:fillRect/>
        </a:stretch>
      </xdr:blipFill>
      <xdr:spPr>
        <a:xfrm>
          <a:off x="2195285" y="5324929"/>
          <a:ext cx="680357" cy="338379"/>
        </a:xfrm>
        <a:prstGeom prst="rect">
          <a:avLst/>
        </a:prstGeom>
      </xdr:spPr>
    </xdr:pic>
    <xdr:clientData/>
  </xdr:oneCellAnchor>
  <xdr:oneCellAnchor>
    <xdr:from>
      <xdr:col>3</xdr:col>
      <xdr:colOff>54428</xdr:colOff>
      <xdr:row>14</xdr:row>
      <xdr:rowOff>136071</xdr:rowOff>
    </xdr:from>
    <xdr:ext cx="687294" cy="254000"/>
    <xdr:pic>
      <xdr:nvPicPr>
        <xdr:cNvPr id="126" name="Grafik 125">
          <a:extLst>
            <a:ext uri="{FF2B5EF4-FFF2-40B4-BE49-F238E27FC236}">
              <a16:creationId xmlns:a16="http://schemas.microsoft.com/office/drawing/2014/main" id="{63811931-E464-D143-AFF6-D5E4ABABAE9A}"/>
            </a:ext>
          </a:extLst>
        </xdr:cNvPr>
        <xdr:cNvPicPr>
          <a:picLocks noChangeAspect="1"/>
        </xdr:cNvPicPr>
      </xdr:nvPicPr>
      <xdr:blipFill>
        <a:blip xmlns:r="http://schemas.openxmlformats.org/officeDocument/2006/relationships" r:embed="rId102" cstate="screen">
          <a:extLst>
            <a:ext uri="{28A0092B-C50C-407E-A947-70E740481C1C}">
              <a14:useLocalDpi xmlns:a14="http://schemas.microsoft.com/office/drawing/2010/main"/>
            </a:ext>
          </a:extLst>
        </a:blip>
        <a:stretch>
          <a:fillRect/>
        </a:stretch>
      </xdr:blipFill>
      <xdr:spPr>
        <a:xfrm>
          <a:off x="2213428" y="5842000"/>
          <a:ext cx="687294" cy="254000"/>
        </a:xfrm>
        <a:prstGeom prst="rect">
          <a:avLst/>
        </a:prstGeom>
      </xdr:spPr>
    </xdr:pic>
    <xdr:clientData/>
  </xdr:oneCellAnchor>
  <xdr:twoCellAnchor editAs="oneCell">
    <xdr:from>
      <xdr:col>3</xdr:col>
      <xdr:colOff>27215</xdr:colOff>
      <xdr:row>12</xdr:row>
      <xdr:rowOff>54428</xdr:rowOff>
    </xdr:from>
    <xdr:to>
      <xdr:col>3</xdr:col>
      <xdr:colOff>735114</xdr:colOff>
      <xdr:row>12</xdr:row>
      <xdr:rowOff>390070</xdr:rowOff>
    </xdr:to>
    <xdr:pic>
      <xdr:nvPicPr>
        <xdr:cNvPr id="15" name="Grafik 14">
          <a:extLst>
            <a:ext uri="{FF2B5EF4-FFF2-40B4-BE49-F238E27FC236}">
              <a16:creationId xmlns:a16="http://schemas.microsoft.com/office/drawing/2014/main" id="{0CBBC072-0329-3B40-92DF-EE6D6A070F2A}"/>
            </a:ext>
          </a:extLst>
        </xdr:cNvPr>
        <xdr:cNvPicPr>
          <a:picLocks noChangeAspect="1"/>
        </xdr:cNvPicPr>
      </xdr:nvPicPr>
      <xdr:blipFill>
        <a:blip xmlns:r="http://schemas.openxmlformats.org/officeDocument/2006/relationships" r:embed="rId104" cstate="screen">
          <a:extLst>
            <a:ext uri="{28A0092B-C50C-407E-A947-70E740481C1C}">
              <a14:useLocalDpi xmlns:a14="http://schemas.microsoft.com/office/drawing/2010/main"/>
            </a:ext>
          </a:extLst>
        </a:blip>
        <a:stretch>
          <a:fillRect/>
        </a:stretch>
      </xdr:blipFill>
      <xdr:spPr>
        <a:xfrm>
          <a:off x="2186215" y="5315857"/>
          <a:ext cx="707899" cy="335642"/>
        </a:xfrm>
        <a:prstGeom prst="rect">
          <a:avLst/>
        </a:prstGeom>
      </xdr:spPr>
    </xdr:pic>
    <xdr:clientData/>
  </xdr:twoCellAnchor>
  <xdr:twoCellAnchor editAs="oneCell">
    <xdr:from>
      <xdr:col>3</xdr:col>
      <xdr:colOff>226785</xdr:colOff>
      <xdr:row>75</xdr:row>
      <xdr:rowOff>45357</xdr:rowOff>
    </xdr:from>
    <xdr:to>
      <xdr:col>3</xdr:col>
      <xdr:colOff>453571</xdr:colOff>
      <xdr:row>75</xdr:row>
      <xdr:rowOff>483697</xdr:rowOff>
    </xdr:to>
    <xdr:pic>
      <xdr:nvPicPr>
        <xdr:cNvPr id="16" name="Grafik 15">
          <a:extLst>
            <a:ext uri="{FF2B5EF4-FFF2-40B4-BE49-F238E27FC236}">
              <a16:creationId xmlns:a16="http://schemas.microsoft.com/office/drawing/2014/main" id="{CF5B209D-23D6-934D-9DE4-CA988A0359E2}"/>
            </a:ext>
          </a:extLst>
        </xdr:cNvPr>
        <xdr:cNvPicPr>
          <a:picLocks noChangeAspect="1"/>
        </xdr:cNvPicPr>
      </xdr:nvPicPr>
      <xdr:blipFill>
        <a:blip xmlns:r="http://schemas.openxmlformats.org/officeDocument/2006/relationships" r:embed="rId105" cstate="screen">
          <a:extLst>
            <a:ext uri="{28A0092B-C50C-407E-A947-70E740481C1C}">
              <a14:useLocalDpi xmlns:a14="http://schemas.microsoft.com/office/drawing/2010/main"/>
            </a:ext>
          </a:extLst>
        </a:blip>
        <a:stretch>
          <a:fillRect/>
        </a:stretch>
      </xdr:blipFill>
      <xdr:spPr>
        <a:xfrm>
          <a:off x="2385785" y="37365214"/>
          <a:ext cx="226786" cy="438340"/>
        </a:xfrm>
        <a:prstGeom prst="rect">
          <a:avLst/>
        </a:prstGeom>
      </xdr:spPr>
    </xdr:pic>
    <xdr:clientData/>
  </xdr:twoCellAnchor>
  <xdr:twoCellAnchor editAs="oneCell">
    <xdr:from>
      <xdr:col>3</xdr:col>
      <xdr:colOff>190502</xdr:colOff>
      <xdr:row>76</xdr:row>
      <xdr:rowOff>84436</xdr:rowOff>
    </xdr:from>
    <xdr:to>
      <xdr:col>3</xdr:col>
      <xdr:colOff>535215</xdr:colOff>
      <xdr:row>76</xdr:row>
      <xdr:rowOff>437241</xdr:rowOff>
    </xdr:to>
    <xdr:pic>
      <xdr:nvPicPr>
        <xdr:cNvPr id="17" name="Grafik 16">
          <a:extLst>
            <a:ext uri="{FF2B5EF4-FFF2-40B4-BE49-F238E27FC236}">
              <a16:creationId xmlns:a16="http://schemas.microsoft.com/office/drawing/2014/main" id="{49196CC7-34F3-8E49-B529-5EC00D7155A4}"/>
            </a:ext>
          </a:extLst>
        </xdr:cNvPr>
        <xdr:cNvPicPr>
          <a:picLocks noChangeAspect="1"/>
        </xdr:cNvPicPr>
      </xdr:nvPicPr>
      <xdr:blipFill>
        <a:blip xmlns:r="http://schemas.openxmlformats.org/officeDocument/2006/relationships" r:embed="rId106" cstate="screen">
          <a:extLst>
            <a:ext uri="{28A0092B-C50C-407E-A947-70E740481C1C}">
              <a14:useLocalDpi xmlns:a14="http://schemas.microsoft.com/office/drawing/2010/main"/>
            </a:ext>
          </a:extLst>
        </a:blip>
        <a:stretch>
          <a:fillRect/>
        </a:stretch>
      </xdr:blipFill>
      <xdr:spPr>
        <a:xfrm>
          <a:off x="2349502" y="37903222"/>
          <a:ext cx="344713" cy="352805"/>
        </a:xfrm>
        <a:prstGeom prst="rect">
          <a:avLst/>
        </a:prstGeom>
      </xdr:spPr>
    </xdr:pic>
    <xdr:clientData/>
  </xdr:twoCellAnchor>
  <xdr:twoCellAnchor editAs="oneCell">
    <xdr:from>
      <xdr:col>3</xdr:col>
      <xdr:colOff>201065</xdr:colOff>
      <xdr:row>77</xdr:row>
      <xdr:rowOff>63500</xdr:rowOff>
    </xdr:from>
    <xdr:to>
      <xdr:col>3</xdr:col>
      <xdr:colOff>515256</xdr:colOff>
      <xdr:row>77</xdr:row>
      <xdr:rowOff>379186</xdr:rowOff>
    </xdr:to>
    <xdr:pic>
      <xdr:nvPicPr>
        <xdr:cNvPr id="132" name="Grafik 131" descr="Weckgläser Sturzglas 2">
          <a:extLst>
            <a:ext uri="{FF2B5EF4-FFF2-40B4-BE49-F238E27FC236}">
              <a16:creationId xmlns:a16="http://schemas.microsoft.com/office/drawing/2014/main" id="{78B11242-1783-964D-AF30-6CF085951005}"/>
            </a:ext>
          </a:extLst>
        </xdr:cNvPr>
        <xdr:cNvPicPr>
          <a:picLocks noChangeAspect="1" noChangeArrowheads="1"/>
        </xdr:cNvPicPr>
      </xdr:nvPicPr>
      <xdr:blipFill>
        <a:blip xmlns:r="http://schemas.openxmlformats.org/officeDocument/2006/relationships" r:embed="rId107" cstate="screen">
          <a:extLst>
            <a:ext uri="{28A0092B-C50C-407E-A947-70E740481C1C}">
              <a14:useLocalDpi xmlns:a14="http://schemas.microsoft.com/office/drawing/2010/main"/>
            </a:ext>
          </a:extLst>
        </a:blip>
        <a:srcRect/>
        <a:stretch>
          <a:fillRect/>
        </a:stretch>
      </xdr:blipFill>
      <xdr:spPr bwMode="auto">
        <a:xfrm>
          <a:off x="2360065" y="38381214"/>
          <a:ext cx="314191" cy="3156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117929</xdr:colOff>
      <xdr:row>78</xdr:row>
      <xdr:rowOff>72570</xdr:rowOff>
    </xdr:from>
    <xdr:to>
      <xdr:col>3</xdr:col>
      <xdr:colOff>579447</xdr:colOff>
      <xdr:row>78</xdr:row>
      <xdr:rowOff>444500</xdr:rowOff>
    </xdr:to>
    <xdr:pic>
      <xdr:nvPicPr>
        <xdr:cNvPr id="133" name="Grafik 132">
          <a:extLst>
            <a:ext uri="{FF2B5EF4-FFF2-40B4-BE49-F238E27FC236}">
              <a16:creationId xmlns:a16="http://schemas.microsoft.com/office/drawing/2014/main" id="{21A58637-546C-4046-8693-B4E46E1C5C43}"/>
            </a:ext>
          </a:extLst>
        </xdr:cNvPr>
        <xdr:cNvPicPr>
          <a:picLocks noChangeAspect="1" noChangeArrowheads="1"/>
        </xdr:cNvPicPr>
      </xdr:nvPicPr>
      <xdr:blipFill rotWithShape="1">
        <a:blip xmlns:r="http://schemas.openxmlformats.org/officeDocument/2006/relationships" r:embed="rId108" cstate="screen">
          <a:extLst>
            <a:ext uri="{28A0092B-C50C-407E-A947-70E740481C1C}">
              <a14:useLocalDpi xmlns:a14="http://schemas.microsoft.com/office/drawing/2010/main"/>
            </a:ext>
          </a:extLst>
        </a:blip>
        <a:srcRect/>
        <a:stretch/>
      </xdr:blipFill>
      <xdr:spPr bwMode="auto">
        <a:xfrm>
          <a:off x="2276929" y="38889213"/>
          <a:ext cx="461518" cy="3719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90716</xdr:colOff>
      <xdr:row>52</xdr:row>
      <xdr:rowOff>63501</xdr:rowOff>
    </xdr:from>
    <xdr:to>
      <xdr:col>3</xdr:col>
      <xdr:colOff>673543</xdr:colOff>
      <xdr:row>52</xdr:row>
      <xdr:rowOff>380999</xdr:rowOff>
    </xdr:to>
    <xdr:pic>
      <xdr:nvPicPr>
        <xdr:cNvPr id="134" name="Grafik 133" descr="Saro Kühl-Servierplatte Stay Cool 1/3 GN | Aluminium | 325x176x(h)36mm">
          <a:extLst>
            <a:ext uri="{FF2B5EF4-FFF2-40B4-BE49-F238E27FC236}">
              <a16:creationId xmlns:a16="http://schemas.microsoft.com/office/drawing/2014/main" id="{015CBE2F-AB5E-484A-B68F-54FEDF71E38B}"/>
            </a:ext>
          </a:extLst>
        </xdr:cNvPr>
        <xdr:cNvPicPr>
          <a:picLocks noChangeAspect="1" noChangeArrowheads="1"/>
        </xdr:cNvPicPr>
      </xdr:nvPicPr>
      <xdr:blipFill rotWithShape="1">
        <a:blip xmlns:r="http://schemas.openxmlformats.org/officeDocument/2006/relationships" r:embed="rId109" cstate="screen">
          <a:extLst>
            <a:ext uri="{28A0092B-C50C-407E-A947-70E740481C1C}">
              <a14:useLocalDpi xmlns:a14="http://schemas.microsoft.com/office/drawing/2010/main"/>
            </a:ext>
          </a:extLst>
        </a:blip>
        <a:srcRect/>
        <a:stretch/>
      </xdr:blipFill>
      <xdr:spPr bwMode="auto">
        <a:xfrm>
          <a:off x="2249716" y="23104930"/>
          <a:ext cx="582827" cy="317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70759</xdr:colOff>
      <xdr:row>53</xdr:row>
      <xdr:rowOff>79829</xdr:rowOff>
    </xdr:from>
    <xdr:to>
      <xdr:col>3</xdr:col>
      <xdr:colOff>653586</xdr:colOff>
      <xdr:row>53</xdr:row>
      <xdr:rowOff>397327</xdr:rowOff>
    </xdr:to>
    <xdr:pic>
      <xdr:nvPicPr>
        <xdr:cNvPr id="135" name="Grafik 134" descr="Saro Kühl-Servierplatte Stay Cool 1/3 GN | Aluminium | 325x176x(h)36mm">
          <a:extLst>
            <a:ext uri="{FF2B5EF4-FFF2-40B4-BE49-F238E27FC236}">
              <a16:creationId xmlns:a16="http://schemas.microsoft.com/office/drawing/2014/main" id="{D91E20C2-A6F7-B049-9876-3630879F7AA5}"/>
            </a:ext>
          </a:extLst>
        </xdr:cNvPr>
        <xdr:cNvPicPr>
          <a:picLocks noChangeAspect="1" noChangeArrowheads="1"/>
        </xdr:cNvPicPr>
      </xdr:nvPicPr>
      <xdr:blipFill rotWithShape="1">
        <a:blip xmlns:r="http://schemas.openxmlformats.org/officeDocument/2006/relationships" r:embed="rId109" cstate="screen">
          <a:extLst>
            <a:ext uri="{28A0092B-C50C-407E-A947-70E740481C1C}">
              <a14:useLocalDpi xmlns:a14="http://schemas.microsoft.com/office/drawing/2010/main"/>
            </a:ext>
          </a:extLst>
        </a:blip>
        <a:srcRect/>
        <a:stretch/>
      </xdr:blipFill>
      <xdr:spPr bwMode="auto">
        <a:xfrm>
          <a:off x="2229759" y="23565758"/>
          <a:ext cx="582827" cy="317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151593</xdr:colOff>
      <xdr:row>126</xdr:row>
      <xdr:rowOff>44959</xdr:rowOff>
    </xdr:from>
    <xdr:to>
      <xdr:col>3</xdr:col>
      <xdr:colOff>471712</xdr:colOff>
      <xdr:row>126</xdr:row>
      <xdr:rowOff>366485</xdr:rowOff>
    </xdr:to>
    <xdr:pic>
      <xdr:nvPicPr>
        <xdr:cNvPr id="120" name="Grafik 119" descr="Elektro-Lift-Salamander ECO 600 | Kochtechnik/Salamander">
          <a:extLst>
            <a:ext uri="{FF2B5EF4-FFF2-40B4-BE49-F238E27FC236}">
              <a16:creationId xmlns:a16="http://schemas.microsoft.com/office/drawing/2014/main" id="{5E40B925-84D9-A944-81E3-FB5394B29A83}"/>
            </a:ext>
          </a:extLst>
        </xdr:cNvPr>
        <xdr:cNvPicPr>
          <a:picLocks noChangeAspect="1" noChangeArrowheads="1"/>
        </xdr:cNvPicPr>
      </xdr:nvPicPr>
      <xdr:blipFill>
        <a:blip xmlns:r="http://schemas.openxmlformats.org/officeDocument/2006/relationships" r:embed="rId110" cstate="screen">
          <a:extLst>
            <a:ext uri="{28A0092B-C50C-407E-A947-70E740481C1C}">
              <a14:useLocalDpi xmlns:a14="http://schemas.microsoft.com/office/drawing/2010/main"/>
            </a:ext>
          </a:extLst>
        </a:blip>
        <a:srcRect/>
        <a:stretch>
          <a:fillRect/>
        </a:stretch>
      </xdr:blipFill>
      <xdr:spPr bwMode="auto">
        <a:xfrm>
          <a:off x="2346879" y="57385459"/>
          <a:ext cx="320119" cy="3215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251953</xdr:colOff>
      <xdr:row>7</xdr:row>
      <xdr:rowOff>93134</xdr:rowOff>
    </xdr:from>
    <xdr:to>
      <xdr:col>3</xdr:col>
      <xdr:colOff>491068</xdr:colOff>
      <xdr:row>7</xdr:row>
      <xdr:rowOff>372534</xdr:rowOff>
    </xdr:to>
    <xdr:pic>
      <xdr:nvPicPr>
        <xdr:cNvPr id="62" name="Picture 26" descr="-5601">
          <a:extLst>
            <a:ext uri="{FF2B5EF4-FFF2-40B4-BE49-F238E27FC236}">
              <a16:creationId xmlns:a16="http://schemas.microsoft.com/office/drawing/2014/main" id="{DB8A8D25-EFDD-FB46-9ADC-1EA847024B79}"/>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410953" y="60341934"/>
          <a:ext cx="239115" cy="279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203200</xdr:colOff>
      <xdr:row>6</xdr:row>
      <xdr:rowOff>42334</xdr:rowOff>
    </xdr:from>
    <xdr:to>
      <xdr:col>3</xdr:col>
      <xdr:colOff>533400</xdr:colOff>
      <xdr:row>6</xdr:row>
      <xdr:rowOff>372534</xdr:rowOff>
    </xdr:to>
    <xdr:pic>
      <xdr:nvPicPr>
        <xdr:cNvPr id="63" name="Grafik 62" descr="Bartscher Induktionskocher IK 27TC">
          <a:extLst>
            <a:ext uri="{FF2B5EF4-FFF2-40B4-BE49-F238E27FC236}">
              <a16:creationId xmlns:a16="http://schemas.microsoft.com/office/drawing/2014/main" id="{FF506392-70EB-7748-81A1-51EFEC549E34}"/>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2362200" y="59884734"/>
          <a:ext cx="330200" cy="330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220134</xdr:colOff>
      <xdr:row>8</xdr:row>
      <xdr:rowOff>50800</xdr:rowOff>
    </xdr:from>
    <xdr:to>
      <xdr:col>3</xdr:col>
      <xdr:colOff>522692</xdr:colOff>
      <xdr:row>8</xdr:row>
      <xdr:rowOff>355599</xdr:rowOff>
    </xdr:to>
    <xdr:pic>
      <xdr:nvPicPr>
        <xdr:cNvPr id="64" name="Grafik 63" descr="Bildergebnis für Rational SCC 202">
          <a:extLst>
            <a:ext uri="{FF2B5EF4-FFF2-40B4-BE49-F238E27FC236}">
              <a16:creationId xmlns:a16="http://schemas.microsoft.com/office/drawing/2014/main" id="{AFB764A1-7E1A-B448-A673-A6E5B0868CB7}"/>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2379134" y="60706000"/>
          <a:ext cx="302558" cy="304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270933</xdr:colOff>
      <xdr:row>9</xdr:row>
      <xdr:rowOff>118533</xdr:rowOff>
    </xdr:from>
    <xdr:to>
      <xdr:col>3</xdr:col>
      <xdr:colOff>481612</xdr:colOff>
      <xdr:row>9</xdr:row>
      <xdr:rowOff>359832</xdr:rowOff>
    </xdr:to>
    <xdr:pic>
      <xdr:nvPicPr>
        <xdr:cNvPr id="65" name="Grafik 64" descr="Bildergebnis für Rational SCC 202">
          <a:extLst>
            <a:ext uri="{FF2B5EF4-FFF2-40B4-BE49-F238E27FC236}">
              <a16:creationId xmlns:a16="http://schemas.microsoft.com/office/drawing/2014/main" id="{F8A3A0F0-2E1C-5A46-8770-25CCAFC5DA45}"/>
            </a:ext>
          </a:extLst>
        </xdr:cNvPr>
        <xdr:cNvPicPr>
          <a:picLocks noChangeAspect="1" noChangeArrowheads="1"/>
        </xdr:cNvPicPr>
      </xdr:nvPicPr>
      <xdr:blipFill>
        <a:blip xmlns:r="http://schemas.openxmlformats.org/officeDocument/2006/relationships" r:embed="rId4" cstate="email">
          <a:extLst>
            <a:ext uri="{28A0092B-C50C-407E-A947-70E740481C1C}">
              <a14:useLocalDpi xmlns:a14="http://schemas.microsoft.com/office/drawing/2010/main"/>
            </a:ext>
          </a:extLst>
        </a:blip>
        <a:srcRect/>
        <a:stretch>
          <a:fillRect/>
        </a:stretch>
      </xdr:blipFill>
      <xdr:spPr bwMode="auto">
        <a:xfrm>
          <a:off x="2429933" y="61180133"/>
          <a:ext cx="210679" cy="241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186268</xdr:colOff>
      <xdr:row>11</xdr:row>
      <xdr:rowOff>33867</xdr:rowOff>
    </xdr:from>
    <xdr:to>
      <xdr:col>3</xdr:col>
      <xdr:colOff>516468</xdr:colOff>
      <xdr:row>11</xdr:row>
      <xdr:rowOff>368470</xdr:rowOff>
    </xdr:to>
    <xdr:pic>
      <xdr:nvPicPr>
        <xdr:cNvPr id="66" name="Grafik 65" descr="Bildergebnis für &quot;Rational VarioCookingCenter 311&quot;">
          <a:extLst>
            <a:ext uri="{FF2B5EF4-FFF2-40B4-BE49-F238E27FC236}">
              <a16:creationId xmlns:a16="http://schemas.microsoft.com/office/drawing/2014/main" id="{8DAF13EF-BD9C-D24D-A29C-A6750FF646BD}"/>
            </a:ext>
          </a:extLst>
        </xdr:cNvPr>
        <xdr:cNvPicPr>
          <a:picLocks noChangeAspect="1" noChangeArrowheads="1"/>
        </xdr:cNvPicPr>
      </xdr:nvPicPr>
      <xdr:blipFill>
        <a:blip xmlns:r="http://schemas.openxmlformats.org/officeDocument/2006/relationships" r:embed="rId5" cstate="email">
          <a:extLst>
            <a:ext uri="{28A0092B-C50C-407E-A947-70E740481C1C}">
              <a14:useLocalDpi xmlns:a14="http://schemas.microsoft.com/office/drawing/2010/main"/>
            </a:ext>
          </a:extLst>
        </a:blip>
        <a:srcRect/>
        <a:stretch>
          <a:fillRect/>
        </a:stretch>
      </xdr:blipFill>
      <xdr:spPr bwMode="auto">
        <a:xfrm>
          <a:off x="2345268" y="61908267"/>
          <a:ext cx="330200" cy="3346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194734</xdr:colOff>
      <xdr:row>12</xdr:row>
      <xdr:rowOff>59266</xdr:rowOff>
    </xdr:from>
    <xdr:to>
      <xdr:col>3</xdr:col>
      <xdr:colOff>516467</xdr:colOff>
      <xdr:row>12</xdr:row>
      <xdr:rowOff>386720</xdr:rowOff>
    </xdr:to>
    <xdr:pic>
      <xdr:nvPicPr>
        <xdr:cNvPr id="67" name="Grafik 66" descr="Bildergebnis für &quot;Rational VarioCookingCenter 311&quot;">
          <a:extLst>
            <a:ext uri="{FF2B5EF4-FFF2-40B4-BE49-F238E27FC236}">
              <a16:creationId xmlns:a16="http://schemas.microsoft.com/office/drawing/2014/main" id="{F4226396-F22D-AC48-8155-8959FA9BFDA0}"/>
            </a:ext>
          </a:extLst>
        </xdr:cNvPr>
        <xdr:cNvPicPr>
          <a:picLocks noChangeAspect="1" noChangeArrowheads="1"/>
        </xdr:cNvPicPr>
      </xdr:nvPicPr>
      <xdr:blipFill>
        <a:blip xmlns:r="http://schemas.openxmlformats.org/officeDocument/2006/relationships" r:embed="rId6" cstate="email">
          <a:extLst>
            <a:ext uri="{28A0092B-C50C-407E-A947-70E740481C1C}">
              <a14:useLocalDpi xmlns:a14="http://schemas.microsoft.com/office/drawing/2010/main"/>
            </a:ext>
          </a:extLst>
        </a:blip>
        <a:srcRect/>
        <a:stretch>
          <a:fillRect/>
        </a:stretch>
      </xdr:blipFill>
      <xdr:spPr bwMode="auto">
        <a:xfrm>
          <a:off x="2353734" y="62340066"/>
          <a:ext cx="321733" cy="3274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211668</xdr:colOff>
      <xdr:row>13</xdr:row>
      <xdr:rowOff>54172</xdr:rowOff>
    </xdr:from>
    <xdr:to>
      <xdr:col>3</xdr:col>
      <xdr:colOff>499534</xdr:colOff>
      <xdr:row>13</xdr:row>
      <xdr:rowOff>347133</xdr:rowOff>
    </xdr:to>
    <xdr:pic>
      <xdr:nvPicPr>
        <xdr:cNvPr id="68" name="Grafik 67" descr="MKN Induktionsherd mit 4 Kochfeldern">
          <a:extLst>
            <a:ext uri="{FF2B5EF4-FFF2-40B4-BE49-F238E27FC236}">
              <a16:creationId xmlns:a16="http://schemas.microsoft.com/office/drawing/2014/main" id="{EF0932F8-CA34-B741-AEAE-443E26C7C39F}"/>
            </a:ext>
          </a:extLst>
        </xdr:cNvPr>
        <xdr:cNvPicPr>
          <a:picLocks noChangeAspect="1" noChangeArrowheads="1"/>
        </xdr:cNvPicPr>
      </xdr:nvPicPr>
      <xdr:blipFill>
        <a:blip xmlns:r="http://schemas.openxmlformats.org/officeDocument/2006/relationships" r:embed="rId7" cstate="email">
          <a:extLst>
            <a:ext uri="{28A0092B-C50C-407E-A947-70E740481C1C}">
              <a14:useLocalDpi xmlns:a14="http://schemas.microsoft.com/office/drawing/2010/main"/>
            </a:ext>
          </a:extLst>
        </a:blip>
        <a:srcRect/>
        <a:stretch>
          <a:fillRect/>
        </a:stretch>
      </xdr:blipFill>
      <xdr:spPr bwMode="auto">
        <a:xfrm>
          <a:off x="2370668" y="62741372"/>
          <a:ext cx="287866" cy="2929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194733</xdr:colOff>
      <xdr:row>14</xdr:row>
      <xdr:rowOff>56555</xdr:rowOff>
    </xdr:from>
    <xdr:to>
      <xdr:col>3</xdr:col>
      <xdr:colOff>499534</xdr:colOff>
      <xdr:row>14</xdr:row>
      <xdr:rowOff>364065</xdr:rowOff>
    </xdr:to>
    <xdr:pic>
      <xdr:nvPicPr>
        <xdr:cNvPr id="69" name="Grafik 68" descr="MKN Induktionsherd mit 2 Kochfeldern">
          <a:extLst>
            <a:ext uri="{FF2B5EF4-FFF2-40B4-BE49-F238E27FC236}">
              <a16:creationId xmlns:a16="http://schemas.microsoft.com/office/drawing/2014/main" id="{CED10814-8438-FD4D-BC23-7F13FF64F534}"/>
            </a:ext>
          </a:extLst>
        </xdr:cNvPr>
        <xdr:cNvPicPr>
          <a:picLocks noChangeAspect="1" noChangeArrowheads="1"/>
        </xdr:cNvPicPr>
      </xdr:nvPicPr>
      <xdr:blipFill>
        <a:blip xmlns:r="http://schemas.openxmlformats.org/officeDocument/2006/relationships" r:embed="rId8" cstate="email">
          <a:extLst>
            <a:ext uri="{28A0092B-C50C-407E-A947-70E740481C1C}">
              <a14:useLocalDpi xmlns:a14="http://schemas.microsoft.com/office/drawing/2010/main"/>
            </a:ext>
          </a:extLst>
        </a:blip>
        <a:srcRect/>
        <a:stretch>
          <a:fillRect/>
        </a:stretch>
      </xdr:blipFill>
      <xdr:spPr bwMode="auto">
        <a:xfrm>
          <a:off x="2353733" y="63150155"/>
          <a:ext cx="304801" cy="3075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215400</xdr:colOff>
      <xdr:row>15</xdr:row>
      <xdr:rowOff>33138</xdr:rowOff>
    </xdr:from>
    <xdr:to>
      <xdr:col>3</xdr:col>
      <xdr:colOff>550334</xdr:colOff>
      <xdr:row>15</xdr:row>
      <xdr:rowOff>372533</xdr:rowOff>
    </xdr:to>
    <xdr:pic>
      <xdr:nvPicPr>
        <xdr:cNvPr id="70" name="Grafik 69" descr="MKN Griddleplatte 2 Supra - Optima 850">
          <a:extLst>
            <a:ext uri="{FF2B5EF4-FFF2-40B4-BE49-F238E27FC236}">
              <a16:creationId xmlns:a16="http://schemas.microsoft.com/office/drawing/2014/main" id="{99414F77-B8FE-CE42-BC49-442A7FBF66F3}"/>
            </a:ext>
          </a:extLst>
        </xdr:cNvPr>
        <xdr:cNvPicPr>
          <a:picLocks noChangeAspect="1" noChangeArrowheads="1"/>
        </xdr:cNvPicPr>
      </xdr:nvPicPr>
      <xdr:blipFill>
        <a:blip xmlns:r="http://schemas.openxmlformats.org/officeDocument/2006/relationships" r:embed="rId9" cstate="email">
          <a:extLst>
            <a:ext uri="{28A0092B-C50C-407E-A947-70E740481C1C}">
              <a14:useLocalDpi xmlns:a14="http://schemas.microsoft.com/office/drawing/2010/main"/>
            </a:ext>
          </a:extLst>
        </a:blip>
        <a:srcRect/>
        <a:stretch>
          <a:fillRect/>
        </a:stretch>
      </xdr:blipFill>
      <xdr:spPr bwMode="auto">
        <a:xfrm>
          <a:off x="2374400" y="63533138"/>
          <a:ext cx="334934" cy="339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127000</xdr:colOff>
      <xdr:row>1</xdr:row>
      <xdr:rowOff>440267</xdr:rowOff>
    </xdr:from>
    <xdr:to>
      <xdr:col>3</xdr:col>
      <xdr:colOff>601134</xdr:colOff>
      <xdr:row>1</xdr:row>
      <xdr:rowOff>855133</xdr:rowOff>
    </xdr:to>
    <xdr:sp macro="" textlink="">
      <xdr:nvSpPr>
        <xdr:cNvPr id="71" name="Textfeld 70">
          <a:extLst>
            <a:ext uri="{FF2B5EF4-FFF2-40B4-BE49-F238E27FC236}">
              <a16:creationId xmlns:a16="http://schemas.microsoft.com/office/drawing/2014/main" id="{6D6B21A7-664E-E94A-93F9-0818260EAAE4}"/>
            </a:ext>
          </a:extLst>
        </xdr:cNvPr>
        <xdr:cNvSpPr txBox="1"/>
      </xdr:nvSpPr>
      <xdr:spPr>
        <a:xfrm>
          <a:off x="698500" y="440267"/>
          <a:ext cx="2061634" cy="4148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de-DE" sz="1600"/>
            <a:t>        12. Mrz. 2020</a:t>
          </a:r>
        </a:p>
      </xdr:txBody>
    </xdr:sp>
    <xdr:clientData/>
  </xdr:twoCellAnchor>
  <xdr:twoCellAnchor editAs="oneCell">
    <xdr:from>
      <xdr:col>3</xdr:col>
      <xdr:colOff>227900</xdr:colOff>
      <xdr:row>16</xdr:row>
      <xdr:rowOff>87312</xdr:rowOff>
    </xdr:from>
    <xdr:to>
      <xdr:col>3</xdr:col>
      <xdr:colOff>473193</xdr:colOff>
      <xdr:row>16</xdr:row>
      <xdr:rowOff>331788</xdr:rowOff>
    </xdr:to>
    <xdr:pic>
      <xdr:nvPicPr>
        <xdr:cNvPr id="77" name="Grafik 76" descr="Kühlschrank KU 355 CNS ">
          <a:extLst>
            <a:ext uri="{FF2B5EF4-FFF2-40B4-BE49-F238E27FC236}">
              <a16:creationId xmlns:a16="http://schemas.microsoft.com/office/drawing/2014/main" id="{F1CC9F15-A1F9-1B42-BCCE-99A819CE7D13}"/>
            </a:ext>
          </a:extLst>
        </xdr:cNvPr>
        <xdr:cNvPicPr>
          <a:picLocks noChangeAspect="1" noChangeArrowheads="1"/>
        </xdr:cNvPicPr>
      </xdr:nvPicPr>
      <xdr:blipFill>
        <a:blip xmlns:r="http://schemas.openxmlformats.org/officeDocument/2006/relationships" r:embed="rId10" cstate="screen">
          <a:extLst>
            <a:ext uri="{28A0092B-C50C-407E-A947-70E740481C1C}">
              <a14:useLocalDpi xmlns:a14="http://schemas.microsoft.com/office/drawing/2010/main"/>
            </a:ext>
          </a:extLst>
        </a:blip>
        <a:srcRect/>
        <a:stretch>
          <a:fillRect/>
        </a:stretch>
      </xdr:blipFill>
      <xdr:spPr bwMode="auto">
        <a:xfrm>
          <a:off x="2386900" y="63993712"/>
          <a:ext cx="245293" cy="2444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214314</xdr:colOff>
      <xdr:row>17</xdr:row>
      <xdr:rowOff>99854</xdr:rowOff>
    </xdr:from>
    <xdr:to>
      <xdr:col>3</xdr:col>
      <xdr:colOff>539752</xdr:colOff>
      <xdr:row>17</xdr:row>
      <xdr:rowOff>325438</xdr:rowOff>
    </xdr:to>
    <xdr:pic>
      <xdr:nvPicPr>
        <xdr:cNvPr id="78" name="Grafik 77" descr="Kühltisch KTM 306">
          <a:extLst>
            <a:ext uri="{FF2B5EF4-FFF2-40B4-BE49-F238E27FC236}">
              <a16:creationId xmlns:a16="http://schemas.microsoft.com/office/drawing/2014/main" id="{6E9C5331-0B14-3A4C-87BB-0F38DF5F12D6}"/>
            </a:ext>
          </a:extLst>
        </xdr:cNvPr>
        <xdr:cNvPicPr>
          <a:picLocks noChangeAspect="1" noChangeArrowheads="1"/>
        </xdr:cNvPicPr>
      </xdr:nvPicPr>
      <xdr:blipFill rotWithShape="1">
        <a:blip xmlns:r="http://schemas.openxmlformats.org/officeDocument/2006/relationships" r:embed="rId11" cstate="screen">
          <a:extLst>
            <a:ext uri="{28A0092B-C50C-407E-A947-70E740481C1C}">
              <a14:useLocalDpi xmlns:a14="http://schemas.microsoft.com/office/drawing/2010/main"/>
            </a:ext>
          </a:extLst>
        </a:blip>
        <a:srcRect/>
        <a:stretch/>
      </xdr:blipFill>
      <xdr:spPr bwMode="auto">
        <a:xfrm>
          <a:off x="2373314" y="64412654"/>
          <a:ext cx="325438" cy="225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222250</xdr:colOff>
      <xdr:row>10</xdr:row>
      <xdr:rowOff>63500</xdr:rowOff>
    </xdr:from>
    <xdr:to>
      <xdr:col>3</xdr:col>
      <xdr:colOff>528092</xdr:colOff>
      <xdr:row>10</xdr:row>
      <xdr:rowOff>368299</xdr:rowOff>
    </xdr:to>
    <xdr:pic>
      <xdr:nvPicPr>
        <xdr:cNvPr id="79" name="Grafik 78" descr="Rational Kombidämpfer CM Plus XS - Elektro">
          <a:extLst>
            <a:ext uri="{FF2B5EF4-FFF2-40B4-BE49-F238E27FC236}">
              <a16:creationId xmlns:a16="http://schemas.microsoft.com/office/drawing/2014/main" id="{88157D48-E002-1243-949F-00B2276274BC}"/>
            </a:ext>
          </a:extLst>
        </xdr:cNvPr>
        <xdr:cNvPicPr>
          <a:picLocks noChangeAspect="1" noChangeArrowheads="1"/>
        </xdr:cNvPicPr>
      </xdr:nvPicPr>
      <xdr:blipFill>
        <a:blip xmlns:r="http://schemas.openxmlformats.org/officeDocument/2006/relationships" r:embed="rId12" cstate="screen">
          <a:extLst>
            <a:ext uri="{28A0092B-C50C-407E-A947-70E740481C1C}">
              <a14:useLocalDpi xmlns:a14="http://schemas.microsoft.com/office/drawing/2010/main"/>
            </a:ext>
          </a:extLst>
        </a:blip>
        <a:srcRect/>
        <a:stretch>
          <a:fillRect/>
        </a:stretch>
      </xdr:blipFill>
      <xdr:spPr bwMode="auto">
        <a:xfrm>
          <a:off x="2381250" y="61531500"/>
          <a:ext cx="305842" cy="304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158751</xdr:colOff>
      <xdr:row>18</xdr:row>
      <xdr:rowOff>92996</xdr:rowOff>
    </xdr:from>
    <xdr:to>
      <xdr:col>3</xdr:col>
      <xdr:colOff>587376</xdr:colOff>
      <xdr:row>18</xdr:row>
      <xdr:rowOff>365125</xdr:rowOff>
    </xdr:to>
    <xdr:pic>
      <xdr:nvPicPr>
        <xdr:cNvPr id="80" name="Grafik 79" descr="Rational Kondensationshaube UltraVent® XS">
          <a:extLst>
            <a:ext uri="{FF2B5EF4-FFF2-40B4-BE49-F238E27FC236}">
              <a16:creationId xmlns:a16="http://schemas.microsoft.com/office/drawing/2014/main" id="{B248CC3C-AF34-9B44-A33E-C72DB9FAFFEA}"/>
            </a:ext>
          </a:extLst>
        </xdr:cNvPr>
        <xdr:cNvPicPr>
          <a:picLocks noChangeAspect="1" noChangeArrowheads="1"/>
        </xdr:cNvPicPr>
      </xdr:nvPicPr>
      <xdr:blipFill rotWithShape="1">
        <a:blip xmlns:r="http://schemas.openxmlformats.org/officeDocument/2006/relationships" r:embed="rId13" cstate="screen">
          <a:extLst>
            <a:ext uri="{28A0092B-C50C-407E-A947-70E740481C1C}">
              <a14:useLocalDpi xmlns:a14="http://schemas.microsoft.com/office/drawing/2010/main"/>
            </a:ext>
          </a:extLst>
        </a:blip>
        <a:srcRect/>
        <a:stretch/>
      </xdr:blipFill>
      <xdr:spPr bwMode="auto">
        <a:xfrm>
          <a:off x="2317751" y="64812196"/>
          <a:ext cx="428625" cy="2721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230189</xdr:colOff>
      <xdr:row>19</xdr:row>
      <xdr:rowOff>31274</xdr:rowOff>
    </xdr:from>
    <xdr:to>
      <xdr:col>3</xdr:col>
      <xdr:colOff>563563</xdr:colOff>
      <xdr:row>19</xdr:row>
      <xdr:rowOff>363538</xdr:rowOff>
    </xdr:to>
    <xdr:pic>
      <xdr:nvPicPr>
        <xdr:cNvPr id="81" name="media-product-main-slide-default-thumb" descr="Edelstahl Arbeitstisch, offen mit Boden, mit Schubladenblock">
          <a:extLst>
            <a:ext uri="{FF2B5EF4-FFF2-40B4-BE49-F238E27FC236}">
              <a16:creationId xmlns:a16="http://schemas.microsoft.com/office/drawing/2014/main" id="{11B5917B-775E-E04B-9D24-8558CD0F1C24}"/>
            </a:ext>
          </a:extLst>
        </xdr:cNvPr>
        <xdr:cNvPicPr>
          <a:picLocks noChangeAspect="1" noChangeArrowheads="1"/>
        </xdr:cNvPicPr>
      </xdr:nvPicPr>
      <xdr:blipFill>
        <a:blip xmlns:r="http://schemas.openxmlformats.org/officeDocument/2006/relationships" r:embed="rId14" cstate="screen">
          <a:extLst>
            <a:ext uri="{28A0092B-C50C-407E-A947-70E740481C1C}">
              <a14:useLocalDpi xmlns:a14="http://schemas.microsoft.com/office/drawing/2010/main"/>
            </a:ext>
          </a:extLst>
        </a:blip>
        <a:srcRect/>
        <a:stretch>
          <a:fillRect/>
        </a:stretch>
      </xdr:blipFill>
      <xdr:spPr bwMode="auto">
        <a:xfrm>
          <a:off x="2389189" y="65156874"/>
          <a:ext cx="333374" cy="3322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238125</xdr:colOff>
      <xdr:row>20</xdr:row>
      <xdr:rowOff>115067</xdr:rowOff>
    </xdr:from>
    <xdr:to>
      <xdr:col>3</xdr:col>
      <xdr:colOff>484188</xdr:colOff>
      <xdr:row>20</xdr:row>
      <xdr:rowOff>360362</xdr:rowOff>
    </xdr:to>
    <xdr:pic>
      <xdr:nvPicPr>
        <xdr:cNvPr id="82" name="Grafik 81">
          <a:extLst>
            <a:ext uri="{FF2B5EF4-FFF2-40B4-BE49-F238E27FC236}">
              <a16:creationId xmlns:a16="http://schemas.microsoft.com/office/drawing/2014/main" id="{24C24B5C-B4B0-664A-AD5D-DF0F14776D28}"/>
            </a:ext>
          </a:extLst>
        </xdr:cNvPr>
        <xdr:cNvPicPr>
          <a:picLocks noChangeAspect="1" noChangeArrowheads="1"/>
        </xdr:cNvPicPr>
      </xdr:nvPicPr>
      <xdr:blipFill>
        <a:blip xmlns:r="http://schemas.openxmlformats.org/officeDocument/2006/relationships" r:embed="rId15" cstate="screen">
          <a:extLst>
            <a:ext uri="{28A0092B-C50C-407E-A947-70E740481C1C}">
              <a14:useLocalDpi xmlns:a14="http://schemas.microsoft.com/office/drawing/2010/main"/>
            </a:ext>
          </a:extLst>
        </a:blip>
        <a:srcRect/>
        <a:stretch>
          <a:fillRect/>
        </a:stretch>
      </xdr:blipFill>
      <xdr:spPr bwMode="auto">
        <a:xfrm>
          <a:off x="2397125" y="65647067"/>
          <a:ext cx="246063" cy="2452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127002</xdr:colOff>
      <xdr:row>21</xdr:row>
      <xdr:rowOff>79166</xdr:rowOff>
    </xdr:from>
    <xdr:to>
      <xdr:col>3</xdr:col>
      <xdr:colOff>563564</xdr:colOff>
      <xdr:row>21</xdr:row>
      <xdr:rowOff>325436</xdr:rowOff>
    </xdr:to>
    <xdr:pic>
      <xdr:nvPicPr>
        <xdr:cNvPr id="83" name="media-product-main-slide-default-thumb" descr="Wärmeschrank">
          <a:extLst>
            <a:ext uri="{FF2B5EF4-FFF2-40B4-BE49-F238E27FC236}">
              <a16:creationId xmlns:a16="http://schemas.microsoft.com/office/drawing/2014/main" id="{77D07A06-2935-F743-9AAA-FDE34F7FB6F9}"/>
            </a:ext>
          </a:extLst>
        </xdr:cNvPr>
        <xdr:cNvPicPr>
          <a:picLocks noChangeAspect="1" noChangeArrowheads="1"/>
        </xdr:cNvPicPr>
      </xdr:nvPicPr>
      <xdr:blipFill rotWithShape="1">
        <a:blip xmlns:r="http://schemas.openxmlformats.org/officeDocument/2006/relationships" r:embed="rId16" cstate="screen">
          <a:extLst>
            <a:ext uri="{28A0092B-C50C-407E-A947-70E740481C1C}">
              <a14:useLocalDpi xmlns:a14="http://schemas.microsoft.com/office/drawing/2010/main"/>
            </a:ext>
          </a:extLst>
        </a:blip>
        <a:srcRect/>
        <a:stretch/>
      </xdr:blipFill>
      <xdr:spPr bwMode="auto">
        <a:xfrm>
          <a:off x="2286002" y="66017566"/>
          <a:ext cx="436562" cy="2462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208642</xdr:colOff>
      <xdr:row>22</xdr:row>
      <xdr:rowOff>55863</xdr:rowOff>
    </xdr:from>
    <xdr:to>
      <xdr:col>3</xdr:col>
      <xdr:colOff>489857</xdr:colOff>
      <xdr:row>22</xdr:row>
      <xdr:rowOff>371929</xdr:rowOff>
    </xdr:to>
    <xdr:pic>
      <xdr:nvPicPr>
        <xdr:cNvPr id="84" name="Grafik 83" descr="Rieber Bankettwagen BKW 1 x 2/1 GN - beheizt">
          <a:extLst>
            <a:ext uri="{FF2B5EF4-FFF2-40B4-BE49-F238E27FC236}">
              <a16:creationId xmlns:a16="http://schemas.microsoft.com/office/drawing/2014/main" id="{14891DE1-4F99-CC4D-B672-4F9222DA9A5B}"/>
            </a:ext>
          </a:extLst>
        </xdr:cNvPr>
        <xdr:cNvPicPr>
          <a:picLocks noChangeAspect="1" noChangeArrowheads="1"/>
        </xdr:cNvPicPr>
      </xdr:nvPicPr>
      <xdr:blipFill rotWithShape="1">
        <a:blip xmlns:r="http://schemas.openxmlformats.org/officeDocument/2006/relationships" r:embed="rId17" cstate="screen">
          <a:extLst>
            <a:ext uri="{28A0092B-C50C-407E-A947-70E740481C1C}">
              <a14:useLocalDpi xmlns:a14="http://schemas.microsoft.com/office/drawing/2010/main"/>
            </a:ext>
          </a:extLst>
        </a:blip>
        <a:srcRect/>
        <a:stretch/>
      </xdr:blipFill>
      <xdr:spPr bwMode="auto">
        <a:xfrm>
          <a:off x="2367642" y="66400663"/>
          <a:ext cx="281215" cy="3160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127000</xdr:colOff>
      <xdr:row>1</xdr:row>
      <xdr:rowOff>440267</xdr:rowOff>
    </xdr:from>
    <xdr:to>
      <xdr:col>3</xdr:col>
      <xdr:colOff>601134</xdr:colOff>
      <xdr:row>1</xdr:row>
      <xdr:rowOff>855133</xdr:rowOff>
    </xdr:to>
    <xdr:sp macro="" textlink="">
      <xdr:nvSpPr>
        <xdr:cNvPr id="11" name="Textfeld 10">
          <a:extLst>
            <a:ext uri="{FF2B5EF4-FFF2-40B4-BE49-F238E27FC236}">
              <a16:creationId xmlns:a16="http://schemas.microsoft.com/office/drawing/2014/main" id="{74D83585-4BE1-334B-A564-FCAACE2FCF7B}"/>
            </a:ext>
          </a:extLst>
        </xdr:cNvPr>
        <xdr:cNvSpPr txBox="1"/>
      </xdr:nvSpPr>
      <xdr:spPr>
        <a:xfrm>
          <a:off x="698500" y="440267"/>
          <a:ext cx="1198034" cy="4148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de-DE" sz="1600"/>
            <a:t>        12. Mrz. 2020</a:t>
          </a:r>
        </a:p>
      </xdr:txBody>
    </xdr:sp>
    <xdr:clientData/>
  </xdr:twoCellAnchor>
  <xdr:twoCellAnchor>
    <xdr:from>
      <xdr:col>3</xdr:col>
      <xdr:colOff>237066</xdr:colOff>
      <xdr:row>6</xdr:row>
      <xdr:rowOff>76200</xdr:rowOff>
    </xdr:from>
    <xdr:to>
      <xdr:col>3</xdr:col>
      <xdr:colOff>512231</xdr:colOff>
      <xdr:row>6</xdr:row>
      <xdr:rowOff>351365</xdr:rowOff>
    </xdr:to>
    <xdr:pic>
      <xdr:nvPicPr>
        <xdr:cNvPr id="12" name="Grafik 11" descr="Bildergebnis für Wärmelampe hängend">
          <a:extLst>
            <a:ext uri="{FF2B5EF4-FFF2-40B4-BE49-F238E27FC236}">
              <a16:creationId xmlns:a16="http://schemas.microsoft.com/office/drawing/2014/main" id="{1D2C2803-65FB-5D47-AC41-A8E2BCCEED9D}"/>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1532466" y="11176000"/>
          <a:ext cx="275165" cy="2751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211668</xdr:colOff>
      <xdr:row>7</xdr:row>
      <xdr:rowOff>67733</xdr:rowOff>
    </xdr:from>
    <xdr:to>
      <xdr:col>3</xdr:col>
      <xdr:colOff>508002</xdr:colOff>
      <xdr:row>7</xdr:row>
      <xdr:rowOff>364067</xdr:rowOff>
    </xdr:to>
    <xdr:pic>
      <xdr:nvPicPr>
        <xdr:cNvPr id="13" name="Grafik 12" descr="Rieber K-POT - 1/1-2200 2Z - schwarz">
          <a:extLst>
            <a:ext uri="{FF2B5EF4-FFF2-40B4-BE49-F238E27FC236}">
              <a16:creationId xmlns:a16="http://schemas.microsoft.com/office/drawing/2014/main" id="{3390F8D2-8A1B-0646-BF51-F2235C7C4178}"/>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1507068" y="11573933"/>
          <a:ext cx="296334" cy="296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203201</xdr:colOff>
      <xdr:row>10</xdr:row>
      <xdr:rowOff>76199</xdr:rowOff>
    </xdr:from>
    <xdr:to>
      <xdr:col>3</xdr:col>
      <xdr:colOff>491781</xdr:colOff>
      <xdr:row>10</xdr:row>
      <xdr:rowOff>368298</xdr:rowOff>
    </xdr:to>
    <xdr:pic>
      <xdr:nvPicPr>
        <xdr:cNvPr id="14" name="Grafik 13" descr="Blanco Regalwagen RWR 160">
          <a:extLst>
            <a:ext uri="{FF2B5EF4-FFF2-40B4-BE49-F238E27FC236}">
              <a16:creationId xmlns:a16="http://schemas.microsoft.com/office/drawing/2014/main" id="{3EA2F849-79A6-2347-8A69-850A6EC1F3A5}"/>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1498601" y="12801599"/>
          <a:ext cx="288580" cy="2920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84667</xdr:colOff>
      <xdr:row>8</xdr:row>
      <xdr:rowOff>80195</xdr:rowOff>
    </xdr:from>
    <xdr:to>
      <xdr:col>3</xdr:col>
      <xdr:colOff>635000</xdr:colOff>
      <xdr:row>8</xdr:row>
      <xdr:rowOff>347134</xdr:rowOff>
    </xdr:to>
    <xdr:pic>
      <xdr:nvPicPr>
        <xdr:cNvPr id="15" name="Grafik 14" descr="Rieber GN-Deckel GN 1/2">
          <a:extLst>
            <a:ext uri="{FF2B5EF4-FFF2-40B4-BE49-F238E27FC236}">
              <a16:creationId xmlns:a16="http://schemas.microsoft.com/office/drawing/2014/main" id="{1AA39A28-F5B5-894F-A1CE-3900CCE9C6DE}"/>
            </a:ext>
          </a:extLst>
        </xdr:cNvPr>
        <xdr:cNvPicPr>
          <a:picLocks noChangeAspect="1" noChangeArrowheads="1"/>
        </xdr:cNvPicPr>
      </xdr:nvPicPr>
      <xdr:blipFill rotWithShape="1">
        <a:blip xmlns:r="http://schemas.openxmlformats.org/officeDocument/2006/relationships" r:embed="rId4" cstate="email">
          <a:extLst>
            <a:ext uri="{28A0092B-C50C-407E-A947-70E740481C1C}">
              <a14:useLocalDpi xmlns:a14="http://schemas.microsoft.com/office/drawing/2010/main"/>
            </a:ext>
          </a:extLst>
        </a:blip>
        <a:srcRect/>
        <a:stretch/>
      </xdr:blipFill>
      <xdr:spPr bwMode="auto">
        <a:xfrm>
          <a:off x="1380067" y="11992795"/>
          <a:ext cx="550333" cy="2669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104590</xdr:colOff>
      <xdr:row>9</xdr:row>
      <xdr:rowOff>119529</xdr:rowOff>
    </xdr:from>
    <xdr:to>
      <xdr:col>3</xdr:col>
      <xdr:colOff>613588</xdr:colOff>
      <xdr:row>9</xdr:row>
      <xdr:rowOff>351116</xdr:rowOff>
    </xdr:to>
    <xdr:pic>
      <xdr:nvPicPr>
        <xdr:cNvPr id="16" name="Grafik 15" descr="Rieber Thermoplate GGN 1/3 - 65mm">
          <a:extLst>
            <a:ext uri="{FF2B5EF4-FFF2-40B4-BE49-F238E27FC236}">
              <a16:creationId xmlns:a16="http://schemas.microsoft.com/office/drawing/2014/main" id="{08E0D20E-C0E8-EA4A-9CE2-3B36A7DADBE6}"/>
            </a:ext>
          </a:extLst>
        </xdr:cNvPr>
        <xdr:cNvPicPr>
          <a:picLocks noChangeAspect="1" noChangeArrowheads="1"/>
        </xdr:cNvPicPr>
      </xdr:nvPicPr>
      <xdr:blipFill rotWithShape="1">
        <a:blip xmlns:r="http://schemas.openxmlformats.org/officeDocument/2006/relationships" r:embed="rId5" cstate="screen">
          <a:extLst>
            <a:ext uri="{28A0092B-C50C-407E-A947-70E740481C1C}">
              <a14:useLocalDpi xmlns:a14="http://schemas.microsoft.com/office/drawing/2010/main"/>
            </a:ext>
          </a:extLst>
        </a:blip>
        <a:srcRect/>
        <a:stretch/>
      </xdr:blipFill>
      <xdr:spPr bwMode="auto">
        <a:xfrm>
          <a:off x="1399990" y="12438529"/>
          <a:ext cx="508998" cy="2315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90716</xdr:colOff>
      <xdr:row>11</xdr:row>
      <xdr:rowOff>63501</xdr:rowOff>
    </xdr:from>
    <xdr:to>
      <xdr:col>3</xdr:col>
      <xdr:colOff>673543</xdr:colOff>
      <xdr:row>11</xdr:row>
      <xdr:rowOff>380999</xdr:rowOff>
    </xdr:to>
    <xdr:pic>
      <xdr:nvPicPr>
        <xdr:cNvPr id="29" name="Grafik 28" descr="Saro Kühl-Servierplatte Stay Cool 1/3 GN | Aluminium | 325x176x(h)36mm">
          <a:extLst>
            <a:ext uri="{FF2B5EF4-FFF2-40B4-BE49-F238E27FC236}">
              <a16:creationId xmlns:a16="http://schemas.microsoft.com/office/drawing/2014/main" id="{E06F9220-3012-6448-8724-D58D46303F3C}"/>
            </a:ext>
          </a:extLst>
        </xdr:cNvPr>
        <xdr:cNvPicPr>
          <a:picLocks noChangeAspect="1" noChangeArrowheads="1"/>
        </xdr:cNvPicPr>
      </xdr:nvPicPr>
      <xdr:blipFill rotWithShape="1">
        <a:blip xmlns:r="http://schemas.openxmlformats.org/officeDocument/2006/relationships" r:embed="rId6" cstate="screen">
          <a:extLst>
            <a:ext uri="{28A0092B-C50C-407E-A947-70E740481C1C}">
              <a14:useLocalDpi xmlns:a14="http://schemas.microsoft.com/office/drawing/2010/main"/>
            </a:ext>
          </a:extLst>
        </a:blip>
        <a:srcRect/>
        <a:stretch/>
      </xdr:blipFill>
      <xdr:spPr bwMode="auto">
        <a:xfrm>
          <a:off x="2287816" y="23101301"/>
          <a:ext cx="582827" cy="317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70759</xdr:colOff>
      <xdr:row>12</xdr:row>
      <xdr:rowOff>79829</xdr:rowOff>
    </xdr:from>
    <xdr:to>
      <xdr:col>3</xdr:col>
      <xdr:colOff>653586</xdr:colOff>
      <xdr:row>12</xdr:row>
      <xdr:rowOff>397327</xdr:rowOff>
    </xdr:to>
    <xdr:pic>
      <xdr:nvPicPr>
        <xdr:cNvPr id="30" name="Grafik 29" descr="Saro Kühl-Servierplatte Stay Cool 1/3 GN | Aluminium | 325x176x(h)36mm">
          <a:extLst>
            <a:ext uri="{FF2B5EF4-FFF2-40B4-BE49-F238E27FC236}">
              <a16:creationId xmlns:a16="http://schemas.microsoft.com/office/drawing/2014/main" id="{66BD6956-0B27-AF49-A931-FF792DE1984C}"/>
            </a:ext>
          </a:extLst>
        </xdr:cNvPr>
        <xdr:cNvPicPr>
          <a:picLocks noChangeAspect="1" noChangeArrowheads="1"/>
        </xdr:cNvPicPr>
      </xdr:nvPicPr>
      <xdr:blipFill rotWithShape="1">
        <a:blip xmlns:r="http://schemas.openxmlformats.org/officeDocument/2006/relationships" r:embed="rId6" cstate="screen">
          <a:extLst>
            <a:ext uri="{28A0092B-C50C-407E-A947-70E740481C1C}">
              <a14:useLocalDpi xmlns:a14="http://schemas.microsoft.com/office/drawing/2010/main"/>
            </a:ext>
          </a:extLst>
        </a:blip>
        <a:srcRect/>
        <a:stretch/>
      </xdr:blipFill>
      <xdr:spPr bwMode="auto">
        <a:xfrm>
          <a:off x="2267859" y="23562129"/>
          <a:ext cx="582827" cy="317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www.xxlgastro.de/kuehl-servierplatte-stay-cool-1-2gn-aluminium-325x.html" TargetMode="External"/><Relationship Id="rId1" Type="http://schemas.openxmlformats.org/officeDocument/2006/relationships/hyperlink" Target="https://www.xxlgastro.de/kuehl-servierplatte-stay-cool-1-3-gn-aluminium-325.html"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www2.rieber.de/produkte/item/warmhaltegeraete/product/k-pot-11-550/article/k-pot-11-550-schwarz/level/4/controller/Frontend/action/detail/path/44%2C17%2C11%2C2/?type=personne%20physique%27a%3D0&amp;cHash=03dad94ee97b39ba1d4d099bc8f772d1" TargetMode="External"/><Relationship Id="rId18" Type="http://schemas.openxmlformats.org/officeDocument/2006/relationships/hyperlink" Target="https://www.rosenthal.de/de/p/bowl-10-cm-de-5/" TargetMode="External"/><Relationship Id="rId26" Type="http://schemas.openxmlformats.org/officeDocument/2006/relationships/hyperlink" Target="https://www.rosenthal.de/de/p/teller-22-cm-tief-de-2/" TargetMode="External"/><Relationship Id="rId39" Type="http://schemas.openxmlformats.org/officeDocument/2006/relationships/hyperlink" Target="https://de.steelite.com/media/literature/brochures/dw-haber-fall-2019-23-oct-2019.pdf" TargetMode="External"/><Relationship Id="rId21" Type="http://schemas.openxmlformats.org/officeDocument/2006/relationships/hyperlink" Target="https://www.rosenthal.de/de/p/bowl-12-cm-de-6/" TargetMode="External"/><Relationship Id="rId34" Type="http://schemas.openxmlformats.org/officeDocument/2006/relationships/hyperlink" Target="https://www.serax.com/de/ann-demeulemeester-serax/tableware-d&#233;/teller-hoch-d27-cm-d&#233;-whiteblack-var-b" TargetMode="External"/><Relationship Id="rId42" Type="http://schemas.openxmlformats.org/officeDocument/2006/relationships/hyperlink" Target="https://de.steelite.com/media/literature/brochures/dw-haber-fall-2019-23-oct-2019.pdf" TargetMode="External"/><Relationship Id="rId47" Type="http://schemas.openxmlformats.org/officeDocument/2006/relationships/hyperlink" Target="https://www.casaalegre.com/docs/CatalogoCasaAlegre2019.pdf" TargetMode="External"/><Relationship Id="rId50" Type="http://schemas.openxmlformats.org/officeDocument/2006/relationships/hyperlink" Target="https://www.casaalegre.com/docs/CatalogoCasaAlegre2019.pdf" TargetMode="External"/><Relationship Id="rId55" Type="http://schemas.openxmlformats.org/officeDocument/2006/relationships/hyperlink" Target="https://de.steelite.com/media/literature/brochures/dw-haber-fall-2019-23-oct-2019.pdf" TargetMode="External"/><Relationship Id="rId7" Type="http://schemas.openxmlformats.org/officeDocument/2006/relationships/hyperlink" Target="https://www.grimm-gastrobedarf.de/rieber-thermoplate-1-1-gn-65-mm_rie-84010861.html" TargetMode="External"/><Relationship Id="rId2" Type="http://schemas.openxmlformats.org/officeDocument/2006/relationships/hyperlink" Target="https://www.nordcap.de/produkte/kuehltechnik/kuehlschraenke/gewerbekuehlschraenke/detail/uku-165-i-405216510/" TargetMode="External"/><Relationship Id="rId16" Type="http://schemas.openxmlformats.org/officeDocument/2006/relationships/hyperlink" Target="https://www.rosenthal.de/de/p/bowl-10-cm-de-4/" TargetMode="External"/><Relationship Id="rId29" Type="http://schemas.openxmlformats.org/officeDocument/2006/relationships/hyperlink" Target="https://www.rosenthal.de/de/p/teller-22-cm-tief-de-5/" TargetMode="External"/><Relationship Id="rId11" Type="http://schemas.openxmlformats.org/officeDocument/2006/relationships/hyperlink" Target="http://www2.rieber.de/produkte/item/thermoport-edelstahl/product/thermoport-1400-1400u/article/thermoport-1400u-beheizt/level/3/controller/Frontend/action/detail/path/50%2C13%2C2/" TargetMode="External"/><Relationship Id="rId24" Type="http://schemas.openxmlformats.org/officeDocument/2006/relationships/hyperlink" Target="https://www.rosenthal.de/de/p/bowl-10-cm-de-8/" TargetMode="External"/><Relationship Id="rId32" Type="http://schemas.openxmlformats.org/officeDocument/2006/relationships/hyperlink" Target="https://www.rosenthal.de/de/p/teller-28-cm-tief-de-2/" TargetMode="External"/><Relationship Id="rId37" Type="http://schemas.openxmlformats.org/officeDocument/2006/relationships/hyperlink" Target="https://www.serax.com/de/tableware/surface/topf-s-surface-d9-h4-graurusty-brown" TargetMode="External"/><Relationship Id="rId40" Type="http://schemas.openxmlformats.org/officeDocument/2006/relationships/hyperlink" Target="https://de.steelite.com/media/literature/brochures/dw-haber-fall-2019-23-oct-2019.pdf" TargetMode="External"/><Relationship Id="rId45" Type="http://schemas.openxmlformats.org/officeDocument/2006/relationships/hyperlink" Target="https://de.steelite.com/media/literature/brochures/dw-haber-fall-2019-23-oct-2019.pdf" TargetMode="External"/><Relationship Id="rId53" Type="http://schemas.openxmlformats.org/officeDocument/2006/relationships/hyperlink" Target="https://de.steelite.com/media/literature/brochures/dw-haber-fall-2019-23-oct-2019.pdf" TargetMode="External"/><Relationship Id="rId58" Type="http://schemas.openxmlformats.org/officeDocument/2006/relationships/hyperlink" Target="https://www.xxlgastro.de/kuehl-servierplatte-stay-cool-1-3-gn-aluminium-325.html" TargetMode="External"/><Relationship Id="rId5" Type="http://schemas.openxmlformats.org/officeDocument/2006/relationships/hyperlink" Target="https://www.grimm-gastrobedarf.de/bartscher-induktionskocher-ik-27tc_bar-105927.html" TargetMode="External"/><Relationship Id="rId61" Type="http://schemas.openxmlformats.org/officeDocument/2006/relationships/drawing" Target="../drawings/drawing2.xml"/><Relationship Id="rId19" Type="http://schemas.openxmlformats.org/officeDocument/2006/relationships/hyperlink" Target="https://www.rosenthal.de/de/p/bowl-12-cm-de-5/" TargetMode="External"/><Relationship Id="rId14" Type="http://schemas.openxmlformats.org/officeDocument/2006/relationships/hyperlink" Target="https://www.grimm-gastrobedarf.de/rieber-handwasch-ausgussbecken-kombination-hak-k-ii_rie-82110152.html" TargetMode="External"/><Relationship Id="rId22" Type="http://schemas.openxmlformats.org/officeDocument/2006/relationships/hyperlink" Target="https://www.rosenthal.de/de/p/bowl-10-cm-de-2/" TargetMode="External"/><Relationship Id="rId27" Type="http://schemas.openxmlformats.org/officeDocument/2006/relationships/hyperlink" Target="https://www.rosenthal.de/de/p/teller-22-cm-tief-de-3/" TargetMode="External"/><Relationship Id="rId30" Type="http://schemas.openxmlformats.org/officeDocument/2006/relationships/hyperlink" Target="https://www.rosenthal.de/de/p/teller-33-cm-tief-de/" TargetMode="External"/><Relationship Id="rId35" Type="http://schemas.openxmlformats.org/officeDocument/2006/relationships/hyperlink" Target="https://www.serax.com/de/ann-demeulemeester-serax/tableware-d&#233;/teller-d28-cm-d&#233;-whitered-var-5" TargetMode="External"/><Relationship Id="rId43" Type="http://schemas.openxmlformats.org/officeDocument/2006/relationships/hyperlink" Target="https://de.steelite.com/media/literature/brochures/dw-haber-fall-2019-23-oct-2019.pdf" TargetMode="External"/><Relationship Id="rId48" Type="http://schemas.openxmlformats.org/officeDocument/2006/relationships/hyperlink" Target="https://www.casaalegre.com/docs/CatalogoCasaAlegre2019.pdf" TargetMode="External"/><Relationship Id="rId56" Type="http://schemas.openxmlformats.org/officeDocument/2006/relationships/hyperlink" Target="https://www.gastro24.de/Glaeser/Glasserien/Bodega/Bodega-Mini-22cl?gclid=Cj0KCQiAhojzBRC3ARIsAGtNtHWsXaXZ1fPyJVkzoJskHaZ1Ync6CAekApxwU1sMu_fRl9e7Au9d7v4aAmLYEALw_wcB&amp;gclsrc=aw.ds" TargetMode="External"/><Relationship Id="rId8" Type="http://schemas.openxmlformats.org/officeDocument/2006/relationships/hyperlink" Target="http://frankl24.de/muenchen/shop/frontkochgeraete_k201/fresh--smart-geraet-roka-mit-integriertem-bohner-flachgrill-hochglanz-bratflaeche-16a-cee--6917.php" TargetMode="External"/><Relationship Id="rId51" Type="http://schemas.openxmlformats.org/officeDocument/2006/relationships/hyperlink" Target="https://de.steelite.com/media/literature/brochures/dw-haber-fall-2019-23-oct-2019.pdf" TargetMode="External"/><Relationship Id="rId3" Type="http://schemas.openxmlformats.org/officeDocument/2006/relationships/hyperlink" Target="https://www.nordcap.de/produkte/kuehltechnik/kuehlschraenke/gewerbekuehlschraenke/detail/uku-165-i-405216510/" TargetMode="External"/><Relationship Id="rId12" Type="http://schemas.openxmlformats.org/officeDocument/2006/relationships/hyperlink" Target="https://www.philips.de/c-p/HD4419_20/tischgrill" TargetMode="External"/><Relationship Id="rId17" Type="http://schemas.openxmlformats.org/officeDocument/2006/relationships/hyperlink" Target="https://www.rosenthal.de/de/p/bowl-12-cm-de-4/" TargetMode="External"/><Relationship Id="rId25" Type="http://schemas.openxmlformats.org/officeDocument/2006/relationships/hyperlink" Target="https://www.rosenthal.de/de/p/bowl-12-cm-de-7/" TargetMode="External"/><Relationship Id="rId33" Type="http://schemas.openxmlformats.org/officeDocument/2006/relationships/hyperlink" Target="https://www.rosenthal.de/de/p/platte-28-cm-de-10/" TargetMode="External"/><Relationship Id="rId38" Type="http://schemas.openxmlformats.org/officeDocument/2006/relationships/hyperlink" Target="https://www.lecreuset.de/oblong-signature" TargetMode="External"/><Relationship Id="rId46" Type="http://schemas.openxmlformats.org/officeDocument/2006/relationships/hyperlink" Target="https://www.casaalegre.com/docs/CatalogoCasaAlegre2019.pdf" TargetMode="External"/><Relationship Id="rId59" Type="http://schemas.openxmlformats.org/officeDocument/2006/relationships/hyperlink" Target="https://www.xxlgastro.de/kuehl-servierplatte-stay-cool-1-2gn-aluminium-325x.html" TargetMode="External"/><Relationship Id="rId20" Type="http://schemas.openxmlformats.org/officeDocument/2006/relationships/hyperlink" Target="https://www.rosenthal.de/de/p/bowl-10-cm-de-7/" TargetMode="External"/><Relationship Id="rId41" Type="http://schemas.openxmlformats.org/officeDocument/2006/relationships/hyperlink" Target="https://de.steelite.com/media/literature/brochures/dw-haber-fall-2019-23-oct-2019.pdf" TargetMode="External"/><Relationship Id="rId54" Type="http://schemas.openxmlformats.org/officeDocument/2006/relationships/hyperlink" Target="https://de.steelite.com/media/literature/brochures/dw-haber-fall-2019-23-oct-2019.pdf" TargetMode="External"/><Relationship Id="rId1" Type="http://schemas.openxmlformats.org/officeDocument/2006/relationships/hyperlink" Target="https://www.hagola.de/gastro-produkte-gastronomie/wannen-gastronomie/kontakt-kuehlplatte-gastronomie" TargetMode="External"/><Relationship Id="rId6" Type="http://schemas.openxmlformats.org/officeDocument/2006/relationships/hyperlink" Target="https://www.grimm-gastrobedarf.de/rieber-gn-deckel-gn-1-1_rie-84012131.html" TargetMode="External"/><Relationship Id="rId15" Type="http://schemas.openxmlformats.org/officeDocument/2006/relationships/hyperlink" Target="https://www.grimm-gastrobedarf.de/rieber-bankettwagen-bkw-1-x-2-1-gn-beheizt_rie-88230105.html" TargetMode="External"/><Relationship Id="rId23" Type="http://schemas.openxmlformats.org/officeDocument/2006/relationships/hyperlink" Target="https://www.rosenthal.de/de/p/bowl-12-cm-de-2/" TargetMode="External"/><Relationship Id="rId28" Type="http://schemas.openxmlformats.org/officeDocument/2006/relationships/hyperlink" Target="https://www.rosenthal.de/de/p/teller-22-cm-tief-de-4/" TargetMode="External"/><Relationship Id="rId36" Type="http://schemas.openxmlformats.org/officeDocument/2006/relationships/hyperlink" Target="https://www.serax.com/de/ann-demeulemeester-serax/tableware-d&#233;/teller-d14-cm-d&#233;-whiteblack-var-4" TargetMode="External"/><Relationship Id="rId49" Type="http://schemas.openxmlformats.org/officeDocument/2006/relationships/hyperlink" Target="https://www.casaalegre.com/docs/CatalogoCasaAlegre2019.pdf" TargetMode="External"/><Relationship Id="rId57" Type="http://schemas.openxmlformats.org/officeDocument/2006/relationships/hyperlink" Target="https://www.weckglaeser.com/shop/mit-frischhaltedeckel/35ml-mini-sturzglas-mit-frischhaltedeckelphp.php" TargetMode="External"/><Relationship Id="rId10" Type="http://schemas.openxmlformats.org/officeDocument/2006/relationships/hyperlink" Target="https://www.theberkelworld.com/de/volano-b2-red.html" TargetMode="External"/><Relationship Id="rId31" Type="http://schemas.openxmlformats.org/officeDocument/2006/relationships/hyperlink" Target="https://www.rosenthal.de/de/p/platte-38-x-24-cm-de/" TargetMode="External"/><Relationship Id="rId44" Type="http://schemas.openxmlformats.org/officeDocument/2006/relationships/hyperlink" Target="https://de.steelite.com/media/literature/brochures/dw-haber-fall-2019-23-oct-2019.pdf" TargetMode="External"/><Relationship Id="rId52" Type="http://schemas.openxmlformats.org/officeDocument/2006/relationships/hyperlink" Target="https://de.steelite.com/media/literature/brochures/dw-haber-fall-2019-23-oct-2019.pdf" TargetMode="External"/><Relationship Id="rId60" Type="http://schemas.openxmlformats.org/officeDocument/2006/relationships/hyperlink" Target="https://www.gastro24.de/Elektro-Lift-Salamander-ECO-600" TargetMode="External"/><Relationship Id="rId4" Type="http://schemas.openxmlformats.org/officeDocument/2006/relationships/hyperlink" Target="https://www.scholl-gastro.de/de/kalt-warm-platten-einbauger%C3%A4te-0" TargetMode="External"/><Relationship Id="rId9" Type="http://schemas.openxmlformats.org/officeDocument/2006/relationships/hyperlink" Target="https://www.bohnergmbh.de/de/content/download/pdf/Bohner_GrillplattePROFI.pdf"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grimm-gastrobedarf.de/mkn-griddleplatte-2-supra-optima-850-cns-elektro_mkn-2021131a.html" TargetMode="External"/><Relationship Id="rId13" Type="http://schemas.openxmlformats.org/officeDocument/2006/relationships/hyperlink" Target="https://www.ggmgastro.com/sous-vide-garer-inkl-kerntemperaturfuehler.html?gclid=CjwKCAiAy9jyBRA6EiwAeclQhPPxh-eRcQ2V2XaHJ0SYsITBtXj4ihalKttDzg8YyKT9NKACR8l4ABoCiRQQAvD_BwE" TargetMode="External"/><Relationship Id="rId3" Type="http://schemas.openxmlformats.org/officeDocument/2006/relationships/hyperlink" Target="https://www.rational-online.com/de_de/VarioCookingCenter%C2%AE/Modelle/VarioCookingCenter%C2%AE?products=1412,1415" TargetMode="External"/><Relationship Id="rId7" Type="http://schemas.openxmlformats.org/officeDocument/2006/relationships/hyperlink" Target="https://www.grimm-gastrobedarf.de/mkn-induktionsherd-mit-2-kochfeldern-optima-850_mkn-2023104.html" TargetMode="External"/><Relationship Id="rId12" Type="http://schemas.openxmlformats.org/officeDocument/2006/relationships/hyperlink" Target="https://www.grimm-gastrobedarf.de/edelstahl-arbeitstisch-offen-mit-boden-mit-schubladenblock_cnm-atgb-config.html" TargetMode="External"/><Relationship Id="rId2" Type="http://schemas.openxmlformats.org/officeDocument/2006/relationships/hyperlink" Target="https://www.rational-online.com/de_de/selfcookingcenter_10/model_overview_12/models___options/result/compareproduct_result_9.php?products=2" TargetMode="External"/><Relationship Id="rId16" Type="http://schemas.openxmlformats.org/officeDocument/2006/relationships/drawing" Target="../drawings/drawing3.xml"/><Relationship Id="rId1" Type="http://schemas.openxmlformats.org/officeDocument/2006/relationships/hyperlink" Target="https://www.grimm-gastrobedarf.de/bartscher-induktionskocher-ik-27tc_bar-105927.html" TargetMode="External"/><Relationship Id="rId6" Type="http://schemas.openxmlformats.org/officeDocument/2006/relationships/hyperlink" Target="https://www.grimm-gastrobedarf.de/mkn-induktionsherd-mit-4-kochfeldern-optima-850_mkn-2023105.html" TargetMode="External"/><Relationship Id="rId11" Type="http://schemas.openxmlformats.org/officeDocument/2006/relationships/hyperlink" Target="https://www.grimm-gastrobedarf.de/rational-kombidaempfer-combimaster-plus-xs-elektro_rat-b609100-01-202.html" TargetMode="External"/><Relationship Id="rId5" Type="http://schemas.openxmlformats.org/officeDocument/2006/relationships/hyperlink" Target="https://www.rational-online.com/de_de/selfcookingcenter_10/model_overview_12/models___options/result/compareproduct_result_9.php?products=2" TargetMode="External"/><Relationship Id="rId15" Type="http://schemas.openxmlformats.org/officeDocument/2006/relationships/hyperlink" Target="https://www.grimm-gastrobedarf.de/rieber-bankettwagen-bkw-1-x-2-1-gn-beheizt_rie-88230105.html" TargetMode="External"/><Relationship Id="rId10" Type="http://schemas.openxmlformats.org/officeDocument/2006/relationships/hyperlink" Target="https://www.grimm-gastrobedarf.de/kbs-kuhltisch-ktm-306_kbs-343060.html" TargetMode="External"/><Relationship Id="rId4" Type="http://schemas.openxmlformats.org/officeDocument/2006/relationships/hyperlink" Target="https://www.rational-online.com/de_de/VarioCookingCenter%C2%AE/Modelle/VarioCookingCenter%C2%AE?products=1412,1415" TargetMode="External"/><Relationship Id="rId9" Type="http://schemas.openxmlformats.org/officeDocument/2006/relationships/hyperlink" Target="https://www.grimm-gastrobedarf.de/kbs-kuhlschrank-ku-355-cns_kbs-342400.html" TargetMode="External"/><Relationship Id="rId14" Type="http://schemas.openxmlformats.org/officeDocument/2006/relationships/hyperlink" Target="https://www.grimm-gastrobedarf.de/edelstahl-waermeschrank-ws_afg-ws-config.html" TargetMode="External"/></Relationships>
</file>

<file path=xl/worksheets/_rels/sheet4.xml.rels><?xml version="1.0" encoding="UTF-8" standalone="yes"?>
<Relationships xmlns="http://schemas.openxmlformats.org/package/2006/relationships"><Relationship Id="rId8" Type="http://schemas.openxmlformats.org/officeDocument/2006/relationships/drawing" Target="../drawings/drawing4.xml"/><Relationship Id="rId3" Type="http://schemas.openxmlformats.org/officeDocument/2006/relationships/hyperlink" Target="https://www.grimm-gastrobedarf.de/blanco-regalwagen-rwr-160_bla-572934.html?___store=b2c_de" TargetMode="External"/><Relationship Id="rId7" Type="http://schemas.openxmlformats.org/officeDocument/2006/relationships/hyperlink" Target="https://www.xxlgastro.de/kuehl-servierplatte-stay-cool-1-2gn-aluminium-325x.html" TargetMode="External"/><Relationship Id="rId2" Type="http://schemas.openxmlformats.org/officeDocument/2006/relationships/hyperlink" Target="http://www2.rieber.de/produkte/item/warmhaltegeraete/product/k-pot-11-550/article/k-pot-11-550-schwarz/level/4/controller/Frontend/action/detail/path/44%2C17%2C11%2C2/?type=personne%20physique%27a%3D0&amp;cHash=03dad94ee97b39ba1d4d099bc8f772d1" TargetMode="External"/><Relationship Id="rId1" Type="http://schemas.openxmlformats.org/officeDocument/2006/relationships/hyperlink" Target="https://www.grimm-gastrobedarf.de/neumarker-warmelampe-kupfer_neu-10-10553.html" TargetMode="External"/><Relationship Id="rId6" Type="http://schemas.openxmlformats.org/officeDocument/2006/relationships/hyperlink" Target="https://www.xxlgastro.de/kuehl-servierplatte-stay-cool-1-3-gn-aluminium-325.html" TargetMode="External"/><Relationship Id="rId5" Type="http://schemas.openxmlformats.org/officeDocument/2006/relationships/hyperlink" Target="https://www.grimm-gastrobedarf.de/rieber-thermoplate-ggn-1-3-65-mm_rie-84010944.html?___store=b2c_de" TargetMode="External"/><Relationship Id="rId4" Type="http://schemas.openxmlformats.org/officeDocument/2006/relationships/hyperlink" Target="https://www.grimm-gastrobedarf.de/rieber-gn-deckel-gn-1-2_rie-84012133.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170"/>
  <sheetViews>
    <sheetView tabSelected="1" view="pageBreakPreview" topLeftCell="L2" zoomScale="140" zoomScaleNormal="150" zoomScaleSheetLayoutView="140" workbookViewId="0">
      <selection activeCell="Q6" sqref="Q6"/>
    </sheetView>
  </sheetViews>
  <sheetFormatPr baseColWidth="10" defaultColWidth="9" defaultRowHeight="13" outlineLevelRow="1"/>
  <cols>
    <col min="2" max="2" width="3.3984375" customWidth="1"/>
    <col min="3" max="3" width="22.19921875" customWidth="1"/>
    <col min="4" max="7" width="12" customWidth="1"/>
    <col min="8" max="8" width="9" customWidth="1"/>
    <col min="9" max="9" width="13.3984375" customWidth="1"/>
    <col min="10" max="10" width="4.59765625" customWidth="1"/>
    <col min="11" max="11" width="2" customWidth="1"/>
    <col min="12" max="12" width="13" customWidth="1"/>
    <col min="13" max="13" width="2" customWidth="1"/>
    <col min="14" max="14" width="6.59765625" customWidth="1"/>
    <col min="15" max="15" width="2" customWidth="1"/>
    <col min="16" max="16" width="6.796875" customWidth="1"/>
    <col min="17" max="17" width="6.59765625" customWidth="1"/>
    <col min="18" max="23" width="7" customWidth="1"/>
    <col min="24" max="24" width="2" customWidth="1"/>
    <col min="25" max="25" width="7" customWidth="1"/>
    <col min="26" max="26" width="14.19921875" customWidth="1"/>
    <col min="27" max="31" width="7" customWidth="1"/>
    <col min="32" max="32" width="2" customWidth="1"/>
    <col min="33" max="36" width="7" customWidth="1"/>
    <col min="37" max="37" width="2" customWidth="1"/>
    <col min="38" max="38" width="7" customWidth="1"/>
    <col min="39" max="39" width="2" customWidth="1"/>
    <col min="40" max="40" width="7" customWidth="1"/>
    <col min="42" max="42" width="3.3984375" customWidth="1"/>
    <col min="49" max="51" width="9" hidden="1" customWidth="1"/>
    <col min="58" max="58" width="4.19921875" customWidth="1"/>
  </cols>
  <sheetData>
    <row r="1" spans="2:57" ht="76.5" hidden="1" customHeight="1">
      <c r="B1" s="109" t="s">
        <v>91</v>
      </c>
      <c r="C1" s="110"/>
      <c r="D1" s="110"/>
      <c r="E1" s="111"/>
      <c r="F1" s="111"/>
      <c r="G1" s="111"/>
      <c r="H1" s="111"/>
      <c r="I1" s="111"/>
      <c r="J1" s="111"/>
      <c r="K1" s="111"/>
      <c r="L1" s="111"/>
      <c r="M1" s="111"/>
      <c r="N1" s="111"/>
      <c r="O1" s="111"/>
      <c r="P1" s="112"/>
      <c r="Q1" s="37"/>
    </row>
    <row r="2" spans="2:57" ht="97" customHeight="1">
      <c r="B2" s="109"/>
      <c r="C2" s="109" t="s">
        <v>206</v>
      </c>
      <c r="D2" s="110"/>
      <c r="E2" s="30"/>
      <c r="F2" s="30"/>
      <c r="G2" s="30"/>
      <c r="H2" s="6"/>
      <c r="I2" s="6"/>
      <c r="J2" s="23" t="s">
        <v>92</v>
      </c>
      <c r="K2" s="11"/>
      <c r="L2" s="71" t="s">
        <v>205</v>
      </c>
      <c r="M2" s="11"/>
      <c r="N2" s="10" t="s">
        <v>180</v>
      </c>
      <c r="O2" s="11"/>
      <c r="P2" s="10" t="s">
        <v>153</v>
      </c>
      <c r="Q2" s="10" t="s">
        <v>154</v>
      </c>
      <c r="R2" s="10" t="s">
        <v>155</v>
      </c>
      <c r="S2" s="10" t="s">
        <v>156</v>
      </c>
      <c r="T2" s="10" t="s">
        <v>157</v>
      </c>
      <c r="U2" s="10" t="s">
        <v>173</v>
      </c>
      <c r="V2" s="10" t="s">
        <v>174</v>
      </c>
      <c r="W2" s="10" t="s">
        <v>158</v>
      </c>
      <c r="X2" s="11"/>
      <c r="Y2" s="10" t="s">
        <v>159</v>
      </c>
      <c r="Z2" s="10" t="s">
        <v>160</v>
      </c>
      <c r="AA2" s="21" t="s">
        <v>405</v>
      </c>
      <c r="AB2" s="21" t="s">
        <v>406</v>
      </c>
      <c r="AC2" s="21" t="s">
        <v>161</v>
      </c>
      <c r="AD2" s="21" t="s">
        <v>407</v>
      </c>
      <c r="AE2" s="10" t="s">
        <v>164</v>
      </c>
      <c r="AF2" s="11"/>
      <c r="AG2" s="10" t="s">
        <v>165</v>
      </c>
      <c r="AH2" s="10" t="s">
        <v>166</v>
      </c>
      <c r="AI2" s="12" t="s">
        <v>167</v>
      </c>
      <c r="AJ2" s="10" t="s">
        <v>168</v>
      </c>
      <c r="AK2" s="11"/>
      <c r="AL2" s="10" t="s">
        <v>369</v>
      </c>
      <c r="AM2" s="11"/>
      <c r="AN2" s="10" t="s">
        <v>245</v>
      </c>
      <c r="AQ2" s="176" t="s">
        <v>386</v>
      </c>
      <c r="BE2" s="154" t="s">
        <v>384</v>
      </c>
    </row>
    <row r="3" spans="2:57" ht="9" customHeight="1">
      <c r="B3" s="14"/>
      <c r="C3" s="108"/>
      <c r="D3" s="24"/>
      <c r="E3" s="24"/>
      <c r="F3" s="24"/>
      <c r="G3" s="24"/>
      <c r="H3" s="14"/>
      <c r="I3" s="7"/>
      <c r="J3" s="15"/>
      <c r="K3" s="3"/>
      <c r="L3" s="16"/>
      <c r="M3" s="3"/>
      <c r="N3" s="4"/>
      <c r="O3" s="3"/>
      <c r="P3" s="16"/>
      <c r="Q3" s="16"/>
      <c r="R3" s="16"/>
      <c r="S3" s="16"/>
      <c r="T3" s="16"/>
      <c r="U3" s="16"/>
      <c r="V3" s="16"/>
      <c r="W3" s="16"/>
      <c r="X3" s="3"/>
      <c r="Y3" s="16"/>
      <c r="Z3" s="16"/>
      <c r="AA3" s="29"/>
      <c r="AB3" s="29"/>
      <c r="AC3" s="29"/>
      <c r="AD3" s="29"/>
      <c r="AE3" s="16"/>
      <c r="AF3" s="3"/>
      <c r="AG3" s="16"/>
      <c r="AH3" s="16"/>
      <c r="AI3" s="16"/>
      <c r="AJ3" s="16"/>
      <c r="AK3" s="3"/>
      <c r="AL3" s="16"/>
      <c r="AM3" s="3"/>
      <c r="AN3" s="16"/>
    </row>
    <row r="4" spans="2:57" s="39" customFormat="1" ht="48" customHeight="1">
      <c r="B4" s="105"/>
      <c r="C4" s="106" t="s">
        <v>373</v>
      </c>
      <c r="D4" s="106"/>
      <c r="E4" s="106"/>
      <c r="F4" s="106"/>
      <c r="G4" s="106"/>
      <c r="H4" s="106"/>
      <c r="I4" s="106"/>
      <c r="J4" s="107"/>
      <c r="L4" s="41" t="str">
        <f>L2</f>
        <v>Qty total</v>
      </c>
      <c r="N4" s="41" t="str">
        <f>N2</f>
        <v>Press Cafe
Ebene 0</v>
      </c>
      <c r="P4" s="40" t="str">
        <f>P2</f>
        <v>Hauptküche
Ebene 1</v>
      </c>
      <c r="Q4" s="40" t="str">
        <f>AQ4</f>
        <v>Buffet
U Shape</v>
      </c>
      <c r="R4" s="40" t="str">
        <f>AR4</f>
        <v>Buffet
I Shape 1</v>
      </c>
      <c r="S4" s="40" t="str">
        <f>AS4</f>
        <v>Buffet
I Shape I2</v>
      </c>
      <c r="T4" s="40" t="str">
        <f>AT4</f>
        <v>F &amp; B
I Shape I3</v>
      </c>
      <c r="U4" s="40" t="str">
        <f>AS4</f>
        <v>Buffet
I Shape I2</v>
      </c>
      <c r="V4" s="40" t="str">
        <f>AR4</f>
        <v>Buffet
I Shape 1</v>
      </c>
      <c r="W4" s="40" t="str">
        <f>AQ4</f>
        <v>Buffet
U Shape</v>
      </c>
      <c r="X4" s="50"/>
      <c r="Y4" s="177" t="str">
        <f>'EQ Buffet &amp; Table Top'!AR2</f>
        <v>Buffet
I Shape 1</v>
      </c>
      <c r="Z4" s="154" t="s">
        <v>385</v>
      </c>
      <c r="AA4" s="154" t="s">
        <v>401</v>
      </c>
      <c r="AB4" s="154" t="s">
        <v>385</v>
      </c>
      <c r="AC4" s="154" t="s">
        <v>400</v>
      </c>
      <c r="AD4" s="154" t="s">
        <v>399</v>
      </c>
      <c r="AE4" s="40" t="s">
        <v>404</v>
      </c>
      <c r="AF4" s="50"/>
      <c r="AG4" s="40" t="str">
        <f t="shared" ref="AG4:AJ4" si="0">AG2</f>
        <v>Relais Küche 
Ebene 3</v>
      </c>
      <c r="AH4" s="40" t="str">
        <f t="shared" si="0"/>
        <v>Buffet 3.1.
I Shape</v>
      </c>
      <c r="AI4" s="40" t="str">
        <f t="shared" si="0"/>
        <v>Buffet 3.2.
I Shape</v>
      </c>
      <c r="AJ4" s="40" t="str">
        <f t="shared" si="0"/>
        <v>Buffet 3.3.
Live Cooking Table</v>
      </c>
      <c r="AL4" s="40" t="str">
        <f t="shared" ref="AL4" si="1">AL2</f>
        <v>Logen
Eben 2 &amp; 3</v>
      </c>
      <c r="AN4" s="40" t="str">
        <f t="shared" ref="AN4" si="2">AN2</f>
        <v>Adler Viktoria
Ebene 3</v>
      </c>
      <c r="AQ4" s="154" t="s">
        <v>384</v>
      </c>
      <c r="AR4" s="154" t="s">
        <v>385</v>
      </c>
      <c r="AS4" s="154" t="s">
        <v>396</v>
      </c>
      <c r="AT4" s="154" t="s">
        <v>398</v>
      </c>
      <c r="AU4" s="154" t="s">
        <v>399</v>
      </c>
      <c r="AV4" s="154" t="s">
        <v>400</v>
      </c>
      <c r="AW4" s="177"/>
      <c r="AX4" s="177"/>
      <c r="AY4" s="11"/>
      <c r="AZ4" s="154" t="s">
        <v>401</v>
      </c>
      <c r="BA4" s="154" t="s">
        <v>402</v>
      </c>
      <c r="BB4" s="154" t="s">
        <v>389</v>
      </c>
      <c r="BC4" s="154" t="s">
        <v>390</v>
      </c>
      <c r="BD4" s="177"/>
      <c r="BE4" s="177"/>
    </row>
    <row r="5" spans="2:57" s="59" customFormat="1" ht="12.75" customHeight="1" outlineLevel="1">
      <c r="B5" s="74" t="s">
        <v>0</v>
      </c>
      <c r="C5" s="96" t="s">
        <v>1</v>
      </c>
      <c r="D5" s="96" t="s">
        <v>2</v>
      </c>
      <c r="E5" s="75"/>
      <c r="F5" s="75"/>
      <c r="G5" s="75" t="s">
        <v>95</v>
      </c>
      <c r="H5" s="76" t="s">
        <v>370</v>
      </c>
      <c r="I5" s="75" t="s">
        <v>4</v>
      </c>
      <c r="J5" s="77"/>
      <c r="N5" s="73"/>
      <c r="AE5" s="78"/>
      <c r="AQ5" s="154"/>
      <c r="AR5" s="154"/>
      <c r="AS5" s="154"/>
      <c r="AT5" s="177"/>
      <c r="AU5" s="177"/>
      <c r="AV5" s="177"/>
      <c r="AW5" s="177"/>
      <c r="AX5" s="177"/>
      <c r="AY5" s="11"/>
      <c r="AZ5" s="177"/>
      <c r="BA5" s="177"/>
      <c r="BB5" s="177"/>
      <c r="BC5" s="177"/>
    </row>
    <row r="6" spans="2:57" ht="44" customHeight="1" outlineLevel="1">
      <c r="B6" s="18">
        <v>1</v>
      </c>
      <c r="C6" s="103" t="str">
        <f>'EQ Buffet &amp; Table Top'!C6</f>
        <v>Square Riser</v>
      </c>
      <c r="D6" s="6"/>
      <c r="E6" s="36" t="str">
        <f>'EQ Buffet &amp; Table Top'!E6</f>
        <v>D.W. Haber
Ash Grey Teak (AG)
DWFB147WDAG</v>
      </c>
      <c r="F6" s="36" t="str">
        <f>'EQ Buffet &amp; Table Top'!F6</f>
        <v>https://de.steelite.com/media/literature/brochures/dw-haber-fall-2019-23-oct-2019.pdf</v>
      </c>
      <c r="G6" s="43">
        <f>'EQ Buffet &amp; Table Top'!G6</f>
        <v>0</v>
      </c>
      <c r="H6" s="82">
        <f>'EQ Buffet &amp; Table Top'!H6</f>
        <v>0</v>
      </c>
      <c r="I6" s="36" t="str">
        <f>'EQ Buffet &amp; Table Top'!I6</f>
        <v>L W 14” H 7”</v>
      </c>
      <c r="J6" s="36"/>
      <c r="K6" s="3"/>
      <c r="L6" s="4" t="e">
        <f ca="1">SUM(N6:AN6)</f>
        <v>#VALUE!</v>
      </c>
      <c r="M6" s="3"/>
      <c r="N6" s="4">
        <f>'EQ Buffet &amp; Table Top'!N6</f>
        <v>0</v>
      </c>
      <c r="O6" s="4"/>
      <c r="P6" s="4"/>
      <c r="Q6" s="4">
        <f>INDEX($AQ6:$BC6,MATCH(Q$4,$AQ$4:$BC$4,0))</f>
        <v>5</v>
      </c>
      <c r="R6" s="4">
        <f t="shared" ref="R6:W6" si="3">INDEX($AQ6:$BC6,MATCH(R$4,$AQ$4:$BC$4,0))</f>
        <v>3</v>
      </c>
      <c r="S6" s="4">
        <f>INDEX($AQ6:$BC6,MATCH(S$4,$AQ$4:$BC$4,0))</f>
        <v>5</v>
      </c>
      <c r="T6" s="4">
        <f t="shared" si="3"/>
        <v>1</v>
      </c>
      <c r="U6" s="4">
        <f t="shared" si="3"/>
        <v>5</v>
      </c>
      <c r="V6" s="4">
        <f t="shared" si="3"/>
        <v>3</v>
      </c>
      <c r="W6" s="4">
        <f t="shared" si="3"/>
        <v>5</v>
      </c>
      <c r="X6" s="4"/>
      <c r="Y6" s="4">
        <f ca="1">SUMIF($AQ$4:$BC$4,$Y$4,AU6)</f>
        <v>4</v>
      </c>
      <c r="Z6" s="195" t="e" cm="1">
        <f t="array" ref="Z6">IF((Y4:AE4,AQ4,AQ6),IF(Y4:AE4,AR4,AR6))</f>
        <v>#VALUE!</v>
      </c>
      <c r="AA6" s="4">
        <f>'EQ Buffet &amp; Table Top'!AA6</f>
        <v>1</v>
      </c>
      <c r="AB6" s="4">
        <f>'EQ Buffet &amp; Table Top'!AB6</f>
        <v>0</v>
      </c>
      <c r="AC6" s="4">
        <f>'EQ Buffet &amp; Table Top'!AC6</f>
        <v>0</v>
      </c>
      <c r="AD6" s="4">
        <f>'EQ Buffet &amp; Table Top'!AD6</f>
        <v>0</v>
      </c>
      <c r="AE6" s="4">
        <f>'EQ Buffet &amp; Table Top'!AD6</f>
        <v>0</v>
      </c>
      <c r="AF6" s="4"/>
      <c r="AG6" s="4" t="e">
        <f>'EQ Buffet &amp; Table Top'!#REF!</f>
        <v>#REF!</v>
      </c>
      <c r="AH6" s="4" t="e" cm="1">
        <f t="array" aca="1" ref="AH6" ca="1">SUMMWENN(AQ4:BC4,Y4:AE4,AQ6:BC6)</f>
        <v>#NAME?</v>
      </c>
      <c r="AI6" s="4" t="e">
        <f>'EQ Buffet &amp; Table Top'!#REF!</f>
        <v>#REF!</v>
      </c>
      <c r="AJ6" s="4" t="e">
        <f>'EQ Buffet &amp; Table Top'!#REF!</f>
        <v>#REF!</v>
      </c>
      <c r="AK6" s="4"/>
      <c r="AL6" s="4" t="e">
        <f>'EQ Buffet &amp; Table Top'!#REF!</f>
        <v>#REF!</v>
      </c>
      <c r="AM6" s="4"/>
      <c r="AN6" s="4" t="e">
        <f>'EQ Buffet &amp; Table Top'!#REF!</f>
        <v>#REF!</v>
      </c>
      <c r="AQ6" s="154">
        <f>'EQ Buffet &amp; Table Top'!DL6</f>
        <v>5</v>
      </c>
      <c r="AR6" s="154">
        <f>'EQ Buffet &amp; Table Top'!DM6</f>
        <v>3</v>
      </c>
      <c r="AS6" s="154">
        <f>'EQ Buffet &amp; Table Top'!DN6</f>
        <v>5</v>
      </c>
      <c r="AT6" s="154">
        <f>'EQ Buffet &amp; Table Top'!DO6</f>
        <v>1</v>
      </c>
      <c r="AU6" s="154">
        <f>'EQ Buffet &amp; Table Top'!DP6</f>
        <v>4</v>
      </c>
      <c r="AV6" s="154">
        <f>'EQ Buffet &amp; Table Top'!DQ6</f>
        <v>4</v>
      </c>
      <c r="AW6" s="154">
        <f>'EQ Buffet &amp; Table Top'!DR6</f>
        <v>3</v>
      </c>
      <c r="AX6" s="154">
        <f>'EQ Buffet &amp; Table Top'!DS6</f>
        <v>4</v>
      </c>
      <c r="AY6" s="154">
        <f>'EQ Buffet &amp; Table Top'!DT6</f>
        <v>2</v>
      </c>
      <c r="AZ6" s="154">
        <f>'EQ Buffet &amp; Table Top'!DU6</f>
        <v>3</v>
      </c>
      <c r="BA6" s="154">
        <f>'EQ Buffet &amp; Table Top'!DV6</f>
        <v>0</v>
      </c>
      <c r="BB6" s="154">
        <f>'EQ Buffet &amp; Table Top'!DY6</f>
        <v>0</v>
      </c>
      <c r="BC6" s="154">
        <f>'EQ Buffet &amp; Table Top'!DZ6</f>
        <v>0</v>
      </c>
    </row>
    <row r="7" spans="2:57" ht="44" customHeight="1" outlineLevel="1">
      <c r="B7" s="18">
        <v>2</v>
      </c>
      <c r="C7" s="103" t="str">
        <f>'EQ Buffet &amp; Table Top'!C7</f>
        <v>Square Riser</v>
      </c>
      <c r="D7" s="6"/>
      <c r="E7" s="36" t="str">
        <f>'EQ Buffet &amp; Table Top'!E7</f>
        <v>D.W. Haber
Ash Grey Teak (AG)
DWFB145WDAG</v>
      </c>
      <c r="F7" s="36" t="str">
        <f>'EQ Buffet &amp; Table Top'!F7</f>
        <v>https://de.steelite.com/media/literature/brochures/dw-haber-fall-2019-23-oct-2019.pdf</v>
      </c>
      <c r="G7" s="43">
        <f>'EQ Buffet &amp; Table Top'!G7</f>
        <v>0</v>
      </c>
      <c r="H7" s="82">
        <f>'EQ Buffet &amp; Table Top'!H7</f>
        <v>0</v>
      </c>
      <c r="I7" s="36" t="str">
        <f>'EQ Buffet &amp; Table Top'!I7</f>
        <v>L W 14” H 5”</v>
      </c>
      <c r="J7" s="36"/>
      <c r="K7" s="3"/>
      <c r="L7" s="4" t="e">
        <f t="shared" ref="L7:L55" ca="1" si="4">SUM(N7:AN7)</f>
        <v>#REF!</v>
      </c>
      <c r="M7" s="3"/>
      <c r="N7" s="4">
        <f>'EQ Buffet &amp; Table Top'!N7</f>
        <v>0</v>
      </c>
      <c r="O7" s="4"/>
      <c r="P7" s="4"/>
      <c r="Q7" s="4">
        <f>INDEX($AQ6:$BC6,MATCH(Q$4,$AQ$4:$BC$4,0))</f>
        <v>5</v>
      </c>
      <c r="R7" s="4">
        <f t="shared" ref="R7:R55" ca="1" si="5">SUMIF($AQ$4:$BC$4,$R$4,AR7)</f>
        <v>0</v>
      </c>
      <c r="S7" s="4">
        <f t="shared" ref="S7:S55" ca="1" si="6">SUMIF($AQ$4:$BC$4,$S$4,AS7)</f>
        <v>0</v>
      </c>
      <c r="T7" s="4">
        <f t="shared" ref="T7:T55" ca="1" si="7">SUMIF($AQ$4:$BC$4,$T$4,AT7)</f>
        <v>0</v>
      </c>
      <c r="U7" s="4">
        <f t="shared" ref="U7:U55" ca="1" si="8">SUMIF($AQ$4:$BC$4,$U$4,AS7)</f>
        <v>0</v>
      </c>
      <c r="V7" s="4">
        <f t="shared" ref="V7:V55" ca="1" si="9">SUMIF($AQ$4:$BC$4,$V$4,AR7)</f>
        <v>0</v>
      </c>
      <c r="W7" s="4">
        <f t="shared" ref="W7:W55" ca="1" si="10">SUMIF($AQ$4:$BC$4,$W$4,AQ7)</f>
        <v>0</v>
      </c>
      <c r="X7" s="4"/>
      <c r="Y7" s="4">
        <f>'EQ Buffet &amp; Table Top'!Y7</f>
        <v>0</v>
      </c>
      <c r="Z7" s="4">
        <f>'EQ Buffet &amp; Table Top'!Z7</f>
        <v>0</v>
      </c>
      <c r="AA7" s="4">
        <f>'EQ Buffet &amp; Table Top'!AA7</f>
        <v>0</v>
      </c>
      <c r="AB7" s="4">
        <f>'EQ Buffet &amp; Table Top'!AB7</f>
        <v>0</v>
      </c>
      <c r="AC7" s="4">
        <f>'EQ Buffet &amp; Table Top'!AC7</f>
        <v>0</v>
      </c>
      <c r="AD7" s="4">
        <f>'EQ Buffet &amp; Table Top'!AD7</f>
        <v>0</v>
      </c>
      <c r="AE7" s="4">
        <f>'EQ Buffet &amp; Table Top'!AD7</f>
        <v>0</v>
      </c>
      <c r="AF7" s="4"/>
      <c r="AG7" s="4" t="e">
        <f>'EQ Buffet &amp; Table Top'!#REF!</f>
        <v>#REF!</v>
      </c>
      <c r="AH7" s="4" t="e">
        <f>'EQ Buffet &amp; Table Top'!#REF!</f>
        <v>#REF!</v>
      </c>
      <c r="AI7" s="4" t="e">
        <f>'EQ Buffet &amp; Table Top'!#REF!</f>
        <v>#REF!</v>
      </c>
      <c r="AJ7" s="4" t="e">
        <f>'EQ Buffet &amp; Table Top'!#REF!</f>
        <v>#REF!</v>
      </c>
      <c r="AK7" s="4"/>
      <c r="AL7" s="4" t="e">
        <f>'EQ Buffet &amp; Table Top'!#REF!</f>
        <v>#REF!</v>
      </c>
      <c r="AM7" s="4"/>
      <c r="AN7" s="4" t="e">
        <f>'EQ Buffet &amp; Table Top'!#REF!</f>
        <v>#REF!</v>
      </c>
      <c r="AQ7" s="154">
        <f>'EQ Buffet &amp; Table Top'!DL7</f>
        <v>0</v>
      </c>
      <c r="AR7" s="154">
        <f>'EQ Buffet &amp; Table Top'!DM7</f>
        <v>0</v>
      </c>
      <c r="AS7" s="154">
        <f>'EQ Buffet &amp; Table Top'!DN7</f>
        <v>0</v>
      </c>
      <c r="AT7" s="154">
        <f>'EQ Buffet &amp; Table Top'!DO7</f>
        <v>0</v>
      </c>
      <c r="AU7" s="154">
        <f>'EQ Buffet &amp; Table Top'!DP7</f>
        <v>0</v>
      </c>
      <c r="AV7" s="154">
        <f>'EQ Buffet &amp; Table Top'!DQ7</f>
        <v>0</v>
      </c>
      <c r="AW7" s="154">
        <f>'EQ Buffet &amp; Table Top'!DR7</f>
        <v>0</v>
      </c>
      <c r="AX7" s="154">
        <f>'EQ Buffet &amp; Table Top'!DS7</f>
        <v>0</v>
      </c>
      <c r="AY7" s="154">
        <f>'EQ Buffet &amp; Table Top'!DT7</f>
        <v>0</v>
      </c>
      <c r="AZ7" s="154">
        <f>'EQ Buffet &amp; Table Top'!DU7</f>
        <v>0</v>
      </c>
      <c r="BA7" s="154">
        <f>'EQ Buffet &amp; Table Top'!DV7</f>
        <v>0</v>
      </c>
      <c r="BB7" s="154">
        <f>'EQ Buffet &amp; Table Top'!DY7</f>
        <v>0</v>
      </c>
      <c r="BC7" s="154">
        <f>'EQ Buffet &amp; Table Top'!DZ7</f>
        <v>0</v>
      </c>
    </row>
    <row r="8" spans="2:57" ht="44" customHeight="1" outlineLevel="1">
      <c r="B8" s="18">
        <v>3</v>
      </c>
      <c r="C8" s="103" t="str">
        <f>'EQ Buffet &amp; Table Top'!C8</f>
        <v>Square Riser</v>
      </c>
      <c r="D8" s="6"/>
      <c r="E8" s="36" t="str">
        <f>'EQ Buffet &amp; Table Top'!E8</f>
        <v xml:space="preserve">D.W. Haber
Ash Grey Teak (AG)
DWFB116WDAG				</v>
      </c>
      <c r="F8" s="36" t="str">
        <f>'EQ Buffet &amp; Table Top'!F8</f>
        <v>https://de.steelite.com/media/literature/brochures/dw-haber-fall-2019-23-oct-2019.pdf</v>
      </c>
      <c r="G8" s="43">
        <f>'EQ Buffet &amp; Table Top'!G8</f>
        <v>0</v>
      </c>
      <c r="H8" s="82">
        <f>'EQ Buffet &amp; Table Top'!H8</f>
        <v>0</v>
      </c>
      <c r="I8" s="36" t="str">
        <f>'EQ Buffet &amp; Table Top'!I8</f>
        <v>L W 11” H 6”</v>
      </c>
      <c r="J8" s="36"/>
      <c r="K8" s="3"/>
      <c r="L8" s="4" t="e">
        <f t="shared" ca="1" si="4"/>
        <v>#REF!</v>
      </c>
      <c r="M8" s="3"/>
      <c r="N8" s="4">
        <f>'EQ Buffet &amp; Table Top'!N8</f>
        <v>0</v>
      </c>
      <c r="O8" s="4"/>
      <c r="P8" s="4"/>
      <c r="Q8" s="4">
        <f t="shared" ref="Q7:Q55" ca="1" si="11">SUMIF($AQ$4:$BC$4,$Q$4,AQ8)</f>
        <v>0</v>
      </c>
      <c r="R8" s="4">
        <f t="shared" ca="1" si="5"/>
        <v>0</v>
      </c>
      <c r="S8" s="4">
        <f t="shared" ca="1" si="6"/>
        <v>0</v>
      </c>
      <c r="T8" s="4">
        <f t="shared" ca="1" si="7"/>
        <v>0</v>
      </c>
      <c r="U8" s="4">
        <f t="shared" ca="1" si="8"/>
        <v>0</v>
      </c>
      <c r="V8" s="4">
        <f t="shared" ca="1" si="9"/>
        <v>0</v>
      </c>
      <c r="W8" s="4">
        <f t="shared" ca="1" si="10"/>
        <v>0</v>
      </c>
      <c r="X8" s="4"/>
      <c r="Y8" s="4">
        <f>'EQ Buffet &amp; Table Top'!Y8</f>
        <v>0</v>
      </c>
      <c r="Z8" s="4">
        <f>'EQ Buffet &amp; Table Top'!Z8</f>
        <v>0</v>
      </c>
      <c r="AA8" s="4">
        <f>'EQ Buffet &amp; Table Top'!AA8</f>
        <v>0</v>
      </c>
      <c r="AB8" s="4">
        <f>'EQ Buffet &amp; Table Top'!AB8</f>
        <v>0</v>
      </c>
      <c r="AC8" s="4">
        <f>'EQ Buffet &amp; Table Top'!AC8</f>
        <v>0</v>
      </c>
      <c r="AD8" s="4">
        <f>'EQ Buffet &amp; Table Top'!AD8</f>
        <v>0</v>
      </c>
      <c r="AE8" s="4">
        <f>'EQ Buffet &amp; Table Top'!AD8</f>
        <v>0</v>
      </c>
      <c r="AF8" s="4"/>
      <c r="AG8" s="4" t="e">
        <f>'EQ Buffet &amp; Table Top'!#REF!</f>
        <v>#REF!</v>
      </c>
      <c r="AH8" s="4" t="e">
        <f>'EQ Buffet &amp; Table Top'!#REF!</f>
        <v>#REF!</v>
      </c>
      <c r="AI8" s="4" t="e">
        <f>'EQ Buffet &amp; Table Top'!#REF!</f>
        <v>#REF!</v>
      </c>
      <c r="AJ8" s="4" t="e">
        <f>'EQ Buffet &amp; Table Top'!#REF!</f>
        <v>#REF!</v>
      </c>
      <c r="AK8" s="4"/>
      <c r="AL8" s="4" t="e">
        <f>'EQ Buffet &amp; Table Top'!#REF!</f>
        <v>#REF!</v>
      </c>
      <c r="AM8" s="4"/>
      <c r="AN8" s="4" t="e">
        <f>'EQ Buffet &amp; Table Top'!#REF!</f>
        <v>#REF!</v>
      </c>
      <c r="AQ8" s="154">
        <f>'EQ Buffet &amp; Table Top'!DL8</f>
        <v>0</v>
      </c>
      <c r="AR8" s="154">
        <f>'EQ Buffet &amp; Table Top'!DM8</f>
        <v>0</v>
      </c>
      <c r="AS8" s="154">
        <f>'EQ Buffet &amp; Table Top'!DN8</f>
        <v>0</v>
      </c>
      <c r="AT8" s="154">
        <f>'EQ Buffet &amp; Table Top'!DO8</f>
        <v>0</v>
      </c>
      <c r="AU8" s="154">
        <f>'EQ Buffet &amp; Table Top'!DP8</f>
        <v>0</v>
      </c>
      <c r="AV8" s="154">
        <f>'EQ Buffet &amp; Table Top'!DQ8</f>
        <v>0</v>
      </c>
      <c r="AW8" s="154">
        <f>'EQ Buffet &amp; Table Top'!DR8</f>
        <v>0</v>
      </c>
      <c r="AX8" s="154">
        <f>'EQ Buffet &amp; Table Top'!DS8</f>
        <v>0</v>
      </c>
      <c r="AY8" s="154">
        <f>'EQ Buffet &amp; Table Top'!DT8</f>
        <v>0</v>
      </c>
      <c r="AZ8" s="154">
        <f>'EQ Buffet &amp; Table Top'!DU8</f>
        <v>0</v>
      </c>
      <c r="BA8" s="154">
        <f>'EQ Buffet &amp; Table Top'!DV8</f>
        <v>0</v>
      </c>
      <c r="BB8" s="154">
        <f>'EQ Buffet &amp; Table Top'!DY8</f>
        <v>0</v>
      </c>
      <c r="BC8" s="154">
        <f>'EQ Buffet &amp; Table Top'!DZ8</f>
        <v>0</v>
      </c>
    </row>
    <row r="9" spans="2:57" ht="44" customHeight="1" outlineLevel="1">
      <c r="B9" s="18">
        <v>4</v>
      </c>
      <c r="C9" s="103" t="str">
        <f>'EQ Buffet &amp; Table Top'!C9</f>
        <v>Square Riser</v>
      </c>
      <c r="D9" s="6"/>
      <c r="E9" s="36" t="str">
        <f>'EQ Buffet &amp; Table Top'!E9</f>
        <v>D.W. Haber
Ash Grey Teak (AG)
DWFB66WDAG</v>
      </c>
      <c r="F9" s="36" t="str">
        <f>'EQ Buffet &amp; Table Top'!F9</f>
        <v>https://de.steelite.com/media/literature/brochures/dw-haber-fall-2019-23-oct-2019.pdf</v>
      </c>
      <c r="G9" s="43">
        <f>'EQ Buffet &amp; Table Top'!G9</f>
        <v>0</v>
      </c>
      <c r="H9" s="82">
        <f>'EQ Buffet &amp; Table Top'!H9</f>
        <v>0</v>
      </c>
      <c r="I9" s="36" t="str">
        <f>'EQ Buffet &amp; Table Top'!I9</f>
        <v>L W 6” H 6”</v>
      </c>
      <c r="J9" s="36"/>
      <c r="K9" s="3"/>
      <c r="L9" s="4" t="e">
        <f t="shared" ca="1" si="4"/>
        <v>#REF!</v>
      </c>
      <c r="M9" s="3"/>
      <c r="N9" s="4">
        <f>'EQ Buffet &amp; Table Top'!N9</f>
        <v>0</v>
      </c>
      <c r="O9" s="4"/>
      <c r="P9" s="4"/>
      <c r="Q9" s="4">
        <f t="shared" ca="1" si="11"/>
        <v>0</v>
      </c>
      <c r="R9" s="4">
        <f t="shared" ca="1" si="5"/>
        <v>0</v>
      </c>
      <c r="S9" s="4">
        <f t="shared" ca="1" si="6"/>
        <v>0</v>
      </c>
      <c r="T9" s="4">
        <f t="shared" ca="1" si="7"/>
        <v>0</v>
      </c>
      <c r="U9" s="4">
        <f t="shared" ca="1" si="8"/>
        <v>0</v>
      </c>
      <c r="V9" s="4">
        <f t="shared" ca="1" si="9"/>
        <v>0</v>
      </c>
      <c r="W9" s="4">
        <f t="shared" ca="1" si="10"/>
        <v>0</v>
      </c>
      <c r="X9" s="4"/>
      <c r="Y9" s="4">
        <f>'EQ Buffet &amp; Table Top'!Y9</f>
        <v>0</v>
      </c>
      <c r="Z9" s="4">
        <f>'EQ Buffet &amp; Table Top'!Z9</f>
        <v>0</v>
      </c>
      <c r="AA9" s="4">
        <f>'EQ Buffet &amp; Table Top'!AA9</f>
        <v>0</v>
      </c>
      <c r="AB9" s="4">
        <f>'EQ Buffet &amp; Table Top'!AB9</f>
        <v>0</v>
      </c>
      <c r="AC9" s="4">
        <f>'EQ Buffet &amp; Table Top'!AC9</f>
        <v>0</v>
      </c>
      <c r="AD9" s="4">
        <f>'EQ Buffet &amp; Table Top'!AD9</f>
        <v>0</v>
      </c>
      <c r="AE9" s="4">
        <f>'EQ Buffet &amp; Table Top'!AD9</f>
        <v>0</v>
      </c>
      <c r="AF9" s="4"/>
      <c r="AG9" s="4" t="e">
        <f>'EQ Buffet &amp; Table Top'!#REF!</f>
        <v>#REF!</v>
      </c>
      <c r="AH9" s="4" t="e">
        <f>'EQ Buffet &amp; Table Top'!#REF!</f>
        <v>#REF!</v>
      </c>
      <c r="AI9" s="4" t="e">
        <f>'EQ Buffet &amp; Table Top'!#REF!</f>
        <v>#REF!</v>
      </c>
      <c r="AJ9" s="4" t="e">
        <f>'EQ Buffet &amp; Table Top'!#REF!</f>
        <v>#REF!</v>
      </c>
      <c r="AK9" s="4"/>
      <c r="AL9" s="4" t="e">
        <f>'EQ Buffet &amp; Table Top'!#REF!</f>
        <v>#REF!</v>
      </c>
      <c r="AM9" s="4"/>
      <c r="AN9" s="4" t="e">
        <f>'EQ Buffet &amp; Table Top'!#REF!</f>
        <v>#REF!</v>
      </c>
      <c r="AQ9" s="154">
        <f>'EQ Buffet &amp; Table Top'!DL9</f>
        <v>0</v>
      </c>
      <c r="AR9" s="154">
        <f>'EQ Buffet &amp; Table Top'!DM9</f>
        <v>0</v>
      </c>
      <c r="AS9" s="154">
        <f>'EQ Buffet &amp; Table Top'!DN9</f>
        <v>0</v>
      </c>
      <c r="AT9" s="154">
        <f>'EQ Buffet &amp; Table Top'!DO9</f>
        <v>0</v>
      </c>
      <c r="AU9" s="154">
        <f>'EQ Buffet &amp; Table Top'!DP9</f>
        <v>0</v>
      </c>
      <c r="AV9" s="154">
        <f>'EQ Buffet &amp; Table Top'!DQ9</f>
        <v>0</v>
      </c>
      <c r="AW9" s="154">
        <f>'EQ Buffet &amp; Table Top'!DR9</f>
        <v>0</v>
      </c>
      <c r="AX9" s="154">
        <f>'EQ Buffet &amp; Table Top'!DS9</f>
        <v>0</v>
      </c>
      <c r="AY9" s="154">
        <f>'EQ Buffet &amp; Table Top'!DT9</f>
        <v>0</v>
      </c>
      <c r="AZ9" s="154">
        <f>'EQ Buffet &amp; Table Top'!DU9</f>
        <v>0</v>
      </c>
      <c r="BA9" s="154">
        <f>'EQ Buffet &amp; Table Top'!DV9</f>
        <v>0</v>
      </c>
      <c r="BB9" s="154">
        <f>'EQ Buffet &amp; Table Top'!DY9</f>
        <v>0</v>
      </c>
      <c r="BC9" s="154">
        <f>'EQ Buffet &amp; Table Top'!DZ9</f>
        <v>0</v>
      </c>
    </row>
    <row r="10" spans="2:57" ht="44" customHeight="1" outlineLevel="1">
      <c r="B10" s="18">
        <v>5</v>
      </c>
      <c r="C10" s="103" t="str">
        <f>'EQ Buffet &amp; Table Top'!C10</f>
        <v>Square Tile</v>
      </c>
      <c r="D10" s="6"/>
      <c r="E10" s="36" t="str">
        <f>'EQ Buffet &amp; Table Top'!E10</f>
        <v>D.W. Haber
Ash Grey Teak (AG)
DWFBWD1414SAG</v>
      </c>
      <c r="F10" s="36" t="str">
        <f>'EQ Buffet &amp; Table Top'!F10</f>
        <v>https://de.steelite.com/media/literature/brochures/dw-haber-fall-2019-23-oct-2019.pdf</v>
      </c>
      <c r="G10" s="43">
        <f>'EQ Buffet &amp; Table Top'!G10</f>
        <v>0</v>
      </c>
      <c r="H10" s="82">
        <f>'EQ Buffet &amp; Table Top'!H10</f>
        <v>0</v>
      </c>
      <c r="I10" s="36" t="str">
        <f>'EQ Buffet &amp; Table Top'!I10</f>
        <v>L W 14”</v>
      </c>
      <c r="J10" s="36"/>
      <c r="K10" s="3"/>
      <c r="L10" s="4" t="e">
        <f t="shared" ca="1" si="4"/>
        <v>#REF!</v>
      </c>
      <c r="M10" s="3"/>
      <c r="N10" s="4">
        <f>'EQ Buffet &amp; Table Top'!N10</f>
        <v>0</v>
      </c>
      <c r="O10" s="4"/>
      <c r="P10" s="4"/>
      <c r="Q10" s="4">
        <f t="shared" ca="1" si="11"/>
        <v>0</v>
      </c>
      <c r="R10" s="4">
        <f t="shared" ca="1" si="5"/>
        <v>0</v>
      </c>
      <c r="S10" s="4">
        <f t="shared" ca="1" si="6"/>
        <v>0</v>
      </c>
      <c r="T10" s="4">
        <f t="shared" ca="1" si="7"/>
        <v>0</v>
      </c>
      <c r="U10" s="4">
        <f t="shared" ca="1" si="8"/>
        <v>0</v>
      </c>
      <c r="V10" s="4">
        <f t="shared" ca="1" si="9"/>
        <v>0</v>
      </c>
      <c r="W10" s="4">
        <f t="shared" ca="1" si="10"/>
        <v>0</v>
      </c>
      <c r="X10" s="4"/>
      <c r="Y10" s="4">
        <f>'EQ Buffet &amp; Table Top'!Y10</f>
        <v>0</v>
      </c>
      <c r="Z10" s="4">
        <f>'EQ Buffet &amp; Table Top'!Z10</f>
        <v>0</v>
      </c>
      <c r="AA10" s="4">
        <f>'EQ Buffet &amp; Table Top'!AA10</f>
        <v>0</v>
      </c>
      <c r="AB10" s="4">
        <f>'EQ Buffet &amp; Table Top'!AB10</f>
        <v>0</v>
      </c>
      <c r="AC10" s="4">
        <f>'EQ Buffet &amp; Table Top'!AC10</f>
        <v>0</v>
      </c>
      <c r="AD10" s="4">
        <f>'EQ Buffet &amp; Table Top'!AD10</f>
        <v>0</v>
      </c>
      <c r="AE10" s="4">
        <f>'EQ Buffet &amp; Table Top'!AD10</f>
        <v>0</v>
      </c>
      <c r="AF10" s="4"/>
      <c r="AG10" s="4" t="e">
        <f>'EQ Buffet &amp; Table Top'!#REF!</f>
        <v>#REF!</v>
      </c>
      <c r="AH10" s="4" t="e">
        <f>'EQ Buffet &amp; Table Top'!#REF!</f>
        <v>#REF!</v>
      </c>
      <c r="AI10" s="4" t="e">
        <f>'EQ Buffet &amp; Table Top'!#REF!</f>
        <v>#REF!</v>
      </c>
      <c r="AJ10" s="4" t="e">
        <f>'EQ Buffet &amp; Table Top'!#REF!</f>
        <v>#REF!</v>
      </c>
      <c r="AK10" s="4"/>
      <c r="AL10" s="4" t="e">
        <f>'EQ Buffet &amp; Table Top'!#REF!</f>
        <v>#REF!</v>
      </c>
      <c r="AM10" s="4"/>
      <c r="AN10" s="4" t="e">
        <f>'EQ Buffet &amp; Table Top'!#REF!</f>
        <v>#REF!</v>
      </c>
      <c r="AQ10" s="154">
        <f>'EQ Buffet &amp; Table Top'!DL10</f>
        <v>0</v>
      </c>
      <c r="AR10" s="154">
        <f>'EQ Buffet &amp; Table Top'!DM10</f>
        <v>0</v>
      </c>
      <c r="AS10" s="154">
        <f>'EQ Buffet &amp; Table Top'!DN10</f>
        <v>0</v>
      </c>
      <c r="AT10" s="154">
        <f>'EQ Buffet &amp; Table Top'!DO10</f>
        <v>0</v>
      </c>
      <c r="AU10" s="154">
        <f>'EQ Buffet &amp; Table Top'!DP10</f>
        <v>0</v>
      </c>
      <c r="AV10" s="154">
        <f>'EQ Buffet &amp; Table Top'!DQ10</f>
        <v>0</v>
      </c>
      <c r="AW10" s="154">
        <f>'EQ Buffet &amp; Table Top'!DR10</f>
        <v>0</v>
      </c>
      <c r="AX10" s="154">
        <f>'EQ Buffet &amp; Table Top'!DS10</f>
        <v>0</v>
      </c>
      <c r="AY10" s="154">
        <f>'EQ Buffet &amp; Table Top'!DT10</f>
        <v>0</v>
      </c>
      <c r="AZ10" s="154">
        <f>'EQ Buffet &amp; Table Top'!DU10</f>
        <v>0</v>
      </c>
      <c r="BA10" s="154">
        <f>'EQ Buffet &amp; Table Top'!DV10</f>
        <v>0</v>
      </c>
      <c r="BB10" s="154">
        <f>'EQ Buffet &amp; Table Top'!DY10</f>
        <v>0</v>
      </c>
      <c r="BC10" s="154">
        <f>'EQ Buffet &amp; Table Top'!DZ10</f>
        <v>0</v>
      </c>
    </row>
    <row r="11" spans="2:57" ht="44" customHeight="1" outlineLevel="1">
      <c r="B11" s="18">
        <v>6</v>
      </c>
      <c r="C11" s="103" t="str">
        <f>'EQ Buffet &amp; Table Top'!C11</f>
        <v>Square Tile</v>
      </c>
      <c r="D11" s="6"/>
      <c r="E11" s="36" t="str">
        <f>'EQ Buffet &amp; Table Top'!E11</f>
        <v>D.W. Haber
Ash Grey Teak (AG)
DWFBWD1111SAG</v>
      </c>
      <c r="F11" s="36" t="str">
        <f>'EQ Buffet &amp; Table Top'!F11</f>
        <v>https://de.steelite.com/media/literature/brochures/dw-haber-fall-2019-23-oct-2019.pdf</v>
      </c>
      <c r="G11" s="43">
        <f>'EQ Buffet &amp; Table Top'!G11</f>
        <v>0</v>
      </c>
      <c r="H11" s="82">
        <f>'EQ Buffet &amp; Table Top'!H11</f>
        <v>0</v>
      </c>
      <c r="I11" s="36" t="str">
        <f>'EQ Buffet &amp; Table Top'!I11</f>
        <v>L W 11”</v>
      </c>
      <c r="J11" s="36"/>
      <c r="K11" s="3"/>
      <c r="L11" s="4" t="e">
        <f t="shared" ca="1" si="4"/>
        <v>#REF!</v>
      </c>
      <c r="M11" s="3"/>
      <c r="N11" s="4">
        <f>'EQ Buffet &amp; Table Top'!N11</f>
        <v>0</v>
      </c>
      <c r="O11" s="4"/>
      <c r="P11" s="4"/>
      <c r="Q11" s="4">
        <f t="shared" ca="1" si="11"/>
        <v>0</v>
      </c>
      <c r="R11" s="4">
        <f t="shared" ca="1" si="5"/>
        <v>0</v>
      </c>
      <c r="S11" s="4">
        <f t="shared" ca="1" si="6"/>
        <v>0</v>
      </c>
      <c r="T11" s="4">
        <f t="shared" ca="1" si="7"/>
        <v>0</v>
      </c>
      <c r="U11" s="4">
        <f t="shared" ca="1" si="8"/>
        <v>0</v>
      </c>
      <c r="V11" s="4">
        <f t="shared" ca="1" si="9"/>
        <v>0</v>
      </c>
      <c r="W11" s="4">
        <f t="shared" ca="1" si="10"/>
        <v>0</v>
      </c>
      <c r="X11" s="4"/>
      <c r="Y11" s="4">
        <f>'EQ Buffet &amp; Table Top'!Y11</f>
        <v>0</v>
      </c>
      <c r="Z11" s="4">
        <f>'EQ Buffet &amp; Table Top'!Z11</f>
        <v>0</v>
      </c>
      <c r="AA11" s="4">
        <f>'EQ Buffet &amp; Table Top'!AA11</f>
        <v>0</v>
      </c>
      <c r="AB11" s="4">
        <f>'EQ Buffet &amp; Table Top'!AB11</f>
        <v>0</v>
      </c>
      <c r="AC11" s="4">
        <f>'EQ Buffet &amp; Table Top'!AC11</f>
        <v>0</v>
      </c>
      <c r="AD11" s="4">
        <f>'EQ Buffet &amp; Table Top'!AD11</f>
        <v>0</v>
      </c>
      <c r="AE11" s="4">
        <f>'EQ Buffet &amp; Table Top'!AD11</f>
        <v>0</v>
      </c>
      <c r="AF11" s="4"/>
      <c r="AG11" s="4" t="e">
        <f>'EQ Buffet &amp; Table Top'!#REF!</f>
        <v>#REF!</v>
      </c>
      <c r="AH11" s="4" t="e">
        <f>'EQ Buffet &amp; Table Top'!#REF!</f>
        <v>#REF!</v>
      </c>
      <c r="AI11" s="4" t="e">
        <f>'EQ Buffet &amp; Table Top'!#REF!</f>
        <v>#REF!</v>
      </c>
      <c r="AJ11" s="4" t="e">
        <f>'EQ Buffet &amp; Table Top'!#REF!</f>
        <v>#REF!</v>
      </c>
      <c r="AK11" s="4"/>
      <c r="AL11" s="4" t="e">
        <f>'EQ Buffet &amp; Table Top'!#REF!</f>
        <v>#REF!</v>
      </c>
      <c r="AM11" s="4"/>
      <c r="AN11" s="4" t="e">
        <f>'EQ Buffet &amp; Table Top'!#REF!</f>
        <v>#REF!</v>
      </c>
      <c r="AQ11" s="154">
        <f>'EQ Buffet &amp; Table Top'!DL11</f>
        <v>0</v>
      </c>
      <c r="AR11" s="154">
        <f>'EQ Buffet &amp; Table Top'!DM11</f>
        <v>0</v>
      </c>
      <c r="AS11" s="154">
        <f>'EQ Buffet &amp; Table Top'!DN11</f>
        <v>0</v>
      </c>
      <c r="AT11" s="154">
        <f>'EQ Buffet &amp; Table Top'!DO11</f>
        <v>0</v>
      </c>
      <c r="AU11" s="154">
        <f>'EQ Buffet &amp; Table Top'!DP11</f>
        <v>0</v>
      </c>
      <c r="AV11" s="154">
        <f>'EQ Buffet &amp; Table Top'!DQ11</f>
        <v>0</v>
      </c>
      <c r="AW11" s="154">
        <f>'EQ Buffet &amp; Table Top'!DR11</f>
        <v>0</v>
      </c>
      <c r="AX11" s="154">
        <f>'EQ Buffet &amp; Table Top'!DS11</f>
        <v>0</v>
      </c>
      <c r="AY11" s="154">
        <f>'EQ Buffet &amp; Table Top'!DT11</f>
        <v>0</v>
      </c>
      <c r="AZ11" s="154">
        <f>'EQ Buffet &amp; Table Top'!DU11</f>
        <v>0</v>
      </c>
      <c r="BA11" s="154">
        <f>'EQ Buffet &amp; Table Top'!DV11</f>
        <v>0</v>
      </c>
      <c r="BB11" s="154">
        <f>'EQ Buffet &amp; Table Top'!DY11</f>
        <v>0</v>
      </c>
      <c r="BC11" s="154">
        <f>'EQ Buffet &amp; Table Top'!DZ11</f>
        <v>0</v>
      </c>
    </row>
    <row r="12" spans="2:57" ht="44" customHeight="1" outlineLevel="1">
      <c r="B12" s="18">
        <v>7</v>
      </c>
      <c r="C12" s="103" t="str">
        <f>'EQ Buffet &amp; Table Top'!C12</f>
        <v>Square Tile</v>
      </c>
      <c r="D12" s="6"/>
      <c r="E12" s="36" t="str">
        <f>'EQ Buffet &amp; Table Top'!E12</f>
        <v>D.W. Haber
Ash Grey Teak (AG)
DWFBWD66SAG</v>
      </c>
      <c r="F12" s="36" t="str">
        <f>'EQ Buffet &amp; Table Top'!F12</f>
        <v>https://de.steelite.com/media/literature/brochures/dw-haber-fall-2019-23-oct-2019.pdf</v>
      </c>
      <c r="G12" s="43">
        <f>'EQ Buffet &amp; Table Top'!G12</f>
        <v>0</v>
      </c>
      <c r="H12" s="82">
        <f>'EQ Buffet &amp; Table Top'!H12</f>
        <v>0</v>
      </c>
      <c r="I12" s="36" t="str">
        <f>'EQ Buffet &amp; Table Top'!I12</f>
        <v>L W 6”</v>
      </c>
      <c r="J12" s="36"/>
      <c r="K12" s="3"/>
      <c r="L12" s="4" t="e">
        <f t="shared" ca="1" si="4"/>
        <v>#REF!</v>
      </c>
      <c r="M12" s="3"/>
      <c r="N12" s="4">
        <f>'EQ Buffet &amp; Table Top'!N12</f>
        <v>0</v>
      </c>
      <c r="O12" s="4"/>
      <c r="P12" s="4"/>
      <c r="Q12" s="4">
        <f t="shared" ca="1" si="11"/>
        <v>0</v>
      </c>
      <c r="R12" s="4">
        <f t="shared" ca="1" si="5"/>
        <v>0</v>
      </c>
      <c r="S12" s="4">
        <f t="shared" ca="1" si="6"/>
        <v>0</v>
      </c>
      <c r="T12" s="4">
        <f t="shared" ca="1" si="7"/>
        <v>0</v>
      </c>
      <c r="U12" s="4">
        <f t="shared" ca="1" si="8"/>
        <v>0</v>
      </c>
      <c r="V12" s="4">
        <f t="shared" ca="1" si="9"/>
        <v>0</v>
      </c>
      <c r="W12" s="4">
        <f t="shared" ca="1" si="10"/>
        <v>0</v>
      </c>
      <c r="X12" s="4"/>
      <c r="Y12" s="4">
        <f>'EQ Buffet &amp; Table Top'!Y12</f>
        <v>0</v>
      </c>
      <c r="Z12" s="4">
        <f>'EQ Buffet &amp; Table Top'!Z12</f>
        <v>0</v>
      </c>
      <c r="AA12" s="4">
        <f>'EQ Buffet &amp; Table Top'!AA12</f>
        <v>0</v>
      </c>
      <c r="AB12" s="4">
        <f>'EQ Buffet &amp; Table Top'!AB12</f>
        <v>0</v>
      </c>
      <c r="AC12" s="4">
        <f>'EQ Buffet &amp; Table Top'!AC12</f>
        <v>0</v>
      </c>
      <c r="AD12" s="4">
        <f>'EQ Buffet &amp; Table Top'!AD12</f>
        <v>0</v>
      </c>
      <c r="AE12" s="4">
        <f>'EQ Buffet &amp; Table Top'!AD12</f>
        <v>0</v>
      </c>
      <c r="AF12" s="4"/>
      <c r="AG12" s="4" t="e">
        <f>'EQ Buffet &amp; Table Top'!#REF!</f>
        <v>#REF!</v>
      </c>
      <c r="AH12" s="4" t="e">
        <f>'EQ Buffet &amp; Table Top'!#REF!</f>
        <v>#REF!</v>
      </c>
      <c r="AI12" s="4" t="e">
        <f>'EQ Buffet &amp; Table Top'!#REF!</f>
        <v>#REF!</v>
      </c>
      <c r="AJ12" s="4" t="e">
        <f>'EQ Buffet &amp; Table Top'!#REF!</f>
        <v>#REF!</v>
      </c>
      <c r="AK12" s="4"/>
      <c r="AL12" s="4" t="e">
        <f>'EQ Buffet &amp; Table Top'!#REF!</f>
        <v>#REF!</v>
      </c>
      <c r="AM12" s="4"/>
      <c r="AN12" s="4" t="e">
        <f>'EQ Buffet &amp; Table Top'!#REF!</f>
        <v>#REF!</v>
      </c>
      <c r="AQ12" s="154">
        <f>'EQ Buffet &amp; Table Top'!DL12</f>
        <v>0</v>
      </c>
      <c r="AR12" s="154">
        <f>'EQ Buffet &amp; Table Top'!DM12</f>
        <v>0</v>
      </c>
      <c r="AS12" s="154">
        <f>'EQ Buffet &amp; Table Top'!DN12</f>
        <v>0</v>
      </c>
      <c r="AT12" s="154">
        <f>'EQ Buffet &amp; Table Top'!DO12</f>
        <v>0</v>
      </c>
      <c r="AU12" s="154">
        <f>'EQ Buffet &amp; Table Top'!DP12</f>
        <v>0</v>
      </c>
      <c r="AV12" s="154">
        <f>'EQ Buffet &amp; Table Top'!DQ12</f>
        <v>0</v>
      </c>
      <c r="AW12" s="154">
        <f>'EQ Buffet &amp; Table Top'!DR12</f>
        <v>0</v>
      </c>
      <c r="AX12" s="154">
        <f>'EQ Buffet &amp; Table Top'!DS12</f>
        <v>0</v>
      </c>
      <c r="AY12" s="154">
        <f>'EQ Buffet &amp; Table Top'!DT12</f>
        <v>0</v>
      </c>
      <c r="AZ12" s="154">
        <f>'EQ Buffet &amp; Table Top'!DU12</f>
        <v>0</v>
      </c>
      <c r="BA12" s="154">
        <f>'EQ Buffet &amp; Table Top'!DV12</f>
        <v>0</v>
      </c>
      <c r="BB12" s="154">
        <f>'EQ Buffet &amp; Table Top'!DY12</f>
        <v>0</v>
      </c>
      <c r="BC12" s="154">
        <f>'EQ Buffet &amp; Table Top'!DZ12</f>
        <v>0</v>
      </c>
    </row>
    <row r="13" spans="2:57" ht="44" customHeight="1" outlineLevel="1">
      <c r="B13" s="18">
        <v>8</v>
      </c>
      <c r="C13" s="103" t="str">
        <f>'EQ Buffet &amp; Table Top'!C13</f>
        <v>Square Tile</v>
      </c>
      <c r="D13" s="6"/>
      <c r="E13" s="36" t="str">
        <f>'EQ Buffet &amp; Table Top'!E13</f>
        <v>D.W. Haber
Ash Grey Teak (AG)
DWFBWD2411SAG</v>
      </c>
      <c r="F13" s="36" t="str">
        <f>'EQ Buffet &amp; Table Top'!F13</f>
        <v>https://de.steelite.com/media/literature/brochures/dw-haber-fall-2019-23-oct-2019.pdf</v>
      </c>
      <c r="G13" s="43">
        <f>'EQ Buffet &amp; Table Top'!G13</f>
        <v>0</v>
      </c>
      <c r="H13" s="82">
        <f>'EQ Buffet &amp; Table Top'!H13</f>
        <v>0</v>
      </c>
      <c r="I13" s="36" t="str">
        <f>'EQ Buffet &amp; Table Top'!I13</f>
        <v>L 24” W 11”</v>
      </c>
      <c r="J13" s="36"/>
      <c r="K13" s="3"/>
      <c r="L13" s="4" t="e">
        <f t="shared" ca="1" si="4"/>
        <v>#REF!</v>
      </c>
      <c r="M13" s="3"/>
      <c r="N13" s="4">
        <f>'EQ Buffet &amp; Table Top'!N13</f>
        <v>0</v>
      </c>
      <c r="O13" s="4"/>
      <c r="P13" s="4"/>
      <c r="Q13" s="4">
        <f t="shared" ca="1" si="11"/>
        <v>0</v>
      </c>
      <c r="R13" s="4">
        <f t="shared" ca="1" si="5"/>
        <v>0</v>
      </c>
      <c r="S13" s="4">
        <f t="shared" ca="1" si="6"/>
        <v>0</v>
      </c>
      <c r="T13" s="4">
        <f t="shared" ca="1" si="7"/>
        <v>0</v>
      </c>
      <c r="U13" s="4">
        <f t="shared" ca="1" si="8"/>
        <v>0</v>
      </c>
      <c r="V13" s="4">
        <f t="shared" ca="1" si="9"/>
        <v>0</v>
      </c>
      <c r="W13" s="4">
        <f t="shared" ca="1" si="10"/>
        <v>0</v>
      </c>
      <c r="X13" s="4"/>
      <c r="Y13" s="4">
        <f>'EQ Buffet &amp; Table Top'!Y13</f>
        <v>0</v>
      </c>
      <c r="Z13" s="4">
        <f>'EQ Buffet &amp; Table Top'!Z13</f>
        <v>0</v>
      </c>
      <c r="AA13" s="4">
        <f>'EQ Buffet &amp; Table Top'!AA13</f>
        <v>0</v>
      </c>
      <c r="AB13" s="4">
        <f>'EQ Buffet &amp; Table Top'!AB13</f>
        <v>0</v>
      </c>
      <c r="AC13" s="4">
        <f>'EQ Buffet &amp; Table Top'!AC13</f>
        <v>0</v>
      </c>
      <c r="AD13" s="4">
        <f>'EQ Buffet &amp; Table Top'!AD13</f>
        <v>0</v>
      </c>
      <c r="AE13" s="4">
        <f>'EQ Buffet &amp; Table Top'!AD13</f>
        <v>0</v>
      </c>
      <c r="AF13" s="4"/>
      <c r="AG13" s="4" t="e">
        <f>'EQ Buffet &amp; Table Top'!#REF!</f>
        <v>#REF!</v>
      </c>
      <c r="AH13" s="4" t="e">
        <f>'EQ Buffet &amp; Table Top'!#REF!</f>
        <v>#REF!</v>
      </c>
      <c r="AI13" s="4" t="e">
        <f>'EQ Buffet &amp; Table Top'!#REF!</f>
        <v>#REF!</v>
      </c>
      <c r="AJ13" s="4" t="e">
        <f>'EQ Buffet &amp; Table Top'!#REF!</f>
        <v>#REF!</v>
      </c>
      <c r="AK13" s="4"/>
      <c r="AL13" s="4" t="e">
        <f>'EQ Buffet &amp; Table Top'!#REF!</f>
        <v>#REF!</v>
      </c>
      <c r="AM13" s="4"/>
      <c r="AN13" s="4" t="e">
        <f>'EQ Buffet &amp; Table Top'!#REF!</f>
        <v>#REF!</v>
      </c>
      <c r="AQ13" s="154">
        <f>'EQ Buffet &amp; Table Top'!DL13</f>
        <v>0</v>
      </c>
      <c r="AR13" s="154">
        <f>'EQ Buffet &amp; Table Top'!DM13</f>
        <v>0</v>
      </c>
      <c r="AS13" s="154">
        <f>'EQ Buffet &amp; Table Top'!DN13</f>
        <v>0</v>
      </c>
      <c r="AT13" s="154">
        <f>'EQ Buffet &amp; Table Top'!DO13</f>
        <v>0</v>
      </c>
      <c r="AU13" s="154">
        <f>'EQ Buffet &amp; Table Top'!DP13</f>
        <v>0</v>
      </c>
      <c r="AV13" s="154">
        <f>'EQ Buffet &amp; Table Top'!DQ13</f>
        <v>0</v>
      </c>
      <c r="AW13" s="154">
        <f>'EQ Buffet &amp; Table Top'!DR13</f>
        <v>0</v>
      </c>
      <c r="AX13" s="154">
        <f>'EQ Buffet &amp; Table Top'!DS13</f>
        <v>0</v>
      </c>
      <c r="AY13" s="154">
        <f>'EQ Buffet &amp; Table Top'!DT13</f>
        <v>0</v>
      </c>
      <c r="AZ13" s="154">
        <f>'EQ Buffet &amp; Table Top'!DU13</f>
        <v>0</v>
      </c>
      <c r="BA13" s="154">
        <f>'EQ Buffet &amp; Table Top'!DV13</f>
        <v>0</v>
      </c>
      <c r="BB13" s="154">
        <f>'EQ Buffet &amp; Table Top'!DY13</f>
        <v>0</v>
      </c>
      <c r="BC13" s="154">
        <f>'EQ Buffet &amp; Table Top'!DZ13</f>
        <v>0</v>
      </c>
    </row>
    <row r="14" spans="2:57" ht="44" customHeight="1" outlineLevel="1">
      <c r="B14" s="18">
        <v>9</v>
      </c>
      <c r="C14" s="103" t="str">
        <f>'EQ Buffet &amp; Table Top'!C14</f>
        <v>Square Bread Basket Angled</v>
      </c>
      <c r="D14" s="6"/>
      <c r="E14" s="36" t="str">
        <f>'EQ Buffet &amp; Table Top'!E14</f>
        <v>D.W. Haber
Ash Grey Teak (AG)
DWFBWDBASK1SAG</v>
      </c>
      <c r="F14" s="36" t="str">
        <f>'EQ Buffet &amp; Table Top'!F14</f>
        <v>https://de.steelite.com/media/literature/brochures/dw-haber-fall-2019-23-oct-2019.pdf</v>
      </c>
      <c r="G14" s="43">
        <f>'EQ Buffet &amp; Table Top'!G14</f>
        <v>0</v>
      </c>
      <c r="H14" s="82">
        <f>'EQ Buffet &amp; Table Top'!H14</f>
        <v>0</v>
      </c>
      <c r="I14" s="36" t="str">
        <f>'EQ Buffet &amp; Table Top'!I14</f>
        <v>L W 14”</v>
      </c>
      <c r="J14" s="36"/>
      <c r="K14" s="3"/>
      <c r="L14" s="4" t="e">
        <f t="shared" ca="1" si="4"/>
        <v>#REF!</v>
      </c>
      <c r="M14" s="3"/>
      <c r="N14" s="4">
        <f>'EQ Buffet &amp; Table Top'!N14</f>
        <v>0</v>
      </c>
      <c r="O14" s="4"/>
      <c r="P14" s="4"/>
      <c r="Q14" s="4">
        <f t="shared" ca="1" si="11"/>
        <v>0</v>
      </c>
      <c r="R14" s="4">
        <f t="shared" ca="1" si="5"/>
        <v>0</v>
      </c>
      <c r="S14" s="4">
        <f t="shared" ca="1" si="6"/>
        <v>0</v>
      </c>
      <c r="T14" s="4">
        <f t="shared" ca="1" si="7"/>
        <v>0</v>
      </c>
      <c r="U14" s="4">
        <f t="shared" ca="1" si="8"/>
        <v>0</v>
      </c>
      <c r="V14" s="4">
        <f t="shared" ca="1" si="9"/>
        <v>0</v>
      </c>
      <c r="W14" s="4">
        <f t="shared" ca="1" si="10"/>
        <v>0</v>
      </c>
      <c r="X14" s="4"/>
      <c r="Y14" s="4">
        <f>'EQ Buffet &amp; Table Top'!Y14</f>
        <v>0</v>
      </c>
      <c r="Z14" s="4">
        <f>'EQ Buffet &amp; Table Top'!Z14</f>
        <v>0</v>
      </c>
      <c r="AA14" s="4">
        <f>'EQ Buffet &amp; Table Top'!AA14</f>
        <v>0</v>
      </c>
      <c r="AB14" s="4">
        <f>'EQ Buffet &amp; Table Top'!AB14</f>
        <v>0</v>
      </c>
      <c r="AC14" s="4">
        <f>'EQ Buffet &amp; Table Top'!AC14</f>
        <v>0</v>
      </c>
      <c r="AD14" s="4">
        <f>'EQ Buffet &amp; Table Top'!AD14</f>
        <v>0</v>
      </c>
      <c r="AE14" s="4">
        <f>'EQ Buffet &amp; Table Top'!AD14</f>
        <v>0</v>
      </c>
      <c r="AF14" s="4"/>
      <c r="AG14" s="4" t="e">
        <f>'EQ Buffet &amp; Table Top'!#REF!</f>
        <v>#REF!</v>
      </c>
      <c r="AH14" s="4" t="e">
        <f>'EQ Buffet &amp; Table Top'!#REF!</f>
        <v>#REF!</v>
      </c>
      <c r="AI14" s="4" t="e">
        <f>'EQ Buffet &amp; Table Top'!#REF!</f>
        <v>#REF!</v>
      </c>
      <c r="AJ14" s="4" t="e">
        <f>'EQ Buffet &amp; Table Top'!#REF!</f>
        <v>#REF!</v>
      </c>
      <c r="AK14" s="4"/>
      <c r="AL14" s="4" t="e">
        <f>'EQ Buffet &amp; Table Top'!#REF!</f>
        <v>#REF!</v>
      </c>
      <c r="AM14" s="4"/>
      <c r="AN14" s="4" t="e">
        <f>'EQ Buffet &amp; Table Top'!#REF!</f>
        <v>#REF!</v>
      </c>
      <c r="AQ14" s="154">
        <f>'EQ Buffet &amp; Table Top'!DL14</f>
        <v>0</v>
      </c>
      <c r="AR14" s="154">
        <f>'EQ Buffet &amp; Table Top'!DM14</f>
        <v>0</v>
      </c>
      <c r="AS14" s="154">
        <f>'EQ Buffet &amp; Table Top'!DN14</f>
        <v>0</v>
      </c>
      <c r="AT14" s="154">
        <f>'EQ Buffet &amp; Table Top'!DO14</f>
        <v>0</v>
      </c>
      <c r="AU14" s="154">
        <f>'EQ Buffet &amp; Table Top'!DP14</f>
        <v>0</v>
      </c>
      <c r="AV14" s="154">
        <f>'EQ Buffet &amp; Table Top'!DQ14</f>
        <v>0</v>
      </c>
      <c r="AW14" s="154">
        <f>'EQ Buffet &amp; Table Top'!DR14</f>
        <v>0</v>
      </c>
      <c r="AX14" s="154">
        <f>'EQ Buffet &amp; Table Top'!DS14</f>
        <v>0</v>
      </c>
      <c r="AY14" s="154">
        <f>'EQ Buffet &amp; Table Top'!DT14</f>
        <v>0</v>
      </c>
      <c r="AZ14" s="154">
        <f>'EQ Buffet &amp; Table Top'!DU14</f>
        <v>0</v>
      </c>
      <c r="BA14" s="154">
        <f>'EQ Buffet &amp; Table Top'!DV14</f>
        <v>0</v>
      </c>
      <c r="BB14" s="154">
        <f>'EQ Buffet &amp; Table Top'!DY14</f>
        <v>0</v>
      </c>
      <c r="BC14" s="154">
        <f>'EQ Buffet &amp; Table Top'!DZ14</f>
        <v>0</v>
      </c>
    </row>
    <row r="15" spans="2:57" ht="44" customHeight="1" outlineLevel="1">
      <c r="B15" s="18">
        <v>10</v>
      </c>
      <c r="C15" s="103" t="str">
        <f>'EQ Buffet &amp; Table Top'!C15</f>
        <v>Square Flat Basket</v>
      </c>
      <c r="D15" s="6"/>
      <c r="E15" s="36" t="str">
        <f>'EQ Buffet &amp; Table Top'!E15</f>
        <v>D.W. Haber
Ash Grey Teak (AG)
DWFBWDBASK2SAG</v>
      </c>
      <c r="F15" s="36" t="str">
        <f>'EQ Buffet &amp; Table Top'!F15</f>
        <v>https://de.steelite.com/media/literature/brochures/dw-haber-fall-2019-23-oct-2019.pdf</v>
      </c>
      <c r="G15" s="43">
        <f>'EQ Buffet &amp; Table Top'!G15</f>
        <v>0</v>
      </c>
      <c r="H15" s="82">
        <f>'EQ Buffet &amp; Table Top'!H15</f>
        <v>0</v>
      </c>
      <c r="I15" s="36" t="str">
        <f>'EQ Buffet &amp; Table Top'!I15</f>
        <v>L W 14”</v>
      </c>
      <c r="J15" s="36"/>
      <c r="K15" s="3"/>
      <c r="L15" s="4" t="e">
        <f t="shared" ca="1" si="4"/>
        <v>#REF!</v>
      </c>
      <c r="M15" s="3"/>
      <c r="N15" s="4">
        <f>'EQ Buffet &amp; Table Top'!N15</f>
        <v>0</v>
      </c>
      <c r="O15" s="4"/>
      <c r="P15" s="4"/>
      <c r="Q15" s="4">
        <f t="shared" ca="1" si="11"/>
        <v>0</v>
      </c>
      <c r="R15" s="4">
        <f t="shared" ca="1" si="5"/>
        <v>0</v>
      </c>
      <c r="S15" s="4">
        <f t="shared" ca="1" si="6"/>
        <v>0</v>
      </c>
      <c r="T15" s="4">
        <f t="shared" ca="1" si="7"/>
        <v>0</v>
      </c>
      <c r="U15" s="4">
        <f t="shared" ca="1" si="8"/>
        <v>0</v>
      </c>
      <c r="V15" s="4">
        <f t="shared" ca="1" si="9"/>
        <v>0</v>
      </c>
      <c r="W15" s="4">
        <f t="shared" ca="1" si="10"/>
        <v>0</v>
      </c>
      <c r="X15" s="4"/>
      <c r="Y15" s="4">
        <f>'EQ Buffet &amp; Table Top'!Y15</f>
        <v>0</v>
      </c>
      <c r="Z15" s="4">
        <f>'EQ Buffet &amp; Table Top'!Z15</f>
        <v>0</v>
      </c>
      <c r="AA15" s="4">
        <f>'EQ Buffet &amp; Table Top'!AA15</f>
        <v>0</v>
      </c>
      <c r="AB15" s="4">
        <f>'EQ Buffet &amp; Table Top'!AB15</f>
        <v>0</v>
      </c>
      <c r="AC15" s="4">
        <f>'EQ Buffet &amp; Table Top'!AC15</f>
        <v>0</v>
      </c>
      <c r="AD15" s="4">
        <f>'EQ Buffet &amp; Table Top'!AD15</f>
        <v>0</v>
      </c>
      <c r="AE15" s="4">
        <f>'EQ Buffet &amp; Table Top'!AD15</f>
        <v>0</v>
      </c>
      <c r="AF15" s="4"/>
      <c r="AG15" s="4" t="e">
        <f>'EQ Buffet &amp; Table Top'!#REF!</f>
        <v>#REF!</v>
      </c>
      <c r="AH15" s="4" t="e">
        <f>'EQ Buffet &amp; Table Top'!#REF!</f>
        <v>#REF!</v>
      </c>
      <c r="AI15" s="4" t="e">
        <f>'EQ Buffet &amp; Table Top'!#REF!</f>
        <v>#REF!</v>
      </c>
      <c r="AJ15" s="4" t="e">
        <f>'EQ Buffet &amp; Table Top'!#REF!</f>
        <v>#REF!</v>
      </c>
      <c r="AK15" s="4"/>
      <c r="AL15" s="4" t="e">
        <f>'EQ Buffet &amp; Table Top'!#REF!</f>
        <v>#REF!</v>
      </c>
      <c r="AM15" s="4"/>
      <c r="AN15" s="4" t="e">
        <f>'EQ Buffet &amp; Table Top'!#REF!</f>
        <v>#REF!</v>
      </c>
      <c r="AQ15" s="154">
        <f>'EQ Buffet &amp; Table Top'!DL15</f>
        <v>0</v>
      </c>
      <c r="AR15" s="154">
        <f>'EQ Buffet &amp; Table Top'!DM15</f>
        <v>0</v>
      </c>
      <c r="AS15" s="154">
        <f>'EQ Buffet &amp; Table Top'!DN15</f>
        <v>0</v>
      </c>
      <c r="AT15" s="154">
        <f>'EQ Buffet &amp; Table Top'!DO15</f>
        <v>0</v>
      </c>
      <c r="AU15" s="154">
        <f>'EQ Buffet &amp; Table Top'!DP15</f>
        <v>0</v>
      </c>
      <c r="AV15" s="154">
        <f>'EQ Buffet &amp; Table Top'!DQ15</f>
        <v>0</v>
      </c>
      <c r="AW15" s="154">
        <f>'EQ Buffet &amp; Table Top'!DR15</f>
        <v>0</v>
      </c>
      <c r="AX15" s="154">
        <f>'EQ Buffet &amp; Table Top'!DS15</f>
        <v>0</v>
      </c>
      <c r="AY15" s="154">
        <f>'EQ Buffet &amp; Table Top'!DT15</f>
        <v>0</v>
      </c>
      <c r="AZ15" s="154">
        <f>'EQ Buffet &amp; Table Top'!DU15</f>
        <v>0</v>
      </c>
      <c r="BA15" s="154">
        <f>'EQ Buffet &amp; Table Top'!DV15</f>
        <v>0</v>
      </c>
      <c r="BB15" s="154">
        <f>'EQ Buffet &amp; Table Top'!DY15</f>
        <v>0</v>
      </c>
      <c r="BC15" s="154">
        <f>'EQ Buffet &amp; Table Top'!DZ15</f>
        <v>0</v>
      </c>
    </row>
    <row r="16" spans="2:57" ht="44" customHeight="1" outlineLevel="1">
      <c r="B16" s="18">
        <v>11</v>
      </c>
      <c r="C16" s="103" t="str">
        <f>'EQ Buffet &amp; Table Top'!C16</f>
        <v>Bowl 10 cm</v>
      </c>
      <c r="D16" s="6"/>
      <c r="E16" s="36" t="str">
        <f>'EQ Buffet &amp; Table Top'!E16</f>
        <v>Rosenthal
Junto Pearl Grey</v>
      </c>
      <c r="F16" s="36" t="str">
        <f>'EQ Buffet &amp; Table Top'!F16</f>
        <v>https://www.rosenthal.de/de/p/bowl-10-cm-de-4/</v>
      </c>
      <c r="G16" s="43">
        <f>'EQ Buffet &amp; Table Top'!G16</f>
        <v>0</v>
      </c>
      <c r="H16" s="82">
        <f>'EQ Buffet &amp; Table Top'!H16</f>
        <v>0</v>
      </c>
      <c r="I16" s="36">
        <f>'EQ Buffet &amp; Table Top'!I16</f>
        <v>0</v>
      </c>
      <c r="J16" s="36"/>
      <c r="K16" s="3"/>
      <c r="L16" s="4" t="e">
        <f t="shared" ca="1" si="4"/>
        <v>#REF!</v>
      </c>
      <c r="M16" s="3"/>
      <c r="N16" s="4">
        <f>'EQ Buffet &amp; Table Top'!N16</f>
        <v>0</v>
      </c>
      <c r="O16" s="4"/>
      <c r="P16" s="4"/>
      <c r="Q16" s="4">
        <f t="shared" ca="1" si="11"/>
        <v>0</v>
      </c>
      <c r="R16" s="4">
        <f t="shared" ca="1" si="5"/>
        <v>0</v>
      </c>
      <c r="S16" s="4">
        <f t="shared" ca="1" si="6"/>
        <v>0</v>
      </c>
      <c r="T16" s="4">
        <f t="shared" ca="1" si="7"/>
        <v>0</v>
      </c>
      <c r="U16" s="4">
        <f t="shared" ca="1" si="8"/>
        <v>0</v>
      </c>
      <c r="V16" s="4">
        <f t="shared" ca="1" si="9"/>
        <v>0</v>
      </c>
      <c r="W16" s="4">
        <f t="shared" ca="1" si="10"/>
        <v>0</v>
      </c>
      <c r="X16" s="4"/>
      <c r="Y16" s="4">
        <f>'EQ Buffet &amp; Table Top'!Y16</f>
        <v>0</v>
      </c>
      <c r="Z16" s="4">
        <f>'EQ Buffet &amp; Table Top'!Z16</f>
        <v>0</v>
      </c>
      <c r="AA16" s="4">
        <f>'EQ Buffet &amp; Table Top'!AA16</f>
        <v>0</v>
      </c>
      <c r="AB16" s="4">
        <f>'EQ Buffet &amp; Table Top'!AB16</f>
        <v>0</v>
      </c>
      <c r="AC16" s="4">
        <f>'EQ Buffet &amp; Table Top'!AC16</f>
        <v>0</v>
      </c>
      <c r="AD16" s="4">
        <f>'EQ Buffet &amp; Table Top'!AD16</f>
        <v>0</v>
      </c>
      <c r="AE16" s="4">
        <f>'EQ Buffet &amp; Table Top'!AD16</f>
        <v>0</v>
      </c>
      <c r="AF16" s="4"/>
      <c r="AG16" s="4" t="e">
        <f>'EQ Buffet &amp; Table Top'!#REF!</f>
        <v>#REF!</v>
      </c>
      <c r="AH16" s="4" t="e">
        <f>'EQ Buffet &amp; Table Top'!#REF!</f>
        <v>#REF!</v>
      </c>
      <c r="AI16" s="4" t="e">
        <f>'EQ Buffet &amp; Table Top'!#REF!</f>
        <v>#REF!</v>
      </c>
      <c r="AJ16" s="4" t="e">
        <f>'EQ Buffet &amp; Table Top'!#REF!</f>
        <v>#REF!</v>
      </c>
      <c r="AK16" s="4"/>
      <c r="AL16" s="4" t="e">
        <f>'EQ Buffet &amp; Table Top'!#REF!</f>
        <v>#REF!</v>
      </c>
      <c r="AM16" s="4"/>
      <c r="AN16" s="4" t="e">
        <f>'EQ Buffet &amp; Table Top'!#REF!</f>
        <v>#REF!</v>
      </c>
      <c r="AQ16" s="154">
        <f>'EQ Buffet &amp; Table Top'!DL16</f>
        <v>0</v>
      </c>
      <c r="AR16" s="154">
        <f>'EQ Buffet &amp; Table Top'!DM16</f>
        <v>0</v>
      </c>
      <c r="AS16" s="154">
        <f>'EQ Buffet &amp; Table Top'!DN16</f>
        <v>0</v>
      </c>
      <c r="AT16" s="154">
        <f>'EQ Buffet &amp; Table Top'!DO16</f>
        <v>0</v>
      </c>
      <c r="AU16" s="154">
        <f>'EQ Buffet &amp; Table Top'!DP16</f>
        <v>0</v>
      </c>
      <c r="AV16" s="154">
        <f>'EQ Buffet &amp; Table Top'!DQ16</f>
        <v>0</v>
      </c>
      <c r="AW16" s="154">
        <f>'EQ Buffet &amp; Table Top'!DR16</f>
        <v>0</v>
      </c>
      <c r="AX16" s="154">
        <f>'EQ Buffet &amp; Table Top'!DS16</f>
        <v>0</v>
      </c>
      <c r="AY16" s="154">
        <f>'EQ Buffet &amp; Table Top'!DT16</f>
        <v>0</v>
      </c>
      <c r="AZ16" s="154">
        <f>'EQ Buffet &amp; Table Top'!DU16</f>
        <v>0</v>
      </c>
      <c r="BA16" s="154">
        <f>'EQ Buffet &amp; Table Top'!DV16</f>
        <v>0</v>
      </c>
      <c r="BB16" s="154">
        <f>'EQ Buffet &amp; Table Top'!DY16</f>
        <v>0</v>
      </c>
      <c r="BC16" s="154">
        <f>'EQ Buffet &amp; Table Top'!DZ16</f>
        <v>0</v>
      </c>
    </row>
    <row r="17" spans="2:55" ht="44" customHeight="1" outlineLevel="1">
      <c r="B17" s="18">
        <v>12</v>
      </c>
      <c r="C17" s="103" t="str">
        <f>'EQ Buffet &amp; Table Top'!C17</f>
        <v>Bowl 12 cm</v>
      </c>
      <c r="D17" s="6"/>
      <c r="E17" s="36" t="str">
        <f>'EQ Buffet &amp; Table Top'!E17</f>
        <v>Rosenthal
Junto Pearl Grey</v>
      </c>
      <c r="F17" s="36" t="str">
        <f>'EQ Buffet &amp; Table Top'!F17</f>
        <v>https://www.rosenthal.de/de/p/bowl-12-cm-de-4/</v>
      </c>
      <c r="G17" s="43">
        <f>'EQ Buffet &amp; Table Top'!G17</f>
        <v>0</v>
      </c>
      <c r="H17" s="82">
        <f>'EQ Buffet &amp; Table Top'!H17</f>
        <v>0</v>
      </c>
      <c r="I17" s="36">
        <f>'EQ Buffet &amp; Table Top'!I17</f>
        <v>0</v>
      </c>
      <c r="J17" s="36"/>
      <c r="K17" s="3"/>
      <c r="L17" s="4" t="e">
        <f t="shared" ca="1" si="4"/>
        <v>#REF!</v>
      </c>
      <c r="M17" s="3"/>
      <c r="N17" s="4">
        <f>'EQ Buffet &amp; Table Top'!N17</f>
        <v>0</v>
      </c>
      <c r="O17" s="4"/>
      <c r="P17" s="4"/>
      <c r="Q17" s="4">
        <f t="shared" ca="1" si="11"/>
        <v>0</v>
      </c>
      <c r="R17" s="4">
        <f t="shared" ca="1" si="5"/>
        <v>0</v>
      </c>
      <c r="S17" s="4">
        <f t="shared" ca="1" si="6"/>
        <v>0</v>
      </c>
      <c r="T17" s="4">
        <f t="shared" ca="1" si="7"/>
        <v>0</v>
      </c>
      <c r="U17" s="4">
        <f t="shared" ca="1" si="8"/>
        <v>0</v>
      </c>
      <c r="V17" s="4">
        <f t="shared" ca="1" si="9"/>
        <v>0</v>
      </c>
      <c r="W17" s="4">
        <f t="shared" ca="1" si="10"/>
        <v>0</v>
      </c>
      <c r="X17" s="4"/>
      <c r="Y17" s="4">
        <f>'EQ Buffet &amp; Table Top'!Y17</f>
        <v>0</v>
      </c>
      <c r="Z17" s="4">
        <f>'EQ Buffet &amp; Table Top'!Z17</f>
        <v>0</v>
      </c>
      <c r="AA17" s="4">
        <f>'EQ Buffet &amp; Table Top'!AA17</f>
        <v>0</v>
      </c>
      <c r="AB17" s="4">
        <f>'EQ Buffet &amp; Table Top'!AB17</f>
        <v>0</v>
      </c>
      <c r="AC17" s="4">
        <f>'EQ Buffet &amp; Table Top'!AC17</f>
        <v>0</v>
      </c>
      <c r="AD17" s="4">
        <f>'EQ Buffet &amp; Table Top'!AD17</f>
        <v>0</v>
      </c>
      <c r="AE17" s="4">
        <f>'EQ Buffet &amp; Table Top'!AD17</f>
        <v>0</v>
      </c>
      <c r="AF17" s="4"/>
      <c r="AG17" s="4" t="e">
        <f>'EQ Buffet &amp; Table Top'!#REF!</f>
        <v>#REF!</v>
      </c>
      <c r="AH17" s="4" t="e">
        <f>'EQ Buffet &amp; Table Top'!#REF!</f>
        <v>#REF!</v>
      </c>
      <c r="AI17" s="4" t="e">
        <f>'EQ Buffet &amp; Table Top'!#REF!</f>
        <v>#REF!</v>
      </c>
      <c r="AJ17" s="4" t="e">
        <f>'EQ Buffet &amp; Table Top'!#REF!</f>
        <v>#REF!</v>
      </c>
      <c r="AK17" s="4"/>
      <c r="AL17" s="4" t="e">
        <f>'EQ Buffet &amp; Table Top'!#REF!</f>
        <v>#REF!</v>
      </c>
      <c r="AM17" s="4"/>
      <c r="AN17" s="4" t="e">
        <f>'EQ Buffet &amp; Table Top'!#REF!</f>
        <v>#REF!</v>
      </c>
      <c r="AQ17" s="154">
        <f>'EQ Buffet &amp; Table Top'!DL17</f>
        <v>0</v>
      </c>
      <c r="AR17" s="154">
        <f>'EQ Buffet &amp; Table Top'!DM17</f>
        <v>0</v>
      </c>
      <c r="AS17" s="154">
        <f>'EQ Buffet &amp; Table Top'!DN17</f>
        <v>0</v>
      </c>
      <c r="AT17" s="154">
        <f>'EQ Buffet &amp; Table Top'!DO17</f>
        <v>0</v>
      </c>
      <c r="AU17" s="154">
        <f>'EQ Buffet &amp; Table Top'!DP17</f>
        <v>0</v>
      </c>
      <c r="AV17" s="154">
        <f>'EQ Buffet &amp; Table Top'!DQ17</f>
        <v>0</v>
      </c>
      <c r="AW17" s="154">
        <f>'EQ Buffet &amp; Table Top'!DR17</f>
        <v>0</v>
      </c>
      <c r="AX17" s="154">
        <f>'EQ Buffet &amp; Table Top'!DS17</f>
        <v>0</v>
      </c>
      <c r="AY17" s="154">
        <f>'EQ Buffet &amp; Table Top'!DT17</f>
        <v>0</v>
      </c>
      <c r="AZ17" s="154">
        <f>'EQ Buffet &amp; Table Top'!DU17</f>
        <v>0</v>
      </c>
      <c r="BA17" s="154">
        <f>'EQ Buffet &amp; Table Top'!DV17</f>
        <v>0</v>
      </c>
      <c r="BB17" s="154">
        <f>'EQ Buffet &amp; Table Top'!DY17</f>
        <v>0</v>
      </c>
      <c r="BC17" s="154">
        <f>'EQ Buffet &amp; Table Top'!DZ17</f>
        <v>0</v>
      </c>
    </row>
    <row r="18" spans="2:55" ht="44" customHeight="1" outlineLevel="1">
      <c r="B18" s="18">
        <v>13</v>
      </c>
      <c r="C18" s="103" t="str">
        <f>'EQ Buffet &amp; Table Top'!C18</f>
        <v>Bowl 10 cm</v>
      </c>
      <c r="D18" s="6"/>
      <c r="E18" s="36" t="str">
        <f>'EQ Buffet &amp; Table Top'!E18</f>
        <v>Rosenthal
Junto Ocean Blue</v>
      </c>
      <c r="F18" s="36" t="str">
        <f>'EQ Buffet &amp; Table Top'!F18</f>
        <v>https://www.rosenthal.de/de/p/bowl-10-cm-de-5/</v>
      </c>
      <c r="G18" s="43">
        <f>'EQ Buffet &amp; Table Top'!G18</f>
        <v>0</v>
      </c>
      <c r="H18" s="82">
        <f>'EQ Buffet &amp; Table Top'!H18</f>
        <v>0</v>
      </c>
      <c r="I18" s="36">
        <f>'EQ Buffet &amp; Table Top'!I18</f>
        <v>0</v>
      </c>
      <c r="J18" s="36"/>
      <c r="K18" s="3"/>
      <c r="L18" s="4" t="e">
        <f t="shared" ca="1" si="4"/>
        <v>#REF!</v>
      </c>
      <c r="M18" s="3"/>
      <c r="N18" s="4">
        <f>'EQ Buffet &amp; Table Top'!N18</f>
        <v>0</v>
      </c>
      <c r="O18" s="4"/>
      <c r="P18" s="4"/>
      <c r="Q18" s="4">
        <f t="shared" ca="1" si="11"/>
        <v>0</v>
      </c>
      <c r="R18" s="4">
        <f t="shared" ca="1" si="5"/>
        <v>0</v>
      </c>
      <c r="S18" s="4">
        <f t="shared" ca="1" si="6"/>
        <v>0</v>
      </c>
      <c r="T18" s="4">
        <f t="shared" ca="1" si="7"/>
        <v>0</v>
      </c>
      <c r="U18" s="4">
        <f t="shared" ca="1" si="8"/>
        <v>0</v>
      </c>
      <c r="V18" s="4">
        <f t="shared" ca="1" si="9"/>
        <v>0</v>
      </c>
      <c r="W18" s="4">
        <f t="shared" ca="1" si="10"/>
        <v>0</v>
      </c>
      <c r="X18" s="4"/>
      <c r="Y18" s="4">
        <f>'EQ Buffet &amp; Table Top'!Y18</f>
        <v>0</v>
      </c>
      <c r="Z18" s="4">
        <f>'EQ Buffet &amp; Table Top'!Z18</f>
        <v>0</v>
      </c>
      <c r="AA18" s="4">
        <f>'EQ Buffet &amp; Table Top'!AA18</f>
        <v>0</v>
      </c>
      <c r="AB18" s="4">
        <f>'EQ Buffet &amp; Table Top'!AB18</f>
        <v>0</v>
      </c>
      <c r="AC18" s="4">
        <f>'EQ Buffet &amp; Table Top'!AC18</f>
        <v>0</v>
      </c>
      <c r="AD18" s="4">
        <f>'EQ Buffet &amp; Table Top'!AD18</f>
        <v>0</v>
      </c>
      <c r="AE18" s="4">
        <f>'EQ Buffet &amp; Table Top'!AD18</f>
        <v>0</v>
      </c>
      <c r="AF18" s="4"/>
      <c r="AG18" s="4" t="e">
        <f>'EQ Buffet &amp; Table Top'!#REF!</f>
        <v>#REF!</v>
      </c>
      <c r="AH18" s="4" t="e">
        <f>'EQ Buffet &amp; Table Top'!#REF!</f>
        <v>#REF!</v>
      </c>
      <c r="AI18" s="4" t="e">
        <f>'EQ Buffet &amp; Table Top'!#REF!</f>
        <v>#REF!</v>
      </c>
      <c r="AJ18" s="4" t="e">
        <f>'EQ Buffet &amp; Table Top'!#REF!</f>
        <v>#REF!</v>
      </c>
      <c r="AK18" s="4"/>
      <c r="AL18" s="4" t="e">
        <f>'EQ Buffet &amp; Table Top'!#REF!</f>
        <v>#REF!</v>
      </c>
      <c r="AM18" s="4"/>
      <c r="AN18" s="4" t="e">
        <f>'EQ Buffet &amp; Table Top'!#REF!</f>
        <v>#REF!</v>
      </c>
      <c r="AQ18" s="154">
        <f>'EQ Buffet &amp; Table Top'!DL18</f>
        <v>0</v>
      </c>
      <c r="AR18" s="154">
        <f>'EQ Buffet &amp; Table Top'!DM18</f>
        <v>0</v>
      </c>
      <c r="AS18" s="154">
        <f>'EQ Buffet &amp; Table Top'!DN18</f>
        <v>0</v>
      </c>
      <c r="AT18" s="154">
        <f>'EQ Buffet &amp; Table Top'!DO18</f>
        <v>0</v>
      </c>
      <c r="AU18" s="154">
        <f>'EQ Buffet &amp; Table Top'!DP18</f>
        <v>0</v>
      </c>
      <c r="AV18" s="154">
        <f>'EQ Buffet &amp; Table Top'!DQ18</f>
        <v>0</v>
      </c>
      <c r="AW18" s="154">
        <f>'EQ Buffet &amp; Table Top'!DR18</f>
        <v>0</v>
      </c>
      <c r="AX18" s="154">
        <f>'EQ Buffet &amp; Table Top'!DS18</f>
        <v>0</v>
      </c>
      <c r="AY18" s="154">
        <f>'EQ Buffet &amp; Table Top'!DT18</f>
        <v>0</v>
      </c>
      <c r="AZ18" s="154">
        <f>'EQ Buffet &amp; Table Top'!DU18</f>
        <v>0</v>
      </c>
      <c r="BA18" s="154">
        <f>'EQ Buffet &amp; Table Top'!DV18</f>
        <v>0</v>
      </c>
      <c r="BB18" s="154">
        <f>'EQ Buffet &amp; Table Top'!DY18</f>
        <v>0</v>
      </c>
      <c r="BC18" s="154">
        <f>'EQ Buffet &amp; Table Top'!DZ18</f>
        <v>0</v>
      </c>
    </row>
    <row r="19" spans="2:55" ht="44" customHeight="1" outlineLevel="1">
      <c r="B19" s="18">
        <v>14</v>
      </c>
      <c r="C19" s="103" t="str">
        <f>'EQ Buffet &amp; Table Top'!C19</f>
        <v>Bowl 12 cm</v>
      </c>
      <c r="D19" s="6"/>
      <c r="E19" s="36" t="str">
        <f>'EQ Buffet &amp; Table Top'!E19</f>
        <v>Rosenthal
Junto Ocean Blue</v>
      </c>
      <c r="F19" s="36" t="str">
        <f>'EQ Buffet &amp; Table Top'!F19</f>
        <v>https://www.rosenthal.de/de/p/bowl-12-cm-de-5/</v>
      </c>
      <c r="G19" s="43">
        <f>'EQ Buffet &amp; Table Top'!G19</f>
        <v>0</v>
      </c>
      <c r="H19" s="82">
        <f>'EQ Buffet &amp; Table Top'!H19</f>
        <v>0</v>
      </c>
      <c r="I19" s="36">
        <f>'EQ Buffet &amp; Table Top'!I19</f>
        <v>0</v>
      </c>
      <c r="J19" s="36"/>
      <c r="K19" s="3"/>
      <c r="L19" s="4" t="e">
        <f t="shared" ca="1" si="4"/>
        <v>#REF!</v>
      </c>
      <c r="M19" s="3"/>
      <c r="N19" s="4">
        <f>'EQ Buffet &amp; Table Top'!N19</f>
        <v>0</v>
      </c>
      <c r="O19" s="4"/>
      <c r="P19" s="4"/>
      <c r="Q19" s="4">
        <f t="shared" ca="1" si="11"/>
        <v>0</v>
      </c>
      <c r="R19" s="4">
        <f t="shared" ca="1" si="5"/>
        <v>0</v>
      </c>
      <c r="S19" s="4">
        <f t="shared" ca="1" si="6"/>
        <v>0</v>
      </c>
      <c r="T19" s="4">
        <f t="shared" ca="1" si="7"/>
        <v>0</v>
      </c>
      <c r="U19" s="4">
        <f t="shared" ca="1" si="8"/>
        <v>0</v>
      </c>
      <c r="V19" s="4">
        <f t="shared" ca="1" si="9"/>
        <v>0</v>
      </c>
      <c r="W19" s="4">
        <f t="shared" ca="1" si="10"/>
        <v>0</v>
      </c>
      <c r="X19" s="4"/>
      <c r="Y19" s="4">
        <f>'EQ Buffet &amp; Table Top'!Y19</f>
        <v>0</v>
      </c>
      <c r="Z19" s="4">
        <f>'EQ Buffet &amp; Table Top'!Z19</f>
        <v>0</v>
      </c>
      <c r="AA19" s="4">
        <f>'EQ Buffet &amp; Table Top'!AA19</f>
        <v>0</v>
      </c>
      <c r="AB19" s="4">
        <f>'EQ Buffet &amp; Table Top'!AB19</f>
        <v>0</v>
      </c>
      <c r="AC19" s="4">
        <f>'EQ Buffet &amp; Table Top'!AC19</f>
        <v>0</v>
      </c>
      <c r="AD19" s="4">
        <f>'EQ Buffet &amp; Table Top'!AD19</f>
        <v>0</v>
      </c>
      <c r="AE19" s="4">
        <f>'EQ Buffet &amp; Table Top'!AD19</f>
        <v>0</v>
      </c>
      <c r="AF19" s="4"/>
      <c r="AG19" s="4" t="e">
        <f>'EQ Buffet &amp; Table Top'!#REF!</f>
        <v>#REF!</v>
      </c>
      <c r="AH19" s="4" t="e">
        <f>'EQ Buffet &amp; Table Top'!#REF!</f>
        <v>#REF!</v>
      </c>
      <c r="AI19" s="4" t="e">
        <f>'EQ Buffet &amp; Table Top'!#REF!</f>
        <v>#REF!</v>
      </c>
      <c r="AJ19" s="4" t="e">
        <f>'EQ Buffet &amp; Table Top'!#REF!</f>
        <v>#REF!</v>
      </c>
      <c r="AK19" s="4"/>
      <c r="AL19" s="4" t="e">
        <f>'EQ Buffet &amp; Table Top'!#REF!</f>
        <v>#REF!</v>
      </c>
      <c r="AM19" s="4"/>
      <c r="AN19" s="4" t="e">
        <f>'EQ Buffet &amp; Table Top'!#REF!</f>
        <v>#REF!</v>
      </c>
      <c r="AQ19" s="154">
        <f>'EQ Buffet &amp; Table Top'!DL19</f>
        <v>0</v>
      </c>
      <c r="AR19" s="154">
        <f>'EQ Buffet &amp; Table Top'!DM19</f>
        <v>0</v>
      </c>
      <c r="AS19" s="154">
        <f>'EQ Buffet &amp; Table Top'!DN19</f>
        <v>0</v>
      </c>
      <c r="AT19" s="154">
        <f>'EQ Buffet &amp; Table Top'!DO19</f>
        <v>0</v>
      </c>
      <c r="AU19" s="154">
        <f>'EQ Buffet &amp; Table Top'!DP19</f>
        <v>0</v>
      </c>
      <c r="AV19" s="154">
        <f>'EQ Buffet &amp; Table Top'!DQ19</f>
        <v>0</v>
      </c>
      <c r="AW19" s="154">
        <f>'EQ Buffet &amp; Table Top'!DR19</f>
        <v>0</v>
      </c>
      <c r="AX19" s="154">
        <f>'EQ Buffet &amp; Table Top'!DS19</f>
        <v>0</v>
      </c>
      <c r="AY19" s="154">
        <f>'EQ Buffet &amp; Table Top'!DT19</f>
        <v>0</v>
      </c>
      <c r="AZ19" s="154">
        <f>'EQ Buffet &amp; Table Top'!DU19</f>
        <v>0</v>
      </c>
      <c r="BA19" s="154">
        <f>'EQ Buffet &amp; Table Top'!DV19</f>
        <v>0</v>
      </c>
      <c r="BB19" s="154">
        <f>'EQ Buffet &amp; Table Top'!DY19</f>
        <v>0</v>
      </c>
      <c r="BC19" s="154">
        <f>'EQ Buffet &amp; Table Top'!DZ19</f>
        <v>0</v>
      </c>
    </row>
    <row r="20" spans="2:55" ht="44" customHeight="1" outlineLevel="1">
      <c r="B20" s="18">
        <v>15</v>
      </c>
      <c r="C20" s="103" t="str">
        <f>'EQ Buffet &amp; Table Top'!C20</f>
        <v>Bowl 10 cm</v>
      </c>
      <c r="D20" s="6"/>
      <c r="E20" s="36" t="str">
        <f>'EQ Buffet &amp; Table Top'!E20</f>
        <v>Rosenthal
Junto Opal Green</v>
      </c>
      <c r="F20" s="36" t="str">
        <f>'EQ Buffet &amp; Table Top'!F20</f>
        <v>https://www.rosenthal.de/de/p/bowl-10-cm-de-7/</v>
      </c>
      <c r="G20" s="43">
        <f>'EQ Buffet &amp; Table Top'!G20</f>
        <v>0</v>
      </c>
      <c r="H20" s="82">
        <f>'EQ Buffet &amp; Table Top'!H20</f>
        <v>0</v>
      </c>
      <c r="I20" s="36">
        <f>'EQ Buffet &amp; Table Top'!I20</f>
        <v>0</v>
      </c>
      <c r="J20" s="36"/>
      <c r="K20" s="3"/>
      <c r="L20" s="4" t="e">
        <f t="shared" ca="1" si="4"/>
        <v>#REF!</v>
      </c>
      <c r="M20" s="3"/>
      <c r="N20" s="4">
        <f>'EQ Buffet &amp; Table Top'!N20</f>
        <v>0</v>
      </c>
      <c r="O20" s="4"/>
      <c r="P20" s="4"/>
      <c r="Q20" s="4">
        <f t="shared" ca="1" si="11"/>
        <v>0</v>
      </c>
      <c r="R20" s="4">
        <f t="shared" ca="1" si="5"/>
        <v>0</v>
      </c>
      <c r="S20" s="4">
        <f t="shared" ca="1" si="6"/>
        <v>0</v>
      </c>
      <c r="T20" s="4">
        <f t="shared" ca="1" si="7"/>
        <v>0</v>
      </c>
      <c r="U20" s="4">
        <f t="shared" ca="1" si="8"/>
        <v>0</v>
      </c>
      <c r="V20" s="4">
        <f t="shared" ca="1" si="9"/>
        <v>0</v>
      </c>
      <c r="W20" s="4">
        <f t="shared" ca="1" si="10"/>
        <v>0</v>
      </c>
      <c r="X20" s="4"/>
      <c r="Y20" s="4">
        <f>'EQ Buffet &amp; Table Top'!Y20</f>
        <v>0</v>
      </c>
      <c r="Z20" s="4">
        <f>'EQ Buffet &amp; Table Top'!Z20</f>
        <v>0</v>
      </c>
      <c r="AA20" s="4">
        <f>'EQ Buffet &amp; Table Top'!AA20</f>
        <v>0</v>
      </c>
      <c r="AB20" s="4">
        <f>'EQ Buffet &amp; Table Top'!AB20</f>
        <v>0</v>
      </c>
      <c r="AC20" s="4">
        <f>'EQ Buffet &amp; Table Top'!AC20</f>
        <v>0</v>
      </c>
      <c r="AD20" s="4">
        <f>'EQ Buffet &amp; Table Top'!AD20</f>
        <v>0</v>
      </c>
      <c r="AE20" s="4">
        <f>'EQ Buffet &amp; Table Top'!AD20</f>
        <v>0</v>
      </c>
      <c r="AF20" s="4"/>
      <c r="AG20" s="4" t="e">
        <f>'EQ Buffet &amp; Table Top'!#REF!</f>
        <v>#REF!</v>
      </c>
      <c r="AH20" s="4" t="e">
        <f>'EQ Buffet &amp; Table Top'!#REF!</f>
        <v>#REF!</v>
      </c>
      <c r="AI20" s="4" t="e">
        <f>'EQ Buffet &amp; Table Top'!#REF!</f>
        <v>#REF!</v>
      </c>
      <c r="AJ20" s="4" t="e">
        <f>'EQ Buffet &amp; Table Top'!#REF!</f>
        <v>#REF!</v>
      </c>
      <c r="AK20" s="4"/>
      <c r="AL20" s="4" t="e">
        <f>'EQ Buffet &amp; Table Top'!#REF!</f>
        <v>#REF!</v>
      </c>
      <c r="AM20" s="4"/>
      <c r="AN20" s="4" t="e">
        <f>'EQ Buffet &amp; Table Top'!#REF!</f>
        <v>#REF!</v>
      </c>
      <c r="AQ20" s="154">
        <f>'EQ Buffet &amp; Table Top'!DL20</f>
        <v>0</v>
      </c>
      <c r="AR20" s="154">
        <f>'EQ Buffet &amp; Table Top'!DM20</f>
        <v>0</v>
      </c>
      <c r="AS20" s="154">
        <f>'EQ Buffet &amp; Table Top'!DN20</f>
        <v>0</v>
      </c>
      <c r="AT20" s="154">
        <f>'EQ Buffet &amp; Table Top'!DO20</f>
        <v>0</v>
      </c>
      <c r="AU20" s="154">
        <f>'EQ Buffet &amp; Table Top'!DP20</f>
        <v>0</v>
      </c>
      <c r="AV20" s="154">
        <f>'EQ Buffet &amp; Table Top'!DQ20</f>
        <v>0</v>
      </c>
      <c r="AW20" s="154">
        <f>'EQ Buffet &amp; Table Top'!DR20</f>
        <v>0</v>
      </c>
      <c r="AX20" s="154">
        <f>'EQ Buffet &amp; Table Top'!DS20</f>
        <v>0</v>
      </c>
      <c r="AY20" s="154">
        <f>'EQ Buffet &amp; Table Top'!DT20</f>
        <v>0</v>
      </c>
      <c r="AZ20" s="154">
        <f>'EQ Buffet &amp; Table Top'!DU20</f>
        <v>0</v>
      </c>
      <c r="BA20" s="154">
        <f>'EQ Buffet &amp; Table Top'!DV20</f>
        <v>0</v>
      </c>
      <c r="BB20" s="154">
        <f>'EQ Buffet &amp; Table Top'!DY20</f>
        <v>0</v>
      </c>
      <c r="BC20" s="154">
        <f>'EQ Buffet &amp; Table Top'!DZ20</f>
        <v>0</v>
      </c>
    </row>
    <row r="21" spans="2:55" ht="44" customHeight="1" outlineLevel="1">
      <c r="B21" s="18">
        <v>16</v>
      </c>
      <c r="C21" s="103" t="str">
        <f>'EQ Buffet &amp; Table Top'!C21</f>
        <v>Bowl 12 cm</v>
      </c>
      <c r="D21" s="6"/>
      <c r="E21" s="36" t="str">
        <f>'EQ Buffet &amp; Table Top'!E21</f>
        <v>Rosenthal
Junto Opal Green</v>
      </c>
      <c r="F21" s="36" t="str">
        <f>'EQ Buffet &amp; Table Top'!F21</f>
        <v>https://www.rosenthal.de/de/p/bowl-12-cm-de-6/</v>
      </c>
      <c r="G21" s="43">
        <f>'EQ Buffet &amp; Table Top'!G21</f>
        <v>0</v>
      </c>
      <c r="H21" s="82">
        <f>'EQ Buffet &amp; Table Top'!H21</f>
        <v>0</v>
      </c>
      <c r="I21" s="36">
        <f>'EQ Buffet &amp; Table Top'!I21</f>
        <v>0</v>
      </c>
      <c r="J21" s="36"/>
      <c r="K21" s="3"/>
      <c r="L21" s="4" t="e">
        <f t="shared" ca="1" si="4"/>
        <v>#REF!</v>
      </c>
      <c r="M21" s="3"/>
      <c r="N21" s="4">
        <f>'EQ Buffet &amp; Table Top'!N21</f>
        <v>0</v>
      </c>
      <c r="O21" s="4"/>
      <c r="P21" s="4"/>
      <c r="Q21" s="4">
        <f t="shared" ca="1" si="11"/>
        <v>0</v>
      </c>
      <c r="R21" s="4">
        <f t="shared" ca="1" si="5"/>
        <v>0</v>
      </c>
      <c r="S21" s="4">
        <f t="shared" ca="1" si="6"/>
        <v>0</v>
      </c>
      <c r="T21" s="4">
        <f t="shared" ca="1" si="7"/>
        <v>0</v>
      </c>
      <c r="U21" s="4">
        <f t="shared" ca="1" si="8"/>
        <v>0</v>
      </c>
      <c r="V21" s="4">
        <f t="shared" ca="1" si="9"/>
        <v>0</v>
      </c>
      <c r="W21" s="4">
        <f t="shared" ca="1" si="10"/>
        <v>0</v>
      </c>
      <c r="X21" s="4"/>
      <c r="Y21" s="4">
        <f>'EQ Buffet &amp; Table Top'!Y21</f>
        <v>0</v>
      </c>
      <c r="Z21" s="4">
        <f>'EQ Buffet &amp; Table Top'!Z21</f>
        <v>0</v>
      </c>
      <c r="AA21" s="4">
        <f>'EQ Buffet &amp; Table Top'!AA21</f>
        <v>0</v>
      </c>
      <c r="AB21" s="4">
        <f>'EQ Buffet &amp; Table Top'!AB21</f>
        <v>0</v>
      </c>
      <c r="AC21" s="4">
        <f>'EQ Buffet &amp; Table Top'!AC21</f>
        <v>0</v>
      </c>
      <c r="AD21" s="4">
        <f>'EQ Buffet &amp; Table Top'!AD21</f>
        <v>0</v>
      </c>
      <c r="AE21" s="4">
        <f>'EQ Buffet &amp; Table Top'!AD21</f>
        <v>0</v>
      </c>
      <c r="AF21" s="4"/>
      <c r="AG21" s="4" t="e">
        <f>'EQ Buffet &amp; Table Top'!#REF!</f>
        <v>#REF!</v>
      </c>
      <c r="AH21" s="4" t="e">
        <f>'EQ Buffet &amp; Table Top'!#REF!</f>
        <v>#REF!</v>
      </c>
      <c r="AI21" s="4" t="e">
        <f>'EQ Buffet &amp; Table Top'!#REF!</f>
        <v>#REF!</v>
      </c>
      <c r="AJ21" s="4" t="e">
        <f>'EQ Buffet &amp; Table Top'!#REF!</f>
        <v>#REF!</v>
      </c>
      <c r="AK21" s="4"/>
      <c r="AL21" s="4" t="e">
        <f>'EQ Buffet &amp; Table Top'!#REF!</f>
        <v>#REF!</v>
      </c>
      <c r="AM21" s="4"/>
      <c r="AN21" s="4" t="e">
        <f>'EQ Buffet &amp; Table Top'!#REF!</f>
        <v>#REF!</v>
      </c>
      <c r="AQ21" s="154">
        <f>'EQ Buffet &amp; Table Top'!DL21</f>
        <v>0</v>
      </c>
      <c r="AR21" s="154">
        <f>'EQ Buffet &amp; Table Top'!DM21</f>
        <v>0</v>
      </c>
      <c r="AS21" s="154">
        <f>'EQ Buffet &amp; Table Top'!DN21</f>
        <v>0</v>
      </c>
      <c r="AT21" s="154">
        <f>'EQ Buffet &amp; Table Top'!DO21</f>
        <v>0</v>
      </c>
      <c r="AU21" s="154">
        <f>'EQ Buffet &amp; Table Top'!DP21</f>
        <v>0</v>
      </c>
      <c r="AV21" s="154">
        <f>'EQ Buffet &amp; Table Top'!DQ21</f>
        <v>0</v>
      </c>
      <c r="AW21" s="154">
        <f>'EQ Buffet &amp; Table Top'!DR21</f>
        <v>0</v>
      </c>
      <c r="AX21" s="154">
        <f>'EQ Buffet &amp; Table Top'!DS21</f>
        <v>0</v>
      </c>
      <c r="AY21" s="154">
        <f>'EQ Buffet &amp; Table Top'!DT21</f>
        <v>0</v>
      </c>
      <c r="AZ21" s="154">
        <f>'EQ Buffet &amp; Table Top'!DU21</f>
        <v>0</v>
      </c>
      <c r="BA21" s="154">
        <f>'EQ Buffet &amp; Table Top'!DV21</f>
        <v>0</v>
      </c>
      <c r="BB21" s="154">
        <f>'EQ Buffet &amp; Table Top'!DY21</f>
        <v>0</v>
      </c>
      <c r="BC21" s="154">
        <f>'EQ Buffet &amp; Table Top'!DZ21</f>
        <v>0</v>
      </c>
    </row>
    <row r="22" spans="2:55" ht="44" customHeight="1" outlineLevel="1">
      <c r="B22" s="18">
        <v>17</v>
      </c>
      <c r="C22" s="103" t="str">
        <f>'EQ Buffet &amp; Table Top'!C22</f>
        <v>Bowl 10 cm</v>
      </c>
      <c r="D22" s="6"/>
      <c r="E22" s="36" t="str">
        <f>'EQ Buffet &amp; Table Top'!E22</f>
        <v>Rosenthal
Junto Bronze</v>
      </c>
      <c r="F22" s="36" t="str">
        <f>'EQ Buffet &amp; Table Top'!F22</f>
        <v>https://www.rosenthal.de/de/p/bowl-10-cm-de-2/</v>
      </c>
      <c r="G22" s="43">
        <f>'EQ Buffet &amp; Table Top'!G22</f>
        <v>0</v>
      </c>
      <c r="H22" s="82">
        <f>'EQ Buffet &amp; Table Top'!H22</f>
        <v>0</v>
      </c>
      <c r="I22" s="36">
        <f>'EQ Buffet &amp; Table Top'!I22</f>
        <v>0</v>
      </c>
      <c r="J22" s="36"/>
      <c r="K22" s="3"/>
      <c r="L22" s="4" t="e">
        <f t="shared" ca="1" si="4"/>
        <v>#REF!</v>
      </c>
      <c r="M22" s="3"/>
      <c r="N22" s="4">
        <f>'EQ Buffet &amp; Table Top'!N22</f>
        <v>0</v>
      </c>
      <c r="O22" s="4"/>
      <c r="P22" s="4"/>
      <c r="Q22" s="4">
        <f t="shared" ca="1" si="11"/>
        <v>0</v>
      </c>
      <c r="R22" s="4">
        <f t="shared" ca="1" si="5"/>
        <v>0</v>
      </c>
      <c r="S22" s="4">
        <f t="shared" ca="1" si="6"/>
        <v>0</v>
      </c>
      <c r="T22" s="4">
        <f t="shared" ca="1" si="7"/>
        <v>0</v>
      </c>
      <c r="U22" s="4">
        <f t="shared" ca="1" si="8"/>
        <v>0</v>
      </c>
      <c r="V22" s="4">
        <f t="shared" ca="1" si="9"/>
        <v>0</v>
      </c>
      <c r="W22" s="4">
        <f t="shared" ca="1" si="10"/>
        <v>0</v>
      </c>
      <c r="X22" s="4"/>
      <c r="Y22" s="4">
        <f>'EQ Buffet &amp; Table Top'!Y22</f>
        <v>0</v>
      </c>
      <c r="Z22" s="4">
        <f>'EQ Buffet &amp; Table Top'!Z22</f>
        <v>0</v>
      </c>
      <c r="AA22" s="4">
        <f>'EQ Buffet &amp; Table Top'!AA22</f>
        <v>0</v>
      </c>
      <c r="AB22" s="4">
        <f>'EQ Buffet &amp; Table Top'!AB22</f>
        <v>0</v>
      </c>
      <c r="AC22" s="4">
        <f>'EQ Buffet &amp; Table Top'!AC22</f>
        <v>0</v>
      </c>
      <c r="AD22" s="4">
        <f>'EQ Buffet &amp; Table Top'!AD22</f>
        <v>0</v>
      </c>
      <c r="AE22" s="4">
        <f>'EQ Buffet &amp; Table Top'!AD22</f>
        <v>0</v>
      </c>
      <c r="AF22" s="4"/>
      <c r="AG22" s="4" t="e">
        <f>'EQ Buffet &amp; Table Top'!#REF!</f>
        <v>#REF!</v>
      </c>
      <c r="AH22" s="4" t="e">
        <f>'EQ Buffet &amp; Table Top'!#REF!</f>
        <v>#REF!</v>
      </c>
      <c r="AI22" s="4" t="e">
        <f>'EQ Buffet &amp; Table Top'!#REF!</f>
        <v>#REF!</v>
      </c>
      <c r="AJ22" s="4" t="e">
        <f>'EQ Buffet &amp; Table Top'!#REF!</f>
        <v>#REF!</v>
      </c>
      <c r="AK22" s="4"/>
      <c r="AL22" s="4" t="e">
        <f>'EQ Buffet &amp; Table Top'!#REF!</f>
        <v>#REF!</v>
      </c>
      <c r="AM22" s="4"/>
      <c r="AN22" s="4" t="e">
        <f>'EQ Buffet &amp; Table Top'!#REF!</f>
        <v>#REF!</v>
      </c>
      <c r="AQ22" s="154">
        <f>'EQ Buffet &amp; Table Top'!DL22</f>
        <v>0</v>
      </c>
      <c r="AR22" s="154">
        <f>'EQ Buffet &amp; Table Top'!DM22</f>
        <v>0</v>
      </c>
      <c r="AS22" s="154">
        <f>'EQ Buffet &amp; Table Top'!DN22</f>
        <v>0</v>
      </c>
      <c r="AT22" s="154">
        <f>'EQ Buffet &amp; Table Top'!DO22</f>
        <v>0</v>
      </c>
      <c r="AU22" s="154">
        <f>'EQ Buffet &amp; Table Top'!DP22</f>
        <v>0</v>
      </c>
      <c r="AV22" s="154">
        <f>'EQ Buffet &amp; Table Top'!DQ22</f>
        <v>0</v>
      </c>
      <c r="AW22" s="154">
        <f>'EQ Buffet &amp; Table Top'!DR22</f>
        <v>0</v>
      </c>
      <c r="AX22" s="154">
        <f>'EQ Buffet &amp; Table Top'!DS22</f>
        <v>0</v>
      </c>
      <c r="AY22" s="154">
        <f>'EQ Buffet &amp; Table Top'!DT22</f>
        <v>0</v>
      </c>
      <c r="AZ22" s="154">
        <f>'EQ Buffet &amp; Table Top'!DU22</f>
        <v>0</v>
      </c>
      <c r="BA22" s="154">
        <f>'EQ Buffet &amp; Table Top'!DV22</f>
        <v>0</v>
      </c>
      <c r="BB22" s="154">
        <f>'EQ Buffet &amp; Table Top'!DY22</f>
        <v>0</v>
      </c>
      <c r="BC22" s="154">
        <f>'EQ Buffet &amp; Table Top'!DZ22</f>
        <v>0</v>
      </c>
    </row>
    <row r="23" spans="2:55" ht="44" customHeight="1" outlineLevel="1">
      <c r="B23" s="18">
        <v>18</v>
      </c>
      <c r="C23" s="103" t="str">
        <f>'EQ Buffet &amp; Table Top'!C23</f>
        <v>Bowl 12 cm</v>
      </c>
      <c r="D23" s="6"/>
      <c r="E23" s="36" t="str">
        <f>'EQ Buffet &amp; Table Top'!E23</f>
        <v>Rosenthal
Junto Bronze</v>
      </c>
      <c r="F23" s="36" t="str">
        <f>'EQ Buffet &amp; Table Top'!F23</f>
        <v>https://www.rosenthal.de/de/p/bowl-12-cm-de-2/</v>
      </c>
      <c r="G23" s="43">
        <f>'EQ Buffet &amp; Table Top'!G23</f>
        <v>0</v>
      </c>
      <c r="H23" s="82">
        <f>'EQ Buffet &amp; Table Top'!H23</f>
        <v>0</v>
      </c>
      <c r="I23" s="36">
        <f>'EQ Buffet &amp; Table Top'!I23</f>
        <v>0</v>
      </c>
      <c r="J23" s="36"/>
      <c r="K23" s="3"/>
      <c r="L23" s="4" t="e">
        <f t="shared" ca="1" si="4"/>
        <v>#REF!</v>
      </c>
      <c r="M23" s="3"/>
      <c r="N23" s="4">
        <f>'EQ Buffet &amp; Table Top'!N23</f>
        <v>0</v>
      </c>
      <c r="O23" s="4"/>
      <c r="P23" s="4"/>
      <c r="Q23" s="4">
        <f t="shared" ca="1" si="11"/>
        <v>0</v>
      </c>
      <c r="R23" s="4">
        <f t="shared" ca="1" si="5"/>
        <v>0</v>
      </c>
      <c r="S23" s="4">
        <f t="shared" ca="1" si="6"/>
        <v>0</v>
      </c>
      <c r="T23" s="4">
        <f t="shared" ca="1" si="7"/>
        <v>0</v>
      </c>
      <c r="U23" s="4">
        <f t="shared" ca="1" si="8"/>
        <v>0</v>
      </c>
      <c r="V23" s="4">
        <f t="shared" ca="1" si="9"/>
        <v>0</v>
      </c>
      <c r="W23" s="4">
        <f t="shared" ca="1" si="10"/>
        <v>0</v>
      </c>
      <c r="X23" s="4"/>
      <c r="Y23" s="4">
        <f>'EQ Buffet &amp; Table Top'!Y23</f>
        <v>0</v>
      </c>
      <c r="Z23" s="4">
        <f>'EQ Buffet &amp; Table Top'!Z23</f>
        <v>0</v>
      </c>
      <c r="AA23" s="4">
        <f>'EQ Buffet &amp; Table Top'!AA23</f>
        <v>0</v>
      </c>
      <c r="AB23" s="4">
        <f>'EQ Buffet &amp; Table Top'!AB23</f>
        <v>0</v>
      </c>
      <c r="AC23" s="4">
        <f>'EQ Buffet &amp; Table Top'!AC23</f>
        <v>0</v>
      </c>
      <c r="AD23" s="4">
        <f>'EQ Buffet &amp; Table Top'!AD23</f>
        <v>0</v>
      </c>
      <c r="AE23" s="4">
        <f>'EQ Buffet &amp; Table Top'!AD23</f>
        <v>0</v>
      </c>
      <c r="AF23" s="4"/>
      <c r="AG23" s="4" t="e">
        <f>'EQ Buffet &amp; Table Top'!#REF!</f>
        <v>#REF!</v>
      </c>
      <c r="AH23" s="4" t="e">
        <f>'EQ Buffet &amp; Table Top'!#REF!</f>
        <v>#REF!</v>
      </c>
      <c r="AI23" s="4" t="e">
        <f>'EQ Buffet &amp; Table Top'!#REF!</f>
        <v>#REF!</v>
      </c>
      <c r="AJ23" s="4" t="e">
        <f>'EQ Buffet &amp; Table Top'!#REF!</f>
        <v>#REF!</v>
      </c>
      <c r="AK23" s="4"/>
      <c r="AL23" s="4" t="e">
        <f>'EQ Buffet &amp; Table Top'!#REF!</f>
        <v>#REF!</v>
      </c>
      <c r="AM23" s="4"/>
      <c r="AN23" s="4" t="e">
        <f>'EQ Buffet &amp; Table Top'!#REF!</f>
        <v>#REF!</v>
      </c>
      <c r="AQ23" s="154">
        <f>'EQ Buffet &amp; Table Top'!DL23</f>
        <v>0</v>
      </c>
      <c r="AR23" s="154">
        <f>'EQ Buffet &amp; Table Top'!DM23</f>
        <v>0</v>
      </c>
      <c r="AS23" s="154">
        <f>'EQ Buffet &amp; Table Top'!DN23</f>
        <v>0</v>
      </c>
      <c r="AT23" s="154">
        <f>'EQ Buffet &amp; Table Top'!DO23</f>
        <v>0</v>
      </c>
      <c r="AU23" s="154">
        <f>'EQ Buffet &amp; Table Top'!DP23</f>
        <v>0</v>
      </c>
      <c r="AV23" s="154">
        <f>'EQ Buffet &amp; Table Top'!DQ23</f>
        <v>0</v>
      </c>
      <c r="AW23" s="154">
        <f>'EQ Buffet &amp; Table Top'!DR23</f>
        <v>0</v>
      </c>
      <c r="AX23" s="154">
        <f>'EQ Buffet &amp; Table Top'!DS23</f>
        <v>0</v>
      </c>
      <c r="AY23" s="154">
        <f>'EQ Buffet &amp; Table Top'!DT23</f>
        <v>0</v>
      </c>
      <c r="AZ23" s="154">
        <f>'EQ Buffet &amp; Table Top'!DU23</f>
        <v>0</v>
      </c>
      <c r="BA23" s="154">
        <f>'EQ Buffet &amp; Table Top'!DV23</f>
        <v>0</v>
      </c>
      <c r="BB23" s="154">
        <f>'EQ Buffet &amp; Table Top'!DY23</f>
        <v>0</v>
      </c>
      <c r="BC23" s="154">
        <f>'EQ Buffet &amp; Table Top'!DZ23</f>
        <v>0</v>
      </c>
    </row>
    <row r="24" spans="2:55" ht="44" customHeight="1" outlineLevel="1">
      <c r="B24" s="18">
        <v>19</v>
      </c>
      <c r="C24" s="103" t="str">
        <f>'EQ Buffet &amp; Table Top'!C24</f>
        <v>Bowl 10 cm</v>
      </c>
      <c r="D24" s="6"/>
      <c r="E24" s="36" t="str">
        <f>'EQ Buffet &amp; Table Top'!E24</f>
        <v>Rosenthal
Junto Aquamarine</v>
      </c>
      <c r="F24" s="36" t="str">
        <f>'EQ Buffet &amp; Table Top'!F24</f>
        <v>https://www.rosenthal.de/de/p/bowl-10-cm-de-8/</v>
      </c>
      <c r="G24" s="43">
        <f>'EQ Buffet &amp; Table Top'!G24</f>
        <v>0</v>
      </c>
      <c r="H24" s="82">
        <f>'EQ Buffet &amp; Table Top'!H24</f>
        <v>0</v>
      </c>
      <c r="I24" s="36">
        <f>'EQ Buffet &amp; Table Top'!I24</f>
        <v>0</v>
      </c>
      <c r="J24" s="36"/>
      <c r="K24" s="3"/>
      <c r="L24" s="4" t="e">
        <f t="shared" ca="1" si="4"/>
        <v>#REF!</v>
      </c>
      <c r="M24" s="3"/>
      <c r="N24" s="4">
        <f>'EQ Buffet &amp; Table Top'!N24</f>
        <v>0</v>
      </c>
      <c r="O24" s="4"/>
      <c r="P24" s="4"/>
      <c r="Q24" s="4">
        <f t="shared" ca="1" si="11"/>
        <v>0</v>
      </c>
      <c r="R24" s="4">
        <f t="shared" ca="1" si="5"/>
        <v>0</v>
      </c>
      <c r="S24" s="4">
        <f t="shared" ca="1" si="6"/>
        <v>0</v>
      </c>
      <c r="T24" s="4">
        <f t="shared" ca="1" si="7"/>
        <v>0</v>
      </c>
      <c r="U24" s="4">
        <f t="shared" ca="1" si="8"/>
        <v>0</v>
      </c>
      <c r="V24" s="4">
        <f t="shared" ca="1" si="9"/>
        <v>0</v>
      </c>
      <c r="W24" s="4">
        <f t="shared" ca="1" si="10"/>
        <v>0</v>
      </c>
      <c r="X24" s="4"/>
      <c r="Y24" s="4">
        <f>'EQ Buffet &amp; Table Top'!Y24</f>
        <v>0</v>
      </c>
      <c r="Z24" s="4">
        <f>'EQ Buffet &amp; Table Top'!Z24</f>
        <v>0</v>
      </c>
      <c r="AA24" s="4">
        <f>'EQ Buffet &amp; Table Top'!AA24</f>
        <v>0</v>
      </c>
      <c r="AB24" s="4">
        <f>'EQ Buffet &amp; Table Top'!AB24</f>
        <v>0</v>
      </c>
      <c r="AC24" s="4">
        <f>'EQ Buffet &amp; Table Top'!AC24</f>
        <v>0</v>
      </c>
      <c r="AD24" s="4">
        <f>'EQ Buffet &amp; Table Top'!AD24</f>
        <v>0</v>
      </c>
      <c r="AE24" s="4">
        <f>'EQ Buffet &amp; Table Top'!AD24</f>
        <v>0</v>
      </c>
      <c r="AF24" s="4"/>
      <c r="AG24" s="4" t="e">
        <f>'EQ Buffet &amp; Table Top'!#REF!</f>
        <v>#REF!</v>
      </c>
      <c r="AH24" s="4" t="e">
        <f>'EQ Buffet &amp; Table Top'!#REF!</f>
        <v>#REF!</v>
      </c>
      <c r="AI24" s="4" t="e">
        <f>'EQ Buffet &amp; Table Top'!#REF!</f>
        <v>#REF!</v>
      </c>
      <c r="AJ24" s="4" t="e">
        <f>'EQ Buffet &amp; Table Top'!#REF!</f>
        <v>#REF!</v>
      </c>
      <c r="AK24" s="4"/>
      <c r="AL24" s="4" t="e">
        <f>'EQ Buffet &amp; Table Top'!#REF!</f>
        <v>#REF!</v>
      </c>
      <c r="AM24" s="4"/>
      <c r="AN24" s="4" t="e">
        <f>'EQ Buffet &amp; Table Top'!#REF!</f>
        <v>#REF!</v>
      </c>
      <c r="AQ24" s="154">
        <f>'EQ Buffet &amp; Table Top'!DL24</f>
        <v>0</v>
      </c>
      <c r="AR24" s="154">
        <f>'EQ Buffet &amp; Table Top'!DM24</f>
        <v>0</v>
      </c>
      <c r="AS24" s="154">
        <f>'EQ Buffet &amp; Table Top'!DN24</f>
        <v>0</v>
      </c>
      <c r="AT24" s="154">
        <f>'EQ Buffet &amp; Table Top'!DO24</f>
        <v>0</v>
      </c>
      <c r="AU24" s="154">
        <f>'EQ Buffet &amp; Table Top'!DP24</f>
        <v>0</v>
      </c>
      <c r="AV24" s="154">
        <f>'EQ Buffet &amp; Table Top'!DQ24</f>
        <v>0</v>
      </c>
      <c r="AW24" s="154">
        <f>'EQ Buffet &amp; Table Top'!DR24</f>
        <v>0</v>
      </c>
      <c r="AX24" s="154">
        <f>'EQ Buffet &amp; Table Top'!DS24</f>
        <v>0</v>
      </c>
      <c r="AY24" s="154">
        <f>'EQ Buffet &amp; Table Top'!DT24</f>
        <v>0</v>
      </c>
      <c r="AZ24" s="154">
        <f>'EQ Buffet &amp; Table Top'!DU24</f>
        <v>0</v>
      </c>
      <c r="BA24" s="154">
        <f>'EQ Buffet &amp; Table Top'!DV24</f>
        <v>0</v>
      </c>
      <c r="BB24" s="154">
        <f>'EQ Buffet &amp; Table Top'!DY24</f>
        <v>0</v>
      </c>
      <c r="BC24" s="154">
        <f>'EQ Buffet &amp; Table Top'!DZ24</f>
        <v>0</v>
      </c>
    </row>
    <row r="25" spans="2:55" ht="44" customHeight="1" outlineLevel="1">
      <c r="B25" s="18">
        <v>20</v>
      </c>
      <c r="C25" s="103" t="str">
        <f>'EQ Buffet &amp; Table Top'!C25</f>
        <v>Bowl 12 cm</v>
      </c>
      <c r="D25" s="6"/>
      <c r="E25" s="36" t="str">
        <f>'EQ Buffet &amp; Table Top'!E25</f>
        <v>Rosenthal
Junto Aquamarine</v>
      </c>
      <c r="F25" s="36" t="str">
        <f>'EQ Buffet &amp; Table Top'!F25</f>
        <v>https://www.rosenthal.de/de/p/bowl-12-cm-de-7/</v>
      </c>
      <c r="G25" s="43">
        <f>'EQ Buffet &amp; Table Top'!G25</f>
        <v>0</v>
      </c>
      <c r="H25" s="82">
        <f>'EQ Buffet &amp; Table Top'!H25</f>
        <v>0</v>
      </c>
      <c r="I25" s="36">
        <f>'EQ Buffet &amp; Table Top'!I25</f>
        <v>0</v>
      </c>
      <c r="J25" s="36"/>
      <c r="K25" s="3"/>
      <c r="L25" s="4" t="e">
        <f t="shared" ca="1" si="4"/>
        <v>#REF!</v>
      </c>
      <c r="M25" s="3"/>
      <c r="N25" s="4">
        <f>'EQ Buffet &amp; Table Top'!N25</f>
        <v>0</v>
      </c>
      <c r="O25" s="4"/>
      <c r="P25" s="4"/>
      <c r="Q25" s="4">
        <f t="shared" ca="1" si="11"/>
        <v>0</v>
      </c>
      <c r="R25" s="4">
        <f t="shared" ca="1" si="5"/>
        <v>0</v>
      </c>
      <c r="S25" s="4">
        <f t="shared" ca="1" si="6"/>
        <v>0</v>
      </c>
      <c r="T25" s="4">
        <f t="shared" ca="1" si="7"/>
        <v>0</v>
      </c>
      <c r="U25" s="4">
        <f t="shared" ca="1" si="8"/>
        <v>0</v>
      </c>
      <c r="V25" s="4">
        <f t="shared" ca="1" si="9"/>
        <v>0</v>
      </c>
      <c r="W25" s="4">
        <f t="shared" ca="1" si="10"/>
        <v>0</v>
      </c>
      <c r="X25" s="4"/>
      <c r="Y25" s="4">
        <f>'EQ Buffet &amp; Table Top'!Y25</f>
        <v>0</v>
      </c>
      <c r="Z25" s="4">
        <f>'EQ Buffet &amp; Table Top'!Z25</f>
        <v>0</v>
      </c>
      <c r="AA25" s="4">
        <f>'EQ Buffet &amp; Table Top'!AA25</f>
        <v>0</v>
      </c>
      <c r="AB25" s="4">
        <f>'EQ Buffet &amp; Table Top'!AB25</f>
        <v>0</v>
      </c>
      <c r="AC25" s="4">
        <f>'EQ Buffet &amp; Table Top'!AC25</f>
        <v>0</v>
      </c>
      <c r="AD25" s="4">
        <f>'EQ Buffet &amp; Table Top'!AD25</f>
        <v>0</v>
      </c>
      <c r="AE25" s="4">
        <f>'EQ Buffet &amp; Table Top'!AD25</f>
        <v>0</v>
      </c>
      <c r="AF25" s="4"/>
      <c r="AG25" s="4" t="e">
        <f>'EQ Buffet &amp; Table Top'!#REF!</f>
        <v>#REF!</v>
      </c>
      <c r="AH25" s="4" t="e">
        <f>'EQ Buffet &amp; Table Top'!#REF!</f>
        <v>#REF!</v>
      </c>
      <c r="AI25" s="4" t="e">
        <f>'EQ Buffet &amp; Table Top'!#REF!</f>
        <v>#REF!</v>
      </c>
      <c r="AJ25" s="4" t="e">
        <f>'EQ Buffet &amp; Table Top'!#REF!</f>
        <v>#REF!</v>
      </c>
      <c r="AK25" s="4"/>
      <c r="AL25" s="4" t="e">
        <f>'EQ Buffet &amp; Table Top'!#REF!</f>
        <v>#REF!</v>
      </c>
      <c r="AM25" s="4"/>
      <c r="AN25" s="4" t="e">
        <f>'EQ Buffet &amp; Table Top'!#REF!</f>
        <v>#REF!</v>
      </c>
      <c r="AQ25" s="154">
        <f>'EQ Buffet &amp; Table Top'!DL25</f>
        <v>0</v>
      </c>
      <c r="AR25" s="154">
        <f>'EQ Buffet &amp; Table Top'!DM25</f>
        <v>0</v>
      </c>
      <c r="AS25" s="154">
        <f>'EQ Buffet &amp; Table Top'!DN25</f>
        <v>0</v>
      </c>
      <c r="AT25" s="154">
        <f>'EQ Buffet &amp; Table Top'!DO25</f>
        <v>0</v>
      </c>
      <c r="AU25" s="154">
        <f>'EQ Buffet &amp; Table Top'!DP25</f>
        <v>0</v>
      </c>
      <c r="AV25" s="154">
        <f>'EQ Buffet &amp; Table Top'!DQ25</f>
        <v>0</v>
      </c>
      <c r="AW25" s="154">
        <f>'EQ Buffet &amp; Table Top'!DR25</f>
        <v>0</v>
      </c>
      <c r="AX25" s="154">
        <f>'EQ Buffet &amp; Table Top'!DS25</f>
        <v>0</v>
      </c>
      <c r="AY25" s="154">
        <f>'EQ Buffet &amp; Table Top'!DT25</f>
        <v>0</v>
      </c>
      <c r="AZ25" s="154">
        <f>'EQ Buffet &amp; Table Top'!DU25</f>
        <v>0</v>
      </c>
      <c r="BA25" s="154">
        <f>'EQ Buffet &amp; Table Top'!DV25</f>
        <v>0</v>
      </c>
      <c r="BB25" s="154">
        <f>'EQ Buffet &amp; Table Top'!DY25</f>
        <v>0</v>
      </c>
      <c r="BC25" s="154">
        <f>'EQ Buffet &amp; Table Top'!DZ25</f>
        <v>0</v>
      </c>
    </row>
    <row r="26" spans="2:55" ht="44" customHeight="1" outlineLevel="1">
      <c r="B26" s="18">
        <v>21</v>
      </c>
      <c r="C26" s="103" t="str">
        <f>'EQ Buffet &amp; Table Top'!C26</f>
        <v>Plate deep 22 cm</v>
      </c>
      <c r="D26" s="6"/>
      <c r="E26" s="36" t="str">
        <f>'EQ Buffet &amp; Table Top'!E26</f>
        <v>Rosentahl
Junto Slate Grey</v>
      </c>
      <c r="F26" s="36" t="str">
        <f>'EQ Buffet &amp; Table Top'!F26</f>
        <v>https://www.rosenthal.de/de/p/teller-22-cm-tief-de-2/</v>
      </c>
      <c r="G26" s="43">
        <f>'EQ Buffet &amp; Table Top'!G26</f>
        <v>0</v>
      </c>
      <c r="H26" s="82">
        <f>'EQ Buffet &amp; Table Top'!H26</f>
        <v>0</v>
      </c>
      <c r="I26" s="36">
        <f>'EQ Buffet &amp; Table Top'!I26</f>
        <v>0</v>
      </c>
      <c r="J26" s="36"/>
      <c r="K26" s="3"/>
      <c r="L26" s="4" t="e">
        <f t="shared" ca="1" si="4"/>
        <v>#REF!</v>
      </c>
      <c r="M26" s="3"/>
      <c r="N26" s="4">
        <f>'EQ Buffet &amp; Table Top'!N26</f>
        <v>0</v>
      </c>
      <c r="O26" s="4"/>
      <c r="P26" s="4"/>
      <c r="Q26" s="4">
        <f t="shared" ca="1" si="11"/>
        <v>0</v>
      </c>
      <c r="R26" s="4">
        <f t="shared" ca="1" si="5"/>
        <v>0</v>
      </c>
      <c r="S26" s="4">
        <f t="shared" ca="1" si="6"/>
        <v>0</v>
      </c>
      <c r="T26" s="4">
        <f t="shared" ca="1" si="7"/>
        <v>0</v>
      </c>
      <c r="U26" s="4">
        <f t="shared" ca="1" si="8"/>
        <v>0</v>
      </c>
      <c r="V26" s="4">
        <f t="shared" ca="1" si="9"/>
        <v>0</v>
      </c>
      <c r="W26" s="4">
        <f t="shared" ca="1" si="10"/>
        <v>0</v>
      </c>
      <c r="X26" s="4"/>
      <c r="Y26" s="4">
        <f>'EQ Buffet &amp; Table Top'!Y26</f>
        <v>0</v>
      </c>
      <c r="Z26" s="4">
        <f>'EQ Buffet &amp; Table Top'!Z26</f>
        <v>0</v>
      </c>
      <c r="AA26" s="4">
        <f>'EQ Buffet &amp; Table Top'!AA26</f>
        <v>0</v>
      </c>
      <c r="AB26" s="4">
        <f>'EQ Buffet &amp; Table Top'!AB26</f>
        <v>0</v>
      </c>
      <c r="AC26" s="4">
        <f>'EQ Buffet &amp; Table Top'!AC26</f>
        <v>0</v>
      </c>
      <c r="AD26" s="4">
        <f>'EQ Buffet &amp; Table Top'!AD26</f>
        <v>0</v>
      </c>
      <c r="AE26" s="4">
        <f>'EQ Buffet &amp; Table Top'!AD26</f>
        <v>0</v>
      </c>
      <c r="AF26" s="4"/>
      <c r="AG26" s="4" t="e">
        <f>'EQ Buffet &amp; Table Top'!#REF!</f>
        <v>#REF!</v>
      </c>
      <c r="AH26" s="4" t="e">
        <f>'EQ Buffet &amp; Table Top'!#REF!</f>
        <v>#REF!</v>
      </c>
      <c r="AI26" s="4" t="e">
        <f>'EQ Buffet &amp; Table Top'!#REF!</f>
        <v>#REF!</v>
      </c>
      <c r="AJ26" s="4" t="e">
        <f>'EQ Buffet &amp; Table Top'!#REF!</f>
        <v>#REF!</v>
      </c>
      <c r="AK26" s="4"/>
      <c r="AL26" s="4" t="e">
        <f>'EQ Buffet &amp; Table Top'!#REF!</f>
        <v>#REF!</v>
      </c>
      <c r="AM26" s="4"/>
      <c r="AN26" s="4" t="e">
        <f>'EQ Buffet &amp; Table Top'!#REF!</f>
        <v>#REF!</v>
      </c>
      <c r="AQ26" s="154">
        <f>'EQ Buffet &amp; Table Top'!DL26</f>
        <v>0</v>
      </c>
      <c r="AR26" s="154">
        <f>'EQ Buffet &amp; Table Top'!DM26</f>
        <v>0</v>
      </c>
      <c r="AS26" s="154">
        <f>'EQ Buffet &amp; Table Top'!DN26</f>
        <v>0</v>
      </c>
      <c r="AT26" s="154">
        <f>'EQ Buffet &amp; Table Top'!DO26</f>
        <v>0</v>
      </c>
      <c r="AU26" s="154">
        <f>'EQ Buffet &amp; Table Top'!DP26</f>
        <v>0</v>
      </c>
      <c r="AV26" s="154">
        <f>'EQ Buffet &amp; Table Top'!DQ26</f>
        <v>0</v>
      </c>
      <c r="AW26" s="154">
        <f>'EQ Buffet &amp; Table Top'!DR26</f>
        <v>0</v>
      </c>
      <c r="AX26" s="154">
        <f>'EQ Buffet &amp; Table Top'!DS26</f>
        <v>0</v>
      </c>
      <c r="AY26" s="154">
        <f>'EQ Buffet &amp; Table Top'!DT26</f>
        <v>0</v>
      </c>
      <c r="AZ26" s="154">
        <f>'EQ Buffet &amp; Table Top'!DU26</f>
        <v>0</v>
      </c>
      <c r="BA26" s="154">
        <f>'EQ Buffet &amp; Table Top'!DV26</f>
        <v>0</v>
      </c>
      <c r="BB26" s="154">
        <f>'EQ Buffet &amp; Table Top'!DY26</f>
        <v>0</v>
      </c>
      <c r="BC26" s="154">
        <f>'EQ Buffet &amp; Table Top'!DZ26</f>
        <v>0</v>
      </c>
    </row>
    <row r="27" spans="2:55" ht="44" customHeight="1" outlineLevel="1">
      <c r="B27" s="18">
        <v>22</v>
      </c>
      <c r="C27" s="103" t="str">
        <f>'EQ Buffet &amp; Table Top'!C27</f>
        <v>Plate deep 22 cm</v>
      </c>
      <c r="D27" s="6"/>
      <c r="E27" s="36" t="str">
        <f>'EQ Buffet &amp; Table Top'!E27</f>
        <v>Rosenthal
Junto Bronze</v>
      </c>
      <c r="F27" s="36" t="str">
        <f>'EQ Buffet &amp; Table Top'!F27</f>
        <v>https://www.rosenthal.de/de/p/teller-22-cm-tief-de-3/</v>
      </c>
      <c r="G27" s="43">
        <f>'EQ Buffet &amp; Table Top'!G27</f>
        <v>0</v>
      </c>
      <c r="H27" s="82">
        <f>'EQ Buffet &amp; Table Top'!H27</f>
        <v>0</v>
      </c>
      <c r="I27" s="36">
        <f>'EQ Buffet &amp; Table Top'!I27</f>
        <v>0</v>
      </c>
      <c r="J27" s="36"/>
      <c r="K27" s="3"/>
      <c r="L27" s="4" t="e">
        <f t="shared" ca="1" si="4"/>
        <v>#REF!</v>
      </c>
      <c r="M27" s="3"/>
      <c r="N27" s="4">
        <f>'EQ Buffet &amp; Table Top'!N27</f>
        <v>0</v>
      </c>
      <c r="O27" s="4"/>
      <c r="P27" s="4"/>
      <c r="Q27" s="4">
        <f t="shared" ca="1" si="11"/>
        <v>0</v>
      </c>
      <c r="R27" s="4">
        <f t="shared" ca="1" si="5"/>
        <v>0</v>
      </c>
      <c r="S27" s="4">
        <f t="shared" ca="1" si="6"/>
        <v>0</v>
      </c>
      <c r="T27" s="4">
        <f t="shared" ca="1" si="7"/>
        <v>0</v>
      </c>
      <c r="U27" s="4">
        <f t="shared" ca="1" si="8"/>
        <v>0</v>
      </c>
      <c r="V27" s="4">
        <f t="shared" ca="1" si="9"/>
        <v>0</v>
      </c>
      <c r="W27" s="4">
        <f t="shared" ca="1" si="10"/>
        <v>0</v>
      </c>
      <c r="X27" s="4"/>
      <c r="Y27" s="4">
        <f>'EQ Buffet &amp; Table Top'!Y27</f>
        <v>0</v>
      </c>
      <c r="Z27" s="4">
        <f>'EQ Buffet &amp; Table Top'!Z27</f>
        <v>0</v>
      </c>
      <c r="AA27" s="4">
        <f>'EQ Buffet &amp; Table Top'!AA27</f>
        <v>0</v>
      </c>
      <c r="AB27" s="4">
        <f>'EQ Buffet &amp; Table Top'!AB27</f>
        <v>0</v>
      </c>
      <c r="AC27" s="4">
        <f>'EQ Buffet &amp; Table Top'!AC27</f>
        <v>0</v>
      </c>
      <c r="AD27" s="4">
        <f>'EQ Buffet &amp; Table Top'!AD27</f>
        <v>0</v>
      </c>
      <c r="AE27" s="4">
        <f>'EQ Buffet &amp; Table Top'!AD27</f>
        <v>0</v>
      </c>
      <c r="AF27" s="4"/>
      <c r="AG27" s="4" t="e">
        <f>'EQ Buffet &amp; Table Top'!#REF!</f>
        <v>#REF!</v>
      </c>
      <c r="AH27" s="4" t="e">
        <f>'EQ Buffet &amp; Table Top'!#REF!</f>
        <v>#REF!</v>
      </c>
      <c r="AI27" s="4" t="e">
        <f>'EQ Buffet &amp; Table Top'!#REF!</f>
        <v>#REF!</v>
      </c>
      <c r="AJ27" s="4" t="e">
        <f>'EQ Buffet &amp; Table Top'!#REF!</f>
        <v>#REF!</v>
      </c>
      <c r="AK27" s="4"/>
      <c r="AL27" s="4" t="e">
        <f>'EQ Buffet &amp; Table Top'!#REF!</f>
        <v>#REF!</v>
      </c>
      <c r="AM27" s="4"/>
      <c r="AN27" s="4" t="e">
        <f>'EQ Buffet &amp; Table Top'!#REF!</f>
        <v>#REF!</v>
      </c>
      <c r="AQ27" s="154">
        <f>'EQ Buffet &amp; Table Top'!DL27</f>
        <v>0</v>
      </c>
      <c r="AR27" s="154">
        <f>'EQ Buffet &amp; Table Top'!DM27</f>
        <v>0</v>
      </c>
      <c r="AS27" s="154">
        <f>'EQ Buffet &amp; Table Top'!DN27</f>
        <v>0</v>
      </c>
      <c r="AT27" s="154">
        <f>'EQ Buffet &amp; Table Top'!DO27</f>
        <v>0</v>
      </c>
      <c r="AU27" s="154">
        <f>'EQ Buffet &amp; Table Top'!DP27</f>
        <v>0</v>
      </c>
      <c r="AV27" s="154">
        <f>'EQ Buffet &amp; Table Top'!DQ27</f>
        <v>0</v>
      </c>
      <c r="AW27" s="154">
        <f>'EQ Buffet &amp; Table Top'!DR27</f>
        <v>0</v>
      </c>
      <c r="AX27" s="154">
        <f>'EQ Buffet &amp; Table Top'!DS27</f>
        <v>0</v>
      </c>
      <c r="AY27" s="154">
        <f>'EQ Buffet &amp; Table Top'!DT27</f>
        <v>0</v>
      </c>
      <c r="AZ27" s="154">
        <f>'EQ Buffet &amp; Table Top'!DU27</f>
        <v>0</v>
      </c>
      <c r="BA27" s="154">
        <f>'EQ Buffet &amp; Table Top'!DV27</f>
        <v>0</v>
      </c>
      <c r="BB27" s="154">
        <f>'EQ Buffet &amp; Table Top'!DY27</f>
        <v>0</v>
      </c>
      <c r="BC27" s="154">
        <f>'EQ Buffet &amp; Table Top'!DZ27</f>
        <v>0</v>
      </c>
    </row>
    <row r="28" spans="2:55" ht="44" customHeight="1" outlineLevel="1">
      <c r="B28" s="18">
        <v>23</v>
      </c>
      <c r="C28" s="103" t="str">
        <f>'EQ Buffet &amp; Table Top'!C28</f>
        <v>Plate deep 22 cm</v>
      </c>
      <c r="D28" s="6"/>
      <c r="E28" s="36" t="str">
        <f>'EQ Buffet &amp; Table Top'!E28</f>
        <v>Rosenthal
Junto Opal Green</v>
      </c>
      <c r="F28" s="36" t="str">
        <f>'EQ Buffet &amp; Table Top'!F28</f>
        <v>https://www.rosenthal.de/de/p/teller-22-cm-tief-de-4/</v>
      </c>
      <c r="G28" s="43">
        <f>'EQ Buffet &amp; Table Top'!G28</f>
        <v>0</v>
      </c>
      <c r="H28" s="82">
        <f>'EQ Buffet &amp; Table Top'!H28</f>
        <v>0</v>
      </c>
      <c r="I28" s="36">
        <f>'EQ Buffet &amp; Table Top'!I28</f>
        <v>0</v>
      </c>
      <c r="J28" s="36"/>
      <c r="K28" s="3"/>
      <c r="L28" s="4" t="e">
        <f t="shared" ca="1" si="4"/>
        <v>#REF!</v>
      </c>
      <c r="M28" s="3"/>
      <c r="N28" s="4">
        <f>'EQ Buffet &amp; Table Top'!N28</f>
        <v>0</v>
      </c>
      <c r="O28" s="4"/>
      <c r="P28" s="4"/>
      <c r="Q28" s="4">
        <f t="shared" ca="1" si="11"/>
        <v>0</v>
      </c>
      <c r="R28" s="4">
        <f t="shared" ca="1" si="5"/>
        <v>0</v>
      </c>
      <c r="S28" s="4">
        <f t="shared" ca="1" si="6"/>
        <v>0</v>
      </c>
      <c r="T28" s="4">
        <f t="shared" ca="1" si="7"/>
        <v>0</v>
      </c>
      <c r="U28" s="4">
        <f t="shared" ca="1" si="8"/>
        <v>0</v>
      </c>
      <c r="V28" s="4">
        <f t="shared" ca="1" si="9"/>
        <v>0</v>
      </c>
      <c r="W28" s="4">
        <f t="shared" ca="1" si="10"/>
        <v>0</v>
      </c>
      <c r="X28" s="4"/>
      <c r="Y28" s="4">
        <f>'EQ Buffet &amp; Table Top'!Y28</f>
        <v>0</v>
      </c>
      <c r="Z28" s="4">
        <f>'EQ Buffet &amp; Table Top'!Z28</f>
        <v>0</v>
      </c>
      <c r="AA28" s="4">
        <f>'EQ Buffet &amp; Table Top'!AA28</f>
        <v>0</v>
      </c>
      <c r="AB28" s="4">
        <f>'EQ Buffet &amp; Table Top'!AB28</f>
        <v>0</v>
      </c>
      <c r="AC28" s="4">
        <f>'EQ Buffet &amp; Table Top'!AC28</f>
        <v>0</v>
      </c>
      <c r="AD28" s="4">
        <f>'EQ Buffet &amp; Table Top'!AD28</f>
        <v>0</v>
      </c>
      <c r="AE28" s="4">
        <f>'EQ Buffet &amp; Table Top'!AD28</f>
        <v>0</v>
      </c>
      <c r="AF28" s="4"/>
      <c r="AG28" s="4" t="e">
        <f>'EQ Buffet &amp; Table Top'!#REF!</f>
        <v>#REF!</v>
      </c>
      <c r="AH28" s="4" t="e">
        <f>'EQ Buffet &amp; Table Top'!#REF!</f>
        <v>#REF!</v>
      </c>
      <c r="AI28" s="4" t="e">
        <f>'EQ Buffet &amp; Table Top'!#REF!</f>
        <v>#REF!</v>
      </c>
      <c r="AJ28" s="4" t="e">
        <f>'EQ Buffet &amp; Table Top'!#REF!</f>
        <v>#REF!</v>
      </c>
      <c r="AK28" s="4"/>
      <c r="AL28" s="4" t="e">
        <f>'EQ Buffet &amp; Table Top'!#REF!</f>
        <v>#REF!</v>
      </c>
      <c r="AM28" s="4"/>
      <c r="AN28" s="4" t="e">
        <f>'EQ Buffet &amp; Table Top'!#REF!</f>
        <v>#REF!</v>
      </c>
      <c r="AQ28" s="154">
        <f>'EQ Buffet &amp; Table Top'!DL28</f>
        <v>0</v>
      </c>
      <c r="AR28" s="154">
        <f>'EQ Buffet &amp; Table Top'!DM28</f>
        <v>0</v>
      </c>
      <c r="AS28" s="154">
        <f>'EQ Buffet &amp; Table Top'!DN28</f>
        <v>0</v>
      </c>
      <c r="AT28" s="154">
        <f>'EQ Buffet &amp; Table Top'!DO28</f>
        <v>0</v>
      </c>
      <c r="AU28" s="154">
        <f>'EQ Buffet &amp; Table Top'!DP28</f>
        <v>0</v>
      </c>
      <c r="AV28" s="154">
        <f>'EQ Buffet &amp; Table Top'!DQ28</f>
        <v>0</v>
      </c>
      <c r="AW28" s="154">
        <f>'EQ Buffet &amp; Table Top'!DR28</f>
        <v>0</v>
      </c>
      <c r="AX28" s="154">
        <f>'EQ Buffet &amp; Table Top'!DS28</f>
        <v>0</v>
      </c>
      <c r="AY28" s="154">
        <f>'EQ Buffet &amp; Table Top'!DT28</f>
        <v>0</v>
      </c>
      <c r="AZ28" s="154">
        <f>'EQ Buffet &amp; Table Top'!DU28</f>
        <v>0</v>
      </c>
      <c r="BA28" s="154">
        <f>'EQ Buffet &amp; Table Top'!DV28</f>
        <v>0</v>
      </c>
      <c r="BB28" s="154">
        <f>'EQ Buffet &amp; Table Top'!DY28</f>
        <v>0</v>
      </c>
      <c r="BC28" s="154">
        <f>'EQ Buffet &amp; Table Top'!DZ28</f>
        <v>0</v>
      </c>
    </row>
    <row r="29" spans="2:55" ht="44" customHeight="1" outlineLevel="1">
      <c r="B29" s="18">
        <v>24</v>
      </c>
      <c r="C29" s="103" t="str">
        <f>'EQ Buffet &amp; Table Top'!C29</f>
        <v>Plate deep 22 cm</v>
      </c>
      <c r="D29" s="6"/>
      <c r="E29" s="36" t="str">
        <f>'EQ Buffet &amp; Table Top'!E29</f>
        <v>Rosenthal
Junto Aquamarine</v>
      </c>
      <c r="F29" s="36" t="str">
        <f>'EQ Buffet &amp; Table Top'!F29</f>
        <v>https://www.rosenthal.de/de/p/teller-22-cm-tief-de-5/</v>
      </c>
      <c r="G29" s="43">
        <f>'EQ Buffet &amp; Table Top'!G29</f>
        <v>0</v>
      </c>
      <c r="H29" s="82">
        <f>'EQ Buffet &amp; Table Top'!H29</f>
        <v>0</v>
      </c>
      <c r="I29" s="36">
        <f>'EQ Buffet &amp; Table Top'!I29</f>
        <v>0</v>
      </c>
      <c r="J29" s="36"/>
      <c r="K29" s="3"/>
      <c r="L29" s="4" t="e">
        <f t="shared" ca="1" si="4"/>
        <v>#REF!</v>
      </c>
      <c r="M29" s="3"/>
      <c r="N29" s="4">
        <f>'EQ Buffet &amp; Table Top'!N29</f>
        <v>0</v>
      </c>
      <c r="O29" s="4"/>
      <c r="P29" s="4"/>
      <c r="Q29" s="4">
        <f t="shared" ca="1" si="11"/>
        <v>0</v>
      </c>
      <c r="R29" s="4">
        <f t="shared" ca="1" si="5"/>
        <v>0</v>
      </c>
      <c r="S29" s="4">
        <f t="shared" ca="1" si="6"/>
        <v>0</v>
      </c>
      <c r="T29" s="4">
        <f t="shared" ca="1" si="7"/>
        <v>0</v>
      </c>
      <c r="U29" s="4">
        <f t="shared" ca="1" si="8"/>
        <v>0</v>
      </c>
      <c r="V29" s="4">
        <f t="shared" ca="1" si="9"/>
        <v>0</v>
      </c>
      <c r="W29" s="4">
        <f t="shared" ca="1" si="10"/>
        <v>0</v>
      </c>
      <c r="X29" s="4"/>
      <c r="Y29" s="4">
        <f>'EQ Buffet &amp; Table Top'!Y29</f>
        <v>0</v>
      </c>
      <c r="Z29" s="4">
        <f>'EQ Buffet &amp; Table Top'!Z29</f>
        <v>0</v>
      </c>
      <c r="AA29" s="4">
        <f>'EQ Buffet &amp; Table Top'!AA29</f>
        <v>0</v>
      </c>
      <c r="AB29" s="4">
        <f>'EQ Buffet &amp; Table Top'!AB29</f>
        <v>0</v>
      </c>
      <c r="AC29" s="4">
        <f>'EQ Buffet &amp; Table Top'!AC29</f>
        <v>0</v>
      </c>
      <c r="AD29" s="4">
        <f>'EQ Buffet &amp; Table Top'!AD29</f>
        <v>0</v>
      </c>
      <c r="AE29" s="4">
        <f>'EQ Buffet &amp; Table Top'!AD29</f>
        <v>0</v>
      </c>
      <c r="AF29" s="4"/>
      <c r="AG29" s="4" t="e">
        <f>'EQ Buffet &amp; Table Top'!#REF!</f>
        <v>#REF!</v>
      </c>
      <c r="AH29" s="4" t="e">
        <f>'EQ Buffet &amp; Table Top'!#REF!</f>
        <v>#REF!</v>
      </c>
      <c r="AI29" s="4" t="e">
        <f>'EQ Buffet &amp; Table Top'!#REF!</f>
        <v>#REF!</v>
      </c>
      <c r="AJ29" s="4" t="e">
        <f>'EQ Buffet &amp; Table Top'!#REF!</f>
        <v>#REF!</v>
      </c>
      <c r="AK29" s="4"/>
      <c r="AL29" s="4" t="e">
        <f>'EQ Buffet &amp; Table Top'!#REF!</f>
        <v>#REF!</v>
      </c>
      <c r="AM29" s="4"/>
      <c r="AN29" s="4" t="e">
        <f>'EQ Buffet &amp; Table Top'!#REF!</f>
        <v>#REF!</v>
      </c>
      <c r="AQ29" s="154">
        <f>'EQ Buffet &amp; Table Top'!DL29</f>
        <v>0</v>
      </c>
      <c r="AR29" s="154">
        <f>'EQ Buffet &amp; Table Top'!DM29</f>
        <v>0</v>
      </c>
      <c r="AS29" s="154">
        <f>'EQ Buffet &amp; Table Top'!DN29</f>
        <v>0</v>
      </c>
      <c r="AT29" s="154">
        <f>'EQ Buffet &amp; Table Top'!DO29</f>
        <v>0</v>
      </c>
      <c r="AU29" s="154">
        <f>'EQ Buffet &amp; Table Top'!DP29</f>
        <v>0</v>
      </c>
      <c r="AV29" s="154">
        <f>'EQ Buffet &amp; Table Top'!DQ29</f>
        <v>0</v>
      </c>
      <c r="AW29" s="154">
        <f>'EQ Buffet &amp; Table Top'!DR29</f>
        <v>0</v>
      </c>
      <c r="AX29" s="154">
        <f>'EQ Buffet &amp; Table Top'!DS29</f>
        <v>0</v>
      </c>
      <c r="AY29" s="154">
        <f>'EQ Buffet &amp; Table Top'!DT29</f>
        <v>0</v>
      </c>
      <c r="AZ29" s="154">
        <f>'EQ Buffet &amp; Table Top'!DU29</f>
        <v>0</v>
      </c>
      <c r="BA29" s="154">
        <f>'EQ Buffet &amp; Table Top'!DV29</f>
        <v>0</v>
      </c>
      <c r="BB29" s="154">
        <f>'EQ Buffet &amp; Table Top'!DY29</f>
        <v>0</v>
      </c>
      <c r="BC29" s="154">
        <f>'EQ Buffet &amp; Table Top'!DZ29</f>
        <v>0</v>
      </c>
    </row>
    <row r="30" spans="2:55" ht="44" customHeight="1" outlineLevel="1">
      <c r="B30" s="18">
        <v>25</v>
      </c>
      <c r="C30" s="103" t="str">
        <f>'EQ Buffet &amp; Table Top'!C30</f>
        <v>Plate deep 33 cm</v>
      </c>
      <c r="D30" s="6"/>
      <c r="E30" s="36" t="str">
        <f>'EQ Buffet &amp; Table Top'!E30</f>
        <v>Rosenthal
Junto Opal Green</v>
      </c>
      <c r="F30" s="36" t="str">
        <f>'EQ Buffet &amp; Table Top'!F30</f>
        <v>https://www.rosenthal.de/de/p/teller-33-cm-tief-de/</v>
      </c>
      <c r="G30" s="43">
        <f>'EQ Buffet &amp; Table Top'!G30</f>
        <v>0</v>
      </c>
      <c r="H30" s="82">
        <f>'EQ Buffet &amp; Table Top'!H30</f>
        <v>0</v>
      </c>
      <c r="I30" s="36">
        <f>'EQ Buffet &amp; Table Top'!I30</f>
        <v>0</v>
      </c>
      <c r="J30" s="36"/>
      <c r="K30" s="3"/>
      <c r="L30" s="4" t="e">
        <f t="shared" ca="1" si="4"/>
        <v>#REF!</v>
      </c>
      <c r="M30" s="3"/>
      <c r="N30" s="4">
        <f>'EQ Buffet &amp; Table Top'!N30</f>
        <v>0</v>
      </c>
      <c r="O30" s="4"/>
      <c r="P30" s="4"/>
      <c r="Q30" s="4">
        <f t="shared" ca="1" si="11"/>
        <v>0</v>
      </c>
      <c r="R30" s="4">
        <f t="shared" ca="1" si="5"/>
        <v>0</v>
      </c>
      <c r="S30" s="4">
        <f t="shared" ca="1" si="6"/>
        <v>0</v>
      </c>
      <c r="T30" s="4">
        <f t="shared" ca="1" si="7"/>
        <v>0</v>
      </c>
      <c r="U30" s="4">
        <f t="shared" ca="1" si="8"/>
        <v>0</v>
      </c>
      <c r="V30" s="4">
        <f t="shared" ca="1" si="9"/>
        <v>0</v>
      </c>
      <c r="W30" s="4">
        <f t="shared" ca="1" si="10"/>
        <v>0</v>
      </c>
      <c r="X30" s="4"/>
      <c r="Y30" s="4">
        <f>'EQ Buffet &amp; Table Top'!Y30</f>
        <v>0</v>
      </c>
      <c r="Z30" s="4">
        <f>'EQ Buffet &amp; Table Top'!Z30</f>
        <v>0</v>
      </c>
      <c r="AA30" s="4">
        <f>'EQ Buffet &amp; Table Top'!AA30</f>
        <v>0</v>
      </c>
      <c r="AB30" s="4">
        <f>'EQ Buffet &amp; Table Top'!AB30</f>
        <v>0</v>
      </c>
      <c r="AC30" s="4">
        <f>'EQ Buffet &amp; Table Top'!AC30</f>
        <v>0</v>
      </c>
      <c r="AD30" s="4">
        <f>'EQ Buffet &amp; Table Top'!AD30</f>
        <v>0</v>
      </c>
      <c r="AE30" s="4">
        <f>'EQ Buffet &amp; Table Top'!AD30</f>
        <v>0</v>
      </c>
      <c r="AF30" s="4"/>
      <c r="AG30" s="4" t="e">
        <f>'EQ Buffet &amp; Table Top'!#REF!</f>
        <v>#REF!</v>
      </c>
      <c r="AH30" s="4" t="e">
        <f>'EQ Buffet &amp; Table Top'!#REF!</f>
        <v>#REF!</v>
      </c>
      <c r="AI30" s="4" t="e">
        <f>'EQ Buffet &amp; Table Top'!#REF!</f>
        <v>#REF!</v>
      </c>
      <c r="AJ30" s="4" t="e">
        <f>'EQ Buffet &amp; Table Top'!#REF!</f>
        <v>#REF!</v>
      </c>
      <c r="AK30" s="4"/>
      <c r="AL30" s="4" t="e">
        <f>'EQ Buffet &amp; Table Top'!#REF!</f>
        <v>#REF!</v>
      </c>
      <c r="AM30" s="4"/>
      <c r="AN30" s="4" t="e">
        <f>'EQ Buffet &amp; Table Top'!#REF!</f>
        <v>#REF!</v>
      </c>
      <c r="AQ30" s="154">
        <f>'EQ Buffet &amp; Table Top'!DL30</f>
        <v>0</v>
      </c>
      <c r="AR30" s="154">
        <f>'EQ Buffet &amp; Table Top'!DM30</f>
        <v>0</v>
      </c>
      <c r="AS30" s="154">
        <f>'EQ Buffet &amp; Table Top'!DN30</f>
        <v>0</v>
      </c>
      <c r="AT30" s="154">
        <f>'EQ Buffet &amp; Table Top'!DO30</f>
        <v>0</v>
      </c>
      <c r="AU30" s="154">
        <f>'EQ Buffet &amp; Table Top'!DP30</f>
        <v>0</v>
      </c>
      <c r="AV30" s="154">
        <f>'EQ Buffet &amp; Table Top'!DQ30</f>
        <v>0</v>
      </c>
      <c r="AW30" s="154">
        <f>'EQ Buffet &amp; Table Top'!DR30</f>
        <v>0</v>
      </c>
      <c r="AX30" s="154">
        <f>'EQ Buffet &amp; Table Top'!DS30</f>
        <v>0</v>
      </c>
      <c r="AY30" s="154">
        <f>'EQ Buffet &amp; Table Top'!DT30</f>
        <v>0</v>
      </c>
      <c r="AZ30" s="154">
        <f>'EQ Buffet &amp; Table Top'!DU30</f>
        <v>0</v>
      </c>
      <c r="BA30" s="154">
        <f>'EQ Buffet &amp; Table Top'!DV30</f>
        <v>0</v>
      </c>
      <c r="BB30" s="154">
        <f>'EQ Buffet &amp; Table Top'!DY30</f>
        <v>0</v>
      </c>
      <c r="BC30" s="154">
        <f>'EQ Buffet &amp; Table Top'!DZ30</f>
        <v>0</v>
      </c>
    </row>
    <row r="31" spans="2:55" ht="44" customHeight="1" outlineLevel="1">
      <c r="B31" s="18">
        <v>26</v>
      </c>
      <c r="C31" s="103" t="str">
        <f>'EQ Buffet &amp; Table Top'!C31</f>
        <v>Plate deep 33 cm</v>
      </c>
      <c r="D31" s="6"/>
      <c r="E31" s="36" t="str">
        <f>'EQ Buffet &amp; Table Top'!E31</f>
        <v>Rosenthal
Junto Aquamarine</v>
      </c>
      <c r="F31" s="36" t="str">
        <f>'EQ Buffet &amp; Table Top'!F31</f>
        <v>https://www.rosenthal.de/de/p/teller-28-cm-tief-de-2/</v>
      </c>
      <c r="G31" s="43">
        <f>'EQ Buffet &amp; Table Top'!G31</f>
        <v>0</v>
      </c>
      <c r="H31" s="82">
        <f>'EQ Buffet &amp; Table Top'!H31</f>
        <v>0</v>
      </c>
      <c r="I31" s="36">
        <f>'EQ Buffet &amp; Table Top'!I31</f>
        <v>0</v>
      </c>
      <c r="J31" s="36"/>
      <c r="K31" s="3"/>
      <c r="L31" s="4" t="e">
        <f t="shared" ca="1" si="4"/>
        <v>#REF!</v>
      </c>
      <c r="M31" s="3"/>
      <c r="N31" s="4">
        <f>'EQ Buffet &amp; Table Top'!N31</f>
        <v>0</v>
      </c>
      <c r="O31" s="4"/>
      <c r="P31" s="4"/>
      <c r="Q31" s="4">
        <f t="shared" ca="1" si="11"/>
        <v>0</v>
      </c>
      <c r="R31" s="4">
        <f t="shared" ca="1" si="5"/>
        <v>0</v>
      </c>
      <c r="S31" s="4">
        <f t="shared" ca="1" si="6"/>
        <v>0</v>
      </c>
      <c r="T31" s="4">
        <f t="shared" ca="1" si="7"/>
        <v>0</v>
      </c>
      <c r="U31" s="4">
        <f t="shared" ca="1" si="8"/>
        <v>0</v>
      </c>
      <c r="V31" s="4">
        <f t="shared" ca="1" si="9"/>
        <v>0</v>
      </c>
      <c r="W31" s="4">
        <f t="shared" ca="1" si="10"/>
        <v>0</v>
      </c>
      <c r="X31" s="4"/>
      <c r="Y31" s="4">
        <f>'EQ Buffet &amp; Table Top'!Y31</f>
        <v>0</v>
      </c>
      <c r="Z31" s="4">
        <f>'EQ Buffet &amp; Table Top'!Z31</f>
        <v>0</v>
      </c>
      <c r="AA31" s="4">
        <f>'EQ Buffet &amp; Table Top'!AA31</f>
        <v>0</v>
      </c>
      <c r="AB31" s="4">
        <f>'EQ Buffet &amp; Table Top'!AB31</f>
        <v>0</v>
      </c>
      <c r="AC31" s="4">
        <f>'EQ Buffet &amp; Table Top'!AC31</f>
        <v>0</v>
      </c>
      <c r="AD31" s="4">
        <f>'EQ Buffet &amp; Table Top'!AD31</f>
        <v>0</v>
      </c>
      <c r="AE31" s="4">
        <f>'EQ Buffet &amp; Table Top'!AD31</f>
        <v>0</v>
      </c>
      <c r="AF31" s="4"/>
      <c r="AG31" s="4" t="e">
        <f>'EQ Buffet &amp; Table Top'!#REF!</f>
        <v>#REF!</v>
      </c>
      <c r="AH31" s="4" t="e">
        <f>'EQ Buffet &amp; Table Top'!#REF!</f>
        <v>#REF!</v>
      </c>
      <c r="AI31" s="4" t="e">
        <f>'EQ Buffet &amp; Table Top'!#REF!</f>
        <v>#REF!</v>
      </c>
      <c r="AJ31" s="4" t="e">
        <f>'EQ Buffet &amp; Table Top'!#REF!</f>
        <v>#REF!</v>
      </c>
      <c r="AK31" s="4"/>
      <c r="AL31" s="4" t="e">
        <f>'EQ Buffet &amp; Table Top'!#REF!</f>
        <v>#REF!</v>
      </c>
      <c r="AM31" s="4"/>
      <c r="AN31" s="4" t="e">
        <f>'EQ Buffet &amp; Table Top'!#REF!</f>
        <v>#REF!</v>
      </c>
      <c r="AQ31" s="154">
        <f>'EQ Buffet &amp; Table Top'!DL31</f>
        <v>0</v>
      </c>
      <c r="AR31" s="154">
        <f>'EQ Buffet &amp; Table Top'!DM31</f>
        <v>0</v>
      </c>
      <c r="AS31" s="154">
        <f>'EQ Buffet &amp; Table Top'!DN31</f>
        <v>0</v>
      </c>
      <c r="AT31" s="154">
        <f>'EQ Buffet &amp; Table Top'!DO31</f>
        <v>0</v>
      </c>
      <c r="AU31" s="154">
        <f>'EQ Buffet &amp; Table Top'!DP31</f>
        <v>0</v>
      </c>
      <c r="AV31" s="154">
        <f>'EQ Buffet &amp; Table Top'!DQ31</f>
        <v>0</v>
      </c>
      <c r="AW31" s="154">
        <f>'EQ Buffet &amp; Table Top'!DR31</f>
        <v>0</v>
      </c>
      <c r="AX31" s="154">
        <f>'EQ Buffet &amp; Table Top'!DS31</f>
        <v>0</v>
      </c>
      <c r="AY31" s="154">
        <f>'EQ Buffet &amp; Table Top'!DT31</f>
        <v>0</v>
      </c>
      <c r="AZ31" s="154">
        <f>'EQ Buffet &amp; Table Top'!DU31</f>
        <v>0</v>
      </c>
      <c r="BA31" s="154">
        <f>'EQ Buffet &amp; Table Top'!DV31</f>
        <v>0</v>
      </c>
      <c r="BB31" s="154">
        <f>'EQ Buffet &amp; Table Top'!DY31</f>
        <v>0</v>
      </c>
      <c r="BC31" s="154">
        <f>'EQ Buffet &amp; Table Top'!DZ31</f>
        <v>0</v>
      </c>
    </row>
    <row r="32" spans="2:55" ht="44" customHeight="1" outlineLevel="1">
      <c r="B32" s="18">
        <v>27</v>
      </c>
      <c r="C32" s="47" t="str">
        <f>'EQ Buffet &amp; Table Top'!C32</f>
        <v>Platter 36 x 21 cm</v>
      </c>
      <c r="D32" s="6"/>
      <c r="E32" s="36" t="str">
        <f>'EQ Buffet &amp; Table Top'!E32</f>
        <v>Rosenthal
Junto Opal Green</v>
      </c>
      <c r="F32" s="36" t="str">
        <f>'EQ Buffet &amp; Table Top'!F32</f>
        <v>https://www.rosenthal.de/de/p/platte-38-x-24-cm-de/</v>
      </c>
      <c r="G32" s="43">
        <f>'EQ Buffet &amp; Table Top'!G32</f>
        <v>0</v>
      </c>
      <c r="H32" s="82">
        <f>'EQ Buffet &amp; Table Top'!H32</f>
        <v>0</v>
      </c>
      <c r="I32" s="36">
        <f>'EQ Buffet &amp; Table Top'!I32</f>
        <v>0</v>
      </c>
      <c r="J32" s="36"/>
      <c r="K32" s="3"/>
      <c r="L32" s="4" t="e">
        <f t="shared" ca="1" si="4"/>
        <v>#REF!</v>
      </c>
      <c r="M32" s="3"/>
      <c r="N32" s="4">
        <f>'EQ Buffet &amp; Table Top'!N32</f>
        <v>0</v>
      </c>
      <c r="O32" s="4"/>
      <c r="P32" s="4"/>
      <c r="Q32" s="4">
        <f t="shared" ca="1" si="11"/>
        <v>0</v>
      </c>
      <c r="R32" s="4">
        <f t="shared" ca="1" si="5"/>
        <v>0</v>
      </c>
      <c r="S32" s="4">
        <f t="shared" ca="1" si="6"/>
        <v>0</v>
      </c>
      <c r="T32" s="4">
        <f t="shared" ca="1" si="7"/>
        <v>0</v>
      </c>
      <c r="U32" s="4">
        <f t="shared" ca="1" si="8"/>
        <v>0</v>
      </c>
      <c r="V32" s="4">
        <f t="shared" ca="1" si="9"/>
        <v>0</v>
      </c>
      <c r="W32" s="4">
        <f t="shared" ca="1" si="10"/>
        <v>0</v>
      </c>
      <c r="X32" s="4"/>
      <c r="Y32" s="4">
        <f>'EQ Buffet &amp; Table Top'!Y32</f>
        <v>0</v>
      </c>
      <c r="Z32" s="4">
        <f>'EQ Buffet &amp; Table Top'!Z32</f>
        <v>0</v>
      </c>
      <c r="AA32" s="4">
        <f>'EQ Buffet &amp; Table Top'!AA32</f>
        <v>0</v>
      </c>
      <c r="AB32" s="4">
        <f>'EQ Buffet &amp; Table Top'!AB32</f>
        <v>0</v>
      </c>
      <c r="AC32" s="4">
        <f>'EQ Buffet &amp; Table Top'!AC32</f>
        <v>0</v>
      </c>
      <c r="AD32" s="4">
        <f>'EQ Buffet &amp; Table Top'!AD32</f>
        <v>0</v>
      </c>
      <c r="AE32" s="4">
        <f>'EQ Buffet &amp; Table Top'!AD32</f>
        <v>0</v>
      </c>
      <c r="AF32" s="4"/>
      <c r="AG32" s="4" t="e">
        <f>'EQ Buffet &amp; Table Top'!#REF!</f>
        <v>#REF!</v>
      </c>
      <c r="AH32" s="4" t="e">
        <f>'EQ Buffet &amp; Table Top'!#REF!</f>
        <v>#REF!</v>
      </c>
      <c r="AI32" s="4" t="e">
        <f>'EQ Buffet &amp; Table Top'!#REF!</f>
        <v>#REF!</v>
      </c>
      <c r="AJ32" s="4" t="e">
        <f>'EQ Buffet &amp; Table Top'!#REF!</f>
        <v>#REF!</v>
      </c>
      <c r="AK32" s="4"/>
      <c r="AL32" s="4" t="e">
        <f>'EQ Buffet &amp; Table Top'!#REF!</f>
        <v>#REF!</v>
      </c>
      <c r="AM32" s="4"/>
      <c r="AN32" s="4" t="e">
        <f>'EQ Buffet &amp; Table Top'!#REF!</f>
        <v>#REF!</v>
      </c>
      <c r="AQ32" s="154">
        <f>'EQ Buffet &amp; Table Top'!DL32</f>
        <v>0</v>
      </c>
      <c r="AR32" s="154">
        <f>'EQ Buffet &amp; Table Top'!DM32</f>
        <v>0</v>
      </c>
      <c r="AS32" s="154">
        <f>'EQ Buffet &amp; Table Top'!DN32</f>
        <v>0</v>
      </c>
      <c r="AT32" s="154">
        <f>'EQ Buffet &amp; Table Top'!DO32</f>
        <v>0</v>
      </c>
      <c r="AU32" s="154">
        <f>'EQ Buffet &amp; Table Top'!DP32</f>
        <v>0</v>
      </c>
      <c r="AV32" s="154">
        <f>'EQ Buffet &amp; Table Top'!DQ32</f>
        <v>0</v>
      </c>
      <c r="AW32" s="154">
        <f>'EQ Buffet &amp; Table Top'!DR32</f>
        <v>0</v>
      </c>
      <c r="AX32" s="154">
        <f>'EQ Buffet &amp; Table Top'!DS32</f>
        <v>0</v>
      </c>
      <c r="AY32" s="154">
        <f>'EQ Buffet &amp; Table Top'!DT32</f>
        <v>0</v>
      </c>
      <c r="AZ32" s="154">
        <f>'EQ Buffet &amp; Table Top'!DU32</f>
        <v>0</v>
      </c>
      <c r="BA32" s="154">
        <f>'EQ Buffet &amp; Table Top'!DV32</f>
        <v>0</v>
      </c>
      <c r="BB32" s="154">
        <f>'EQ Buffet &amp; Table Top'!DY32</f>
        <v>0</v>
      </c>
      <c r="BC32" s="154">
        <f>'EQ Buffet &amp; Table Top'!DZ32</f>
        <v>0</v>
      </c>
    </row>
    <row r="33" spans="2:55" ht="44" customHeight="1" outlineLevel="1">
      <c r="B33" s="18">
        <v>28</v>
      </c>
      <c r="C33" s="47" t="str">
        <f>'EQ Buffet &amp; Table Top'!C33</f>
        <v>Platter 28 cm</v>
      </c>
      <c r="D33" s="6"/>
      <c r="E33" s="36" t="str">
        <f>'EQ Buffet &amp; Table Top'!E33</f>
        <v>Rosenthal
Junto Aquamarine</v>
      </c>
      <c r="F33" s="36" t="str">
        <f>'EQ Buffet &amp; Table Top'!F33</f>
        <v>https://www.rosenthal.de/de/p/platte-28-cm-de-10/</v>
      </c>
      <c r="G33" s="43">
        <f>'EQ Buffet &amp; Table Top'!G33</f>
        <v>0</v>
      </c>
      <c r="H33" s="82">
        <f>'EQ Buffet &amp; Table Top'!H33</f>
        <v>0</v>
      </c>
      <c r="I33" s="36">
        <f>'EQ Buffet &amp; Table Top'!I33</f>
        <v>0</v>
      </c>
      <c r="J33" s="36"/>
      <c r="K33" s="3"/>
      <c r="L33" s="4" t="e">
        <f t="shared" ca="1" si="4"/>
        <v>#REF!</v>
      </c>
      <c r="M33" s="3"/>
      <c r="N33" s="4">
        <f>'EQ Buffet &amp; Table Top'!N33</f>
        <v>0</v>
      </c>
      <c r="O33" s="4"/>
      <c r="P33" s="4"/>
      <c r="Q33" s="4">
        <f t="shared" ca="1" si="11"/>
        <v>0</v>
      </c>
      <c r="R33" s="4">
        <f t="shared" ca="1" si="5"/>
        <v>0</v>
      </c>
      <c r="S33" s="4">
        <f t="shared" ca="1" si="6"/>
        <v>0</v>
      </c>
      <c r="T33" s="4">
        <f t="shared" ca="1" si="7"/>
        <v>0</v>
      </c>
      <c r="U33" s="4">
        <f t="shared" ca="1" si="8"/>
        <v>0</v>
      </c>
      <c r="V33" s="4">
        <f t="shared" ca="1" si="9"/>
        <v>0</v>
      </c>
      <c r="W33" s="4">
        <f t="shared" ca="1" si="10"/>
        <v>0</v>
      </c>
      <c r="X33" s="4"/>
      <c r="Y33" s="4">
        <f>'EQ Buffet &amp; Table Top'!Y33</f>
        <v>0</v>
      </c>
      <c r="Z33" s="4">
        <f>'EQ Buffet &amp; Table Top'!Z33</f>
        <v>0</v>
      </c>
      <c r="AA33" s="4">
        <f>'EQ Buffet &amp; Table Top'!AA33</f>
        <v>0</v>
      </c>
      <c r="AB33" s="4">
        <f>'EQ Buffet &amp; Table Top'!AB33</f>
        <v>0</v>
      </c>
      <c r="AC33" s="4">
        <f>'EQ Buffet &amp; Table Top'!AC33</f>
        <v>0</v>
      </c>
      <c r="AD33" s="4">
        <f>'EQ Buffet &amp; Table Top'!AD33</f>
        <v>0</v>
      </c>
      <c r="AE33" s="4">
        <f>'EQ Buffet &amp; Table Top'!AD33</f>
        <v>0</v>
      </c>
      <c r="AF33" s="4"/>
      <c r="AG33" s="4" t="e">
        <f>'EQ Buffet &amp; Table Top'!#REF!</f>
        <v>#REF!</v>
      </c>
      <c r="AH33" s="4" t="e">
        <f>'EQ Buffet &amp; Table Top'!#REF!</f>
        <v>#REF!</v>
      </c>
      <c r="AI33" s="4" t="e">
        <f>'EQ Buffet &amp; Table Top'!#REF!</f>
        <v>#REF!</v>
      </c>
      <c r="AJ33" s="4" t="e">
        <f>'EQ Buffet &amp; Table Top'!#REF!</f>
        <v>#REF!</v>
      </c>
      <c r="AK33" s="4"/>
      <c r="AL33" s="4" t="e">
        <f>'EQ Buffet &amp; Table Top'!#REF!</f>
        <v>#REF!</v>
      </c>
      <c r="AM33" s="4"/>
      <c r="AN33" s="4" t="e">
        <f>'EQ Buffet &amp; Table Top'!#REF!</f>
        <v>#REF!</v>
      </c>
      <c r="AQ33" s="154">
        <f>'EQ Buffet &amp; Table Top'!DL33</f>
        <v>0</v>
      </c>
      <c r="AR33" s="154">
        <f>'EQ Buffet &amp; Table Top'!DM33</f>
        <v>0</v>
      </c>
      <c r="AS33" s="154">
        <f>'EQ Buffet &amp; Table Top'!DN33</f>
        <v>0</v>
      </c>
      <c r="AT33" s="154">
        <f>'EQ Buffet &amp; Table Top'!DO33</f>
        <v>0</v>
      </c>
      <c r="AU33" s="154">
        <f>'EQ Buffet &amp; Table Top'!DP33</f>
        <v>0</v>
      </c>
      <c r="AV33" s="154">
        <f>'EQ Buffet &amp; Table Top'!DQ33</f>
        <v>0</v>
      </c>
      <c r="AW33" s="154">
        <f>'EQ Buffet &amp; Table Top'!DR33</f>
        <v>0</v>
      </c>
      <c r="AX33" s="154">
        <f>'EQ Buffet &amp; Table Top'!DS33</f>
        <v>0</v>
      </c>
      <c r="AY33" s="154">
        <f>'EQ Buffet &amp; Table Top'!DT33</f>
        <v>0</v>
      </c>
      <c r="AZ33" s="154">
        <f>'EQ Buffet &amp; Table Top'!DU33</f>
        <v>0</v>
      </c>
      <c r="BA33" s="154">
        <f>'EQ Buffet &amp; Table Top'!DV33</f>
        <v>0</v>
      </c>
      <c r="BB33" s="154">
        <f>'EQ Buffet &amp; Table Top'!DY33</f>
        <v>0</v>
      </c>
      <c r="BC33" s="154">
        <f>'EQ Buffet &amp; Table Top'!DZ33</f>
        <v>0</v>
      </c>
    </row>
    <row r="34" spans="2:55" ht="44" customHeight="1" outlineLevel="1">
      <c r="B34" s="18">
        <v>29</v>
      </c>
      <c r="C34" s="113" t="str">
        <f>'EQ Buffet &amp; Table Top'!C34</f>
        <v>EXUBERANT 37003598
Oval Platter 39
1580 gr A 34 mm C 386 mm L 311 mm</v>
      </c>
      <c r="D34" s="114"/>
      <c r="E34" s="115" t="str">
        <f>'EQ Buffet &amp; Table Top'!E34</f>
        <v>Casa Alegre</v>
      </c>
      <c r="F34" s="36" t="str">
        <f>'EQ Buffet &amp; Table Top'!F34</f>
        <v>https://www.casaalegre.com/docs/CatalogoCasaAlegre2019.pdf</v>
      </c>
      <c r="G34" s="43">
        <f>'EQ Buffet &amp; Table Top'!G34</f>
        <v>0</v>
      </c>
      <c r="H34" s="82">
        <f>'EQ Buffet &amp; Table Top'!H34</f>
        <v>0</v>
      </c>
      <c r="I34" s="36">
        <f>'EQ Buffet &amp; Table Top'!I34</f>
        <v>0</v>
      </c>
      <c r="J34" s="36"/>
      <c r="K34" s="3"/>
      <c r="L34" s="4" t="e">
        <f t="shared" ca="1" si="4"/>
        <v>#REF!</v>
      </c>
      <c r="M34" s="3"/>
      <c r="N34" s="4">
        <f>'EQ Buffet &amp; Table Top'!N34</f>
        <v>0</v>
      </c>
      <c r="O34" s="4"/>
      <c r="P34" s="4"/>
      <c r="Q34" s="4">
        <f t="shared" ca="1" si="11"/>
        <v>0</v>
      </c>
      <c r="R34" s="4">
        <f t="shared" ca="1" si="5"/>
        <v>0</v>
      </c>
      <c r="S34" s="4">
        <f t="shared" ca="1" si="6"/>
        <v>0</v>
      </c>
      <c r="T34" s="4">
        <f t="shared" ca="1" si="7"/>
        <v>0</v>
      </c>
      <c r="U34" s="4">
        <f t="shared" ca="1" si="8"/>
        <v>0</v>
      </c>
      <c r="V34" s="4">
        <f t="shared" ca="1" si="9"/>
        <v>0</v>
      </c>
      <c r="W34" s="4">
        <f t="shared" ca="1" si="10"/>
        <v>0</v>
      </c>
      <c r="X34" s="4"/>
      <c r="Y34" s="4">
        <f>'EQ Buffet &amp; Table Top'!Y34</f>
        <v>0</v>
      </c>
      <c r="Z34" s="4">
        <f>'EQ Buffet &amp; Table Top'!Z34</f>
        <v>0</v>
      </c>
      <c r="AA34" s="4">
        <f>'EQ Buffet &amp; Table Top'!AA34</f>
        <v>0</v>
      </c>
      <c r="AB34" s="4">
        <f>'EQ Buffet &amp; Table Top'!AB34</f>
        <v>0</v>
      </c>
      <c r="AC34" s="4">
        <f>'EQ Buffet &amp; Table Top'!AC34</f>
        <v>0</v>
      </c>
      <c r="AD34" s="4">
        <f>'EQ Buffet &amp; Table Top'!AD34</f>
        <v>0</v>
      </c>
      <c r="AE34" s="4">
        <f>'EQ Buffet &amp; Table Top'!AD34</f>
        <v>0</v>
      </c>
      <c r="AF34" s="4"/>
      <c r="AG34" s="4" t="e">
        <f>'EQ Buffet &amp; Table Top'!#REF!</f>
        <v>#REF!</v>
      </c>
      <c r="AH34" s="4" t="e">
        <f>'EQ Buffet &amp; Table Top'!#REF!</f>
        <v>#REF!</v>
      </c>
      <c r="AI34" s="4" t="e">
        <f>'EQ Buffet &amp; Table Top'!#REF!</f>
        <v>#REF!</v>
      </c>
      <c r="AJ34" s="4" t="e">
        <f>'EQ Buffet &amp; Table Top'!#REF!</f>
        <v>#REF!</v>
      </c>
      <c r="AK34" s="4"/>
      <c r="AL34" s="4" t="e">
        <f>'EQ Buffet &amp; Table Top'!#REF!</f>
        <v>#REF!</v>
      </c>
      <c r="AM34" s="4"/>
      <c r="AN34" s="4" t="e">
        <f>'EQ Buffet &amp; Table Top'!#REF!</f>
        <v>#REF!</v>
      </c>
      <c r="AQ34" s="154">
        <f>'EQ Buffet &amp; Table Top'!DL34</f>
        <v>0</v>
      </c>
      <c r="AR34" s="154">
        <f>'EQ Buffet &amp; Table Top'!DM34</f>
        <v>0</v>
      </c>
      <c r="AS34" s="154">
        <f>'EQ Buffet &amp; Table Top'!DN34</f>
        <v>0</v>
      </c>
      <c r="AT34" s="154">
        <f>'EQ Buffet &amp; Table Top'!DO34</f>
        <v>0</v>
      </c>
      <c r="AU34" s="154">
        <f>'EQ Buffet &amp; Table Top'!DP34</f>
        <v>0</v>
      </c>
      <c r="AV34" s="154">
        <f>'EQ Buffet &amp; Table Top'!DQ34</f>
        <v>0</v>
      </c>
      <c r="AW34" s="154">
        <f>'EQ Buffet &amp; Table Top'!DR34</f>
        <v>0</v>
      </c>
      <c r="AX34" s="154">
        <f>'EQ Buffet &amp; Table Top'!DS34</f>
        <v>0</v>
      </c>
      <c r="AY34" s="154">
        <f>'EQ Buffet &amp; Table Top'!DT34</f>
        <v>0</v>
      </c>
      <c r="AZ34" s="154">
        <f>'EQ Buffet &amp; Table Top'!DU34</f>
        <v>0</v>
      </c>
      <c r="BA34" s="154">
        <f>'EQ Buffet &amp; Table Top'!DV34</f>
        <v>0</v>
      </c>
      <c r="BB34" s="154">
        <f>'EQ Buffet &amp; Table Top'!DY34</f>
        <v>0</v>
      </c>
      <c r="BC34" s="154">
        <f>'EQ Buffet &amp; Table Top'!DZ34</f>
        <v>0</v>
      </c>
    </row>
    <row r="35" spans="2:55" ht="44" customHeight="1" outlineLevel="1">
      <c r="B35" s="18">
        <v>30</v>
      </c>
      <c r="C35" s="103" t="str">
        <f>'EQ Buffet &amp; Table Top'!C35</f>
        <v>FLORAL SCENT 37003555
Oval Platter 39
1580 gr A 34 mm C 386 mm L 311 mm</v>
      </c>
      <c r="D35" s="6"/>
      <c r="E35" s="36" t="str">
        <f>'EQ Buffet &amp; Table Top'!E35</f>
        <v>Casa Alegre</v>
      </c>
      <c r="F35" s="36" t="str">
        <f>'EQ Buffet &amp; Table Top'!F35</f>
        <v>https://www.casaalegre.com/docs/CatalogoCasaAlegre2019.pdf</v>
      </c>
      <c r="G35" s="43">
        <f>'EQ Buffet &amp; Table Top'!G35</f>
        <v>0</v>
      </c>
      <c r="H35" s="82">
        <f>'EQ Buffet &amp; Table Top'!H35</f>
        <v>0</v>
      </c>
      <c r="I35" s="36">
        <f>'EQ Buffet &amp; Table Top'!I35</f>
        <v>0</v>
      </c>
      <c r="J35" s="36"/>
      <c r="K35" s="3"/>
      <c r="L35" s="4" t="e">
        <f t="shared" ca="1" si="4"/>
        <v>#REF!</v>
      </c>
      <c r="M35" s="3"/>
      <c r="N35" s="4">
        <f>'EQ Buffet &amp; Table Top'!N35</f>
        <v>0</v>
      </c>
      <c r="O35" s="4"/>
      <c r="P35" s="4"/>
      <c r="Q35" s="4">
        <f t="shared" ca="1" si="11"/>
        <v>0</v>
      </c>
      <c r="R35" s="4">
        <f t="shared" ca="1" si="5"/>
        <v>0</v>
      </c>
      <c r="S35" s="4">
        <f t="shared" ca="1" si="6"/>
        <v>0</v>
      </c>
      <c r="T35" s="4">
        <f t="shared" ca="1" si="7"/>
        <v>0</v>
      </c>
      <c r="U35" s="4">
        <f t="shared" ca="1" si="8"/>
        <v>0</v>
      </c>
      <c r="V35" s="4">
        <f t="shared" ca="1" si="9"/>
        <v>0</v>
      </c>
      <c r="W35" s="4">
        <f t="shared" ca="1" si="10"/>
        <v>0</v>
      </c>
      <c r="X35" s="4"/>
      <c r="Y35" s="4">
        <f>'EQ Buffet &amp; Table Top'!Y35</f>
        <v>0</v>
      </c>
      <c r="Z35" s="4">
        <f>'EQ Buffet &amp; Table Top'!Z35</f>
        <v>0</v>
      </c>
      <c r="AA35" s="4">
        <f>'EQ Buffet &amp; Table Top'!AA35</f>
        <v>0</v>
      </c>
      <c r="AB35" s="4">
        <f>'EQ Buffet &amp; Table Top'!AB35</f>
        <v>0</v>
      </c>
      <c r="AC35" s="4">
        <f>'EQ Buffet &amp; Table Top'!AC35</f>
        <v>0</v>
      </c>
      <c r="AD35" s="4">
        <f>'EQ Buffet &amp; Table Top'!AD35</f>
        <v>0</v>
      </c>
      <c r="AE35" s="4">
        <f>'EQ Buffet &amp; Table Top'!AD35</f>
        <v>0</v>
      </c>
      <c r="AF35" s="4"/>
      <c r="AG35" s="4" t="e">
        <f>'EQ Buffet &amp; Table Top'!#REF!</f>
        <v>#REF!</v>
      </c>
      <c r="AH35" s="4" t="e">
        <f>'EQ Buffet &amp; Table Top'!#REF!</f>
        <v>#REF!</v>
      </c>
      <c r="AI35" s="4" t="e">
        <f>'EQ Buffet &amp; Table Top'!#REF!</f>
        <v>#REF!</v>
      </c>
      <c r="AJ35" s="4" t="e">
        <f>'EQ Buffet &amp; Table Top'!#REF!</f>
        <v>#REF!</v>
      </c>
      <c r="AK35" s="4"/>
      <c r="AL35" s="4" t="e">
        <f>'EQ Buffet &amp; Table Top'!#REF!</f>
        <v>#REF!</v>
      </c>
      <c r="AM35" s="4"/>
      <c r="AN35" s="4" t="e">
        <f>'EQ Buffet &amp; Table Top'!#REF!</f>
        <v>#REF!</v>
      </c>
      <c r="AQ35" s="154">
        <f>'EQ Buffet &amp; Table Top'!DL35</f>
        <v>0</v>
      </c>
      <c r="AR35" s="154">
        <f>'EQ Buffet &amp; Table Top'!DM35</f>
        <v>0</v>
      </c>
      <c r="AS35" s="154">
        <f>'EQ Buffet &amp; Table Top'!DN35</f>
        <v>0</v>
      </c>
      <c r="AT35" s="154">
        <f>'EQ Buffet &amp; Table Top'!DO35</f>
        <v>0</v>
      </c>
      <c r="AU35" s="154">
        <f>'EQ Buffet &amp; Table Top'!DP35</f>
        <v>0</v>
      </c>
      <c r="AV35" s="154">
        <f>'EQ Buffet &amp; Table Top'!DQ35</f>
        <v>0</v>
      </c>
      <c r="AW35" s="154">
        <f>'EQ Buffet &amp; Table Top'!DR35</f>
        <v>0</v>
      </c>
      <c r="AX35" s="154">
        <f>'EQ Buffet &amp; Table Top'!DS35</f>
        <v>0</v>
      </c>
      <c r="AY35" s="154">
        <f>'EQ Buffet &amp; Table Top'!DT35</f>
        <v>0</v>
      </c>
      <c r="AZ35" s="154">
        <f>'EQ Buffet &amp; Table Top'!DU35</f>
        <v>0</v>
      </c>
      <c r="BA35" s="154">
        <f>'EQ Buffet &amp; Table Top'!DV35</f>
        <v>0</v>
      </c>
      <c r="BB35" s="154">
        <f>'EQ Buffet &amp; Table Top'!DY35</f>
        <v>0</v>
      </c>
      <c r="BC35" s="154">
        <f>'EQ Buffet &amp; Table Top'!DZ35</f>
        <v>0</v>
      </c>
    </row>
    <row r="36" spans="2:55" ht="44" customHeight="1" outlineLevel="1">
      <c r="B36" s="18">
        <v>31</v>
      </c>
      <c r="C36" s="103" t="str">
        <f>'EQ Buffet &amp; Table Top'!C36</f>
        <v>WHISPER 37003654
Glass 340 ml
364 gr A 106 mm 89 mm CAP. 340 ml</v>
      </c>
      <c r="D36" s="6"/>
      <c r="E36" s="36" t="str">
        <f>'EQ Buffet &amp; Table Top'!E36</f>
        <v>Casa Alegre</v>
      </c>
      <c r="F36" s="36" t="str">
        <f>'EQ Buffet &amp; Table Top'!F36</f>
        <v>https://www.casaalegre.com/docs/CatalogoCasaAlegre2019.pdf</v>
      </c>
      <c r="G36" s="43">
        <f>'EQ Buffet &amp; Table Top'!G36</f>
        <v>0</v>
      </c>
      <c r="H36" s="82">
        <f>'EQ Buffet &amp; Table Top'!H36</f>
        <v>0</v>
      </c>
      <c r="I36" s="36">
        <f>'EQ Buffet &amp; Table Top'!I36</f>
        <v>0</v>
      </c>
      <c r="J36" s="36"/>
      <c r="K36" s="3"/>
      <c r="L36" s="4" t="e">
        <f t="shared" ca="1" si="4"/>
        <v>#REF!</v>
      </c>
      <c r="M36" s="3"/>
      <c r="N36" s="4">
        <f>'EQ Buffet &amp; Table Top'!N36</f>
        <v>0</v>
      </c>
      <c r="O36" s="4"/>
      <c r="P36" s="4"/>
      <c r="Q36" s="4">
        <f t="shared" ca="1" si="11"/>
        <v>0</v>
      </c>
      <c r="R36" s="4">
        <f t="shared" ca="1" si="5"/>
        <v>0</v>
      </c>
      <c r="S36" s="4">
        <f t="shared" ca="1" si="6"/>
        <v>0</v>
      </c>
      <c r="T36" s="4">
        <f t="shared" ca="1" si="7"/>
        <v>0</v>
      </c>
      <c r="U36" s="4">
        <f t="shared" ca="1" si="8"/>
        <v>0</v>
      </c>
      <c r="V36" s="4">
        <f t="shared" ca="1" si="9"/>
        <v>0</v>
      </c>
      <c r="W36" s="4">
        <f t="shared" ca="1" si="10"/>
        <v>0</v>
      </c>
      <c r="X36" s="4"/>
      <c r="Y36" s="4">
        <f>'EQ Buffet &amp; Table Top'!Y36</f>
        <v>0</v>
      </c>
      <c r="Z36" s="4">
        <f>'EQ Buffet &amp; Table Top'!Z36</f>
        <v>0</v>
      </c>
      <c r="AA36" s="4">
        <f>'EQ Buffet &amp; Table Top'!AA36</f>
        <v>0</v>
      </c>
      <c r="AB36" s="4">
        <f>'EQ Buffet &amp; Table Top'!AB36</f>
        <v>0</v>
      </c>
      <c r="AC36" s="4">
        <f>'EQ Buffet &amp; Table Top'!AC36</f>
        <v>0</v>
      </c>
      <c r="AD36" s="4">
        <f>'EQ Buffet &amp; Table Top'!AD36</f>
        <v>0</v>
      </c>
      <c r="AE36" s="4">
        <f>'EQ Buffet &amp; Table Top'!AD36</f>
        <v>0</v>
      </c>
      <c r="AF36" s="4"/>
      <c r="AG36" s="4" t="e">
        <f>'EQ Buffet &amp; Table Top'!#REF!</f>
        <v>#REF!</v>
      </c>
      <c r="AH36" s="4" t="e">
        <f>'EQ Buffet &amp; Table Top'!#REF!</f>
        <v>#REF!</v>
      </c>
      <c r="AI36" s="4" t="e">
        <f>'EQ Buffet &amp; Table Top'!#REF!</f>
        <v>#REF!</v>
      </c>
      <c r="AJ36" s="4" t="e">
        <f>'EQ Buffet &amp; Table Top'!#REF!</f>
        <v>#REF!</v>
      </c>
      <c r="AK36" s="4"/>
      <c r="AL36" s="4" t="e">
        <f>'EQ Buffet &amp; Table Top'!#REF!</f>
        <v>#REF!</v>
      </c>
      <c r="AM36" s="4"/>
      <c r="AN36" s="4" t="e">
        <f>'EQ Buffet &amp; Table Top'!#REF!</f>
        <v>#REF!</v>
      </c>
      <c r="AQ36" s="154">
        <f>'EQ Buffet &amp; Table Top'!DL36</f>
        <v>0</v>
      </c>
      <c r="AR36" s="154">
        <f>'EQ Buffet &amp; Table Top'!DM36</f>
        <v>0</v>
      </c>
      <c r="AS36" s="154">
        <f>'EQ Buffet &amp; Table Top'!DN36</f>
        <v>0</v>
      </c>
      <c r="AT36" s="154">
        <f>'EQ Buffet &amp; Table Top'!DO36</f>
        <v>0</v>
      </c>
      <c r="AU36" s="154">
        <f>'EQ Buffet &amp; Table Top'!DP36</f>
        <v>0</v>
      </c>
      <c r="AV36" s="154">
        <f>'EQ Buffet &amp; Table Top'!DQ36</f>
        <v>0</v>
      </c>
      <c r="AW36" s="154">
        <f>'EQ Buffet &amp; Table Top'!DR36</f>
        <v>0</v>
      </c>
      <c r="AX36" s="154">
        <f>'EQ Buffet &amp; Table Top'!DS36</f>
        <v>0</v>
      </c>
      <c r="AY36" s="154">
        <f>'EQ Buffet &amp; Table Top'!DT36</f>
        <v>0</v>
      </c>
      <c r="AZ36" s="154">
        <f>'EQ Buffet &amp; Table Top'!DU36</f>
        <v>0</v>
      </c>
      <c r="BA36" s="154">
        <f>'EQ Buffet &amp; Table Top'!DV36</f>
        <v>0</v>
      </c>
      <c r="BB36" s="154">
        <f>'EQ Buffet &amp; Table Top'!DY36</f>
        <v>0</v>
      </c>
      <c r="BC36" s="154">
        <f>'EQ Buffet &amp; Table Top'!DZ36</f>
        <v>0</v>
      </c>
    </row>
    <row r="37" spans="2:55" ht="44" customHeight="1" outlineLevel="1">
      <c r="B37" s="18">
        <v>32</v>
      </c>
      <c r="C37" s="103" t="str">
        <f>'EQ Buffet &amp; Table Top'!C37</f>
        <v>"SAUVAGE 37003607
Saladeira 26
Salad Bowl 261000 gr A 110 mm 260 mm</v>
      </c>
      <c r="D37" s="6"/>
      <c r="E37" s="36" t="str">
        <f>'EQ Buffet &amp; Table Top'!E37</f>
        <v>Casa Alegre</v>
      </c>
      <c r="F37" s="36" t="str">
        <f>'EQ Buffet &amp; Table Top'!F37</f>
        <v>https://www.casaalegre.com/docs/CatalogoCasaAlegre2019.pdf</v>
      </c>
      <c r="G37" s="43">
        <f>'EQ Buffet &amp; Table Top'!G37</f>
        <v>0</v>
      </c>
      <c r="H37" s="82">
        <f>'EQ Buffet &amp; Table Top'!H37</f>
        <v>0</v>
      </c>
      <c r="I37" s="36">
        <f>'EQ Buffet &amp; Table Top'!I37</f>
        <v>0</v>
      </c>
      <c r="J37" s="36"/>
      <c r="K37" s="3"/>
      <c r="L37" s="4" t="e">
        <f t="shared" ca="1" si="4"/>
        <v>#REF!</v>
      </c>
      <c r="M37" s="3"/>
      <c r="N37" s="4">
        <f>'EQ Buffet &amp; Table Top'!N37</f>
        <v>0</v>
      </c>
      <c r="O37" s="4"/>
      <c r="P37" s="4"/>
      <c r="Q37" s="4">
        <f t="shared" ca="1" si="11"/>
        <v>0</v>
      </c>
      <c r="R37" s="4">
        <f t="shared" ca="1" si="5"/>
        <v>0</v>
      </c>
      <c r="S37" s="4">
        <f t="shared" ca="1" si="6"/>
        <v>0</v>
      </c>
      <c r="T37" s="4">
        <f t="shared" ca="1" si="7"/>
        <v>0</v>
      </c>
      <c r="U37" s="4">
        <f t="shared" ca="1" si="8"/>
        <v>0</v>
      </c>
      <c r="V37" s="4">
        <f t="shared" ca="1" si="9"/>
        <v>0</v>
      </c>
      <c r="W37" s="4">
        <f t="shared" ca="1" si="10"/>
        <v>0</v>
      </c>
      <c r="X37" s="4"/>
      <c r="Y37" s="4">
        <f>'EQ Buffet &amp; Table Top'!Y37</f>
        <v>0</v>
      </c>
      <c r="Z37" s="4">
        <f>'EQ Buffet &amp; Table Top'!Z37</f>
        <v>0</v>
      </c>
      <c r="AA37" s="4">
        <f>'EQ Buffet &amp; Table Top'!AA37</f>
        <v>0</v>
      </c>
      <c r="AB37" s="4">
        <f>'EQ Buffet &amp; Table Top'!AB37</f>
        <v>0</v>
      </c>
      <c r="AC37" s="4">
        <f>'EQ Buffet &amp; Table Top'!AC37</f>
        <v>0</v>
      </c>
      <c r="AD37" s="4">
        <f>'EQ Buffet &amp; Table Top'!AD37</f>
        <v>0</v>
      </c>
      <c r="AE37" s="4">
        <f>'EQ Buffet &amp; Table Top'!AD37</f>
        <v>0</v>
      </c>
      <c r="AF37" s="4"/>
      <c r="AG37" s="4" t="e">
        <f>'EQ Buffet &amp; Table Top'!#REF!</f>
        <v>#REF!</v>
      </c>
      <c r="AH37" s="4" t="e">
        <f>'EQ Buffet &amp; Table Top'!#REF!</f>
        <v>#REF!</v>
      </c>
      <c r="AI37" s="4" t="e">
        <f>'EQ Buffet &amp; Table Top'!#REF!</f>
        <v>#REF!</v>
      </c>
      <c r="AJ37" s="4" t="e">
        <f>'EQ Buffet &amp; Table Top'!#REF!</f>
        <v>#REF!</v>
      </c>
      <c r="AK37" s="4"/>
      <c r="AL37" s="4" t="e">
        <f>'EQ Buffet &amp; Table Top'!#REF!</f>
        <v>#REF!</v>
      </c>
      <c r="AM37" s="4"/>
      <c r="AN37" s="4" t="e">
        <f>'EQ Buffet &amp; Table Top'!#REF!</f>
        <v>#REF!</v>
      </c>
      <c r="AQ37" s="154">
        <f>'EQ Buffet &amp; Table Top'!DL37</f>
        <v>0</v>
      </c>
      <c r="AR37" s="154">
        <f>'EQ Buffet &amp; Table Top'!DM37</f>
        <v>0</v>
      </c>
      <c r="AS37" s="154">
        <f>'EQ Buffet &amp; Table Top'!DN37</f>
        <v>0</v>
      </c>
      <c r="AT37" s="154">
        <f>'EQ Buffet &amp; Table Top'!DO37</f>
        <v>0</v>
      </c>
      <c r="AU37" s="154">
        <f>'EQ Buffet &amp; Table Top'!DP37</f>
        <v>0</v>
      </c>
      <c r="AV37" s="154">
        <f>'EQ Buffet &amp; Table Top'!DQ37</f>
        <v>0</v>
      </c>
      <c r="AW37" s="154">
        <f>'EQ Buffet &amp; Table Top'!DR37</f>
        <v>0</v>
      </c>
      <c r="AX37" s="154">
        <f>'EQ Buffet &amp; Table Top'!DS37</f>
        <v>0</v>
      </c>
      <c r="AY37" s="154">
        <f>'EQ Buffet &amp; Table Top'!DT37</f>
        <v>0</v>
      </c>
      <c r="AZ37" s="154">
        <f>'EQ Buffet &amp; Table Top'!DU37</f>
        <v>0</v>
      </c>
      <c r="BA37" s="154">
        <f>'EQ Buffet &amp; Table Top'!DV37</f>
        <v>0</v>
      </c>
      <c r="BB37" s="154">
        <f>'EQ Buffet &amp; Table Top'!DY37</f>
        <v>0</v>
      </c>
      <c r="BC37" s="154">
        <f>'EQ Buffet &amp; Table Top'!DZ37</f>
        <v>0</v>
      </c>
    </row>
    <row r="38" spans="2:55" ht="44" customHeight="1" outlineLevel="1">
      <c r="B38" s="18">
        <v>33</v>
      </c>
      <c r="C38" s="103" t="str">
        <f>'EQ Buffet &amp; Table Top'!C38</f>
        <v>WHISPER 37003649 
Paste Plate 28
830gr A43mm C275mm L262mm</v>
      </c>
      <c r="D38" s="6"/>
      <c r="E38" s="36" t="str">
        <f>'EQ Buffet &amp; Table Top'!E38</f>
        <v>Casa Alegre</v>
      </c>
      <c r="F38" s="36" t="str">
        <f>'EQ Buffet &amp; Table Top'!F38</f>
        <v>https://www.casaalegre.com/docs/CatalogoCasaAlegre2019.pdf</v>
      </c>
      <c r="G38" s="43">
        <f>'EQ Buffet &amp; Table Top'!G38</f>
        <v>0</v>
      </c>
      <c r="H38" s="82">
        <f>'EQ Buffet &amp; Table Top'!H38</f>
        <v>0</v>
      </c>
      <c r="I38" s="36">
        <f>'EQ Buffet &amp; Table Top'!I38</f>
        <v>0</v>
      </c>
      <c r="J38" s="36"/>
      <c r="K38" s="3"/>
      <c r="L38" s="4" t="e">
        <f t="shared" ca="1" si="4"/>
        <v>#REF!</v>
      </c>
      <c r="M38" s="3"/>
      <c r="N38" s="4">
        <f>'EQ Buffet &amp; Table Top'!N38</f>
        <v>0</v>
      </c>
      <c r="O38" s="4"/>
      <c r="P38" s="4"/>
      <c r="Q38" s="4">
        <f t="shared" ca="1" si="11"/>
        <v>0</v>
      </c>
      <c r="R38" s="4">
        <f t="shared" ca="1" si="5"/>
        <v>0</v>
      </c>
      <c r="S38" s="4">
        <f t="shared" ca="1" si="6"/>
        <v>0</v>
      </c>
      <c r="T38" s="4">
        <f t="shared" ca="1" si="7"/>
        <v>0</v>
      </c>
      <c r="U38" s="4">
        <f t="shared" ca="1" si="8"/>
        <v>0</v>
      </c>
      <c r="V38" s="4">
        <f t="shared" ca="1" si="9"/>
        <v>0</v>
      </c>
      <c r="W38" s="4">
        <f t="shared" ca="1" si="10"/>
        <v>0</v>
      </c>
      <c r="X38" s="4"/>
      <c r="Y38" s="4">
        <f>'EQ Buffet &amp; Table Top'!Y38</f>
        <v>0</v>
      </c>
      <c r="Z38" s="4">
        <f>'EQ Buffet &amp; Table Top'!Z38</f>
        <v>0</v>
      </c>
      <c r="AA38" s="4">
        <f>'EQ Buffet &amp; Table Top'!AA38</f>
        <v>0</v>
      </c>
      <c r="AB38" s="4">
        <f>'EQ Buffet &amp; Table Top'!AB38</f>
        <v>0</v>
      </c>
      <c r="AC38" s="4">
        <f>'EQ Buffet &amp; Table Top'!AC38</f>
        <v>0</v>
      </c>
      <c r="AD38" s="4">
        <f>'EQ Buffet &amp; Table Top'!AD38</f>
        <v>0</v>
      </c>
      <c r="AE38" s="4">
        <f>'EQ Buffet &amp; Table Top'!AD38</f>
        <v>0</v>
      </c>
      <c r="AF38" s="4"/>
      <c r="AG38" s="4" t="e">
        <f>'EQ Buffet &amp; Table Top'!#REF!</f>
        <v>#REF!</v>
      </c>
      <c r="AH38" s="4" t="e">
        <f>'EQ Buffet &amp; Table Top'!#REF!</f>
        <v>#REF!</v>
      </c>
      <c r="AI38" s="4" t="e">
        <f>'EQ Buffet &amp; Table Top'!#REF!</f>
        <v>#REF!</v>
      </c>
      <c r="AJ38" s="4" t="e">
        <f>'EQ Buffet &amp; Table Top'!#REF!</f>
        <v>#REF!</v>
      </c>
      <c r="AK38" s="4"/>
      <c r="AL38" s="4" t="e">
        <f>'EQ Buffet &amp; Table Top'!#REF!</f>
        <v>#REF!</v>
      </c>
      <c r="AM38" s="4"/>
      <c r="AN38" s="4" t="e">
        <f>'EQ Buffet &amp; Table Top'!#REF!</f>
        <v>#REF!</v>
      </c>
      <c r="AQ38" s="154">
        <f>'EQ Buffet &amp; Table Top'!DL38</f>
        <v>0</v>
      </c>
      <c r="AR38" s="154">
        <f>'EQ Buffet &amp; Table Top'!DM38</f>
        <v>0</v>
      </c>
      <c r="AS38" s="154">
        <f>'EQ Buffet &amp; Table Top'!DN38</f>
        <v>0</v>
      </c>
      <c r="AT38" s="154">
        <f>'EQ Buffet &amp; Table Top'!DO38</f>
        <v>0</v>
      </c>
      <c r="AU38" s="154">
        <f>'EQ Buffet &amp; Table Top'!DP38</f>
        <v>0</v>
      </c>
      <c r="AV38" s="154">
        <f>'EQ Buffet &amp; Table Top'!DQ38</f>
        <v>0</v>
      </c>
      <c r="AW38" s="154">
        <f>'EQ Buffet &amp; Table Top'!DR38</f>
        <v>0</v>
      </c>
      <c r="AX38" s="154">
        <f>'EQ Buffet &amp; Table Top'!DS38</f>
        <v>0</v>
      </c>
      <c r="AY38" s="154">
        <f>'EQ Buffet &amp; Table Top'!DT38</f>
        <v>0</v>
      </c>
      <c r="AZ38" s="154">
        <f>'EQ Buffet &amp; Table Top'!DU38</f>
        <v>0</v>
      </c>
      <c r="BA38" s="154">
        <f>'EQ Buffet &amp; Table Top'!DV38</f>
        <v>0</v>
      </c>
      <c r="BB38" s="154">
        <f>'EQ Buffet &amp; Table Top'!DY38</f>
        <v>0</v>
      </c>
      <c r="BC38" s="154">
        <f>'EQ Buffet &amp; Table Top'!DZ38</f>
        <v>0</v>
      </c>
    </row>
    <row r="39" spans="2:55" ht="44" customHeight="1" outlineLevel="1">
      <c r="B39" s="18">
        <v>34</v>
      </c>
      <c r="C39" s="103" t="str">
        <f>'EQ Buffet &amp; Table Top'!C39</f>
        <v>Plate high 27 cm</v>
      </c>
      <c r="D39" s="6"/>
      <c r="E39" s="36" t="str">
        <f>'EQ Buffet &amp; Table Top'!E39</f>
        <v>SERAX
Ann Demeulemester</v>
      </c>
      <c r="F39" s="36" t="str">
        <f>'EQ Buffet &amp; Table Top'!F39</f>
        <v>https://www.serax.com/de/ann-demeulemeester-serax/tableware-dé/teller-hoch-d27-cm-dé-whiteblack-var-b</v>
      </c>
      <c r="G39" s="43">
        <f>'EQ Buffet &amp; Table Top'!G39</f>
        <v>0</v>
      </c>
      <c r="H39" s="82">
        <f>'EQ Buffet &amp; Table Top'!H39</f>
        <v>0</v>
      </c>
      <c r="I39" s="36">
        <f>'EQ Buffet &amp; Table Top'!I39</f>
        <v>0</v>
      </c>
      <c r="J39" s="36"/>
      <c r="K39" s="3"/>
      <c r="L39" s="4" t="e">
        <f t="shared" ca="1" si="4"/>
        <v>#REF!</v>
      </c>
      <c r="M39" s="3"/>
      <c r="N39" s="4">
        <f>'EQ Buffet &amp; Table Top'!N39</f>
        <v>0</v>
      </c>
      <c r="O39" s="4"/>
      <c r="P39" s="4"/>
      <c r="Q39" s="4">
        <f t="shared" ca="1" si="11"/>
        <v>0</v>
      </c>
      <c r="R39" s="4">
        <f t="shared" ca="1" si="5"/>
        <v>0</v>
      </c>
      <c r="S39" s="4">
        <f t="shared" ca="1" si="6"/>
        <v>0</v>
      </c>
      <c r="T39" s="4">
        <f t="shared" ca="1" si="7"/>
        <v>0</v>
      </c>
      <c r="U39" s="4">
        <f t="shared" ca="1" si="8"/>
        <v>0</v>
      </c>
      <c r="V39" s="4">
        <f t="shared" ca="1" si="9"/>
        <v>0</v>
      </c>
      <c r="W39" s="4">
        <f t="shared" ca="1" si="10"/>
        <v>0</v>
      </c>
      <c r="X39" s="4"/>
      <c r="Y39" s="4">
        <f>'EQ Buffet &amp; Table Top'!Y39</f>
        <v>0</v>
      </c>
      <c r="Z39" s="4">
        <f>'EQ Buffet &amp; Table Top'!Z39</f>
        <v>0</v>
      </c>
      <c r="AA39" s="4">
        <f>'EQ Buffet &amp; Table Top'!AA39</f>
        <v>0</v>
      </c>
      <c r="AB39" s="4">
        <f>'EQ Buffet &amp; Table Top'!AB39</f>
        <v>0</v>
      </c>
      <c r="AC39" s="4">
        <f>'EQ Buffet &amp; Table Top'!AC39</f>
        <v>0</v>
      </c>
      <c r="AD39" s="4">
        <f>'EQ Buffet &amp; Table Top'!AD39</f>
        <v>0</v>
      </c>
      <c r="AE39" s="4">
        <f>'EQ Buffet &amp; Table Top'!AD39</f>
        <v>0</v>
      </c>
      <c r="AF39" s="4"/>
      <c r="AG39" s="4" t="e">
        <f>'EQ Buffet &amp; Table Top'!#REF!</f>
        <v>#REF!</v>
      </c>
      <c r="AH39" s="4" t="e">
        <f>'EQ Buffet &amp; Table Top'!#REF!</f>
        <v>#REF!</v>
      </c>
      <c r="AI39" s="4" t="e">
        <f>'EQ Buffet &amp; Table Top'!#REF!</f>
        <v>#REF!</v>
      </c>
      <c r="AJ39" s="4" t="e">
        <f>'EQ Buffet &amp; Table Top'!#REF!</f>
        <v>#REF!</v>
      </c>
      <c r="AK39" s="4"/>
      <c r="AL39" s="4" t="e">
        <f>'EQ Buffet &amp; Table Top'!#REF!</f>
        <v>#REF!</v>
      </c>
      <c r="AM39" s="4"/>
      <c r="AN39" s="4" t="e">
        <f>'EQ Buffet &amp; Table Top'!#REF!</f>
        <v>#REF!</v>
      </c>
      <c r="AQ39" s="154">
        <f>'EQ Buffet &amp; Table Top'!DL39</f>
        <v>0</v>
      </c>
      <c r="AR39" s="154">
        <f>'EQ Buffet &amp; Table Top'!DM39</f>
        <v>0</v>
      </c>
      <c r="AS39" s="154">
        <f>'EQ Buffet &amp; Table Top'!DN39</f>
        <v>0</v>
      </c>
      <c r="AT39" s="154">
        <f>'EQ Buffet &amp; Table Top'!DO39</f>
        <v>0</v>
      </c>
      <c r="AU39" s="154">
        <f>'EQ Buffet &amp; Table Top'!DP39</f>
        <v>0</v>
      </c>
      <c r="AV39" s="154">
        <f>'EQ Buffet &amp; Table Top'!DQ39</f>
        <v>0</v>
      </c>
      <c r="AW39" s="154">
        <f>'EQ Buffet &amp; Table Top'!DR39</f>
        <v>0</v>
      </c>
      <c r="AX39" s="154">
        <f>'EQ Buffet &amp; Table Top'!DS39</f>
        <v>0</v>
      </c>
      <c r="AY39" s="154">
        <f>'EQ Buffet &amp; Table Top'!DT39</f>
        <v>0</v>
      </c>
      <c r="AZ39" s="154">
        <f>'EQ Buffet &amp; Table Top'!DU39</f>
        <v>0</v>
      </c>
      <c r="BA39" s="154">
        <f>'EQ Buffet &amp; Table Top'!DV39</f>
        <v>0</v>
      </c>
      <c r="BB39" s="154">
        <f>'EQ Buffet &amp; Table Top'!DY39</f>
        <v>0</v>
      </c>
      <c r="BC39" s="154">
        <f>'EQ Buffet &amp; Table Top'!DZ39</f>
        <v>0</v>
      </c>
    </row>
    <row r="40" spans="2:55" ht="44" customHeight="1" outlineLevel="1">
      <c r="B40" s="18">
        <v>35</v>
      </c>
      <c r="C40" s="103" t="str">
        <f>'EQ Buffet &amp; Table Top'!C40</f>
        <v>Plate D 28 cm
DE OFF-WHITE/RED VAR5</v>
      </c>
      <c r="D40" s="6"/>
      <c r="E40" s="36" t="str">
        <f>'EQ Buffet &amp; Table Top'!E40</f>
        <v>SERAX
Ann Demeulemester</v>
      </c>
      <c r="F40" s="36" t="str">
        <f>'EQ Buffet &amp; Table Top'!F40</f>
        <v>https://www.serax.com/de/ann-demeulemeester-serax/tableware-dé/teller-d28-cm-dé-whitered-var-5</v>
      </c>
      <c r="G40" s="43">
        <f>'EQ Buffet &amp; Table Top'!G40</f>
        <v>0</v>
      </c>
      <c r="H40" s="82">
        <f>'EQ Buffet &amp; Table Top'!H40</f>
        <v>0</v>
      </c>
      <c r="I40" s="36">
        <f>'EQ Buffet &amp; Table Top'!I40</f>
        <v>0</v>
      </c>
      <c r="J40" s="36"/>
      <c r="K40" s="3"/>
      <c r="L40" s="4" t="e">
        <f t="shared" ca="1" si="4"/>
        <v>#REF!</v>
      </c>
      <c r="M40" s="3"/>
      <c r="N40" s="4">
        <f>'EQ Buffet &amp; Table Top'!N40</f>
        <v>0</v>
      </c>
      <c r="O40" s="4"/>
      <c r="P40" s="4"/>
      <c r="Q40" s="4">
        <f t="shared" ca="1" si="11"/>
        <v>0</v>
      </c>
      <c r="R40" s="4">
        <f t="shared" ca="1" si="5"/>
        <v>0</v>
      </c>
      <c r="S40" s="4">
        <f t="shared" ca="1" si="6"/>
        <v>0</v>
      </c>
      <c r="T40" s="4">
        <f t="shared" ca="1" si="7"/>
        <v>0</v>
      </c>
      <c r="U40" s="4">
        <f t="shared" ca="1" si="8"/>
        <v>0</v>
      </c>
      <c r="V40" s="4">
        <f t="shared" ca="1" si="9"/>
        <v>0</v>
      </c>
      <c r="W40" s="4">
        <f t="shared" ca="1" si="10"/>
        <v>0</v>
      </c>
      <c r="X40" s="4"/>
      <c r="Y40" s="4">
        <f>'EQ Buffet &amp; Table Top'!Y40</f>
        <v>0</v>
      </c>
      <c r="Z40" s="4">
        <f>'EQ Buffet &amp; Table Top'!Z40</f>
        <v>0</v>
      </c>
      <c r="AA40" s="4">
        <f>'EQ Buffet &amp; Table Top'!AA40</f>
        <v>0</v>
      </c>
      <c r="AB40" s="4">
        <f>'EQ Buffet &amp; Table Top'!AB40</f>
        <v>0</v>
      </c>
      <c r="AC40" s="4">
        <f>'EQ Buffet &amp; Table Top'!AC40</f>
        <v>0</v>
      </c>
      <c r="AD40" s="4">
        <f>'EQ Buffet &amp; Table Top'!AD40</f>
        <v>0</v>
      </c>
      <c r="AE40" s="4">
        <f>'EQ Buffet &amp; Table Top'!AD40</f>
        <v>0</v>
      </c>
      <c r="AF40" s="4"/>
      <c r="AG40" s="4" t="e">
        <f>'EQ Buffet &amp; Table Top'!#REF!</f>
        <v>#REF!</v>
      </c>
      <c r="AH40" s="4" t="e">
        <f>'EQ Buffet &amp; Table Top'!#REF!</f>
        <v>#REF!</v>
      </c>
      <c r="AI40" s="4" t="e">
        <f>'EQ Buffet &amp; Table Top'!#REF!</f>
        <v>#REF!</v>
      </c>
      <c r="AJ40" s="4" t="e">
        <f>'EQ Buffet &amp; Table Top'!#REF!</f>
        <v>#REF!</v>
      </c>
      <c r="AK40" s="4"/>
      <c r="AL40" s="4" t="e">
        <f>'EQ Buffet &amp; Table Top'!#REF!</f>
        <v>#REF!</v>
      </c>
      <c r="AM40" s="4"/>
      <c r="AN40" s="4" t="e">
        <f>'EQ Buffet &amp; Table Top'!#REF!</f>
        <v>#REF!</v>
      </c>
      <c r="AQ40" s="154">
        <f>'EQ Buffet &amp; Table Top'!DL40</f>
        <v>0</v>
      </c>
      <c r="AR40" s="154">
        <f>'EQ Buffet &amp; Table Top'!DM40</f>
        <v>0</v>
      </c>
      <c r="AS40" s="154">
        <f>'EQ Buffet &amp; Table Top'!DN40</f>
        <v>0</v>
      </c>
      <c r="AT40" s="154">
        <f>'EQ Buffet &amp; Table Top'!DO40</f>
        <v>0</v>
      </c>
      <c r="AU40" s="154">
        <f>'EQ Buffet &amp; Table Top'!DP40</f>
        <v>0</v>
      </c>
      <c r="AV40" s="154">
        <f>'EQ Buffet &amp; Table Top'!DQ40</f>
        <v>0</v>
      </c>
      <c r="AW40" s="154">
        <f>'EQ Buffet &amp; Table Top'!DR40</f>
        <v>0</v>
      </c>
      <c r="AX40" s="154">
        <f>'EQ Buffet &amp; Table Top'!DS40</f>
        <v>0</v>
      </c>
      <c r="AY40" s="154">
        <f>'EQ Buffet &amp; Table Top'!DT40</f>
        <v>0</v>
      </c>
      <c r="AZ40" s="154">
        <f>'EQ Buffet &amp; Table Top'!DU40</f>
        <v>0</v>
      </c>
      <c r="BA40" s="154">
        <f>'EQ Buffet &amp; Table Top'!DV40</f>
        <v>0</v>
      </c>
      <c r="BB40" s="154">
        <f>'EQ Buffet &amp; Table Top'!DY40</f>
        <v>0</v>
      </c>
      <c r="BC40" s="154">
        <f>'EQ Buffet &amp; Table Top'!DZ40</f>
        <v>0</v>
      </c>
    </row>
    <row r="41" spans="2:55" ht="44" customHeight="1" outlineLevel="1">
      <c r="B41" s="18">
        <v>36</v>
      </c>
      <c r="C41" s="103" t="str">
        <f>'EQ Buffet &amp; Table Top'!C41</f>
        <v>Plate D 14 cm
DE OFF-WHITE/BLACK VAR 4</v>
      </c>
      <c r="D41" s="6"/>
      <c r="E41" s="36" t="str">
        <f>'EQ Buffet &amp; Table Top'!E41</f>
        <v>SERAX
Ann Demeulemester</v>
      </c>
      <c r="F41" s="36" t="str">
        <f>'EQ Buffet &amp; Table Top'!F41</f>
        <v>https://www.serax.com/de/ann-demeulemeester-serax/tableware-dé/teller-d14-cm-dé-whiteblack-var-4</v>
      </c>
      <c r="G41" s="43">
        <f>'EQ Buffet &amp; Table Top'!G41</f>
        <v>0</v>
      </c>
      <c r="H41" s="82">
        <f>'EQ Buffet &amp; Table Top'!H41</f>
        <v>0</v>
      </c>
      <c r="I41" s="36">
        <f>'EQ Buffet &amp; Table Top'!I41</f>
        <v>0</v>
      </c>
      <c r="J41" s="36"/>
      <c r="K41" s="3"/>
      <c r="L41" s="4" t="e">
        <f t="shared" ca="1" si="4"/>
        <v>#REF!</v>
      </c>
      <c r="M41" s="3"/>
      <c r="N41" s="4">
        <f>'EQ Buffet &amp; Table Top'!N41</f>
        <v>0</v>
      </c>
      <c r="O41" s="4"/>
      <c r="P41" s="4"/>
      <c r="Q41" s="4">
        <f t="shared" ca="1" si="11"/>
        <v>0</v>
      </c>
      <c r="R41" s="4">
        <f t="shared" ca="1" si="5"/>
        <v>0</v>
      </c>
      <c r="S41" s="4">
        <f t="shared" ca="1" si="6"/>
        <v>0</v>
      </c>
      <c r="T41" s="4">
        <f t="shared" ca="1" si="7"/>
        <v>0</v>
      </c>
      <c r="U41" s="4">
        <f t="shared" ca="1" si="8"/>
        <v>0</v>
      </c>
      <c r="V41" s="4">
        <f t="shared" ca="1" si="9"/>
        <v>0</v>
      </c>
      <c r="W41" s="4">
        <f t="shared" ca="1" si="10"/>
        <v>0</v>
      </c>
      <c r="X41" s="4"/>
      <c r="Y41" s="4">
        <f>'EQ Buffet &amp; Table Top'!Y41</f>
        <v>0</v>
      </c>
      <c r="Z41" s="4">
        <f>'EQ Buffet &amp; Table Top'!Z41</f>
        <v>0</v>
      </c>
      <c r="AA41" s="4">
        <f>'EQ Buffet &amp; Table Top'!AA41</f>
        <v>0</v>
      </c>
      <c r="AB41" s="4">
        <f>'EQ Buffet &amp; Table Top'!AB41</f>
        <v>0</v>
      </c>
      <c r="AC41" s="4">
        <f>'EQ Buffet &amp; Table Top'!AC41</f>
        <v>0</v>
      </c>
      <c r="AD41" s="4">
        <f>'EQ Buffet &amp; Table Top'!AD41</f>
        <v>0</v>
      </c>
      <c r="AE41" s="4">
        <f>'EQ Buffet &amp; Table Top'!AD41</f>
        <v>0</v>
      </c>
      <c r="AF41" s="4"/>
      <c r="AG41" s="4" t="e">
        <f>'EQ Buffet &amp; Table Top'!#REF!</f>
        <v>#REF!</v>
      </c>
      <c r="AH41" s="4" t="e">
        <f>'EQ Buffet &amp; Table Top'!#REF!</f>
        <v>#REF!</v>
      </c>
      <c r="AI41" s="4" t="e">
        <f>'EQ Buffet &amp; Table Top'!#REF!</f>
        <v>#REF!</v>
      </c>
      <c r="AJ41" s="4" t="e">
        <f>'EQ Buffet &amp; Table Top'!#REF!</f>
        <v>#REF!</v>
      </c>
      <c r="AK41" s="4"/>
      <c r="AL41" s="4" t="e">
        <f>'EQ Buffet &amp; Table Top'!#REF!</f>
        <v>#REF!</v>
      </c>
      <c r="AM41" s="4"/>
      <c r="AN41" s="4" t="e">
        <f>'EQ Buffet &amp; Table Top'!#REF!</f>
        <v>#REF!</v>
      </c>
      <c r="AQ41" s="154">
        <f>'EQ Buffet &amp; Table Top'!DL41</f>
        <v>0</v>
      </c>
      <c r="AR41" s="154">
        <f>'EQ Buffet &amp; Table Top'!DM41</f>
        <v>0</v>
      </c>
      <c r="AS41" s="154">
        <f>'EQ Buffet &amp; Table Top'!DN41</f>
        <v>0</v>
      </c>
      <c r="AT41" s="154">
        <f>'EQ Buffet &amp; Table Top'!DO41</f>
        <v>0</v>
      </c>
      <c r="AU41" s="154">
        <f>'EQ Buffet &amp; Table Top'!DP41</f>
        <v>0</v>
      </c>
      <c r="AV41" s="154">
        <f>'EQ Buffet &amp; Table Top'!DQ41</f>
        <v>0</v>
      </c>
      <c r="AW41" s="154">
        <f>'EQ Buffet &amp; Table Top'!DR41</f>
        <v>0</v>
      </c>
      <c r="AX41" s="154">
        <f>'EQ Buffet &amp; Table Top'!DS41</f>
        <v>0</v>
      </c>
      <c r="AY41" s="154">
        <f>'EQ Buffet &amp; Table Top'!DT41</f>
        <v>0</v>
      </c>
      <c r="AZ41" s="154">
        <f>'EQ Buffet &amp; Table Top'!DU41</f>
        <v>0</v>
      </c>
      <c r="BA41" s="154">
        <f>'EQ Buffet &amp; Table Top'!DV41</f>
        <v>0</v>
      </c>
      <c r="BB41" s="154">
        <f>'EQ Buffet &amp; Table Top'!DY41</f>
        <v>0</v>
      </c>
      <c r="BC41" s="154">
        <f>'EQ Buffet &amp; Table Top'!DZ41</f>
        <v>0</v>
      </c>
    </row>
    <row r="42" spans="2:55" ht="44" customHeight="1" outlineLevel="1">
      <c r="B42" s="18">
        <v>37</v>
      </c>
      <c r="C42" s="103" t="str">
        <f>'EQ Buffet &amp; Table Top'!C42</f>
        <v>Cups
D 7,5 H5 Dark</v>
      </c>
      <c r="D42" s="6"/>
      <c r="E42" s="36" t="str">
        <f>'EQ Buffet &amp; Table Top'!E42</f>
        <v>SERAX
TERRES DE REVES</v>
      </c>
      <c r="F42" s="36" t="str">
        <f>'EQ Buffet &amp; Table Top'!F42</f>
        <v>https://www.serax.com/de/tableware/terres-de-rêves/becher-zylinder-niederig-d75-h5-smokey-blue-misty-grey</v>
      </c>
      <c r="G42" s="43">
        <f>'EQ Buffet &amp; Table Top'!G42</f>
        <v>0</v>
      </c>
      <c r="H42" s="82">
        <f>'EQ Buffet &amp; Table Top'!H42</f>
        <v>0</v>
      </c>
      <c r="I42" s="36">
        <f>'EQ Buffet &amp; Table Top'!I42</f>
        <v>0</v>
      </c>
      <c r="J42" s="36"/>
      <c r="K42" s="3"/>
      <c r="L42" s="4" t="e">
        <f t="shared" ca="1" si="4"/>
        <v>#REF!</v>
      </c>
      <c r="M42" s="3"/>
      <c r="N42" s="4">
        <f>'EQ Buffet &amp; Table Top'!N42</f>
        <v>0</v>
      </c>
      <c r="O42" s="4"/>
      <c r="P42" s="4"/>
      <c r="Q42" s="4">
        <f t="shared" ca="1" si="11"/>
        <v>0</v>
      </c>
      <c r="R42" s="4">
        <f t="shared" ca="1" si="5"/>
        <v>0</v>
      </c>
      <c r="S42" s="4">
        <f t="shared" ca="1" si="6"/>
        <v>0</v>
      </c>
      <c r="T42" s="4">
        <f t="shared" ca="1" si="7"/>
        <v>0</v>
      </c>
      <c r="U42" s="4">
        <f t="shared" ca="1" si="8"/>
        <v>0</v>
      </c>
      <c r="V42" s="4">
        <f t="shared" ca="1" si="9"/>
        <v>0</v>
      </c>
      <c r="W42" s="4">
        <f t="shared" ca="1" si="10"/>
        <v>0</v>
      </c>
      <c r="X42" s="4"/>
      <c r="Y42" s="4">
        <f>'EQ Buffet &amp; Table Top'!Y42</f>
        <v>0</v>
      </c>
      <c r="Z42" s="4">
        <f>'EQ Buffet &amp; Table Top'!Z42</f>
        <v>0</v>
      </c>
      <c r="AA42" s="4">
        <f>'EQ Buffet &amp; Table Top'!AA42</f>
        <v>0</v>
      </c>
      <c r="AB42" s="4">
        <f>'EQ Buffet &amp; Table Top'!AB42</f>
        <v>0</v>
      </c>
      <c r="AC42" s="4">
        <f>'EQ Buffet &amp; Table Top'!AC42</f>
        <v>0</v>
      </c>
      <c r="AD42" s="4">
        <f>'EQ Buffet &amp; Table Top'!AD42</f>
        <v>0</v>
      </c>
      <c r="AE42" s="4">
        <f>'EQ Buffet &amp; Table Top'!AD42</f>
        <v>0</v>
      </c>
      <c r="AF42" s="4"/>
      <c r="AG42" s="4" t="e">
        <f>'EQ Buffet &amp; Table Top'!#REF!</f>
        <v>#REF!</v>
      </c>
      <c r="AH42" s="4" t="e">
        <f>'EQ Buffet &amp; Table Top'!#REF!</f>
        <v>#REF!</v>
      </c>
      <c r="AI42" s="4" t="e">
        <f>'EQ Buffet &amp; Table Top'!#REF!</f>
        <v>#REF!</v>
      </c>
      <c r="AJ42" s="4" t="e">
        <f>'EQ Buffet &amp; Table Top'!#REF!</f>
        <v>#REF!</v>
      </c>
      <c r="AK42" s="4"/>
      <c r="AL42" s="4" t="e">
        <f>'EQ Buffet &amp; Table Top'!#REF!</f>
        <v>#REF!</v>
      </c>
      <c r="AM42" s="4"/>
      <c r="AN42" s="4" t="e">
        <f>'EQ Buffet &amp; Table Top'!#REF!</f>
        <v>#REF!</v>
      </c>
      <c r="AQ42" s="154">
        <f>'EQ Buffet &amp; Table Top'!DL42</f>
        <v>0</v>
      </c>
      <c r="AR42" s="154">
        <f>'EQ Buffet &amp; Table Top'!DM42</f>
        <v>0</v>
      </c>
      <c r="AS42" s="154">
        <f>'EQ Buffet &amp; Table Top'!DN42</f>
        <v>0</v>
      </c>
      <c r="AT42" s="154">
        <f>'EQ Buffet &amp; Table Top'!DO42</f>
        <v>0</v>
      </c>
      <c r="AU42" s="154">
        <f>'EQ Buffet &amp; Table Top'!DP42</f>
        <v>0</v>
      </c>
      <c r="AV42" s="154">
        <f>'EQ Buffet &amp; Table Top'!DQ42</f>
        <v>0</v>
      </c>
      <c r="AW42" s="154">
        <f>'EQ Buffet &amp; Table Top'!DR42</f>
        <v>0</v>
      </c>
      <c r="AX42" s="154">
        <f>'EQ Buffet &amp; Table Top'!DS42</f>
        <v>0</v>
      </c>
      <c r="AY42" s="154">
        <f>'EQ Buffet &amp; Table Top'!DT42</f>
        <v>0</v>
      </c>
      <c r="AZ42" s="154">
        <f>'EQ Buffet &amp; Table Top'!DU42</f>
        <v>0</v>
      </c>
      <c r="BA42" s="154">
        <f>'EQ Buffet &amp; Table Top'!DV42</f>
        <v>0</v>
      </c>
      <c r="BB42" s="154">
        <f>'EQ Buffet &amp; Table Top'!DY42</f>
        <v>0</v>
      </c>
      <c r="BC42" s="154">
        <f>'EQ Buffet &amp; Table Top'!DZ42</f>
        <v>0</v>
      </c>
    </row>
    <row r="43" spans="2:55" ht="44" customHeight="1" outlineLevel="1">
      <c r="B43" s="18">
        <v>38</v>
      </c>
      <c r="C43" s="103" t="str">
        <f>'EQ Buffet &amp; Table Top'!C43</f>
        <v>Cups
D 7,5 H5 LIGHT BLUE / SMOKY BLUE</v>
      </c>
      <c r="D43" s="6"/>
      <c r="E43" s="36" t="str">
        <f>'EQ Buffet &amp; Table Top'!E43</f>
        <v>SERAX
TERRES DE REVES</v>
      </c>
      <c r="F43" s="36" t="str">
        <f>'EQ Buffet &amp; Table Top'!F43</f>
        <v>https://www.serax.com/de/tableware/terres-de-rêves/becher-zylinder-niederig-d75-h5-light-blue-smokey-blue</v>
      </c>
      <c r="G43" s="43">
        <f>'EQ Buffet &amp; Table Top'!G43</f>
        <v>0</v>
      </c>
      <c r="H43" s="82">
        <f>'EQ Buffet &amp; Table Top'!H43</f>
        <v>0</v>
      </c>
      <c r="I43" s="36">
        <f>'EQ Buffet &amp; Table Top'!I43</f>
        <v>0</v>
      </c>
      <c r="J43" s="36"/>
      <c r="K43" s="3"/>
      <c r="L43" s="4" t="e">
        <f t="shared" ca="1" si="4"/>
        <v>#REF!</v>
      </c>
      <c r="M43" s="3"/>
      <c r="N43" s="4">
        <f>'EQ Buffet &amp; Table Top'!N43</f>
        <v>0</v>
      </c>
      <c r="O43" s="4"/>
      <c r="P43" s="4"/>
      <c r="Q43" s="4">
        <f t="shared" ca="1" si="11"/>
        <v>0</v>
      </c>
      <c r="R43" s="4">
        <f t="shared" ca="1" si="5"/>
        <v>0</v>
      </c>
      <c r="S43" s="4">
        <f t="shared" ca="1" si="6"/>
        <v>0</v>
      </c>
      <c r="T43" s="4">
        <f t="shared" ca="1" si="7"/>
        <v>0</v>
      </c>
      <c r="U43" s="4">
        <f t="shared" ca="1" si="8"/>
        <v>0</v>
      </c>
      <c r="V43" s="4">
        <f t="shared" ca="1" si="9"/>
        <v>0</v>
      </c>
      <c r="W43" s="4">
        <f t="shared" ca="1" si="10"/>
        <v>0</v>
      </c>
      <c r="X43" s="4"/>
      <c r="Y43" s="4">
        <f>'EQ Buffet &amp; Table Top'!Y43</f>
        <v>0</v>
      </c>
      <c r="Z43" s="4">
        <f>'EQ Buffet &amp; Table Top'!Z43</f>
        <v>0</v>
      </c>
      <c r="AA43" s="4">
        <f>'EQ Buffet &amp; Table Top'!AA43</f>
        <v>0</v>
      </c>
      <c r="AB43" s="4">
        <f>'EQ Buffet &amp; Table Top'!AB43</f>
        <v>0</v>
      </c>
      <c r="AC43" s="4">
        <f>'EQ Buffet &amp; Table Top'!AC43</f>
        <v>0</v>
      </c>
      <c r="AD43" s="4">
        <f>'EQ Buffet &amp; Table Top'!AD43</f>
        <v>0</v>
      </c>
      <c r="AE43" s="4">
        <f>'EQ Buffet &amp; Table Top'!AD43</f>
        <v>0</v>
      </c>
      <c r="AF43" s="4"/>
      <c r="AG43" s="4" t="e">
        <f>'EQ Buffet &amp; Table Top'!#REF!</f>
        <v>#REF!</v>
      </c>
      <c r="AH43" s="4" t="e">
        <f>'EQ Buffet &amp; Table Top'!#REF!</f>
        <v>#REF!</v>
      </c>
      <c r="AI43" s="4" t="e">
        <f>'EQ Buffet &amp; Table Top'!#REF!</f>
        <v>#REF!</v>
      </c>
      <c r="AJ43" s="4" t="e">
        <f>'EQ Buffet &amp; Table Top'!#REF!</f>
        <v>#REF!</v>
      </c>
      <c r="AK43" s="4"/>
      <c r="AL43" s="4" t="e">
        <f>'EQ Buffet &amp; Table Top'!#REF!</f>
        <v>#REF!</v>
      </c>
      <c r="AM43" s="4"/>
      <c r="AN43" s="4" t="e">
        <f>'EQ Buffet &amp; Table Top'!#REF!</f>
        <v>#REF!</v>
      </c>
      <c r="AQ43" s="154">
        <f>'EQ Buffet &amp; Table Top'!DL43</f>
        <v>0</v>
      </c>
      <c r="AR43" s="154">
        <f>'EQ Buffet &amp; Table Top'!DM43</f>
        <v>0</v>
      </c>
      <c r="AS43" s="154">
        <f>'EQ Buffet &amp; Table Top'!DN43</f>
        <v>0</v>
      </c>
      <c r="AT43" s="154">
        <f>'EQ Buffet &amp; Table Top'!DO43</f>
        <v>0</v>
      </c>
      <c r="AU43" s="154">
        <f>'EQ Buffet &amp; Table Top'!DP43</f>
        <v>0</v>
      </c>
      <c r="AV43" s="154">
        <f>'EQ Buffet &amp; Table Top'!DQ43</f>
        <v>0</v>
      </c>
      <c r="AW43" s="154">
        <f>'EQ Buffet &amp; Table Top'!DR43</f>
        <v>0</v>
      </c>
      <c r="AX43" s="154">
        <f>'EQ Buffet &amp; Table Top'!DS43</f>
        <v>0</v>
      </c>
      <c r="AY43" s="154">
        <f>'EQ Buffet &amp; Table Top'!DT43</f>
        <v>0</v>
      </c>
      <c r="AZ43" s="154">
        <f>'EQ Buffet &amp; Table Top'!DU43</f>
        <v>0</v>
      </c>
      <c r="BA43" s="154">
        <f>'EQ Buffet &amp; Table Top'!DV43</f>
        <v>0</v>
      </c>
      <c r="BB43" s="154">
        <f>'EQ Buffet &amp; Table Top'!DY43</f>
        <v>0</v>
      </c>
      <c r="BC43" s="154">
        <f>'EQ Buffet &amp; Table Top'!DZ43</f>
        <v>0</v>
      </c>
    </row>
    <row r="44" spans="2:55" ht="44" customHeight="1" outlineLevel="1">
      <c r="B44" s="18">
        <v>39</v>
      </c>
      <c r="C44" s="103" t="str">
        <f>'EQ Buffet &amp; Table Top'!C44</f>
        <v>Cups
D8 H3 LIGHT BLUE / MISTY GREY</v>
      </c>
      <c r="D44" s="6"/>
      <c r="E44" s="36" t="str">
        <f>'EQ Buffet &amp; Table Top'!E44</f>
        <v>SERAX
TERRES DE REVES</v>
      </c>
      <c r="F44" s="36" t="str">
        <f>'EQ Buffet &amp; Table Top'!F44</f>
        <v>https://www.serax.com/de/tableware/terres-de-rêves/bowl-cylinder-light-blue-misty-grey-d8-h3</v>
      </c>
      <c r="G44" s="43">
        <f>'EQ Buffet &amp; Table Top'!G44</f>
        <v>0</v>
      </c>
      <c r="H44" s="82">
        <f>'EQ Buffet &amp; Table Top'!H44</f>
        <v>0</v>
      </c>
      <c r="I44" s="36">
        <f>'EQ Buffet &amp; Table Top'!I44</f>
        <v>0</v>
      </c>
      <c r="J44" s="36"/>
      <c r="K44" s="3"/>
      <c r="L44" s="4" t="e">
        <f t="shared" ca="1" si="4"/>
        <v>#REF!</v>
      </c>
      <c r="M44" s="3"/>
      <c r="N44" s="4">
        <f>'EQ Buffet &amp; Table Top'!N44</f>
        <v>0</v>
      </c>
      <c r="O44" s="4"/>
      <c r="P44" s="4"/>
      <c r="Q44" s="4">
        <f t="shared" ca="1" si="11"/>
        <v>0</v>
      </c>
      <c r="R44" s="4">
        <f t="shared" ca="1" si="5"/>
        <v>0</v>
      </c>
      <c r="S44" s="4">
        <f t="shared" ca="1" si="6"/>
        <v>0</v>
      </c>
      <c r="T44" s="4">
        <f t="shared" ca="1" si="7"/>
        <v>0</v>
      </c>
      <c r="U44" s="4">
        <f t="shared" ca="1" si="8"/>
        <v>0</v>
      </c>
      <c r="V44" s="4">
        <f t="shared" ca="1" si="9"/>
        <v>0</v>
      </c>
      <c r="W44" s="4">
        <f t="shared" ca="1" si="10"/>
        <v>0</v>
      </c>
      <c r="X44" s="4"/>
      <c r="Y44" s="4">
        <f>'EQ Buffet &amp; Table Top'!Y44</f>
        <v>0</v>
      </c>
      <c r="Z44" s="4">
        <f>'EQ Buffet &amp; Table Top'!Z44</f>
        <v>0</v>
      </c>
      <c r="AA44" s="4">
        <f>'EQ Buffet &amp; Table Top'!AA44</f>
        <v>0</v>
      </c>
      <c r="AB44" s="4">
        <f>'EQ Buffet &amp; Table Top'!AB44</f>
        <v>0</v>
      </c>
      <c r="AC44" s="4">
        <f>'EQ Buffet &amp; Table Top'!AC44</f>
        <v>0</v>
      </c>
      <c r="AD44" s="4">
        <f>'EQ Buffet &amp; Table Top'!AD44</f>
        <v>0</v>
      </c>
      <c r="AE44" s="4">
        <f>'EQ Buffet &amp; Table Top'!AD44</f>
        <v>0</v>
      </c>
      <c r="AF44" s="4"/>
      <c r="AG44" s="4" t="e">
        <f>'EQ Buffet &amp; Table Top'!#REF!</f>
        <v>#REF!</v>
      </c>
      <c r="AH44" s="4" t="e">
        <f>'EQ Buffet &amp; Table Top'!#REF!</f>
        <v>#REF!</v>
      </c>
      <c r="AI44" s="4" t="e">
        <f>'EQ Buffet &amp; Table Top'!#REF!</f>
        <v>#REF!</v>
      </c>
      <c r="AJ44" s="4" t="e">
        <f>'EQ Buffet &amp; Table Top'!#REF!</f>
        <v>#REF!</v>
      </c>
      <c r="AK44" s="4"/>
      <c r="AL44" s="4" t="e">
        <f>'EQ Buffet &amp; Table Top'!#REF!</f>
        <v>#REF!</v>
      </c>
      <c r="AM44" s="4"/>
      <c r="AN44" s="4" t="e">
        <f>'EQ Buffet &amp; Table Top'!#REF!</f>
        <v>#REF!</v>
      </c>
      <c r="AQ44" s="154">
        <f>'EQ Buffet &amp; Table Top'!DL44</f>
        <v>0</v>
      </c>
      <c r="AR44" s="154">
        <f>'EQ Buffet &amp; Table Top'!DM44</f>
        <v>0</v>
      </c>
      <c r="AS44" s="154">
        <f>'EQ Buffet &amp; Table Top'!DN44</f>
        <v>0</v>
      </c>
      <c r="AT44" s="154">
        <f>'EQ Buffet &amp; Table Top'!DO44</f>
        <v>0</v>
      </c>
      <c r="AU44" s="154">
        <f>'EQ Buffet &amp; Table Top'!DP44</f>
        <v>0</v>
      </c>
      <c r="AV44" s="154">
        <f>'EQ Buffet &amp; Table Top'!DQ44</f>
        <v>0</v>
      </c>
      <c r="AW44" s="154">
        <f>'EQ Buffet &amp; Table Top'!DR44</f>
        <v>0</v>
      </c>
      <c r="AX44" s="154">
        <f>'EQ Buffet &amp; Table Top'!DS44</f>
        <v>0</v>
      </c>
      <c r="AY44" s="154">
        <f>'EQ Buffet &amp; Table Top'!DT44</f>
        <v>0</v>
      </c>
      <c r="AZ44" s="154">
        <f>'EQ Buffet &amp; Table Top'!DU44</f>
        <v>0</v>
      </c>
      <c r="BA44" s="154">
        <f>'EQ Buffet &amp; Table Top'!DV44</f>
        <v>0</v>
      </c>
      <c r="BB44" s="154">
        <f>'EQ Buffet &amp; Table Top'!DY44</f>
        <v>0</v>
      </c>
      <c r="BC44" s="154">
        <f>'EQ Buffet &amp; Table Top'!DZ44</f>
        <v>0</v>
      </c>
    </row>
    <row r="45" spans="2:55" ht="44" customHeight="1" outlineLevel="1">
      <c r="B45" s="18">
        <v>40</v>
      </c>
      <c r="C45" s="103" t="str">
        <f>'EQ Buffet &amp; Table Top'!C45</f>
        <v>Bowl D 9 cm
SURFACE D9 H4 _Grey / RUSTY BROWN</v>
      </c>
      <c r="D45" s="6"/>
      <c r="E45" s="36" t="str">
        <f>'EQ Buffet &amp; Table Top'!E45</f>
        <v>SERAX
SURFACE</v>
      </c>
      <c r="F45" s="36" t="str">
        <f>'EQ Buffet &amp; Table Top'!F45</f>
        <v>https://www.serax.com/de/tableware/surface/topf-s-surface-d9-h4-graurusty-brown</v>
      </c>
      <c r="G45" s="43">
        <f>'EQ Buffet &amp; Table Top'!G45</f>
        <v>0</v>
      </c>
      <c r="H45" s="82">
        <f>'EQ Buffet &amp; Table Top'!H45</f>
        <v>0</v>
      </c>
      <c r="I45" s="36">
        <f>'EQ Buffet &amp; Table Top'!I45</f>
        <v>0</v>
      </c>
      <c r="J45" s="36"/>
      <c r="K45" s="3"/>
      <c r="L45" s="4" t="e">
        <f t="shared" ca="1" si="4"/>
        <v>#REF!</v>
      </c>
      <c r="M45" s="3"/>
      <c r="N45" s="4">
        <f>'EQ Buffet &amp; Table Top'!N45</f>
        <v>0</v>
      </c>
      <c r="O45" s="4"/>
      <c r="P45" s="4"/>
      <c r="Q45" s="4">
        <f t="shared" ca="1" si="11"/>
        <v>0</v>
      </c>
      <c r="R45" s="4">
        <f t="shared" ca="1" si="5"/>
        <v>0</v>
      </c>
      <c r="S45" s="4">
        <f t="shared" ca="1" si="6"/>
        <v>0</v>
      </c>
      <c r="T45" s="4">
        <f t="shared" ca="1" si="7"/>
        <v>0</v>
      </c>
      <c r="U45" s="4">
        <f t="shared" ca="1" si="8"/>
        <v>0</v>
      </c>
      <c r="V45" s="4">
        <f t="shared" ca="1" si="9"/>
        <v>0</v>
      </c>
      <c r="W45" s="4">
        <f t="shared" ca="1" si="10"/>
        <v>0</v>
      </c>
      <c r="X45" s="4"/>
      <c r="Y45" s="4">
        <f>'EQ Buffet &amp; Table Top'!Y45</f>
        <v>0</v>
      </c>
      <c r="Z45" s="4">
        <f>'EQ Buffet &amp; Table Top'!Z45</f>
        <v>0</v>
      </c>
      <c r="AA45" s="4">
        <f>'EQ Buffet &amp; Table Top'!AA45</f>
        <v>0</v>
      </c>
      <c r="AB45" s="4">
        <f>'EQ Buffet &amp; Table Top'!AB45</f>
        <v>0</v>
      </c>
      <c r="AC45" s="4">
        <f>'EQ Buffet &amp; Table Top'!AC45</f>
        <v>0</v>
      </c>
      <c r="AD45" s="4">
        <f>'EQ Buffet &amp; Table Top'!AD45</f>
        <v>0</v>
      </c>
      <c r="AE45" s="4">
        <f>'EQ Buffet &amp; Table Top'!AD45</f>
        <v>0</v>
      </c>
      <c r="AF45" s="4"/>
      <c r="AG45" s="4" t="e">
        <f>'EQ Buffet &amp; Table Top'!#REF!</f>
        <v>#REF!</v>
      </c>
      <c r="AH45" s="4" t="e">
        <f>'EQ Buffet &amp; Table Top'!#REF!</f>
        <v>#REF!</v>
      </c>
      <c r="AI45" s="4" t="e">
        <f>'EQ Buffet &amp; Table Top'!#REF!</f>
        <v>#REF!</v>
      </c>
      <c r="AJ45" s="4" t="e">
        <f>'EQ Buffet &amp; Table Top'!#REF!</f>
        <v>#REF!</v>
      </c>
      <c r="AK45" s="4"/>
      <c r="AL45" s="4" t="e">
        <f>'EQ Buffet &amp; Table Top'!#REF!</f>
        <v>#REF!</v>
      </c>
      <c r="AM45" s="4"/>
      <c r="AN45" s="4" t="e">
        <f>'EQ Buffet &amp; Table Top'!#REF!</f>
        <v>#REF!</v>
      </c>
      <c r="AQ45" s="154">
        <f>'EQ Buffet &amp; Table Top'!DL45</f>
        <v>0</v>
      </c>
      <c r="AR45" s="154">
        <f>'EQ Buffet &amp; Table Top'!DM45</f>
        <v>0</v>
      </c>
      <c r="AS45" s="154">
        <f>'EQ Buffet &amp; Table Top'!DN45</f>
        <v>0</v>
      </c>
      <c r="AT45" s="154">
        <f>'EQ Buffet &amp; Table Top'!DO45</f>
        <v>0</v>
      </c>
      <c r="AU45" s="154">
        <f>'EQ Buffet &amp; Table Top'!DP45</f>
        <v>0</v>
      </c>
      <c r="AV45" s="154">
        <f>'EQ Buffet &amp; Table Top'!DQ45</f>
        <v>0</v>
      </c>
      <c r="AW45" s="154">
        <f>'EQ Buffet &amp; Table Top'!DR45</f>
        <v>0</v>
      </c>
      <c r="AX45" s="154">
        <f>'EQ Buffet &amp; Table Top'!DS45</f>
        <v>0</v>
      </c>
      <c r="AY45" s="154">
        <f>'EQ Buffet &amp; Table Top'!DT45</f>
        <v>0</v>
      </c>
      <c r="AZ45" s="154">
        <f>'EQ Buffet &amp; Table Top'!DU45</f>
        <v>0</v>
      </c>
      <c r="BA45" s="154">
        <f>'EQ Buffet &amp; Table Top'!DV45</f>
        <v>0</v>
      </c>
      <c r="BB45" s="154">
        <f>'EQ Buffet &amp; Table Top'!DY45</f>
        <v>0</v>
      </c>
      <c r="BC45" s="154">
        <f>'EQ Buffet &amp; Table Top'!DZ45</f>
        <v>0</v>
      </c>
    </row>
    <row r="46" spans="2:55" ht="44" customHeight="1" outlineLevel="1">
      <c r="B46" s="18">
        <v>41</v>
      </c>
      <c r="C46" s="103" t="str">
        <f>'EQ Buffet &amp; Table Top'!C46</f>
        <v>Pan square
33 x 33 cm</v>
      </c>
      <c r="D46" s="6"/>
      <c r="E46" s="36" t="str">
        <f>'EQ Buffet &amp; Table Top'!E46</f>
        <v>STAUB</v>
      </c>
      <c r="F46" s="36" t="str">
        <f>'EQ Buffet &amp; Table Top'!F46</f>
        <v>https://de.zwilling-shop.com/Kuechenkategorie/Kochgeschirr/Grillpfannen/Grillpfannen/Grillpfanne-mit-2-Griffen-quadratisch-Grillpfannen-STAUB-40511-784-0.html</v>
      </c>
      <c r="G46" s="43">
        <f>'EQ Buffet &amp; Table Top'!G46</f>
        <v>0</v>
      </c>
      <c r="H46" s="82">
        <f>'EQ Buffet &amp; Table Top'!H46</f>
        <v>0</v>
      </c>
      <c r="I46" s="36">
        <f>'EQ Buffet &amp; Table Top'!I46</f>
        <v>0</v>
      </c>
      <c r="J46" s="36"/>
      <c r="K46" s="3"/>
      <c r="L46" s="4" t="e">
        <f t="shared" ca="1" si="4"/>
        <v>#REF!</v>
      </c>
      <c r="M46" s="3"/>
      <c r="N46" s="4">
        <f>'EQ Buffet &amp; Table Top'!N46</f>
        <v>0</v>
      </c>
      <c r="O46" s="4"/>
      <c r="P46" s="4"/>
      <c r="Q46" s="4">
        <f t="shared" ca="1" si="11"/>
        <v>0</v>
      </c>
      <c r="R46" s="4">
        <f t="shared" ca="1" si="5"/>
        <v>0</v>
      </c>
      <c r="S46" s="4">
        <f t="shared" ca="1" si="6"/>
        <v>0</v>
      </c>
      <c r="T46" s="4">
        <f t="shared" ca="1" si="7"/>
        <v>0</v>
      </c>
      <c r="U46" s="4">
        <f t="shared" ca="1" si="8"/>
        <v>0</v>
      </c>
      <c r="V46" s="4">
        <f t="shared" ca="1" si="9"/>
        <v>0</v>
      </c>
      <c r="W46" s="4">
        <f t="shared" ca="1" si="10"/>
        <v>0</v>
      </c>
      <c r="X46" s="4"/>
      <c r="Y46" s="4">
        <f>'EQ Buffet &amp; Table Top'!Y46</f>
        <v>0</v>
      </c>
      <c r="Z46" s="4">
        <f>'EQ Buffet &amp; Table Top'!Z46</f>
        <v>0</v>
      </c>
      <c r="AA46" s="4">
        <f>'EQ Buffet &amp; Table Top'!AA46</f>
        <v>0</v>
      </c>
      <c r="AB46" s="4">
        <f>'EQ Buffet &amp; Table Top'!AB46</f>
        <v>0</v>
      </c>
      <c r="AC46" s="4">
        <f>'EQ Buffet &amp; Table Top'!AC46</f>
        <v>0</v>
      </c>
      <c r="AD46" s="4">
        <f>'EQ Buffet &amp; Table Top'!AD46</f>
        <v>0</v>
      </c>
      <c r="AE46" s="4">
        <f>'EQ Buffet &amp; Table Top'!AD46</f>
        <v>0</v>
      </c>
      <c r="AF46" s="4"/>
      <c r="AG46" s="4" t="e">
        <f>'EQ Buffet &amp; Table Top'!#REF!</f>
        <v>#REF!</v>
      </c>
      <c r="AH46" s="4" t="e">
        <f>'EQ Buffet &amp; Table Top'!#REF!</f>
        <v>#REF!</v>
      </c>
      <c r="AI46" s="4" t="e">
        <f>'EQ Buffet &amp; Table Top'!#REF!</f>
        <v>#REF!</v>
      </c>
      <c r="AJ46" s="4" t="e">
        <f>'EQ Buffet &amp; Table Top'!#REF!</f>
        <v>#REF!</v>
      </c>
      <c r="AK46" s="4"/>
      <c r="AL46" s="4" t="e">
        <f>'EQ Buffet &amp; Table Top'!#REF!</f>
        <v>#REF!</v>
      </c>
      <c r="AM46" s="4"/>
      <c r="AN46" s="4" t="e">
        <f>'EQ Buffet &amp; Table Top'!#REF!</f>
        <v>#REF!</v>
      </c>
      <c r="AQ46" s="154">
        <f>'EQ Buffet &amp; Table Top'!DL46</f>
        <v>0</v>
      </c>
      <c r="AR46" s="154">
        <f>'EQ Buffet &amp; Table Top'!DM46</f>
        <v>0</v>
      </c>
      <c r="AS46" s="154">
        <f>'EQ Buffet &amp; Table Top'!DN46</f>
        <v>0</v>
      </c>
      <c r="AT46" s="154">
        <f>'EQ Buffet &amp; Table Top'!DO46</f>
        <v>0</v>
      </c>
      <c r="AU46" s="154">
        <f>'EQ Buffet &amp; Table Top'!DP46</f>
        <v>0</v>
      </c>
      <c r="AV46" s="154">
        <f>'EQ Buffet &amp; Table Top'!DQ46</f>
        <v>0</v>
      </c>
      <c r="AW46" s="154">
        <f>'EQ Buffet &amp; Table Top'!DR46</f>
        <v>0</v>
      </c>
      <c r="AX46" s="154">
        <f>'EQ Buffet &amp; Table Top'!DS46</f>
        <v>0</v>
      </c>
      <c r="AY46" s="154">
        <f>'EQ Buffet &amp; Table Top'!DT46</f>
        <v>0</v>
      </c>
      <c r="AZ46" s="154">
        <f>'EQ Buffet &amp; Table Top'!DU46</f>
        <v>0</v>
      </c>
      <c r="BA46" s="154">
        <f>'EQ Buffet &amp; Table Top'!DV46</f>
        <v>0</v>
      </c>
      <c r="BB46" s="154">
        <f>'EQ Buffet &amp; Table Top'!DY46</f>
        <v>0</v>
      </c>
      <c r="BC46" s="154">
        <f>'EQ Buffet &amp; Table Top'!DZ46</f>
        <v>0</v>
      </c>
    </row>
    <row r="47" spans="2:55" ht="44" customHeight="1" outlineLevel="1">
      <c r="B47" s="18">
        <v>42</v>
      </c>
      <c r="C47" s="103" t="str">
        <f>'EQ Buffet &amp; Table Top'!C47</f>
        <v>PAN square
23 x 23 cm</v>
      </c>
      <c r="D47" s="6"/>
      <c r="E47" s="36" t="str">
        <f>'EQ Buffet &amp; Table Top'!E47</f>
        <v>STAUB</v>
      </c>
      <c r="F47" s="36" t="str">
        <f>'EQ Buffet &amp; Table Top'!F47</f>
        <v>https://de.zwilling-shop.com/Kuechenkategorie/Kochgeschirr/Grillpfannen/Grillpfannen/Grillpfanne-mit-2-Griffen-quadratisch-Grillpfannen-STAUB-40511-729-0.html</v>
      </c>
      <c r="G47" s="43">
        <f>'EQ Buffet &amp; Table Top'!G47</f>
        <v>0</v>
      </c>
      <c r="H47" s="82">
        <f>'EQ Buffet &amp; Table Top'!H47</f>
        <v>0</v>
      </c>
      <c r="I47" s="36">
        <f>'EQ Buffet &amp; Table Top'!I47</f>
        <v>0</v>
      </c>
      <c r="J47" s="36"/>
      <c r="K47" s="3"/>
      <c r="L47" s="4" t="e">
        <f t="shared" ca="1" si="4"/>
        <v>#REF!</v>
      </c>
      <c r="M47" s="3"/>
      <c r="N47" s="4">
        <f>'EQ Buffet &amp; Table Top'!N47</f>
        <v>0</v>
      </c>
      <c r="O47" s="4"/>
      <c r="P47" s="4"/>
      <c r="Q47" s="4">
        <f t="shared" ca="1" si="11"/>
        <v>0</v>
      </c>
      <c r="R47" s="4">
        <f t="shared" ca="1" si="5"/>
        <v>0</v>
      </c>
      <c r="S47" s="4">
        <f t="shared" ca="1" si="6"/>
        <v>0</v>
      </c>
      <c r="T47" s="4">
        <f t="shared" ca="1" si="7"/>
        <v>0</v>
      </c>
      <c r="U47" s="4">
        <f t="shared" ca="1" si="8"/>
        <v>0</v>
      </c>
      <c r="V47" s="4">
        <f t="shared" ca="1" si="9"/>
        <v>0</v>
      </c>
      <c r="W47" s="4">
        <f t="shared" ca="1" si="10"/>
        <v>0</v>
      </c>
      <c r="X47" s="4"/>
      <c r="Y47" s="4">
        <f>'EQ Buffet &amp; Table Top'!Y47</f>
        <v>0</v>
      </c>
      <c r="Z47" s="4">
        <f>'EQ Buffet &amp; Table Top'!Z47</f>
        <v>0</v>
      </c>
      <c r="AA47" s="4">
        <f>'EQ Buffet &amp; Table Top'!AA47</f>
        <v>0</v>
      </c>
      <c r="AB47" s="4">
        <f>'EQ Buffet &amp; Table Top'!AB47</f>
        <v>0</v>
      </c>
      <c r="AC47" s="4">
        <f>'EQ Buffet &amp; Table Top'!AC47</f>
        <v>0</v>
      </c>
      <c r="AD47" s="4">
        <f>'EQ Buffet &amp; Table Top'!AD47</f>
        <v>0</v>
      </c>
      <c r="AE47" s="4">
        <f>'EQ Buffet &amp; Table Top'!AD47</f>
        <v>0</v>
      </c>
      <c r="AF47" s="4"/>
      <c r="AG47" s="4" t="e">
        <f>'EQ Buffet &amp; Table Top'!#REF!</f>
        <v>#REF!</v>
      </c>
      <c r="AH47" s="4" t="e">
        <f>'EQ Buffet &amp; Table Top'!#REF!</f>
        <v>#REF!</v>
      </c>
      <c r="AI47" s="4" t="e">
        <f>'EQ Buffet &amp; Table Top'!#REF!</f>
        <v>#REF!</v>
      </c>
      <c r="AJ47" s="4" t="e">
        <f>'EQ Buffet &amp; Table Top'!#REF!</f>
        <v>#REF!</v>
      </c>
      <c r="AK47" s="4"/>
      <c r="AL47" s="4" t="e">
        <f>'EQ Buffet &amp; Table Top'!#REF!</f>
        <v>#REF!</v>
      </c>
      <c r="AM47" s="4"/>
      <c r="AN47" s="4" t="e">
        <f>'EQ Buffet &amp; Table Top'!#REF!</f>
        <v>#REF!</v>
      </c>
      <c r="AQ47" s="154">
        <f>'EQ Buffet &amp; Table Top'!DL47</f>
        <v>0</v>
      </c>
      <c r="AR47" s="154">
        <f>'EQ Buffet &amp; Table Top'!DM47</f>
        <v>0</v>
      </c>
      <c r="AS47" s="154">
        <f>'EQ Buffet &amp; Table Top'!DN47</f>
        <v>0</v>
      </c>
      <c r="AT47" s="154">
        <f>'EQ Buffet &amp; Table Top'!DO47</f>
        <v>0</v>
      </c>
      <c r="AU47" s="154">
        <f>'EQ Buffet &amp; Table Top'!DP47</f>
        <v>0</v>
      </c>
      <c r="AV47" s="154">
        <f>'EQ Buffet &amp; Table Top'!DQ47</f>
        <v>0</v>
      </c>
      <c r="AW47" s="154">
        <f>'EQ Buffet &amp; Table Top'!DR47</f>
        <v>0</v>
      </c>
      <c r="AX47" s="154">
        <f>'EQ Buffet &amp; Table Top'!DS47</f>
        <v>0</v>
      </c>
      <c r="AY47" s="154">
        <f>'EQ Buffet &amp; Table Top'!DT47</f>
        <v>0</v>
      </c>
      <c r="AZ47" s="154">
        <f>'EQ Buffet &amp; Table Top'!DU47</f>
        <v>0</v>
      </c>
      <c r="BA47" s="154">
        <f>'EQ Buffet &amp; Table Top'!DV47</f>
        <v>0</v>
      </c>
      <c r="BB47" s="154">
        <f>'EQ Buffet &amp; Table Top'!DY47</f>
        <v>0</v>
      </c>
      <c r="BC47" s="154">
        <f>'EQ Buffet &amp; Table Top'!DZ47</f>
        <v>0</v>
      </c>
    </row>
    <row r="48" spans="2:55" ht="44" customHeight="1" outlineLevel="1">
      <c r="B48" s="18">
        <v>43</v>
      </c>
      <c r="C48" s="103" t="str">
        <f>'EQ Buffet &amp; Table Top'!C48</f>
        <v>CASSEROLE RECTANGULAR
20 CM X 38 CM</v>
      </c>
      <c r="D48" s="6"/>
      <c r="E48" s="36" t="str">
        <f>'EQ Buffet &amp; Table Top'!E48</f>
        <v>STAUB</v>
      </c>
      <c r="F48" s="36" t="str">
        <f>'EQ Buffet &amp; Table Top'!F48</f>
        <v>https://de.zwilling-shop.com/Kuechenkategorie/Kochgeschirr/Ofenformen/Auflaufformen/Auflaufform-rechteckig-Auflaufformen-STAUB-40510-323-0.html</v>
      </c>
      <c r="G48" s="43">
        <f>'EQ Buffet &amp; Table Top'!G48</f>
        <v>0</v>
      </c>
      <c r="H48" s="82">
        <f>'EQ Buffet &amp; Table Top'!H48</f>
        <v>0</v>
      </c>
      <c r="I48" s="36">
        <f>'EQ Buffet &amp; Table Top'!I48</f>
        <v>0</v>
      </c>
      <c r="J48" s="36"/>
      <c r="K48" s="3"/>
      <c r="L48" s="4" t="e">
        <f t="shared" ca="1" si="4"/>
        <v>#REF!</v>
      </c>
      <c r="M48" s="3"/>
      <c r="N48" s="4">
        <f>'EQ Buffet &amp; Table Top'!N48</f>
        <v>0</v>
      </c>
      <c r="O48" s="4"/>
      <c r="P48" s="4"/>
      <c r="Q48" s="4">
        <f t="shared" ca="1" si="11"/>
        <v>0</v>
      </c>
      <c r="R48" s="4">
        <f t="shared" ca="1" si="5"/>
        <v>0</v>
      </c>
      <c r="S48" s="4">
        <f t="shared" ca="1" si="6"/>
        <v>0</v>
      </c>
      <c r="T48" s="4">
        <f t="shared" ca="1" si="7"/>
        <v>0</v>
      </c>
      <c r="U48" s="4">
        <f t="shared" ca="1" si="8"/>
        <v>0</v>
      </c>
      <c r="V48" s="4">
        <f t="shared" ca="1" si="9"/>
        <v>0</v>
      </c>
      <c r="W48" s="4">
        <f t="shared" ca="1" si="10"/>
        <v>0</v>
      </c>
      <c r="X48" s="4"/>
      <c r="Y48" s="4">
        <f>'EQ Buffet &amp; Table Top'!Y48</f>
        <v>0</v>
      </c>
      <c r="Z48" s="4">
        <f>'EQ Buffet &amp; Table Top'!Z48</f>
        <v>0</v>
      </c>
      <c r="AA48" s="4">
        <f>'EQ Buffet &amp; Table Top'!AA48</f>
        <v>0</v>
      </c>
      <c r="AB48" s="4">
        <f>'EQ Buffet &amp; Table Top'!AB48</f>
        <v>0</v>
      </c>
      <c r="AC48" s="4">
        <f>'EQ Buffet &amp; Table Top'!AC48</f>
        <v>0</v>
      </c>
      <c r="AD48" s="4">
        <f>'EQ Buffet &amp; Table Top'!AD48</f>
        <v>0</v>
      </c>
      <c r="AE48" s="4">
        <f>'EQ Buffet &amp; Table Top'!AD48</f>
        <v>0</v>
      </c>
      <c r="AF48" s="4"/>
      <c r="AG48" s="4" t="e">
        <f>'EQ Buffet &amp; Table Top'!#REF!</f>
        <v>#REF!</v>
      </c>
      <c r="AH48" s="4" t="e">
        <f>'EQ Buffet &amp; Table Top'!#REF!</f>
        <v>#REF!</v>
      </c>
      <c r="AI48" s="4" t="e">
        <f>'EQ Buffet &amp; Table Top'!#REF!</f>
        <v>#REF!</v>
      </c>
      <c r="AJ48" s="4" t="e">
        <f>'EQ Buffet &amp; Table Top'!#REF!</f>
        <v>#REF!</v>
      </c>
      <c r="AK48" s="4"/>
      <c r="AL48" s="4" t="e">
        <f>'EQ Buffet &amp; Table Top'!#REF!</f>
        <v>#REF!</v>
      </c>
      <c r="AM48" s="4"/>
      <c r="AN48" s="4" t="e">
        <f>'EQ Buffet &amp; Table Top'!#REF!</f>
        <v>#REF!</v>
      </c>
      <c r="AQ48" s="154">
        <f>'EQ Buffet &amp; Table Top'!DL48</f>
        <v>0</v>
      </c>
      <c r="AR48" s="154">
        <f>'EQ Buffet &amp; Table Top'!DM48</f>
        <v>0</v>
      </c>
      <c r="AS48" s="154">
        <f>'EQ Buffet &amp; Table Top'!DN48</f>
        <v>0</v>
      </c>
      <c r="AT48" s="154">
        <f>'EQ Buffet &amp; Table Top'!DO48</f>
        <v>0</v>
      </c>
      <c r="AU48" s="154">
        <f>'EQ Buffet &amp; Table Top'!DP48</f>
        <v>0</v>
      </c>
      <c r="AV48" s="154">
        <f>'EQ Buffet &amp; Table Top'!DQ48</f>
        <v>0</v>
      </c>
      <c r="AW48" s="154">
        <f>'EQ Buffet &amp; Table Top'!DR48</f>
        <v>0</v>
      </c>
      <c r="AX48" s="154">
        <f>'EQ Buffet &amp; Table Top'!DS48</f>
        <v>0</v>
      </c>
      <c r="AY48" s="154">
        <f>'EQ Buffet &amp; Table Top'!DT48</f>
        <v>0</v>
      </c>
      <c r="AZ48" s="154">
        <f>'EQ Buffet &amp; Table Top'!DU48</f>
        <v>0</v>
      </c>
      <c r="BA48" s="154">
        <f>'EQ Buffet &amp; Table Top'!DV48</f>
        <v>0</v>
      </c>
      <c r="BB48" s="154">
        <f>'EQ Buffet &amp; Table Top'!DY48</f>
        <v>0</v>
      </c>
      <c r="BC48" s="154">
        <f>'EQ Buffet &amp; Table Top'!DZ48</f>
        <v>0</v>
      </c>
    </row>
    <row r="49" spans="1:55" ht="44" customHeight="1" outlineLevel="1">
      <c r="B49" s="18">
        <v>44</v>
      </c>
      <c r="C49" s="103" t="str">
        <f>'EQ Buffet &amp; Table Top'!C49</f>
        <v>OBLONG
SIGNATURE 32 CM</v>
      </c>
      <c r="D49" s="6"/>
      <c r="E49" s="36" t="str">
        <f>'EQ Buffet &amp; Table Top'!E49</f>
        <v>LE CREUSET</v>
      </c>
      <c r="F49" s="36" t="str">
        <f>'EQ Buffet &amp; Table Top'!F49</f>
        <v>https://www.lecreuset.de/oblong-signature</v>
      </c>
      <c r="G49" s="43">
        <f>'EQ Buffet &amp; Table Top'!G49</f>
        <v>0</v>
      </c>
      <c r="H49" s="82">
        <f>'EQ Buffet &amp; Table Top'!H49</f>
        <v>0</v>
      </c>
      <c r="I49" s="36">
        <f>'EQ Buffet &amp; Table Top'!I49</f>
        <v>0</v>
      </c>
      <c r="J49" s="36"/>
      <c r="K49" s="3"/>
      <c r="L49" s="4" t="e">
        <f t="shared" ca="1" si="4"/>
        <v>#REF!</v>
      </c>
      <c r="M49" s="3"/>
      <c r="N49" s="4">
        <f>'EQ Buffet &amp; Table Top'!N49</f>
        <v>0</v>
      </c>
      <c r="O49" s="4"/>
      <c r="P49" s="4"/>
      <c r="Q49" s="4">
        <f t="shared" ca="1" si="11"/>
        <v>0</v>
      </c>
      <c r="R49" s="4">
        <f t="shared" ca="1" si="5"/>
        <v>0</v>
      </c>
      <c r="S49" s="4">
        <f t="shared" ca="1" si="6"/>
        <v>0</v>
      </c>
      <c r="T49" s="4">
        <f t="shared" ca="1" si="7"/>
        <v>0</v>
      </c>
      <c r="U49" s="4">
        <f t="shared" ca="1" si="8"/>
        <v>0</v>
      </c>
      <c r="V49" s="4">
        <f t="shared" ca="1" si="9"/>
        <v>0</v>
      </c>
      <c r="W49" s="4">
        <f t="shared" ca="1" si="10"/>
        <v>0</v>
      </c>
      <c r="X49" s="4"/>
      <c r="Y49" s="4">
        <f>'EQ Buffet &amp; Table Top'!Y49</f>
        <v>0</v>
      </c>
      <c r="Z49" s="4">
        <f>'EQ Buffet &amp; Table Top'!Z49</f>
        <v>0</v>
      </c>
      <c r="AA49" s="4">
        <f>'EQ Buffet &amp; Table Top'!AA49</f>
        <v>0</v>
      </c>
      <c r="AB49" s="4">
        <f>'EQ Buffet &amp; Table Top'!AB49</f>
        <v>0</v>
      </c>
      <c r="AC49" s="4">
        <f>'EQ Buffet &amp; Table Top'!AC49</f>
        <v>0</v>
      </c>
      <c r="AD49" s="4">
        <f>'EQ Buffet &amp; Table Top'!AD49</f>
        <v>0</v>
      </c>
      <c r="AE49" s="4">
        <f>'EQ Buffet &amp; Table Top'!AD49</f>
        <v>0</v>
      </c>
      <c r="AF49" s="4"/>
      <c r="AG49" s="4" t="e">
        <f>'EQ Buffet &amp; Table Top'!#REF!</f>
        <v>#REF!</v>
      </c>
      <c r="AH49" s="4" t="e">
        <f>'EQ Buffet &amp; Table Top'!#REF!</f>
        <v>#REF!</v>
      </c>
      <c r="AI49" s="4" t="e">
        <f>'EQ Buffet &amp; Table Top'!#REF!</f>
        <v>#REF!</v>
      </c>
      <c r="AJ49" s="4" t="e">
        <f>'EQ Buffet &amp; Table Top'!#REF!</f>
        <v>#REF!</v>
      </c>
      <c r="AK49" s="4"/>
      <c r="AL49" s="4" t="e">
        <f>'EQ Buffet &amp; Table Top'!#REF!</f>
        <v>#REF!</v>
      </c>
      <c r="AM49" s="4"/>
      <c r="AN49" s="4" t="e">
        <f>'EQ Buffet &amp; Table Top'!#REF!</f>
        <v>#REF!</v>
      </c>
      <c r="AQ49" s="154">
        <f>'EQ Buffet &amp; Table Top'!DL49</f>
        <v>0</v>
      </c>
      <c r="AR49" s="154">
        <f>'EQ Buffet &amp; Table Top'!DM49</f>
        <v>0</v>
      </c>
      <c r="AS49" s="154">
        <f>'EQ Buffet &amp; Table Top'!DN49</f>
        <v>0</v>
      </c>
      <c r="AT49" s="154">
        <f>'EQ Buffet &amp; Table Top'!DO49</f>
        <v>0</v>
      </c>
      <c r="AU49" s="154">
        <f>'EQ Buffet &amp; Table Top'!DP49</f>
        <v>0</v>
      </c>
      <c r="AV49" s="154">
        <f>'EQ Buffet &amp; Table Top'!DQ49</f>
        <v>0</v>
      </c>
      <c r="AW49" s="154">
        <f>'EQ Buffet &amp; Table Top'!DR49</f>
        <v>0</v>
      </c>
      <c r="AX49" s="154">
        <f>'EQ Buffet &amp; Table Top'!DS49</f>
        <v>0</v>
      </c>
      <c r="AY49" s="154">
        <f>'EQ Buffet &amp; Table Top'!DT49</f>
        <v>0</v>
      </c>
      <c r="AZ49" s="154">
        <f>'EQ Buffet &amp; Table Top'!DU49</f>
        <v>0</v>
      </c>
      <c r="BA49" s="154">
        <f>'EQ Buffet &amp; Table Top'!DV49</f>
        <v>0</v>
      </c>
      <c r="BB49" s="154">
        <f>'EQ Buffet &amp; Table Top'!DY49</f>
        <v>0</v>
      </c>
      <c r="BC49" s="154">
        <f>'EQ Buffet &amp; Table Top'!DZ49</f>
        <v>0</v>
      </c>
    </row>
    <row r="50" spans="1:55" ht="44" customHeight="1" outlineLevel="1">
      <c r="B50" s="18">
        <v>45</v>
      </c>
      <c r="C50" s="103" t="str">
        <f>'EQ Buffet &amp; Table Top'!C50</f>
        <v>MARSEILE
27 CM BLUE</v>
      </c>
      <c r="D50" s="6"/>
      <c r="E50" s="36" t="str">
        <f>'EQ Buffet &amp; Table Top'!E50</f>
        <v>LE CREUSET</v>
      </c>
      <c r="F50" s="36" t="str">
        <f>'EQ Buffet &amp; Table Top'!F50</f>
        <v>https://www.lecreuset.de/brater-oval-35-cm-marseille</v>
      </c>
      <c r="G50" s="43">
        <f>'EQ Buffet &amp; Table Top'!G50</f>
        <v>0</v>
      </c>
      <c r="H50" s="82">
        <f>'EQ Buffet &amp; Table Top'!H50</f>
        <v>0</v>
      </c>
      <c r="I50" s="36">
        <f>'EQ Buffet &amp; Table Top'!I50</f>
        <v>0</v>
      </c>
      <c r="J50" s="36"/>
      <c r="K50" s="3"/>
      <c r="L50" s="4" t="e">
        <f t="shared" ca="1" si="4"/>
        <v>#REF!</v>
      </c>
      <c r="M50" s="3"/>
      <c r="N50" s="4">
        <f>'EQ Buffet &amp; Table Top'!N50</f>
        <v>0</v>
      </c>
      <c r="O50" s="4"/>
      <c r="P50" s="4"/>
      <c r="Q50" s="4">
        <f t="shared" ca="1" si="11"/>
        <v>0</v>
      </c>
      <c r="R50" s="4">
        <f t="shared" ca="1" si="5"/>
        <v>0</v>
      </c>
      <c r="S50" s="4">
        <f t="shared" ca="1" si="6"/>
        <v>0</v>
      </c>
      <c r="T50" s="4">
        <f t="shared" ca="1" si="7"/>
        <v>0</v>
      </c>
      <c r="U50" s="4">
        <f t="shared" ca="1" si="8"/>
        <v>0</v>
      </c>
      <c r="V50" s="4">
        <f t="shared" ca="1" si="9"/>
        <v>0</v>
      </c>
      <c r="W50" s="4">
        <f t="shared" ca="1" si="10"/>
        <v>0</v>
      </c>
      <c r="X50" s="4"/>
      <c r="Y50" s="4">
        <f>'EQ Buffet &amp; Table Top'!Y50</f>
        <v>0</v>
      </c>
      <c r="Z50" s="4">
        <f>'EQ Buffet &amp; Table Top'!Z50</f>
        <v>0</v>
      </c>
      <c r="AA50" s="4">
        <f>'EQ Buffet &amp; Table Top'!AA50</f>
        <v>0</v>
      </c>
      <c r="AB50" s="4">
        <f>'EQ Buffet &amp; Table Top'!AB50</f>
        <v>0</v>
      </c>
      <c r="AC50" s="4">
        <f>'EQ Buffet &amp; Table Top'!AC50</f>
        <v>0</v>
      </c>
      <c r="AD50" s="4">
        <f>'EQ Buffet &amp; Table Top'!AD50</f>
        <v>0</v>
      </c>
      <c r="AE50" s="4">
        <f>'EQ Buffet &amp; Table Top'!AD50</f>
        <v>0</v>
      </c>
      <c r="AF50" s="4"/>
      <c r="AG50" s="4" t="e">
        <f>'EQ Buffet &amp; Table Top'!#REF!</f>
        <v>#REF!</v>
      </c>
      <c r="AH50" s="4" t="e">
        <f>'EQ Buffet &amp; Table Top'!#REF!</f>
        <v>#REF!</v>
      </c>
      <c r="AI50" s="4" t="e">
        <f>'EQ Buffet &amp; Table Top'!#REF!</f>
        <v>#REF!</v>
      </c>
      <c r="AJ50" s="4" t="e">
        <f>'EQ Buffet &amp; Table Top'!#REF!</f>
        <v>#REF!</v>
      </c>
      <c r="AK50" s="4"/>
      <c r="AL50" s="4" t="e">
        <f>'EQ Buffet &amp; Table Top'!#REF!</f>
        <v>#REF!</v>
      </c>
      <c r="AM50" s="4"/>
      <c r="AN50" s="4" t="e">
        <f>'EQ Buffet &amp; Table Top'!#REF!</f>
        <v>#REF!</v>
      </c>
      <c r="AQ50" s="154">
        <f>'EQ Buffet &amp; Table Top'!DL50</f>
        <v>0</v>
      </c>
      <c r="AR50" s="154">
        <f>'EQ Buffet &amp; Table Top'!DM50</f>
        <v>0</v>
      </c>
      <c r="AS50" s="154">
        <f>'EQ Buffet &amp; Table Top'!DN50</f>
        <v>0</v>
      </c>
      <c r="AT50" s="154">
        <f>'EQ Buffet &amp; Table Top'!DO50</f>
        <v>0</v>
      </c>
      <c r="AU50" s="154">
        <f>'EQ Buffet &amp; Table Top'!DP50</f>
        <v>0</v>
      </c>
      <c r="AV50" s="154">
        <f>'EQ Buffet &amp; Table Top'!DQ50</f>
        <v>0</v>
      </c>
      <c r="AW50" s="154">
        <f>'EQ Buffet &amp; Table Top'!DR50</f>
        <v>0</v>
      </c>
      <c r="AX50" s="154">
        <f>'EQ Buffet &amp; Table Top'!DS50</f>
        <v>0</v>
      </c>
      <c r="AY50" s="154">
        <f>'EQ Buffet &amp; Table Top'!DT50</f>
        <v>0</v>
      </c>
      <c r="AZ50" s="154">
        <f>'EQ Buffet &amp; Table Top'!DU50</f>
        <v>0</v>
      </c>
      <c r="BA50" s="154">
        <f>'EQ Buffet &amp; Table Top'!DV50</f>
        <v>0</v>
      </c>
      <c r="BB50" s="154">
        <f>'EQ Buffet &amp; Table Top'!DY50</f>
        <v>0</v>
      </c>
      <c r="BC50" s="154">
        <f>'EQ Buffet &amp; Table Top'!DZ50</f>
        <v>0</v>
      </c>
    </row>
    <row r="51" spans="1:55" ht="44" customHeight="1" outlineLevel="1">
      <c r="B51" s="18">
        <v>46</v>
      </c>
      <c r="C51" s="103" t="str">
        <f>'EQ Buffet &amp; Table Top'!C51</f>
        <v>MARSEILE
22 CM BLUE</v>
      </c>
      <c r="D51" s="6"/>
      <c r="E51" s="36" t="str">
        <f>'EQ Buffet &amp; Table Top'!E51</f>
        <v>LE CREUSET</v>
      </c>
      <c r="F51" s="36" t="str">
        <f>'EQ Buffet &amp; Table Top'!F51</f>
        <v>https://www.lecreuset.de/brater-rund-18-cm-marseille</v>
      </c>
      <c r="G51" s="43">
        <f>'EQ Buffet &amp; Table Top'!G51</f>
        <v>0</v>
      </c>
      <c r="H51" s="82">
        <f>'EQ Buffet &amp; Table Top'!H51</f>
        <v>0</v>
      </c>
      <c r="I51" s="36">
        <f>'EQ Buffet &amp; Table Top'!I51</f>
        <v>0</v>
      </c>
      <c r="J51" s="36"/>
      <c r="K51" s="3"/>
      <c r="L51" s="4" t="e">
        <f t="shared" ca="1" si="4"/>
        <v>#REF!</v>
      </c>
      <c r="M51" s="3"/>
      <c r="N51" s="4">
        <f>'EQ Buffet &amp; Table Top'!N51</f>
        <v>0</v>
      </c>
      <c r="O51" s="4"/>
      <c r="P51" s="4"/>
      <c r="Q51" s="4">
        <f t="shared" ca="1" si="11"/>
        <v>0</v>
      </c>
      <c r="R51" s="4">
        <f t="shared" ca="1" si="5"/>
        <v>0</v>
      </c>
      <c r="S51" s="4">
        <f t="shared" ca="1" si="6"/>
        <v>0</v>
      </c>
      <c r="T51" s="4">
        <f t="shared" ca="1" si="7"/>
        <v>0</v>
      </c>
      <c r="U51" s="4">
        <f t="shared" ca="1" si="8"/>
        <v>0</v>
      </c>
      <c r="V51" s="4">
        <f t="shared" ca="1" si="9"/>
        <v>0</v>
      </c>
      <c r="W51" s="4">
        <f t="shared" ca="1" si="10"/>
        <v>0</v>
      </c>
      <c r="X51" s="4"/>
      <c r="Y51" s="4">
        <f>'EQ Buffet &amp; Table Top'!Y51</f>
        <v>0</v>
      </c>
      <c r="Z51" s="4">
        <f>'EQ Buffet &amp; Table Top'!Z51</f>
        <v>0</v>
      </c>
      <c r="AA51" s="4">
        <f>'EQ Buffet &amp; Table Top'!AA51</f>
        <v>0</v>
      </c>
      <c r="AB51" s="4">
        <f>'EQ Buffet &amp; Table Top'!AB51</f>
        <v>0</v>
      </c>
      <c r="AC51" s="4">
        <f>'EQ Buffet &amp; Table Top'!AC51</f>
        <v>0</v>
      </c>
      <c r="AD51" s="4">
        <f>'EQ Buffet &amp; Table Top'!AD51</f>
        <v>0</v>
      </c>
      <c r="AE51" s="4">
        <f>'EQ Buffet &amp; Table Top'!AD51</f>
        <v>0</v>
      </c>
      <c r="AF51" s="4"/>
      <c r="AG51" s="4" t="e">
        <f>'EQ Buffet &amp; Table Top'!#REF!</f>
        <v>#REF!</v>
      </c>
      <c r="AH51" s="4" t="e">
        <f>'EQ Buffet &amp; Table Top'!#REF!</f>
        <v>#REF!</v>
      </c>
      <c r="AI51" s="4" t="e">
        <f>'EQ Buffet &amp; Table Top'!#REF!</f>
        <v>#REF!</v>
      </c>
      <c r="AJ51" s="4" t="e">
        <f>'EQ Buffet &amp; Table Top'!#REF!</f>
        <v>#REF!</v>
      </c>
      <c r="AK51" s="4"/>
      <c r="AL51" s="4" t="e">
        <f>'EQ Buffet &amp; Table Top'!#REF!</f>
        <v>#REF!</v>
      </c>
      <c r="AM51" s="4"/>
      <c r="AN51" s="4" t="e">
        <f>'EQ Buffet &amp; Table Top'!#REF!</f>
        <v>#REF!</v>
      </c>
      <c r="AQ51" s="154">
        <f>'EQ Buffet &amp; Table Top'!DL51</f>
        <v>0</v>
      </c>
      <c r="AR51" s="154">
        <f>'EQ Buffet &amp; Table Top'!DM51</f>
        <v>0</v>
      </c>
      <c r="AS51" s="154">
        <f>'EQ Buffet &amp; Table Top'!DN51</f>
        <v>0</v>
      </c>
      <c r="AT51" s="154">
        <f>'EQ Buffet &amp; Table Top'!DO51</f>
        <v>0</v>
      </c>
      <c r="AU51" s="154">
        <f>'EQ Buffet &amp; Table Top'!DP51</f>
        <v>0</v>
      </c>
      <c r="AV51" s="154">
        <f>'EQ Buffet &amp; Table Top'!DQ51</f>
        <v>0</v>
      </c>
      <c r="AW51" s="154">
        <f>'EQ Buffet &amp; Table Top'!DR51</f>
        <v>0</v>
      </c>
      <c r="AX51" s="154">
        <f>'EQ Buffet &amp; Table Top'!DS51</f>
        <v>0</v>
      </c>
      <c r="AY51" s="154">
        <f>'EQ Buffet &amp; Table Top'!DT51</f>
        <v>0</v>
      </c>
      <c r="AZ51" s="154">
        <f>'EQ Buffet &amp; Table Top'!DU51</f>
        <v>0</v>
      </c>
      <c r="BA51" s="154">
        <f>'EQ Buffet &amp; Table Top'!DV51</f>
        <v>0</v>
      </c>
      <c r="BB51" s="154">
        <f>'EQ Buffet &amp; Table Top'!DY51</f>
        <v>0</v>
      </c>
      <c r="BC51" s="154">
        <f>'EQ Buffet &amp; Table Top'!DZ51</f>
        <v>0</v>
      </c>
    </row>
    <row r="52" spans="1:55" ht="44" customHeight="1" outlineLevel="1">
      <c r="B52" s="18">
        <v>47</v>
      </c>
      <c r="C52" s="103" t="str">
        <f>'EQ Buffet &amp; Table Top'!C52</f>
        <v xml:space="preserve">MARSEILE
18 CM CREME </v>
      </c>
      <c r="D52" s="6"/>
      <c r="E52" s="36" t="str">
        <f>'EQ Buffet &amp; Table Top'!E52</f>
        <v>LE CREUSET</v>
      </c>
      <c r="F52" s="36" t="str">
        <f>'EQ Buffet &amp; Table Top'!F52</f>
        <v>https://www.lecreuset.de/brater-rund-18-cm-creme</v>
      </c>
      <c r="G52" s="43">
        <f>'EQ Buffet &amp; Table Top'!G52</f>
        <v>0</v>
      </c>
      <c r="H52" s="82">
        <f>'EQ Buffet &amp; Table Top'!H52</f>
        <v>0</v>
      </c>
      <c r="I52" s="36">
        <f>'EQ Buffet &amp; Table Top'!I52</f>
        <v>0</v>
      </c>
      <c r="J52" s="36"/>
      <c r="K52" s="3"/>
      <c r="L52" s="4" t="e">
        <f t="shared" ca="1" si="4"/>
        <v>#REF!</v>
      </c>
      <c r="M52" s="3"/>
      <c r="N52" s="4">
        <f>'EQ Buffet &amp; Table Top'!N52</f>
        <v>0</v>
      </c>
      <c r="O52" s="4"/>
      <c r="P52" s="4"/>
      <c r="Q52" s="4">
        <f t="shared" ca="1" si="11"/>
        <v>0</v>
      </c>
      <c r="R52" s="4">
        <f t="shared" ca="1" si="5"/>
        <v>0</v>
      </c>
      <c r="S52" s="4">
        <f t="shared" ca="1" si="6"/>
        <v>0</v>
      </c>
      <c r="T52" s="4">
        <f t="shared" ca="1" si="7"/>
        <v>0</v>
      </c>
      <c r="U52" s="4">
        <f t="shared" ca="1" si="8"/>
        <v>0</v>
      </c>
      <c r="V52" s="4">
        <f t="shared" ca="1" si="9"/>
        <v>0</v>
      </c>
      <c r="W52" s="4">
        <f t="shared" ca="1" si="10"/>
        <v>0</v>
      </c>
      <c r="X52" s="4"/>
      <c r="Y52" s="4">
        <f>'EQ Buffet &amp; Table Top'!Y52</f>
        <v>0</v>
      </c>
      <c r="Z52" s="4">
        <f>'EQ Buffet &amp; Table Top'!Z52</f>
        <v>0</v>
      </c>
      <c r="AA52" s="4">
        <f>'EQ Buffet &amp; Table Top'!AA52</f>
        <v>0</v>
      </c>
      <c r="AB52" s="4">
        <f>'EQ Buffet &amp; Table Top'!AB52</f>
        <v>0</v>
      </c>
      <c r="AC52" s="4">
        <f>'EQ Buffet &amp; Table Top'!AC52</f>
        <v>0</v>
      </c>
      <c r="AD52" s="4">
        <f>'EQ Buffet &amp; Table Top'!AD52</f>
        <v>0</v>
      </c>
      <c r="AE52" s="4">
        <f>'EQ Buffet &amp; Table Top'!AD52</f>
        <v>0</v>
      </c>
      <c r="AF52" s="4"/>
      <c r="AG52" s="4" t="e">
        <f>'EQ Buffet &amp; Table Top'!#REF!</f>
        <v>#REF!</v>
      </c>
      <c r="AH52" s="4" t="e">
        <f>'EQ Buffet &amp; Table Top'!#REF!</f>
        <v>#REF!</v>
      </c>
      <c r="AI52" s="4" t="e">
        <f>'EQ Buffet &amp; Table Top'!#REF!</f>
        <v>#REF!</v>
      </c>
      <c r="AJ52" s="4" t="e">
        <f>'EQ Buffet &amp; Table Top'!#REF!</f>
        <v>#REF!</v>
      </c>
      <c r="AK52" s="4"/>
      <c r="AL52" s="4" t="e">
        <f>'EQ Buffet &amp; Table Top'!#REF!</f>
        <v>#REF!</v>
      </c>
      <c r="AM52" s="4"/>
      <c r="AN52" s="4" t="e">
        <f>'EQ Buffet &amp; Table Top'!#REF!</f>
        <v>#REF!</v>
      </c>
      <c r="AQ52" s="154">
        <f>'EQ Buffet &amp; Table Top'!DL52</f>
        <v>0</v>
      </c>
      <c r="AR52" s="154">
        <f>'EQ Buffet &amp; Table Top'!DM52</f>
        <v>0</v>
      </c>
      <c r="AS52" s="154">
        <f>'EQ Buffet &amp; Table Top'!DN52</f>
        <v>0</v>
      </c>
      <c r="AT52" s="154">
        <f>'EQ Buffet &amp; Table Top'!DO52</f>
        <v>0</v>
      </c>
      <c r="AU52" s="154">
        <f>'EQ Buffet &amp; Table Top'!DP52</f>
        <v>0</v>
      </c>
      <c r="AV52" s="154">
        <f>'EQ Buffet &amp; Table Top'!DQ52</f>
        <v>0</v>
      </c>
      <c r="AW52" s="154">
        <f>'EQ Buffet &amp; Table Top'!DR52</f>
        <v>0</v>
      </c>
      <c r="AX52" s="154">
        <f>'EQ Buffet &amp; Table Top'!DS52</f>
        <v>0</v>
      </c>
      <c r="AY52" s="154">
        <f>'EQ Buffet &amp; Table Top'!DT52</f>
        <v>0</v>
      </c>
      <c r="AZ52" s="154">
        <f>'EQ Buffet &amp; Table Top'!DU52</f>
        <v>0</v>
      </c>
      <c r="BA52" s="154">
        <f>'EQ Buffet &amp; Table Top'!DV52</f>
        <v>0</v>
      </c>
      <c r="BB52" s="154">
        <f>'EQ Buffet &amp; Table Top'!DY52</f>
        <v>0</v>
      </c>
      <c r="BC52" s="154">
        <f>'EQ Buffet &amp; Table Top'!DZ52</f>
        <v>0</v>
      </c>
    </row>
    <row r="53" spans="1:55" ht="44" customHeight="1" outlineLevel="1">
      <c r="B53" s="18">
        <v>48</v>
      </c>
      <c r="C53" s="103" t="str">
        <f>'EQ Buffet &amp; Table Top'!C53</f>
        <v>Cooling tray</v>
      </c>
      <c r="D53" s="6"/>
      <c r="E53" s="36" t="str">
        <f>'EQ Buffet &amp; Table Top'!E53</f>
        <v>Stay Cool</v>
      </c>
      <c r="F53" s="36" t="str">
        <f>'EQ Buffet &amp; Table Top'!F53</f>
        <v>https://www.xxlgastro.de/kuehl-servierplatte-stay-cool-1-3-gn-aluminium-325.html</v>
      </c>
      <c r="G53" s="43">
        <f>'EQ Buffet &amp; Table Top'!G53</f>
        <v>82</v>
      </c>
      <c r="H53" s="82" t="str">
        <f>'EQ Buffet &amp; Table Top'!H53</f>
        <v>GN 1/2</v>
      </c>
      <c r="I53" s="36" t="str">
        <f>'EQ Buffet &amp; Table Top'!I53</f>
        <v>GN 1/2</v>
      </c>
      <c r="J53" s="36"/>
      <c r="K53" s="3"/>
      <c r="L53" s="4" t="e">
        <f t="shared" ca="1" si="4"/>
        <v>#REF!</v>
      </c>
      <c r="M53" s="3"/>
      <c r="N53" s="4">
        <f>'EQ Buffet &amp; Table Top'!N53</f>
        <v>0</v>
      </c>
      <c r="O53" s="4"/>
      <c r="P53" s="4"/>
      <c r="Q53" s="4">
        <f t="shared" ca="1" si="11"/>
        <v>0</v>
      </c>
      <c r="R53" s="4">
        <f t="shared" ca="1" si="5"/>
        <v>0</v>
      </c>
      <c r="S53" s="4">
        <f t="shared" ca="1" si="6"/>
        <v>0</v>
      </c>
      <c r="T53" s="4">
        <f t="shared" ca="1" si="7"/>
        <v>0</v>
      </c>
      <c r="U53" s="4">
        <f t="shared" ca="1" si="8"/>
        <v>0</v>
      </c>
      <c r="V53" s="4">
        <f t="shared" ca="1" si="9"/>
        <v>0</v>
      </c>
      <c r="W53" s="4">
        <f t="shared" ca="1" si="10"/>
        <v>0</v>
      </c>
      <c r="X53" s="4"/>
      <c r="Y53" s="4">
        <f>'EQ Buffet &amp; Table Top'!Y53</f>
        <v>0</v>
      </c>
      <c r="Z53" s="4">
        <f>'EQ Buffet &amp; Table Top'!Z53</f>
        <v>0</v>
      </c>
      <c r="AA53" s="4">
        <f>'EQ Buffet &amp; Table Top'!AA53</f>
        <v>0</v>
      </c>
      <c r="AB53" s="4">
        <f>'EQ Buffet &amp; Table Top'!AB53</f>
        <v>0</v>
      </c>
      <c r="AC53" s="4">
        <f>'EQ Buffet &amp; Table Top'!AC53</f>
        <v>0</v>
      </c>
      <c r="AD53" s="4">
        <f>'EQ Buffet &amp; Table Top'!AD53</f>
        <v>0</v>
      </c>
      <c r="AE53" s="4">
        <f>'EQ Buffet &amp; Table Top'!AD53</f>
        <v>0</v>
      </c>
      <c r="AF53" s="4"/>
      <c r="AG53" s="4" t="e">
        <f>'EQ Buffet &amp; Table Top'!#REF!</f>
        <v>#REF!</v>
      </c>
      <c r="AH53" s="4" t="e">
        <f>'EQ Buffet &amp; Table Top'!#REF!</f>
        <v>#REF!</v>
      </c>
      <c r="AI53" s="4" t="e">
        <f>'EQ Buffet &amp; Table Top'!#REF!</f>
        <v>#REF!</v>
      </c>
      <c r="AJ53" s="4" t="e">
        <f>'EQ Buffet &amp; Table Top'!#REF!</f>
        <v>#REF!</v>
      </c>
      <c r="AK53" s="4"/>
      <c r="AL53" s="4" t="e">
        <f>'EQ Buffet &amp; Table Top'!#REF!</f>
        <v>#REF!</v>
      </c>
      <c r="AM53" s="4"/>
      <c r="AN53" s="4" t="e">
        <f>'EQ Buffet &amp; Table Top'!#REF!</f>
        <v>#REF!</v>
      </c>
      <c r="AQ53" s="154">
        <f>'EQ Buffet &amp; Table Top'!DL53</f>
        <v>0</v>
      </c>
      <c r="AR53" s="154">
        <f>'EQ Buffet &amp; Table Top'!DM53</f>
        <v>0</v>
      </c>
      <c r="AS53" s="154">
        <f>'EQ Buffet &amp; Table Top'!DN53</f>
        <v>0</v>
      </c>
      <c r="AT53" s="154">
        <f>'EQ Buffet &amp; Table Top'!DO53</f>
        <v>0</v>
      </c>
      <c r="AU53" s="154">
        <f>'EQ Buffet &amp; Table Top'!DP53</f>
        <v>0</v>
      </c>
      <c r="AV53" s="154">
        <f>'EQ Buffet &amp; Table Top'!DQ53</f>
        <v>0</v>
      </c>
      <c r="AW53" s="154">
        <f>'EQ Buffet &amp; Table Top'!DR53</f>
        <v>0</v>
      </c>
      <c r="AX53" s="154">
        <f>'EQ Buffet &amp; Table Top'!DS53</f>
        <v>0</v>
      </c>
      <c r="AY53" s="154">
        <f>'EQ Buffet &amp; Table Top'!DT53</f>
        <v>0</v>
      </c>
      <c r="AZ53" s="154">
        <f>'EQ Buffet &amp; Table Top'!DU53</f>
        <v>0</v>
      </c>
      <c r="BA53" s="154">
        <f>'EQ Buffet &amp; Table Top'!DV53</f>
        <v>0</v>
      </c>
      <c r="BB53" s="154">
        <f>'EQ Buffet &amp; Table Top'!DY53</f>
        <v>0</v>
      </c>
      <c r="BC53" s="154">
        <f>'EQ Buffet &amp; Table Top'!DZ53</f>
        <v>0</v>
      </c>
    </row>
    <row r="54" spans="1:55" ht="44" customHeight="1" outlineLevel="1">
      <c r="B54" s="18">
        <v>49</v>
      </c>
      <c r="C54" s="103" t="str">
        <f>'EQ Buffet &amp; Table Top'!C54</f>
        <v>Cooling tray</v>
      </c>
      <c r="D54" s="6"/>
      <c r="E54" s="36" t="str">
        <f>'EQ Buffet &amp; Table Top'!E54</f>
        <v>Stay Cool</v>
      </c>
      <c r="F54" s="36" t="str">
        <f>'EQ Buffet &amp; Table Top'!F54</f>
        <v>https://www.xxlgastro.de/kuehl-servierplatte-stay-cool-1-2gn-aluminium-325x.html</v>
      </c>
      <c r="G54" s="43">
        <f>'EQ Buffet &amp; Table Top'!G54</f>
        <v>100</v>
      </c>
      <c r="H54" s="82" t="str">
        <f>'EQ Buffet &amp; Table Top'!H54</f>
        <v>GN 1/3</v>
      </c>
      <c r="I54" s="36" t="str">
        <f>'EQ Buffet &amp; Table Top'!I54</f>
        <v>GN 1/3</v>
      </c>
      <c r="J54" s="36"/>
      <c r="K54" s="3"/>
      <c r="L54" s="4" t="e">
        <f t="shared" ca="1" si="4"/>
        <v>#REF!</v>
      </c>
      <c r="M54" s="3"/>
      <c r="N54" s="4">
        <f>'EQ Buffet &amp; Table Top'!N54</f>
        <v>0</v>
      </c>
      <c r="O54" s="4"/>
      <c r="P54" s="4"/>
      <c r="Q54" s="4">
        <f t="shared" ca="1" si="11"/>
        <v>0</v>
      </c>
      <c r="R54" s="4">
        <f t="shared" ca="1" si="5"/>
        <v>0</v>
      </c>
      <c r="S54" s="4">
        <f t="shared" ca="1" si="6"/>
        <v>0</v>
      </c>
      <c r="T54" s="4">
        <f t="shared" ca="1" si="7"/>
        <v>0</v>
      </c>
      <c r="U54" s="4">
        <f t="shared" ca="1" si="8"/>
        <v>0</v>
      </c>
      <c r="V54" s="4">
        <f t="shared" ca="1" si="9"/>
        <v>0</v>
      </c>
      <c r="W54" s="4">
        <f t="shared" ca="1" si="10"/>
        <v>0</v>
      </c>
      <c r="X54" s="4"/>
      <c r="Y54" s="4">
        <f>'EQ Buffet &amp; Table Top'!Y54</f>
        <v>0</v>
      </c>
      <c r="Z54" s="4">
        <f>'EQ Buffet &amp; Table Top'!Z54</f>
        <v>0</v>
      </c>
      <c r="AA54" s="4">
        <f>'EQ Buffet &amp; Table Top'!AA54</f>
        <v>0</v>
      </c>
      <c r="AB54" s="4">
        <f>'EQ Buffet &amp; Table Top'!AB54</f>
        <v>0</v>
      </c>
      <c r="AC54" s="4">
        <f>'EQ Buffet &amp; Table Top'!AC54</f>
        <v>0</v>
      </c>
      <c r="AD54" s="4">
        <f>'EQ Buffet &amp; Table Top'!AD54</f>
        <v>0</v>
      </c>
      <c r="AE54" s="4">
        <f>'EQ Buffet &amp; Table Top'!AD54</f>
        <v>0</v>
      </c>
      <c r="AF54" s="4"/>
      <c r="AG54" s="4" t="e">
        <f>'EQ Buffet &amp; Table Top'!#REF!</f>
        <v>#REF!</v>
      </c>
      <c r="AH54" s="4" t="e">
        <f>'EQ Buffet &amp; Table Top'!#REF!</f>
        <v>#REF!</v>
      </c>
      <c r="AI54" s="4" t="e">
        <f>'EQ Buffet &amp; Table Top'!#REF!</f>
        <v>#REF!</v>
      </c>
      <c r="AJ54" s="4" t="e">
        <f>'EQ Buffet &amp; Table Top'!#REF!</f>
        <v>#REF!</v>
      </c>
      <c r="AK54" s="4"/>
      <c r="AL54" s="4" t="e">
        <f>'EQ Buffet &amp; Table Top'!#REF!</f>
        <v>#REF!</v>
      </c>
      <c r="AM54" s="4"/>
      <c r="AN54" s="4" t="e">
        <f>'EQ Buffet &amp; Table Top'!#REF!</f>
        <v>#REF!</v>
      </c>
      <c r="AQ54" s="154">
        <f>'EQ Buffet &amp; Table Top'!DL54</f>
        <v>0</v>
      </c>
      <c r="AR54" s="154">
        <f>'EQ Buffet &amp; Table Top'!DM54</f>
        <v>0</v>
      </c>
      <c r="AS54" s="154">
        <f>'EQ Buffet &amp; Table Top'!DN54</f>
        <v>0</v>
      </c>
      <c r="AT54" s="154">
        <f>'EQ Buffet &amp; Table Top'!DO54</f>
        <v>0</v>
      </c>
      <c r="AU54" s="154">
        <f>'EQ Buffet &amp; Table Top'!DP54</f>
        <v>0</v>
      </c>
      <c r="AV54" s="154">
        <f>'EQ Buffet &amp; Table Top'!DQ54</f>
        <v>0</v>
      </c>
      <c r="AW54" s="154">
        <f>'EQ Buffet &amp; Table Top'!DR54</f>
        <v>0</v>
      </c>
      <c r="AX54" s="154">
        <f>'EQ Buffet &amp; Table Top'!DS54</f>
        <v>0</v>
      </c>
      <c r="AY54" s="154">
        <f>'EQ Buffet &amp; Table Top'!DT54</f>
        <v>0</v>
      </c>
      <c r="AZ54" s="154">
        <f>'EQ Buffet &amp; Table Top'!DU54</f>
        <v>0</v>
      </c>
      <c r="BA54" s="154">
        <f>'EQ Buffet &amp; Table Top'!DV54</f>
        <v>0</v>
      </c>
      <c r="BB54" s="154">
        <f>'EQ Buffet &amp; Table Top'!DY54</f>
        <v>0</v>
      </c>
      <c r="BC54" s="154">
        <f>'EQ Buffet &amp; Table Top'!DZ54</f>
        <v>0</v>
      </c>
    </row>
    <row r="55" spans="1:55" ht="44" customHeight="1" outlineLevel="1">
      <c r="B55" s="18">
        <v>50</v>
      </c>
      <c r="C55" s="103" t="str">
        <f>'EQ Buffet &amp; Table Top'!C55</f>
        <v>Cutlery Box</v>
      </c>
      <c r="D55" s="6"/>
      <c r="E55" s="36" t="str">
        <f>'EQ Buffet &amp; Table Top'!E55</f>
        <v>Rosenthal
Junto Aquamarine</v>
      </c>
      <c r="F55" s="36">
        <f>'EQ Buffet &amp; Table Top'!F55</f>
        <v>0</v>
      </c>
      <c r="G55" s="43">
        <f>'EQ Buffet &amp; Table Top'!G55</f>
        <v>0</v>
      </c>
      <c r="H55" s="82">
        <f>'EQ Buffet &amp; Table Top'!H55</f>
        <v>0</v>
      </c>
      <c r="I55" s="36" t="str">
        <f>'EQ Buffet &amp; Table Top'!I55</f>
        <v>L: 26,5cm W:
16,2cm</v>
      </c>
      <c r="J55" s="36"/>
      <c r="K55" s="3"/>
      <c r="L55" s="4" t="e">
        <f t="shared" ca="1" si="4"/>
        <v>#REF!</v>
      </c>
      <c r="M55" s="3"/>
      <c r="N55" s="4">
        <f>'EQ Buffet &amp; Table Top'!N55</f>
        <v>0</v>
      </c>
      <c r="O55" s="4"/>
      <c r="P55" s="4"/>
      <c r="Q55" s="4">
        <f t="shared" ca="1" si="11"/>
        <v>0</v>
      </c>
      <c r="R55" s="4">
        <f t="shared" ca="1" si="5"/>
        <v>0</v>
      </c>
      <c r="S55" s="4">
        <f t="shared" ca="1" si="6"/>
        <v>0</v>
      </c>
      <c r="T55" s="4">
        <f t="shared" ca="1" si="7"/>
        <v>0</v>
      </c>
      <c r="U55" s="4">
        <f t="shared" ca="1" si="8"/>
        <v>0</v>
      </c>
      <c r="V55" s="4">
        <f t="shared" ca="1" si="9"/>
        <v>0</v>
      </c>
      <c r="W55" s="4">
        <f t="shared" ca="1" si="10"/>
        <v>0</v>
      </c>
      <c r="X55" s="4"/>
      <c r="Y55" s="4">
        <f>'EQ Buffet &amp; Table Top'!Y55</f>
        <v>0</v>
      </c>
      <c r="Z55" s="4">
        <f>'EQ Buffet &amp; Table Top'!Z55</f>
        <v>0</v>
      </c>
      <c r="AA55" s="4">
        <f>'EQ Buffet &amp; Table Top'!AA55</f>
        <v>0</v>
      </c>
      <c r="AB55" s="4">
        <f>'EQ Buffet &amp; Table Top'!AB55</f>
        <v>0</v>
      </c>
      <c r="AC55" s="4">
        <f>'EQ Buffet &amp; Table Top'!AC55</f>
        <v>0</v>
      </c>
      <c r="AD55" s="4">
        <f>'EQ Buffet &amp; Table Top'!AD55</f>
        <v>0</v>
      </c>
      <c r="AE55" s="4">
        <f>'EQ Buffet &amp; Table Top'!AD55</f>
        <v>0</v>
      </c>
      <c r="AF55" s="4"/>
      <c r="AG55" s="4" t="e">
        <f>'EQ Buffet &amp; Table Top'!#REF!</f>
        <v>#REF!</v>
      </c>
      <c r="AH55" s="4" t="e">
        <f>'EQ Buffet &amp; Table Top'!#REF!</f>
        <v>#REF!</v>
      </c>
      <c r="AI55" s="4" t="e">
        <f>'EQ Buffet &amp; Table Top'!#REF!</f>
        <v>#REF!</v>
      </c>
      <c r="AJ55" s="4" t="e">
        <f>'EQ Buffet &amp; Table Top'!#REF!</f>
        <v>#REF!</v>
      </c>
      <c r="AK55" s="4"/>
      <c r="AL55" s="4" t="e">
        <f>'EQ Buffet &amp; Table Top'!#REF!</f>
        <v>#REF!</v>
      </c>
      <c r="AM55" s="4"/>
      <c r="AN55" s="4" t="e">
        <f>'EQ Buffet &amp; Table Top'!#REF!</f>
        <v>#REF!</v>
      </c>
      <c r="AQ55" s="154">
        <f>'EQ Buffet &amp; Table Top'!DL55</f>
        <v>0</v>
      </c>
      <c r="AR55" s="154">
        <f>'EQ Buffet &amp; Table Top'!DM55</f>
        <v>0</v>
      </c>
      <c r="AS55" s="154">
        <f>'EQ Buffet &amp; Table Top'!DN55</f>
        <v>0</v>
      </c>
      <c r="AT55" s="154">
        <f>'EQ Buffet &amp; Table Top'!DO55</f>
        <v>0</v>
      </c>
      <c r="AU55" s="154">
        <f>'EQ Buffet &amp; Table Top'!DP55</f>
        <v>0</v>
      </c>
      <c r="AV55" s="154">
        <f>'EQ Buffet &amp; Table Top'!DQ55</f>
        <v>0</v>
      </c>
      <c r="AW55" s="154">
        <f>'EQ Buffet &amp; Table Top'!DR55</f>
        <v>0</v>
      </c>
      <c r="AX55" s="154">
        <f>'EQ Buffet &amp; Table Top'!DS55</f>
        <v>0</v>
      </c>
      <c r="AY55" s="154">
        <f>'EQ Buffet &amp; Table Top'!DT55</f>
        <v>0</v>
      </c>
      <c r="AZ55" s="154">
        <f>'EQ Buffet &amp; Table Top'!DU55</f>
        <v>0</v>
      </c>
      <c r="BA55" s="154">
        <f>'EQ Buffet &amp; Table Top'!DV55</f>
        <v>0</v>
      </c>
      <c r="BB55" s="154">
        <f>'EQ Buffet &amp; Table Top'!DY55</f>
        <v>0</v>
      </c>
      <c r="BC55" s="154">
        <f>'EQ Buffet &amp; Table Top'!DZ55</f>
        <v>0</v>
      </c>
    </row>
    <row r="56" spans="1:55" s="51" customFormat="1" ht="51" customHeight="1" outlineLevel="1">
      <c r="A56" s="39"/>
      <c r="B56" s="105"/>
      <c r="C56" s="106" t="str">
        <f>'EQ Buffet &amp; Table Top'!C4</f>
        <v>EQ BUFET &amp; TABLE TOP</v>
      </c>
      <c r="D56" s="106"/>
      <c r="E56" s="106"/>
      <c r="F56" s="106"/>
      <c r="G56" s="106"/>
      <c r="H56" s="106"/>
      <c r="I56" s="106"/>
      <c r="J56" s="107"/>
      <c r="K56" s="39"/>
      <c r="L56" s="52"/>
      <c r="M56" s="39"/>
      <c r="N56" s="41" t="str">
        <f>N2</f>
        <v>Press Cafe
Ebene 0</v>
      </c>
      <c r="O56" s="39"/>
      <c r="P56" s="41" t="str">
        <f t="shared" ref="P56" si="12">P2</f>
        <v>Hauptküche
Ebene 1</v>
      </c>
      <c r="Q56" s="41" t="str">
        <f>Q4</f>
        <v>Buffet
U Shape</v>
      </c>
      <c r="R56" s="41" t="str">
        <f t="shared" ref="R56:W56" si="13">R4</f>
        <v>Buffet
I Shape 1</v>
      </c>
      <c r="S56" s="41" t="str">
        <f t="shared" si="13"/>
        <v>Buffet
I Shape I2</v>
      </c>
      <c r="T56" s="41" t="str">
        <f t="shared" si="13"/>
        <v>F &amp; B
I Shape I3</v>
      </c>
      <c r="U56" s="41" t="str">
        <f t="shared" si="13"/>
        <v>Buffet
I Shape I2</v>
      </c>
      <c r="V56" s="41" t="str">
        <f t="shared" si="13"/>
        <v>Buffet
I Shape 1</v>
      </c>
      <c r="W56" s="41" t="str">
        <f t="shared" si="13"/>
        <v>Buffet
U Shape</v>
      </c>
      <c r="X56" s="50"/>
      <c r="Y56" s="41" t="str">
        <f t="shared" ref="Y56:AE56" si="14">Y2</f>
        <v>Buffet 2.1.
I Shape</v>
      </c>
      <c r="Z56" s="41" t="str">
        <f t="shared" si="14"/>
        <v>Buffet 2.2.
I Shape</v>
      </c>
      <c r="AA56" s="41" t="str">
        <f t="shared" si="14"/>
        <v>Buffet 2.3.1.
I Shape</v>
      </c>
      <c r="AB56" s="41" t="str">
        <f t="shared" si="14"/>
        <v>Buffet 2.3.2 
I Shape</v>
      </c>
      <c r="AC56" s="41" t="str">
        <f t="shared" si="14"/>
        <v>Buffet 2.3.
I Shape</v>
      </c>
      <c r="AD56" s="41" t="str">
        <f t="shared" ref="AD56" si="15">AD2</f>
        <v>Buffet 2.4.
I Shape</v>
      </c>
      <c r="AE56" s="41" t="str">
        <f t="shared" si="14"/>
        <v>Relais Küche
Eben 2</v>
      </c>
      <c r="AF56" s="50"/>
      <c r="AG56" s="41" t="str">
        <f>AG2</f>
        <v>Relais Küche 
Ebene 3</v>
      </c>
      <c r="AH56" s="41" t="str">
        <f>AH2</f>
        <v>Buffet 3.1.
I Shape</v>
      </c>
      <c r="AI56" s="41" t="str">
        <f>AI2</f>
        <v>Buffet 3.2.
I Shape</v>
      </c>
      <c r="AJ56" s="41" t="str">
        <f>AJ2</f>
        <v>Buffet 3.3.
Live Cooking Table</v>
      </c>
      <c r="AK56" s="39"/>
      <c r="AL56" s="41" t="str">
        <f>AL2</f>
        <v>Logen
Eben 2 &amp; 3</v>
      </c>
      <c r="AM56" s="39"/>
      <c r="AN56" s="41" t="str">
        <f>AN2</f>
        <v>Adler Viktoria
Ebene 3</v>
      </c>
      <c r="AQ56" s="154" t="str">
        <f>AQ4</f>
        <v>Buffet
U Shape</v>
      </c>
      <c r="AR56" s="154" t="str">
        <f t="shared" ref="AR56:BC56" si="16">AR4</f>
        <v>Buffet
I Shape 1</v>
      </c>
      <c r="AS56" s="154" t="str">
        <f t="shared" si="16"/>
        <v>Buffet
I Shape I2</v>
      </c>
      <c r="AT56" s="154" t="str">
        <f t="shared" si="16"/>
        <v>F &amp; B
I Shape I3</v>
      </c>
      <c r="AU56" s="154" t="str">
        <f t="shared" si="16"/>
        <v>Buffet
I Shape I4</v>
      </c>
      <c r="AV56" s="154" t="str">
        <f t="shared" si="16"/>
        <v>Buffet
I Shape I5</v>
      </c>
      <c r="AW56" s="154">
        <f t="shared" si="16"/>
        <v>0</v>
      </c>
      <c r="AX56" s="154">
        <f t="shared" si="16"/>
        <v>0</v>
      </c>
      <c r="AY56" s="154">
        <f t="shared" si="16"/>
        <v>0</v>
      </c>
      <c r="AZ56" s="154" t="str">
        <f t="shared" si="16"/>
        <v>Buffet
I Shape I6</v>
      </c>
      <c r="BA56" s="154" t="str">
        <f t="shared" si="16"/>
        <v>Buffet
I Shape I7</v>
      </c>
      <c r="BB56" s="154" t="str">
        <f t="shared" si="16"/>
        <v>Buffet
L Shape E2_1
Bar &amp; Buffet</v>
      </c>
      <c r="BC56" s="154" t="str">
        <f t="shared" si="16"/>
        <v>Buffet
L Shape E2_2
Bar &amp; Buffet</v>
      </c>
    </row>
    <row r="57" spans="1:55" s="79" customFormat="1" ht="12.75" customHeight="1" outlineLevel="1">
      <c r="B57" s="95" t="s">
        <v>0</v>
      </c>
      <c r="C57" s="97" t="str">
        <f>$C$5</f>
        <v>Designation</v>
      </c>
      <c r="D57" s="56" t="str">
        <f>$D$5</f>
        <v>Picture</v>
      </c>
      <c r="E57" s="56">
        <f>$E$5</f>
        <v>0</v>
      </c>
      <c r="F57" s="56">
        <f>$F$5</f>
        <v>0</v>
      </c>
      <c r="G57" s="56" t="str">
        <f>$G$5</f>
        <v>Power (kW)</v>
      </c>
      <c r="H57" s="56" t="str">
        <f>$H$5</f>
        <v>Price/Unit</v>
      </c>
      <c r="I57" s="56" t="str">
        <f>$I$5</f>
        <v>Size</v>
      </c>
      <c r="J57" s="95"/>
      <c r="L57" s="80"/>
      <c r="N57" s="80"/>
      <c r="P57" s="80"/>
      <c r="Q57" s="80"/>
      <c r="R57" s="80"/>
      <c r="S57" s="80"/>
      <c r="T57" s="80"/>
      <c r="U57" s="80"/>
      <c r="V57" s="80"/>
      <c r="W57" s="80"/>
      <c r="Y57" s="80"/>
      <c r="Z57" s="80"/>
      <c r="AA57" s="80"/>
      <c r="AB57" s="80"/>
      <c r="AC57" s="80"/>
      <c r="AD57" s="80"/>
      <c r="AE57" s="80"/>
      <c r="AG57" s="80"/>
      <c r="AH57" s="80"/>
      <c r="AI57" s="80"/>
      <c r="AJ57" s="80"/>
      <c r="AL57" s="80"/>
      <c r="AN57" s="80"/>
      <c r="AQ57" s="154"/>
      <c r="AR57" s="154"/>
      <c r="AS57" s="154"/>
      <c r="AT57" s="177"/>
      <c r="AU57" s="177"/>
      <c r="AV57" s="177"/>
      <c r="AW57" s="177"/>
      <c r="AX57" s="177"/>
      <c r="AY57" s="11"/>
      <c r="AZ57" s="177"/>
      <c r="BA57" s="177"/>
      <c r="BB57" s="177"/>
      <c r="BC57" s="177"/>
    </row>
    <row r="58" spans="1:55" ht="32.25" customHeight="1" outlineLevel="1">
      <c r="B58" s="18">
        <v>51</v>
      </c>
      <c r="C58" s="47" t="str">
        <f>'EQ Buffet &amp; Table Top'!C58</f>
        <v>Oil and vinegar bottle</v>
      </c>
      <c r="D58" s="6"/>
      <c r="E58" s="36">
        <f>'EQ Buffet &amp; Table Top'!E58</f>
        <v>0</v>
      </c>
      <c r="F58" s="36">
        <f>'EQ Buffet &amp; Table Top'!F58</f>
        <v>0</v>
      </c>
      <c r="G58" s="43">
        <f>'EQ Buffet &amp; Table Top'!G58</f>
        <v>0</v>
      </c>
      <c r="H58" s="82">
        <f>'EQ Buffet &amp; Table Top'!H58</f>
        <v>0</v>
      </c>
      <c r="I58" s="36" t="str">
        <f>'EQ Buffet &amp; Table Top'!I58</f>
        <v>Volume 500 ml</v>
      </c>
      <c r="J58" s="36"/>
      <c r="K58" s="3"/>
      <c r="L58" s="4" t="e">
        <f t="shared" ref="L58:L86" ca="1" si="17">SUM(N58:AN58)</f>
        <v>#REF!</v>
      </c>
      <c r="M58" s="3"/>
      <c r="N58" s="4">
        <f>'EQ Buffet &amp; Table Top'!N58</f>
        <v>0</v>
      </c>
      <c r="O58" s="4"/>
      <c r="P58" s="4"/>
      <c r="Q58" s="4">
        <f ca="1">SUMIF($AQ$4:$BC$4,$Q$4,AQ58)</f>
        <v>0</v>
      </c>
      <c r="R58" s="4">
        <f t="shared" ref="R58" ca="1" si="18">SUMIF($AQ$4:$BC$4,$R$4,AR58)</f>
        <v>0</v>
      </c>
      <c r="S58" s="4">
        <f t="shared" ref="S58" ca="1" si="19">SUMIF($AQ$4:$BC$4,$S$4,AS58)</f>
        <v>0</v>
      </c>
      <c r="T58" s="4">
        <f t="shared" ref="T58" ca="1" si="20">SUMIF($AQ$4:$BC$4,$T$4,AT58)</f>
        <v>0</v>
      </c>
      <c r="U58" s="4">
        <f t="shared" ref="U58" ca="1" si="21">SUMIF($AQ$4:$BC$4,$U$4,AS58)</f>
        <v>0</v>
      </c>
      <c r="V58" s="4">
        <f t="shared" ref="V58" ca="1" si="22">SUMIF($AQ$4:$BC$4,$V$4,AR58)</f>
        <v>0</v>
      </c>
      <c r="W58" s="4">
        <f t="shared" ref="W58" ca="1" si="23">SUMIF($AQ$4:$BC$4,$W$4,AQ58)</f>
        <v>0</v>
      </c>
      <c r="X58" s="4"/>
      <c r="Y58" s="4">
        <f>'EQ Buffet &amp; Table Top'!Y58</f>
        <v>0</v>
      </c>
      <c r="Z58" s="4">
        <f>'EQ Buffet &amp; Table Top'!Z58</f>
        <v>0</v>
      </c>
      <c r="AA58" s="4">
        <f>'EQ Buffet &amp; Table Top'!AA58</f>
        <v>0</v>
      </c>
      <c r="AB58" s="4">
        <f>'EQ Buffet &amp; Table Top'!AB58</f>
        <v>0</v>
      </c>
      <c r="AC58" s="4">
        <f>'EQ Buffet &amp; Table Top'!AC58</f>
        <v>0</v>
      </c>
      <c r="AD58" s="4">
        <f>'EQ Buffet &amp; Table Top'!AD58</f>
        <v>0</v>
      </c>
      <c r="AE58" s="4">
        <f>'EQ Buffet &amp; Table Top'!AD58</f>
        <v>0</v>
      </c>
      <c r="AF58" s="4"/>
      <c r="AG58" s="4" t="e">
        <f>'EQ Buffet &amp; Table Top'!#REF!</f>
        <v>#REF!</v>
      </c>
      <c r="AH58" s="4" t="e">
        <f>'EQ Buffet &amp; Table Top'!#REF!</f>
        <v>#REF!</v>
      </c>
      <c r="AI58" s="4" t="e">
        <f>'EQ Buffet &amp; Table Top'!#REF!</f>
        <v>#REF!</v>
      </c>
      <c r="AJ58" s="4" t="e">
        <f>'EQ Buffet &amp; Table Top'!#REF!</f>
        <v>#REF!</v>
      </c>
      <c r="AK58" s="4"/>
      <c r="AL58" s="4" t="e">
        <f>'EQ Buffet &amp; Table Top'!#REF!</f>
        <v>#REF!</v>
      </c>
      <c r="AM58" s="4"/>
      <c r="AN58" s="4" t="e">
        <f>'EQ Buffet &amp; Table Top'!#REF!</f>
        <v>#REF!</v>
      </c>
      <c r="AQ58" s="154">
        <f>'EQ Buffet &amp; Table Top'!DL58</f>
        <v>0</v>
      </c>
      <c r="AR58" s="154">
        <f>'EQ Buffet &amp; Table Top'!DM58</f>
        <v>0</v>
      </c>
      <c r="AS58" s="154">
        <f>'EQ Buffet &amp; Table Top'!DN58</f>
        <v>0</v>
      </c>
      <c r="AT58" s="154">
        <f>'EQ Buffet &amp; Table Top'!DO58</f>
        <v>0</v>
      </c>
      <c r="AU58" s="154">
        <f>'EQ Buffet &amp; Table Top'!DP58</f>
        <v>0</v>
      </c>
      <c r="AV58" s="154">
        <f>'EQ Buffet &amp; Table Top'!DQ58</f>
        <v>0</v>
      </c>
      <c r="AW58" s="154">
        <f>'EQ Buffet &amp; Table Top'!DR58</f>
        <v>0</v>
      </c>
      <c r="AX58" s="154">
        <f>'EQ Buffet &amp; Table Top'!DS58</f>
        <v>0</v>
      </c>
      <c r="AY58" s="154">
        <f>'EQ Buffet &amp; Table Top'!DT58</f>
        <v>0</v>
      </c>
      <c r="AZ58" s="154">
        <f>'EQ Buffet &amp; Table Top'!DU58</f>
        <v>0</v>
      </c>
      <c r="BA58" s="154">
        <f>'EQ Buffet &amp; Table Top'!DV58</f>
        <v>0</v>
      </c>
      <c r="BB58" s="154">
        <f>'EQ Buffet &amp; Table Top'!DY58</f>
        <v>0</v>
      </c>
      <c r="BC58" s="154">
        <f>'EQ Buffet &amp; Table Top'!DZ58</f>
        <v>0</v>
      </c>
    </row>
    <row r="59" spans="1:55" ht="31.5" customHeight="1" outlineLevel="1">
      <c r="B59" s="18">
        <v>52</v>
      </c>
      <c r="C59" s="47" t="str">
        <f>'EQ Buffet &amp; Table Top'!C59</f>
        <v>Salt &amp; pepper mills</v>
      </c>
      <c r="D59" s="6"/>
      <c r="E59" s="36">
        <f>'EQ Buffet &amp; Table Top'!E59</f>
        <v>0</v>
      </c>
      <c r="F59" s="36">
        <f>'EQ Buffet &amp; Table Top'!F59</f>
        <v>0</v>
      </c>
      <c r="G59" s="43">
        <f>'EQ Buffet &amp; Table Top'!G59</f>
        <v>0</v>
      </c>
      <c r="H59" s="82">
        <f>'EQ Buffet &amp; Table Top'!H59</f>
        <v>0</v>
      </c>
      <c r="I59" s="36" t="str">
        <f>'EQ Buffet &amp; Table Top'!I59</f>
        <v>⌀:3,5cm H: 7 cm</v>
      </c>
      <c r="J59" s="36"/>
      <c r="K59" s="3"/>
      <c r="L59" s="4" t="e">
        <f t="shared" ca="1" si="17"/>
        <v>#REF!</v>
      </c>
      <c r="M59" s="3"/>
      <c r="N59" s="4">
        <f>'EQ Buffet &amp; Table Top'!N59</f>
        <v>0</v>
      </c>
      <c r="O59" s="4"/>
      <c r="P59" s="4"/>
      <c r="Q59" s="4">
        <f t="shared" ref="Q59:Q86" ca="1" si="24">SUMIF($AQ$4:$BC$4,$Q$4,AQ59)</f>
        <v>0</v>
      </c>
      <c r="R59" s="4">
        <f t="shared" ref="R59:R86" ca="1" si="25">SUMIF($AQ$4:$BC$4,$R$4,AR59)</f>
        <v>0</v>
      </c>
      <c r="S59" s="4">
        <f t="shared" ref="S59:S86" ca="1" si="26">SUMIF($AQ$4:$BC$4,$S$4,AS59)</f>
        <v>0</v>
      </c>
      <c r="T59" s="4">
        <f t="shared" ref="T59:T86" ca="1" si="27">SUMIF($AQ$4:$BC$4,$T$4,AT59)</f>
        <v>0</v>
      </c>
      <c r="U59" s="4">
        <f t="shared" ref="U59:U86" ca="1" si="28">SUMIF($AQ$4:$BC$4,$U$4,AS59)</f>
        <v>0</v>
      </c>
      <c r="V59" s="4">
        <f t="shared" ref="V59:V86" ca="1" si="29">SUMIF($AQ$4:$BC$4,$V$4,AR59)</f>
        <v>0</v>
      </c>
      <c r="W59" s="4">
        <f t="shared" ref="W59:W86" ca="1" si="30">SUMIF($AQ$4:$BC$4,$W$4,AQ59)</f>
        <v>0</v>
      </c>
      <c r="X59" s="4"/>
      <c r="Y59" s="4">
        <f>'EQ Buffet &amp; Table Top'!Y59</f>
        <v>0</v>
      </c>
      <c r="Z59" s="4">
        <f>'EQ Buffet &amp; Table Top'!Z59</f>
        <v>0</v>
      </c>
      <c r="AA59" s="4">
        <f>'EQ Buffet &amp; Table Top'!AA59</f>
        <v>0</v>
      </c>
      <c r="AB59" s="4">
        <f>'EQ Buffet &amp; Table Top'!AB59</f>
        <v>0</v>
      </c>
      <c r="AC59" s="4">
        <f>'EQ Buffet &amp; Table Top'!AC59</f>
        <v>0</v>
      </c>
      <c r="AD59" s="4">
        <f>'EQ Buffet &amp; Table Top'!AD59</f>
        <v>0</v>
      </c>
      <c r="AE59" s="4">
        <f>'EQ Buffet &amp; Table Top'!AD59</f>
        <v>0</v>
      </c>
      <c r="AF59" s="4"/>
      <c r="AG59" s="4" t="e">
        <f>'EQ Buffet &amp; Table Top'!#REF!</f>
        <v>#REF!</v>
      </c>
      <c r="AH59" s="4" t="e">
        <f>'EQ Buffet &amp; Table Top'!#REF!</f>
        <v>#REF!</v>
      </c>
      <c r="AI59" s="4" t="e">
        <f>'EQ Buffet &amp; Table Top'!#REF!</f>
        <v>#REF!</v>
      </c>
      <c r="AJ59" s="4" t="e">
        <f>'EQ Buffet &amp; Table Top'!#REF!</f>
        <v>#REF!</v>
      </c>
      <c r="AK59" s="4"/>
      <c r="AL59" s="4" t="e">
        <f>'EQ Buffet &amp; Table Top'!#REF!</f>
        <v>#REF!</v>
      </c>
      <c r="AM59" s="4"/>
      <c r="AN59" s="4" t="e">
        <f>'EQ Buffet &amp; Table Top'!#REF!</f>
        <v>#REF!</v>
      </c>
      <c r="AQ59" s="154">
        <f>'EQ Buffet &amp; Table Top'!DL59</f>
        <v>0</v>
      </c>
      <c r="AR59" s="154">
        <f>'EQ Buffet &amp; Table Top'!DM59</f>
        <v>0</v>
      </c>
      <c r="AS59" s="154">
        <f>'EQ Buffet &amp; Table Top'!DN59</f>
        <v>0</v>
      </c>
      <c r="AT59" s="154">
        <f>'EQ Buffet &amp; Table Top'!DO59</f>
        <v>0</v>
      </c>
      <c r="AU59" s="154">
        <f>'EQ Buffet &amp; Table Top'!DP59</f>
        <v>0</v>
      </c>
      <c r="AV59" s="154">
        <f>'EQ Buffet &amp; Table Top'!DQ59</f>
        <v>0</v>
      </c>
      <c r="AW59" s="154">
        <f>'EQ Buffet &amp; Table Top'!DR59</f>
        <v>0</v>
      </c>
      <c r="AX59" s="154">
        <f>'EQ Buffet &amp; Table Top'!DS59</f>
        <v>0</v>
      </c>
      <c r="AY59" s="154">
        <f>'EQ Buffet &amp; Table Top'!DT59</f>
        <v>0</v>
      </c>
      <c r="AZ59" s="154">
        <f>'EQ Buffet &amp; Table Top'!DU59</f>
        <v>0</v>
      </c>
      <c r="BA59" s="154">
        <f>'EQ Buffet &amp; Table Top'!DV59</f>
        <v>0</v>
      </c>
      <c r="BB59" s="154">
        <f>'EQ Buffet &amp; Table Top'!DY59</f>
        <v>0</v>
      </c>
      <c r="BC59" s="154">
        <f>'EQ Buffet &amp; Table Top'!DZ59</f>
        <v>0</v>
      </c>
    </row>
    <row r="60" spans="1:55" ht="32.25" customHeight="1" outlineLevel="1">
      <c r="B60" s="18">
        <v>53</v>
      </c>
      <c r="C60" s="47" t="str">
        <f>'EQ Buffet &amp; Table Top'!C60</f>
        <v>Wooden base, 3 ceramic bowl</v>
      </c>
      <c r="D60" s="6"/>
      <c r="E60" s="36">
        <f>'EQ Buffet &amp; Table Top'!E60</f>
        <v>0</v>
      </c>
      <c r="F60" s="36">
        <f>'EQ Buffet &amp; Table Top'!F60</f>
        <v>0</v>
      </c>
      <c r="G60" s="43">
        <f>'EQ Buffet &amp; Table Top'!G60</f>
        <v>0</v>
      </c>
      <c r="H60" s="82">
        <f>'EQ Buffet &amp; Table Top'!H60</f>
        <v>0</v>
      </c>
      <c r="I60" s="36" t="str">
        <f>'EQ Buffet &amp; Table Top'!I60</f>
        <v>Bowl : ⌀:7cm H: 3,5cm Wooden Tray: L 30cm W:10cm H:2,5cm</v>
      </c>
      <c r="J60" s="36"/>
      <c r="K60" s="3"/>
      <c r="L60" s="4" t="e">
        <f t="shared" ca="1" si="17"/>
        <v>#REF!</v>
      </c>
      <c r="M60" s="3"/>
      <c r="N60" s="4">
        <f>'EQ Buffet &amp; Table Top'!N60</f>
        <v>0</v>
      </c>
      <c r="O60" s="4"/>
      <c r="P60" s="4"/>
      <c r="Q60" s="4">
        <f t="shared" ca="1" si="24"/>
        <v>0</v>
      </c>
      <c r="R60" s="4">
        <f t="shared" ca="1" si="25"/>
        <v>0</v>
      </c>
      <c r="S60" s="4">
        <f t="shared" ca="1" si="26"/>
        <v>0</v>
      </c>
      <c r="T60" s="4">
        <f t="shared" ca="1" si="27"/>
        <v>0</v>
      </c>
      <c r="U60" s="4">
        <f t="shared" ca="1" si="28"/>
        <v>0</v>
      </c>
      <c r="V60" s="4">
        <f t="shared" ca="1" si="29"/>
        <v>0</v>
      </c>
      <c r="W60" s="4">
        <f t="shared" ca="1" si="30"/>
        <v>0</v>
      </c>
      <c r="X60" s="4"/>
      <c r="Y60" s="4">
        <f>'EQ Buffet &amp; Table Top'!Y60</f>
        <v>0</v>
      </c>
      <c r="Z60" s="4">
        <f>'EQ Buffet &amp; Table Top'!Z60</f>
        <v>0</v>
      </c>
      <c r="AA60" s="4">
        <f>'EQ Buffet &amp; Table Top'!AA60</f>
        <v>0</v>
      </c>
      <c r="AB60" s="4">
        <f>'EQ Buffet &amp; Table Top'!AB60</f>
        <v>0</v>
      </c>
      <c r="AC60" s="4">
        <f>'EQ Buffet &amp; Table Top'!AC60</f>
        <v>0</v>
      </c>
      <c r="AD60" s="4">
        <f>'EQ Buffet &amp; Table Top'!AD60</f>
        <v>0</v>
      </c>
      <c r="AE60" s="4">
        <f>'EQ Buffet &amp; Table Top'!AD60</f>
        <v>0</v>
      </c>
      <c r="AF60" s="4"/>
      <c r="AG60" s="4" t="e">
        <f>'EQ Buffet &amp; Table Top'!#REF!</f>
        <v>#REF!</v>
      </c>
      <c r="AH60" s="4" t="e">
        <f>'EQ Buffet &amp; Table Top'!#REF!</f>
        <v>#REF!</v>
      </c>
      <c r="AI60" s="4" t="e">
        <f>'EQ Buffet &amp; Table Top'!#REF!</f>
        <v>#REF!</v>
      </c>
      <c r="AJ60" s="4" t="e">
        <f>'EQ Buffet &amp; Table Top'!#REF!</f>
        <v>#REF!</v>
      </c>
      <c r="AK60" s="4"/>
      <c r="AL60" s="4" t="e">
        <f>'EQ Buffet &amp; Table Top'!#REF!</f>
        <v>#REF!</v>
      </c>
      <c r="AM60" s="4"/>
      <c r="AN60" s="4" t="e">
        <f>'EQ Buffet &amp; Table Top'!#REF!</f>
        <v>#REF!</v>
      </c>
      <c r="AQ60" s="154">
        <f>'EQ Buffet &amp; Table Top'!DL60</f>
        <v>0</v>
      </c>
      <c r="AR60" s="154">
        <f>'EQ Buffet &amp; Table Top'!DM60</f>
        <v>0</v>
      </c>
      <c r="AS60" s="154">
        <f>'EQ Buffet &amp; Table Top'!DN60</f>
        <v>0</v>
      </c>
      <c r="AT60" s="154">
        <f>'EQ Buffet &amp; Table Top'!DO60</f>
        <v>0</v>
      </c>
      <c r="AU60" s="154">
        <f>'EQ Buffet &amp; Table Top'!DP60</f>
        <v>0</v>
      </c>
      <c r="AV60" s="154">
        <f>'EQ Buffet &amp; Table Top'!DQ60</f>
        <v>0</v>
      </c>
      <c r="AW60" s="154">
        <f>'EQ Buffet &amp; Table Top'!DR60</f>
        <v>0</v>
      </c>
      <c r="AX60" s="154">
        <f>'EQ Buffet &amp; Table Top'!DS60</f>
        <v>0</v>
      </c>
      <c r="AY60" s="154">
        <f>'EQ Buffet &amp; Table Top'!DT60</f>
        <v>0</v>
      </c>
      <c r="AZ60" s="154">
        <f>'EQ Buffet &amp; Table Top'!DU60</f>
        <v>0</v>
      </c>
      <c r="BA60" s="154">
        <f>'EQ Buffet &amp; Table Top'!DV60</f>
        <v>0</v>
      </c>
      <c r="BB60" s="154">
        <f>'EQ Buffet &amp; Table Top'!DY60</f>
        <v>0</v>
      </c>
      <c r="BC60" s="154">
        <f>'EQ Buffet &amp; Table Top'!DZ60</f>
        <v>0</v>
      </c>
    </row>
    <row r="61" spans="1:55" ht="32.25" customHeight="1" outlineLevel="1">
      <c r="B61" s="18">
        <v>54</v>
      </c>
      <c r="C61" s="47" t="str">
        <f>'EQ Buffet &amp; Table Top'!C61</f>
        <v>Wooden Box</v>
      </c>
      <c r="D61" s="6"/>
      <c r="E61" s="36">
        <f>'EQ Buffet &amp; Table Top'!E61</f>
        <v>0</v>
      </c>
      <c r="F61" s="36">
        <f>'EQ Buffet &amp; Table Top'!F61</f>
        <v>0</v>
      </c>
      <c r="G61" s="43">
        <f>'EQ Buffet &amp; Table Top'!G61</f>
        <v>0</v>
      </c>
      <c r="H61" s="82">
        <f>'EQ Buffet &amp; Table Top'!H61</f>
        <v>0</v>
      </c>
      <c r="I61" s="36" t="str">
        <f>'EQ Buffet &amp; Table Top'!I61</f>
        <v>L:36 cm W:26cm H:17
cm</v>
      </c>
      <c r="J61" s="36"/>
      <c r="K61" s="3"/>
      <c r="L61" s="4" t="e">
        <f t="shared" ca="1" si="17"/>
        <v>#REF!</v>
      </c>
      <c r="M61" s="3"/>
      <c r="N61" s="4">
        <f>'EQ Buffet &amp; Table Top'!N61</f>
        <v>0</v>
      </c>
      <c r="O61" s="4"/>
      <c r="P61" s="4"/>
      <c r="Q61" s="4">
        <f t="shared" ca="1" si="24"/>
        <v>0</v>
      </c>
      <c r="R61" s="4">
        <f t="shared" ca="1" si="25"/>
        <v>0</v>
      </c>
      <c r="S61" s="4">
        <f t="shared" ca="1" si="26"/>
        <v>0</v>
      </c>
      <c r="T61" s="4">
        <f t="shared" ca="1" si="27"/>
        <v>0</v>
      </c>
      <c r="U61" s="4">
        <f t="shared" ca="1" si="28"/>
        <v>0</v>
      </c>
      <c r="V61" s="4">
        <f t="shared" ca="1" si="29"/>
        <v>0</v>
      </c>
      <c r="W61" s="4">
        <f t="shared" ca="1" si="30"/>
        <v>0</v>
      </c>
      <c r="X61" s="4"/>
      <c r="Y61" s="4">
        <f>'EQ Buffet &amp; Table Top'!Y61</f>
        <v>0</v>
      </c>
      <c r="Z61" s="4">
        <f>'EQ Buffet &amp; Table Top'!Z61</f>
        <v>0</v>
      </c>
      <c r="AA61" s="4">
        <f>'EQ Buffet &amp; Table Top'!AA61</f>
        <v>0</v>
      </c>
      <c r="AB61" s="4">
        <f>'EQ Buffet &amp; Table Top'!AB61</f>
        <v>0</v>
      </c>
      <c r="AC61" s="4">
        <f>'EQ Buffet &amp; Table Top'!AC61</f>
        <v>0</v>
      </c>
      <c r="AD61" s="4">
        <f>'EQ Buffet &amp; Table Top'!AD61</f>
        <v>0</v>
      </c>
      <c r="AE61" s="4">
        <f>'EQ Buffet &amp; Table Top'!AD61</f>
        <v>0</v>
      </c>
      <c r="AF61" s="4"/>
      <c r="AG61" s="4" t="e">
        <f>'EQ Buffet &amp; Table Top'!#REF!</f>
        <v>#REF!</v>
      </c>
      <c r="AH61" s="4" t="e">
        <f>'EQ Buffet &amp; Table Top'!#REF!</f>
        <v>#REF!</v>
      </c>
      <c r="AI61" s="4" t="e">
        <f>'EQ Buffet &amp; Table Top'!#REF!</f>
        <v>#REF!</v>
      </c>
      <c r="AJ61" s="4" t="e">
        <f>'EQ Buffet &amp; Table Top'!#REF!</f>
        <v>#REF!</v>
      </c>
      <c r="AK61" s="4"/>
      <c r="AL61" s="4" t="e">
        <f>'EQ Buffet &amp; Table Top'!#REF!</f>
        <v>#REF!</v>
      </c>
      <c r="AM61" s="4"/>
      <c r="AN61" s="4" t="e">
        <f>'EQ Buffet &amp; Table Top'!#REF!</f>
        <v>#REF!</v>
      </c>
      <c r="AQ61" s="154">
        <f>'EQ Buffet &amp; Table Top'!DL61</f>
        <v>0</v>
      </c>
      <c r="AR61" s="154">
        <f>'EQ Buffet &amp; Table Top'!DM61</f>
        <v>0</v>
      </c>
      <c r="AS61" s="154">
        <f>'EQ Buffet &amp; Table Top'!DN61</f>
        <v>0</v>
      </c>
      <c r="AT61" s="154">
        <f>'EQ Buffet &amp; Table Top'!DO61</f>
        <v>0</v>
      </c>
      <c r="AU61" s="154">
        <f>'EQ Buffet &amp; Table Top'!DP61</f>
        <v>0</v>
      </c>
      <c r="AV61" s="154">
        <f>'EQ Buffet &amp; Table Top'!DQ61</f>
        <v>0</v>
      </c>
      <c r="AW61" s="154">
        <f>'EQ Buffet &amp; Table Top'!DR61</f>
        <v>0</v>
      </c>
      <c r="AX61" s="154">
        <f>'EQ Buffet &amp; Table Top'!DS61</f>
        <v>0</v>
      </c>
      <c r="AY61" s="154">
        <f>'EQ Buffet &amp; Table Top'!DT61</f>
        <v>0</v>
      </c>
      <c r="AZ61" s="154">
        <f>'EQ Buffet &amp; Table Top'!DU61</f>
        <v>0</v>
      </c>
      <c r="BA61" s="154">
        <f>'EQ Buffet &amp; Table Top'!DV61</f>
        <v>0</v>
      </c>
      <c r="BB61" s="154">
        <f>'EQ Buffet &amp; Table Top'!DY61</f>
        <v>0</v>
      </c>
      <c r="BC61" s="154">
        <f>'EQ Buffet &amp; Table Top'!DZ61</f>
        <v>0</v>
      </c>
    </row>
    <row r="62" spans="1:55" ht="31.5" customHeight="1" outlineLevel="1">
      <c r="B62" s="18">
        <v>55</v>
      </c>
      <c r="C62" s="47" t="str">
        <f>'EQ Buffet &amp; Table Top'!C62</f>
        <v>Wooden Box</v>
      </c>
      <c r="D62" s="6"/>
      <c r="E62" s="36">
        <f>'EQ Buffet &amp; Table Top'!E62</f>
        <v>0</v>
      </c>
      <c r="F62" s="36">
        <f>'EQ Buffet &amp; Table Top'!F62</f>
        <v>0</v>
      </c>
      <c r="G62" s="43">
        <f>'EQ Buffet &amp; Table Top'!G62</f>
        <v>0</v>
      </c>
      <c r="H62" s="82">
        <f>'EQ Buffet &amp; Table Top'!H62</f>
        <v>0</v>
      </c>
      <c r="I62" s="36" t="str">
        <f>'EQ Buffet &amp; Table Top'!I62</f>
        <v>L:26 cm W:16cm H:14
cm</v>
      </c>
      <c r="J62" s="36"/>
      <c r="K62" s="3"/>
      <c r="L62" s="4" t="e">
        <f t="shared" ca="1" si="17"/>
        <v>#REF!</v>
      </c>
      <c r="M62" s="3"/>
      <c r="N62" s="4">
        <f>'EQ Buffet &amp; Table Top'!N62</f>
        <v>0</v>
      </c>
      <c r="O62" s="4"/>
      <c r="P62" s="4"/>
      <c r="Q62" s="4">
        <f t="shared" ca="1" si="24"/>
        <v>0</v>
      </c>
      <c r="R62" s="4">
        <f t="shared" ca="1" si="25"/>
        <v>0</v>
      </c>
      <c r="S62" s="4">
        <f t="shared" ca="1" si="26"/>
        <v>0</v>
      </c>
      <c r="T62" s="4">
        <f t="shared" ca="1" si="27"/>
        <v>0</v>
      </c>
      <c r="U62" s="4">
        <f t="shared" ca="1" si="28"/>
        <v>0</v>
      </c>
      <c r="V62" s="4">
        <f t="shared" ca="1" si="29"/>
        <v>0</v>
      </c>
      <c r="W62" s="4">
        <f t="shared" ca="1" si="30"/>
        <v>0</v>
      </c>
      <c r="X62" s="4"/>
      <c r="Y62" s="4">
        <f>'EQ Buffet &amp; Table Top'!Y62</f>
        <v>0</v>
      </c>
      <c r="Z62" s="4">
        <f>'EQ Buffet &amp; Table Top'!Z62</f>
        <v>0</v>
      </c>
      <c r="AA62" s="4">
        <f>'EQ Buffet &amp; Table Top'!AA62</f>
        <v>0</v>
      </c>
      <c r="AB62" s="4">
        <f>'EQ Buffet &amp; Table Top'!AB62</f>
        <v>0</v>
      </c>
      <c r="AC62" s="4">
        <f>'EQ Buffet &amp; Table Top'!AC62</f>
        <v>0</v>
      </c>
      <c r="AD62" s="4">
        <f>'EQ Buffet &amp; Table Top'!AD62</f>
        <v>0</v>
      </c>
      <c r="AE62" s="4">
        <f>'EQ Buffet &amp; Table Top'!AD62</f>
        <v>0</v>
      </c>
      <c r="AF62" s="4"/>
      <c r="AG62" s="4" t="e">
        <f>'EQ Buffet &amp; Table Top'!#REF!</f>
        <v>#REF!</v>
      </c>
      <c r="AH62" s="4" t="e">
        <f>'EQ Buffet &amp; Table Top'!#REF!</f>
        <v>#REF!</v>
      </c>
      <c r="AI62" s="4" t="e">
        <f>'EQ Buffet &amp; Table Top'!#REF!</f>
        <v>#REF!</v>
      </c>
      <c r="AJ62" s="4" t="e">
        <f>'EQ Buffet &amp; Table Top'!#REF!</f>
        <v>#REF!</v>
      </c>
      <c r="AK62" s="4"/>
      <c r="AL62" s="4" t="e">
        <f>'EQ Buffet &amp; Table Top'!#REF!</f>
        <v>#REF!</v>
      </c>
      <c r="AM62" s="4"/>
      <c r="AN62" s="4" t="e">
        <f>'EQ Buffet &amp; Table Top'!#REF!</f>
        <v>#REF!</v>
      </c>
      <c r="AQ62" s="154">
        <f>'EQ Buffet &amp; Table Top'!DL62</f>
        <v>0</v>
      </c>
      <c r="AR62" s="154">
        <f>'EQ Buffet &amp; Table Top'!DM62</f>
        <v>0</v>
      </c>
      <c r="AS62" s="154">
        <f>'EQ Buffet &amp; Table Top'!DN62</f>
        <v>0</v>
      </c>
      <c r="AT62" s="154">
        <f>'EQ Buffet &amp; Table Top'!DO62</f>
        <v>0</v>
      </c>
      <c r="AU62" s="154">
        <f>'EQ Buffet &amp; Table Top'!DP62</f>
        <v>0</v>
      </c>
      <c r="AV62" s="154">
        <f>'EQ Buffet &amp; Table Top'!DQ62</f>
        <v>0</v>
      </c>
      <c r="AW62" s="154">
        <f>'EQ Buffet &amp; Table Top'!DR62</f>
        <v>0</v>
      </c>
      <c r="AX62" s="154">
        <f>'EQ Buffet &amp; Table Top'!DS62</f>
        <v>0</v>
      </c>
      <c r="AY62" s="154">
        <f>'EQ Buffet &amp; Table Top'!DT62</f>
        <v>0</v>
      </c>
      <c r="AZ62" s="154">
        <f>'EQ Buffet &amp; Table Top'!DU62</f>
        <v>0</v>
      </c>
      <c r="BA62" s="154">
        <f>'EQ Buffet &amp; Table Top'!DV62</f>
        <v>0</v>
      </c>
      <c r="BB62" s="154">
        <f>'EQ Buffet &amp; Table Top'!DY62</f>
        <v>0</v>
      </c>
      <c r="BC62" s="154">
        <f>'EQ Buffet &amp; Table Top'!DZ62</f>
        <v>0</v>
      </c>
    </row>
    <row r="63" spans="1:55" ht="32.25" customHeight="1" outlineLevel="1">
      <c r="B63" s="18">
        <v>56</v>
      </c>
      <c r="C63" s="47" t="str">
        <f>'EQ Buffet &amp; Table Top'!C63</f>
        <v>Cheese board</v>
      </c>
      <c r="D63" s="6"/>
      <c r="E63" s="36">
        <f>'EQ Buffet &amp; Table Top'!E63</f>
        <v>0</v>
      </c>
      <c r="F63" s="36">
        <f>'EQ Buffet &amp; Table Top'!F63</f>
        <v>0</v>
      </c>
      <c r="G63" s="43">
        <f>'EQ Buffet &amp; Table Top'!G63</f>
        <v>0</v>
      </c>
      <c r="H63" s="82">
        <f>'EQ Buffet &amp; Table Top'!H63</f>
        <v>0</v>
      </c>
      <c r="I63" s="36" t="str">
        <f>'EQ Buffet &amp; Table Top'!I63</f>
        <v>L:60 cm W:30
cm</v>
      </c>
      <c r="J63" s="36"/>
      <c r="K63" s="3"/>
      <c r="L63" s="4" t="e">
        <f t="shared" ca="1" si="17"/>
        <v>#REF!</v>
      </c>
      <c r="M63" s="3"/>
      <c r="N63" s="4">
        <f>'EQ Buffet &amp; Table Top'!N63</f>
        <v>0</v>
      </c>
      <c r="O63" s="4"/>
      <c r="P63" s="4"/>
      <c r="Q63" s="4">
        <f t="shared" ca="1" si="24"/>
        <v>0</v>
      </c>
      <c r="R63" s="4">
        <f t="shared" ca="1" si="25"/>
        <v>0</v>
      </c>
      <c r="S63" s="4">
        <f t="shared" ca="1" si="26"/>
        <v>0</v>
      </c>
      <c r="T63" s="4">
        <f t="shared" ca="1" si="27"/>
        <v>0</v>
      </c>
      <c r="U63" s="4">
        <f t="shared" ca="1" si="28"/>
        <v>0</v>
      </c>
      <c r="V63" s="4">
        <f t="shared" ca="1" si="29"/>
        <v>0</v>
      </c>
      <c r="W63" s="4">
        <f t="shared" ca="1" si="30"/>
        <v>0</v>
      </c>
      <c r="X63" s="4"/>
      <c r="Y63" s="4">
        <f>'EQ Buffet &amp; Table Top'!Y63</f>
        <v>0</v>
      </c>
      <c r="Z63" s="4">
        <f>'EQ Buffet &amp; Table Top'!Z63</f>
        <v>0</v>
      </c>
      <c r="AA63" s="4">
        <f>'EQ Buffet &amp; Table Top'!AA63</f>
        <v>0</v>
      </c>
      <c r="AB63" s="4">
        <f>'EQ Buffet &amp; Table Top'!AB63</f>
        <v>0</v>
      </c>
      <c r="AC63" s="4">
        <f>'EQ Buffet &amp; Table Top'!AC63</f>
        <v>0</v>
      </c>
      <c r="AD63" s="4">
        <f>'EQ Buffet &amp; Table Top'!AD63</f>
        <v>0</v>
      </c>
      <c r="AE63" s="4">
        <f>'EQ Buffet &amp; Table Top'!AD63</f>
        <v>0</v>
      </c>
      <c r="AF63" s="4"/>
      <c r="AG63" s="4" t="e">
        <f>'EQ Buffet &amp; Table Top'!#REF!</f>
        <v>#REF!</v>
      </c>
      <c r="AH63" s="4" t="e">
        <f>'EQ Buffet &amp; Table Top'!#REF!</f>
        <v>#REF!</v>
      </c>
      <c r="AI63" s="4" t="e">
        <f>'EQ Buffet &amp; Table Top'!#REF!</f>
        <v>#REF!</v>
      </c>
      <c r="AJ63" s="4" t="e">
        <f>'EQ Buffet &amp; Table Top'!#REF!</f>
        <v>#REF!</v>
      </c>
      <c r="AK63" s="4"/>
      <c r="AL63" s="4" t="e">
        <f>'EQ Buffet &amp; Table Top'!#REF!</f>
        <v>#REF!</v>
      </c>
      <c r="AM63" s="4"/>
      <c r="AN63" s="4" t="e">
        <f>'EQ Buffet &amp; Table Top'!#REF!</f>
        <v>#REF!</v>
      </c>
      <c r="AQ63" s="154">
        <f>'EQ Buffet &amp; Table Top'!DL63</f>
        <v>0</v>
      </c>
      <c r="AR63" s="154">
        <f>'EQ Buffet &amp; Table Top'!DM63</f>
        <v>0</v>
      </c>
      <c r="AS63" s="154">
        <f>'EQ Buffet &amp; Table Top'!DN63</f>
        <v>0</v>
      </c>
      <c r="AT63" s="154">
        <f>'EQ Buffet &amp; Table Top'!DO63</f>
        <v>0</v>
      </c>
      <c r="AU63" s="154">
        <f>'EQ Buffet &amp; Table Top'!DP63</f>
        <v>0</v>
      </c>
      <c r="AV63" s="154">
        <f>'EQ Buffet &amp; Table Top'!DQ63</f>
        <v>0</v>
      </c>
      <c r="AW63" s="154">
        <f>'EQ Buffet &amp; Table Top'!DR63</f>
        <v>0</v>
      </c>
      <c r="AX63" s="154">
        <f>'EQ Buffet &amp; Table Top'!DS63</f>
        <v>0</v>
      </c>
      <c r="AY63" s="154">
        <f>'EQ Buffet &amp; Table Top'!DT63</f>
        <v>0</v>
      </c>
      <c r="AZ63" s="154">
        <f>'EQ Buffet &amp; Table Top'!DU63</f>
        <v>0</v>
      </c>
      <c r="BA63" s="154">
        <f>'EQ Buffet &amp; Table Top'!DV63</f>
        <v>0</v>
      </c>
      <c r="BB63" s="154">
        <f>'EQ Buffet &amp; Table Top'!DY63</f>
        <v>0</v>
      </c>
      <c r="BC63" s="154">
        <f>'EQ Buffet &amp; Table Top'!DZ63</f>
        <v>0</v>
      </c>
    </row>
    <row r="64" spans="1:55" ht="31.5" customHeight="1" outlineLevel="1">
      <c r="B64" s="18">
        <v>57</v>
      </c>
      <c r="C64" s="47" t="str">
        <f>'EQ Buffet &amp; Table Top'!C64</f>
        <v>Cheese knife</v>
      </c>
      <c r="D64" s="6"/>
      <c r="E64" s="36">
        <f>'EQ Buffet &amp; Table Top'!E64</f>
        <v>0</v>
      </c>
      <c r="F64" s="36">
        <f>'EQ Buffet &amp; Table Top'!F64</f>
        <v>0</v>
      </c>
      <c r="G64" s="43">
        <f>'EQ Buffet &amp; Table Top'!G64</f>
        <v>0</v>
      </c>
      <c r="H64" s="82">
        <f>'EQ Buffet &amp; Table Top'!H64</f>
        <v>0</v>
      </c>
      <c r="I64" s="36" t="str">
        <f>'EQ Buffet &amp; Table Top'!I64</f>
        <v>L:23,8 cm - 21,8
cm - 15,9cm</v>
      </c>
      <c r="J64" s="36"/>
      <c r="K64" s="3"/>
      <c r="L64" s="4" t="e">
        <f t="shared" ca="1" si="17"/>
        <v>#REF!</v>
      </c>
      <c r="M64" s="3"/>
      <c r="N64" s="4">
        <f>'EQ Buffet &amp; Table Top'!N64</f>
        <v>0</v>
      </c>
      <c r="O64" s="4"/>
      <c r="P64" s="4"/>
      <c r="Q64" s="4">
        <f t="shared" ca="1" si="24"/>
        <v>0</v>
      </c>
      <c r="R64" s="4">
        <f t="shared" ca="1" si="25"/>
        <v>0</v>
      </c>
      <c r="S64" s="4">
        <f t="shared" ca="1" si="26"/>
        <v>0</v>
      </c>
      <c r="T64" s="4">
        <f t="shared" ca="1" si="27"/>
        <v>0</v>
      </c>
      <c r="U64" s="4">
        <f t="shared" ca="1" si="28"/>
        <v>0</v>
      </c>
      <c r="V64" s="4">
        <f t="shared" ca="1" si="29"/>
        <v>0</v>
      </c>
      <c r="W64" s="4">
        <f t="shared" ca="1" si="30"/>
        <v>0</v>
      </c>
      <c r="X64" s="4"/>
      <c r="Y64" s="4">
        <f>'EQ Buffet &amp; Table Top'!Y64</f>
        <v>0</v>
      </c>
      <c r="Z64" s="4">
        <f>'EQ Buffet &amp; Table Top'!Z64</f>
        <v>0</v>
      </c>
      <c r="AA64" s="4">
        <f>'EQ Buffet &amp; Table Top'!AA64</f>
        <v>0</v>
      </c>
      <c r="AB64" s="4">
        <f>'EQ Buffet &amp; Table Top'!AB64</f>
        <v>0</v>
      </c>
      <c r="AC64" s="4">
        <f>'EQ Buffet &amp; Table Top'!AC64</f>
        <v>0</v>
      </c>
      <c r="AD64" s="4">
        <f>'EQ Buffet &amp; Table Top'!AD64</f>
        <v>0</v>
      </c>
      <c r="AE64" s="4">
        <f>'EQ Buffet &amp; Table Top'!AD64</f>
        <v>0</v>
      </c>
      <c r="AF64" s="4"/>
      <c r="AG64" s="4" t="e">
        <f>'EQ Buffet &amp; Table Top'!#REF!</f>
        <v>#REF!</v>
      </c>
      <c r="AH64" s="4" t="e">
        <f>'EQ Buffet &amp; Table Top'!#REF!</f>
        <v>#REF!</v>
      </c>
      <c r="AI64" s="4" t="e">
        <f>'EQ Buffet &amp; Table Top'!#REF!</f>
        <v>#REF!</v>
      </c>
      <c r="AJ64" s="4" t="e">
        <f>'EQ Buffet &amp; Table Top'!#REF!</f>
        <v>#REF!</v>
      </c>
      <c r="AK64" s="4"/>
      <c r="AL64" s="4" t="e">
        <f>'EQ Buffet &amp; Table Top'!#REF!</f>
        <v>#REF!</v>
      </c>
      <c r="AM64" s="4"/>
      <c r="AN64" s="4" t="e">
        <f>'EQ Buffet &amp; Table Top'!#REF!</f>
        <v>#REF!</v>
      </c>
      <c r="AQ64" s="154">
        <f>'EQ Buffet &amp; Table Top'!DL64</f>
        <v>0</v>
      </c>
      <c r="AR64" s="154">
        <f>'EQ Buffet &amp; Table Top'!DM64</f>
        <v>0</v>
      </c>
      <c r="AS64" s="154">
        <f>'EQ Buffet &amp; Table Top'!DN64</f>
        <v>0</v>
      </c>
      <c r="AT64" s="154">
        <f>'EQ Buffet &amp; Table Top'!DO64</f>
        <v>0</v>
      </c>
      <c r="AU64" s="154">
        <f>'EQ Buffet &amp; Table Top'!DP64</f>
        <v>0</v>
      </c>
      <c r="AV64" s="154">
        <f>'EQ Buffet &amp; Table Top'!DQ64</f>
        <v>0</v>
      </c>
      <c r="AW64" s="154">
        <f>'EQ Buffet &amp; Table Top'!DR64</f>
        <v>0</v>
      </c>
      <c r="AX64" s="154">
        <f>'EQ Buffet &amp; Table Top'!DS64</f>
        <v>0</v>
      </c>
      <c r="AY64" s="154">
        <f>'EQ Buffet &amp; Table Top'!DT64</f>
        <v>0</v>
      </c>
      <c r="AZ64" s="154">
        <f>'EQ Buffet &amp; Table Top'!DU64</f>
        <v>0</v>
      </c>
      <c r="BA64" s="154">
        <f>'EQ Buffet &amp; Table Top'!DV64</f>
        <v>0</v>
      </c>
      <c r="BB64" s="154">
        <f>'EQ Buffet &amp; Table Top'!DY64</f>
        <v>0</v>
      </c>
      <c r="BC64" s="154">
        <f>'EQ Buffet &amp; Table Top'!DZ64</f>
        <v>0</v>
      </c>
    </row>
    <row r="65" spans="2:55" ht="32.25" customHeight="1" outlineLevel="1">
      <c r="B65" s="18">
        <v>58</v>
      </c>
      <c r="C65" s="47" t="str">
        <f>'EQ Buffet &amp; Table Top'!C65</f>
        <v>Bread tong</v>
      </c>
      <c r="D65" s="6"/>
      <c r="E65" s="36">
        <f>'EQ Buffet &amp; Table Top'!E65</f>
        <v>0</v>
      </c>
      <c r="F65" s="36">
        <f>'EQ Buffet &amp; Table Top'!F65</f>
        <v>0</v>
      </c>
      <c r="G65" s="43">
        <f>'EQ Buffet &amp; Table Top'!G65</f>
        <v>0</v>
      </c>
      <c r="H65" s="82">
        <f>'EQ Buffet &amp; Table Top'!H65</f>
        <v>0</v>
      </c>
      <c r="I65" s="36" t="str">
        <f>'EQ Buffet &amp; Table Top'!I65</f>
        <v>L: 18 cm W:
8cm H: 4cm</v>
      </c>
      <c r="J65" s="36"/>
      <c r="K65" s="3"/>
      <c r="L65" s="4" t="e">
        <f t="shared" ca="1" si="17"/>
        <v>#REF!</v>
      </c>
      <c r="M65" s="3"/>
      <c r="N65" s="4">
        <f>'EQ Buffet &amp; Table Top'!N65</f>
        <v>0</v>
      </c>
      <c r="O65" s="4"/>
      <c r="P65" s="4"/>
      <c r="Q65" s="4">
        <f t="shared" ca="1" si="24"/>
        <v>0</v>
      </c>
      <c r="R65" s="4">
        <f t="shared" ca="1" si="25"/>
        <v>0</v>
      </c>
      <c r="S65" s="4">
        <f t="shared" ca="1" si="26"/>
        <v>0</v>
      </c>
      <c r="T65" s="4">
        <f t="shared" ca="1" si="27"/>
        <v>0</v>
      </c>
      <c r="U65" s="4">
        <f t="shared" ca="1" si="28"/>
        <v>0</v>
      </c>
      <c r="V65" s="4">
        <f t="shared" ca="1" si="29"/>
        <v>0</v>
      </c>
      <c r="W65" s="4">
        <f t="shared" ca="1" si="30"/>
        <v>0</v>
      </c>
      <c r="X65" s="4"/>
      <c r="Y65" s="4">
        <f>'EQ Buffet &amp; Table Top'!Y65</f>
        <v>0</v>
      </c>
      <c r="Z65" s="4">
        <f>'EQ Buffet &amp; Table Top'!Z65</f>
        <v>0</v>
      </c>
      <c r="AA65" s="4">
        <f>'EQ Buffet &amp; Table Top'!AA65</f>
        <v>0</v>
      </c>
      <c r="AB65" s="4">
        <f>'EQ Buffet &amp; Table Top'!AB65</f>
        <v>0</v>
      </c>
      <c r="AC65" s="4">
        <f>'EQ Buffet &amp; Table Top'!AC65</f>
        <v>0</v>
      </c>
      <c r="AD65" s="4">
        <f>'EQ Buffet &amp; Table Top'!AD65</f>
        <v>0</v>
      </c>
      <c r="AE65" s="4">
        <f>'EQ Buffet &amp; Table Top'!AD65</f>
        <v>0</v>
      </c>
      <c r="AF65" s="4"/>
      <c r="AG65" s="4" t="e">
        <f>'EQ Buffet &amp; Table Top'!#REF!</f>
        <v>#REF!</v>
      </c>
      <c r="AH65" s="4" t="e">
        <f>'EQ Buffet &amp; Table Top'!#REF!</f>
        <v>#REF!</v>
      </c>
      <c r="AI65" s="4" t="e">
        <f>'EQ Buffet &amp; Table Top'!#REF!</f>
        <v>#REF!</v>
      </c>
      <c r="AJ65" s="4" t="e">
        <f>'EQ Buffet &amp; Table Top'!#REF!</f>
        <v>#REF!</v>
      </c>
      <c r="AK65" s="4"/>
      <c r="AL65" s="4" t="e">
        <f>'EQ Buffet &amp; Table Top'!#REF!</f>
        <v>#REF!</v>
      </c>
      <c r="AM65" s="4"/>
      <c r="AN65" s="4" t="e">
        <f>'EQ Buffet &amp; Table Top'!#REF!</f>
        <v>#REF!</v>
      </c>
      <c r="AQ65" s="154">
        <f>'EQ Buffet &amp; Table Top'!DL65</f>
        <v>0</v>
      </c>
      <c r="AR65" s="154">
        <f>'EQ Buffet &amp; Table Top'!DM65</f>
        <v>0</v>
      </c>
      <c r="AS65" s="154">
        <f>'EQ Buffet &amp; Table Top'!DN65</f>
        <v>0</v>
      </c>
      <c r="AT65" s="154">
        <f>'EQ Buffet &amp; Table Top'!DO65</f>
        <v>0</v>
      </c>
      <c r="AU65" s="154">
        <f>'EQ Buffet &amp; Table Top'!DP65</f>
        <v>0</v>
      </c>
      <c r="AV65" s="154">
        <f>'EQ Buffet &amp; Table Top'!DQ65</f>
        <v>0</v>
      </c>
      <c r="AW65" s="154">
        <f>'EQ Buffet &amp; Table Top'!DR65</f>
        <v>0</v>
      </c>
      <c r="AX65" s="154">
        <f>'EQ Buffet &amp; Table Top'!DS65</f>
        <v>0</v>
      </c>
      <c r="AY65" s="154">
        <f>'EQ Buffet &amp; Table Top'!DT65</f>
        <v>0</v>
      </c>
      <c r="AZ65" s="154">
        <f>'EQ Buffet &amp; Table Top'!DU65</f>
        <v>0</v>
      </c>
      <c r="BA65" s="154">
        <f>'EQ Buffet &amp; Table Top'!DV65</f>
        <v>0</v>
      </c>
      <c r="BB65" s="154">
        <f>'EQ Buffet &amp; Table Top'!DY65</f>
        <v>0</v>
      </c>
      <c r="BC65" s="154">
        <f>'EQ Buffet &amp; Table Top'!DZ65</f>
        <v>0</v>
      </c>
    </row>
    <row r="66" spans="2:55" ht="31.5" customHeight="1" outlineLevel="1">
      <c r="B66" s="18">
        <v>59</v>
      </c>
      <c r="C66" s="47" t="str">
        <f>'EQ Buffet &amp; Table Top'!C66</f>
        <v>Bread tong holder</v>
      </c>
      <c r="D66" s="6"/>
      <c r="E66" s="36">
        <f>'EQ Buffet &amp; Table Top'!E66</f>
        <v>0</v>
      </c>
      <c r="F66" s="36">
        <f>'EQ Buffet &amp; Table Top'!F66</f>
        <v>0</v>
      </c>
      <c r="G66" s="43">
        <f>'EQ Buffet &amp; Table Top'!G66</f>
        <v>0</v>
      </c>
      <c r="H66" s="82">
        <f>'EQ Buffet &amp; Table Top'!H66</f>
        <v>0</v>
      </c>
      <c r="I66" s="36" t="str">
        <f>'EQ Buffet &amp; Table Top'!I66</f>
        <v>L: 24 cm</v>
      </c>
      <c r="J66" s="36"/>
      <c r="K66" s="3"/>
      <c r="L66" s="4" t="e">
        <f t="shared" ca="1" si="17"/>
        <v>#REF!</v>
      </c>
      <c r="M66" s="3"/>
      <c r="N66" s="4">
        <f>'EQ Buffet &amp; Table Top'!N66</f>
        <v>0</v>
      </c>
      <c r="O66" s="4"/>
      <c r="P66" s="4"/>
      <c r="Q66" s="4">
        <f t="shared" ca="1" si="24"/>
        <v>0</v>
      </c>
      <c r="R66" s="4">
        <f t="shared" ca="1" si="25"/>
        <v>0</v>
      </c>
      <c r="S66" s="4">
        <f t="shared" ca="1" si="26"/>
        <v>0</v>
      </c>
      <c r="T66" s="4">
        <f t="shared" ca="1" si="27"/>
        <v>0</v>
      </c>
      <c r="U66" s="4">
        <f t="shared" ca="1" si="28"/>
        <v>0</v>
      </c>
      <c r="V66" s="4">
        <f t="shared" ca="1" si="29"/>
        <v>0</v>
      </c>
      <c r="W66" s="4">
        <f t="shared" ca="1" si="30"/>
        <v>0</v>
      </c>
      <c r="X66" s="4"/>
      <c r="Y66" s="4">
        <f>'EQ Buffet &amp; Table Top'!Y66</f>
        <v>0</v>
      </c>
      <c r="Z66" s="4">
        <f>'EQ Buffet &amp; Table Top'!Z66</f>
        <v>0</v>
      </c>
      <c r="AA66" s="4">
        <f>'EQ Buffet &amp; Table Top'!AA66</f>
        <v>0</v>
      </c>
      <c r="AB66" s="4">
        <f>'EQ Buffet &amp; Table Top'!AB66</f>
        <v>0</v>
      </c>
      <c r="AC66" s="4">
        <f>'EQ Buffet &amp; Table Top'!AC66</f>
        <v>0</v>
      </c>
      <c r="AD66" s="4">
        <f>'EQ Buffet &amp; Table Top'!AD66</f>
        <v>0</v>
      </c>
      <c r="AE66" s="4">
        <f>'EQ Buffet &amp; Table Top'!AD66</f>
        <v>0</v>
      </c>
      <c r="AF66" s="4"/>
      <c r="AG66" s="4" t="e">
        <f>'EQ Buffet &amp; Table Top'!#REF!</f>
        <v>#REF!</v>
      </c>
      <c r="AH66" s="4" t="e">
        <f>'EQ Buffet &amp; Table Top'!#REF!</f>
        <v>#REF!</v>
      </c>
      <c r="AI66" s="4" t="e">
        <f>'EQ Buffet &amp; Table Top'!#REF!</f>
        <v>#REF!</v>
      </c>
      <c r="AJ66" s="4" t="e">
        <f>'EQ Buffet &amp; Table Top'!#REF!</f>
        <v>#REF!</v>
      </c>
      <c r="AK66" s="4"/>
      <c r="AL66" s="4" t="e">
        <f>'EQ Buffet &amp; Table Top'!#REF!</f>
        <v>#REF!</v>
      </c>
      <c r="AM66" s="4"/>
      <c r="AN66" s="4" t="e">
        <f>'EQ Buffet &amp; Table Top'!#REF!</f>
        <v>#REF!</v>
      </c>
      <c r="AQ66" s="154">
        <f>'EQ Buffet &amp; Table Top'!DL66</f>
        <v>0</v>
      </c>
      <c r="AR66" s="154">
        <f>'EQ Buffet &amp; Table Top'!DM66</f>
        <v>0</v>
      </c>
      <c r="AS66" s="154">
        <f>'EQ Buffet &amp; Table Top'!DN66</f>
        <v>0</v>
      </c>
      <c r="AT66" s="154">
        <f>'EQ Buffet &amp; Table Top'!DO66</f>
        <v>0</v>
      </c>
      <c r="AU66" s="154">
        <f>'EQ Buffet &amp; Table Top'!DP66</f>
        <v>0</v>
      </c>
      <c r="AV66" s="154">
        <f>'EQ Buffet &amp; Table Top'!DQ66</f>
        <v>0</v>
      </c>
      <c r="AW66" s="154">
        <f>'EQ Buffet &amp; Table Top'!DR66</f>
        <v>0</v>
      </c>
      <c r="AX66" s="154">
        <f>'EQ Buffet &amp; Table Top'!DS66</f>
        <v>0</v>
      </c>
      <c r="AY66" s="154">
        <f>'EQ Buffet &amp; Table Top'!DT66</f>
        <v>0</v>
      </c>
      <c r="AZ66" s="154">
        <f>'EQ Buffet &amp; Table Top'!DU66</f>
        <v>0</v>
      </c>
      <c r="BA66" s="154">
        <f>'EQ Buffet &amp; Table Top'!DV66</f>
        <v>0</v>
      </c>
      <c r="BB66" s="154">
        <f>'EQ Buffet &amp; Table Top'!DY66</f>
        <v>0</v>
      </c>
      <c r="BC66" s="154">
        <f>'EQ Buffet &amp; Table Top'!DZ66</f>
        <v>0</v>
      </c>
    </row>
    <row r="67" spans="2:55" ht="32.25" customHeight="1" outlineLevel="1">
      <c r="B67" s="18">
        <v>60</v>
      </c>
      <c r="C67" s="47" t="str">
        <f>'EQ Buffet &amp; Table Top'!C67</f>
        <v>Service spoon</v>
      </c>
      <c r="D67" s="6"/>
      <c r="E67" s="36">
        <f>'EQ Buffet &amp; Table Top'!E67</f>
        <v>0</v>
      </c>
      <c r="F67" s="36">
        <f>'EQ Buffet &amp; Table Top'!F67</f>
        <v>0</v>
      </c>
      <c r="G67" s="43">
        <f>'EQ Buffet &amp; Table Top'!G67</f>
        <v>0</v>
      </c>
      <c r="H67" s="82">
        <f>'EQ Buffet &amp; Table Top'!H67</f>
        <v>0</v>
      </c>
      <c r="I67" s="36" t="str">
        <f>'EQ Buffet &amp; Table Top'!I67</f>
        <v>L: 25 cm</v>
      </c>
      <c r="J67" s="36"/>
      <c r="K67" s="3"/>
      <c r="L67" s="4" t="e">
        <f t="shared" ca="1" si="17"/>
        <v>#REF!</v>
      </c>
      <c r="M67" s="3"/>
      <c r="N67" s="4">
        <f>'EQ Buffet &amp; Table Top'!N67</f>
        <v>0</v>
      </c>
      <c r="O67" s="4"/>
      <c r="P67" s="4"/>
      <c r="Q67" s="4">
        <f t="shared" ca="1" si="24"/>
        <v>0</v>
      </c>
      <c r="R67" s="4">
        <f t="shared" ca="1" si="25"/>
        <v>0</v>
      </c>
      <c r="S67" s="4">
        <f t="shared" ca="1" si="26"/>
        <v>0</v>
      </c>
      <c r="T67" s="4">
        <f t="shared" ca="1" si="27"/>
        <v>0</v>
      </c>
      <c r="U67" s="4">
        <f t="shared" ca="1" si="28"/>
        <v>0</v>
      </c>
      <c r="V67" s="4">
        <f t="shared" ca="1" si="29"/>
        <v>0</v>
      </c>
      <c r="W67" s="4">
        <f t="shared" ca="1" si="30"/>
        <v>0</v>
      </c>
      <c r="X67" s="4"/>
      <c r="Y67" s="4">
        <f>'EQ Buffet &amp; Table Top'!Y67</f>
        <v>0</v>
      </c>
      <c r="Z67" s="4">
        <f>'EQ Buffet &amp; Table Top'!Z67</f>
        <v>0</v>
      </c>
      <c r="AA67" s="4">
        <f>'EQ Buffet &amp; Table Top'!AA67</f>
        <v>0</v>
      </c>
      <c r="AB67" s="4">
        <f>'EQ Buffet &amp; Table Top'!AB67</f>
        <v>0</v>
      </c>
      <c r="AC67" s="4">
        <f>'EQ Buffet &amp; Table Top'!AC67</f>
        <v>0</v>
      </c>
      <c r="AD67" s="4">
        <f>'EQ Buffet &amp; Table Top'!AD67</f>
        <v>0</v>
      </c>
      <c r="AE67" s="4">
        <f>'EQ Buffet &amp; Table Top'!AD67</f>
        <v>0</v>
      </c>
      <c r="AF67" s="4"/>
      <c r="AG67" s="4" t="e">
        <f>'EQ Buffet &amp; Table Top'!#REF!</f>
        <v>#REF!</v>
      </c>
      <c r="AH67" s="4" t="e">
        <f>'EQ Buffet &amp; Table Top'!#REF!</f>
        <v>#REF!</v>
      </c>
      <c r="AI67" s="4" t="e">
        <f>'EQ Buffet &amp; Table Top'!#REF!</f>
        <v>#REF!</v>
      </c>
      <c r="AJ67" s="4" t="e">
        <f>'EQ Buffet &amp; Table Top'!#REF!</f>
        <v>#REF!</v>
      </c>
      <c r="AK67" s="4"/>
      <c r="AL67" s="4" t="e">
        <f>'EQ Buffet &amp; Table Top'!#REF!</f>
        <v>#REF!</v>
      </c>
      <c r="AM67" s="4"/>
      <c r="AN67" s="4" t="e">
        <f>'EQ Buffet &amp; Table Top'!#REF!</f>
        <v>#REF!</v>
      </c>
      <c r="AQ67" s="154">
        <f>'EQ Buffet &amp; Table Top'!DL67</f>
        <v>0</v>
      </c>
      <c r="AR67" s="154">
        <f>'EQ Buffet &amp; Table Top'!DM67</f>
        <v>0</v>
      </c>
      <c r="AS67" s="154">
        <f>'EQ Buffet &amp; Table Top'!DN67</f>
        <v>0</v>
      </c>
      <c r="AT67" s="154">
        <f>'EQ Buffet &amp; Table Top'!DO67</f>
        <v>0</v>
      </c>
      <c r="AU67" s="154">
        <f>'EQ Buffet &amp; Table Top'!DP67</f>
        <v>0</v>
      </c>
      <c r="AV67" s="154">
        <f>'EQ Buffet &amp; Table Top'!DQ67</f>
        <v>0</v>
      </c>
      <c r="AW67" s="154">
        <f>'EQ Buffet &amp; Table Top'!DR67</f>
        <v>0</v>
      </c>
      <c r="AX67" s="154">
        <f>'EQ Buffet &amp; Table Top'!DS67</f>
        <v>0</v>
      </c>
      <c r="AY67" s="154">
        <f>'EQ Buffet &amp; Table Top'!DT67</f>
        <v>0</v>
      </c>
      <c r="AZ67" s="154">
        <f>'EQ Buffet &amp; Table Top'!DU67</f>
        <v>0</v>
      </c>
      <c r="BA67" s="154">
        <f>'EQ Buffet &amp; Table Top'!DV67</f>
        <v>0</v>
      </c>
      <c r="BB67" s="154">
        <f>'EQ Buffet &amp; Table Top'!DY67</f>
        <v>0</v>
      </c>
      <c r="BC67" s="154">
        <f>'EQ Buffet &amp; Table Top'!DZ67</f>
        <v>0</v>
      </c>
    </row>
    <row r="68" spans="2:55" ht="31.5" customHeight="1" outlineLevel="1">
      <c r="B68" s="18">
        <v>61</v>
      </c>
      <c r="C68" s="47" t="str">
        <f>'EQ Buffet &amp; Table Top'!C68</f>
        <v>Melamin tray
slate optic</v>
      </c>
      <c r="D68" s="6"/>
      <c r="E68" s="36">
        <f>'EQ Buffet &amp; Table Top'!E68</f>
        <v>0</v>
      </c>
      <c r="F68" s="36">
        <f>'EQ Buffet &amp; Table Top'!F68</f>
        <v>0</v>
      </c>
      <c r="G68" s="43">
        <f>'EQ Buffet &amp; Table Top'!G68</f>
        <v>0</v>
      </c>
      <c r="H68" s="82">
        <f>'EQ Buffet &amp; Table Top'!H68</f>
        <v>0</v>
      </c>
      <c r="I68" s="36" t="str">
        <f>'EQ Buffet &amp; Table Top'!I68</f>
        <v>L:40 cm W:20cm</v>
      </c>
      <c r="J68" s="36"/>
      <c r="K68" s="3"/>
      <c r="L68" s="4" t="e">
        <f t="shared" ca="1" si="17"/>
        <v>#REF!</v>
      </c>
      <c r="M68" s="3"/>
      <c r="N68" s="4">
        <f>'EQ Buffet &amp; Table Top'!N68</f>
        <v>0</v>
      </c>
      <c r="O68" s="4"/>
      <c r="P68" s="4"/>
      <c r="Q68" s="4">
        <f t="shared" ca="1" si="24"/>
        <v>0</v>
      </c>
      <c r="R68" s="4">
        <f t="shared" ca="1" si="25"/>
        <v>0</v>
      </c>
      <c r="S68" s="4">
        <f t="shared" ca="1" si="26"/>
        <v>0</v>
      </c>
      <c r="T68" s="4">
        <f t="shared" ca="1" si="27"/>
        <v>0</v>
      </c>
      <c r="U68" s="4">
        <f t="shared" ca="1" si="28"/>
        <v>0</v>
      </c>
      <c r="V68" s="4">
        <f t="shared" ca="1" si="29"/>
        <v>0</v>
      </c>
      <c r="W68" s="4">
        <f t="shared" ca="1" si="30"/>
        <v>0</v>
      </c>
      <c r="X68" s="4"/>
      <c r="Y68" s="4">
        <f>'EQ Buffet &amp; Table Top'!Y68</f>
        <v>0</v>
      </c>
      <c r="Z68" s="4">
        <f>'EQ Buffet &amp; Table Top'!Z68</f>
        <v>0</v>
      </c>
      <c r="AA68" s="4">
        <f>'EQ Buffet &amp; Table Top'!AA68</f>
        <v>0</v>
      </c>
      <c r="AB68" s="4">
        <f>'EQ Buffet &amp; Table Top'!AB68</f>
        <v>0</v>
      </c>
      <c r="AC68" s="4">
        <f>'EQ Buffet &amp; Table Top'!AC68</f>
        <v>0</v>
      </c>
      <c r="AD68" s="4">
        <f>'EQ Buffet &amp; Table Top'!AD68</f>
        <v>0</v>
      </c>
      <c r="AE68" s="4">
        <f>'EQ Buffet &amp; Table Top'!AD68</f>
        <v>0</v>
      </c>
      <c r="AF68" s="4"/>
      <c r="AG68" s="4" t="e">
        <f>'EQ Buffet &amp; Table Top'!#REF!</f>
        <v>#REF!</v>
      </c>
      <c r="AH68" s="4" t="e">
        <f>'EQ Buffet &amp; Table Top'!#REF!</f>
        <v>#REF!</v>
      </c>
      <c r="AI68" s="4" t="e">
        <f>'EQ Buffet &amp; Table Top'!#REF!</f>
        <v>#REF!</v>
      </c>
      <c r="AJ68" s="4" t="e">
        <f>'EQ Buffet &amp; Table Top'!#REF!</f>
        <v>#REF!</v>
      </c>
      <c r="AK68" s="4"/>
      <c r="AL68" s="4" t="e">
        <f>'EQ Buffet &amp; Table Top'!#REF!</f>
        <v>#REF!</v>
      </c>
      <c r="AM68" s="4"/>
      <c r="AN68" s="4" t="e">
        <f>'EQ Buffet &amp; Table Top'!#REF!</f>
        <v>#REF!</v>
      </c>
      <c r="AQ68" s="154">
        <f>'EQ Buffet &amp; Table Top'!DL68</f>
        <v>0</v>
      </c>
      <c r="AR68" s="154">
        <f>'EQ Buffet &amp; Table Top'!DM68</f>
        <v>0</v>
      </c>
      <c r="AS68" s="154">
        <f>'EQ Buffet &amp; Table Top'!DN68</f>
        <v>0</v>
      </c>
      <c r="AT68" s="154">
        <f>'EQ Buffet &amp; Table Top'!DO68</f>
        <v>0</v>
      </c>
      <c r="AU68" s="154">
        <f>'EQ Buffet &amp; Table Top'!DP68</f>
        <v>0</v>
      </c>
      <c r="AV68" s="154">
        <f>'EQ Buffet &amp; Table Top'!DQ68</f>
        <v>0</v>
      </c>
      <c r="AW68" s="154">
        <f>'EQ Buffet &amp; Table Top'!DR68</f>
        <v>0</v>
      </c>
      <c r="AX68" s="154">
        <f>'EQ Buffet &amp; Table Top'!DS68</f>
        <v>0</v>
      </c>
      <c r="AY68" s="154">
        <f>'EQ Buffet &amp; Table Top'!DT68</f>
        <v>0</v>
      </c>
      <c r="AZ68" s="154">
        <f>'EQ Buffet &amp; Table Top'!DU68</f>
        <v>0</v>
      </c>
      <c r="BA68" s="154">
        <f>'EQ Buffet &amp; Table Top'!DV68</f>
        <v>0</v>
      </c>
      <c r="BB68" s="154">
        <f>'EQ Buffet &amp; Table Top'!DY68</f>
        <v>0</v>
      </c>
      <c r="BC68" s="154">
        <f>'EQ Buffet &amp; Table Top'!DZ68</f>
        <v>0</v>
      </c>
    </row>
    <row r="69" spans="2:55" ht="32.25" customHeight="1" outlineLevel="1">
      <c r="B69" s="18">
        <v>62</v>
      </c>
      <c r="C69" s="47" t="str">
        <f>'EQ Buffet &amp; Table Top'!C69</f>
        <v>Melamin tray
slate optic</v>
      </c>
      <c r="D69" s="6"/>
      <c r="E69" s="36">
        <f>'EQ Buffet &amp; Table Top'!E69</f>
        <v>0</v>
      </c>
      <c r="F69" s="36">
        <f>'EQ Buffet &amp; Table Top'!F69</f>
        <v>0</v>
      </c>
      <c r="G69" s="43">
        <f>'EQ Buffet &amp; Table Top'!G69</f>
        <v>0</v>
      </c>
      <c r="H69" s="82">
        <f>'EQ Buffet &amp; Table Top'!H69</f>
        <v>0</v>
      </c>
      <c r="I69" s="36" t="str">
        <f>'EQ Buffet &amp; Table Top'!I69</f>
        <v>L:40 cm W:30cm</v>
      </c>
      <c r="J69" s="36"/>
      <c r="K69" s="3"/>
      <c r="L69" s="4" t="e">
        <f t="shared" ca="1" si="17"/>
        <v>#REF!</v>
      </c>
      <c r="M69" s="3"/>
      <c r="N69" s="4">
        <f>'EQ Buffet &amp; Table Top'!N69</f>
        <v>0</v>
      </c>
      <c r="O69" s="4"/>
      <c r="P69" s="4"/>
      <c r="Q69" s="4">
        <f t="shared" ca="1" si="24"/>
        <v>0</v>
      </c>
      <c r="R69" s="4">
        <f t="shared" ca="1" si="25"/>
        <v>0</v>
      </c>
      <c r="S69" s="4">
        <f t="shared" ca="1" si="26"/>
        <v>0</v>
      </c>
      <c r="T69" s="4">
        <f t="shared" ca="1" si="27"/>
        <v>0</v>
      </c>
      <c r="U69" s="4">
        <f t="shared" ca="1" si="28"/>
        <v>0</v>
      </c>
      <c r="V69" s="4">
        <f t="shared" ca="1" si="29"/>
        <v>0</v>
      </c>
      <c r="W69" s="4">
        <f t="shared" ca="1" si="30"/>
        <v>0</v>
      </c>
      <c r="X69" s="4"/>
      <c r="Y69" s="4">
        <f>'EQ Buffet &amp; Table Top'!Y69</f>
        <v>0</v>
      </c>
      <c r="Z69" s="4">
        <f>'EQ Buffet &amp; Table Top'!Z69</f>
        <v>0</v>
      </c>
      <c r="AA69" s="4">
        <f>'EQ Buffet &amp; Table Top'!AA69</f>
        <v>0</v>
      </c>
      <c r="AB69" s="4">
        <f>'EQ Buffet &amp; Table Top'!AB69</f>
        <v>0</v>
      </c>
      <c r="AC69" s="4">
        <f>'EQ Buffet &amp; Table Top'!AC69</f>
        <v>0</v>
      </c>
      <c r="AD69" s="4">
        <f>'EQ Buffet &amp; Table Top'!AD69</f>
        <v>0</v>
      </c>
      <c r="AE69" s="4">
        <f>'EQ Buffet &amp; Table Top'!AD69</f>
        <v>0</v>
      </c>
      <c r="AF69" s="4"/>
      <c r="AG69" s="4" t="e">
        <f>'EQ Buffet &amp; Table Top'!#REF!</f>
        <v>#REF!</v>
      </c>
      <c r="AH69" s="4" t="e">
        <f>'EQ Buffet &amp; Table Top'!#REF!</f>
        <v>#REF!</v>
      </c>
      <c r="AI69" s="4" t="e">
        <f>'EQ Buffet &amp; Table Top'!#REF!</f>
        <v>#REF!</v>
      </c>
      <c r="AJ69" s="4" t="e">
        <f>'EQ Buffet &amp; Table Top'!#REF!</f>
        <v>#REF!</v>
      </c>
      <c r="AK69" s="4"/>
      <c r="AL69" s="4" t="e">
        <f>'EQ Buffet &amp; Table Top'!#REF!</f>
        <v>#REF!</v>
      </c>
      <c r="AM69" s="4"/>
      <c r="AN69" s="4" t="e">
        <f>'EQ Buffet &amp; Table Top'!#REF!</f>
        <v>#REF!</v>
      </c>
      <c r="AQ69" s="154">
        <f>'EQ Buffet &amp; Table Top'!DL69</f>
        <v>0</v>
      </c>
      <c r="AR69" s="154">
        <f>'EQ Buffet &amp; Table Top'!DM69</f>
        <v>0</v>
      </c>
      <c r="AS69" s="154">
        <f>'EQ Buffet &amp; Table Top'!DN69</f>
        <v>0</v>
      </c>
      <c r="AT69" s="154">
        <f>'EQ Buffet &amp; Table Top'!DO69</f>
        <v>0</v>
      </c>
      <c r="AU69" s="154">
        <f>'EQ Buffet &amp; Table Top'!DP69</f>
        <v>0</v>
      </c>
      <c r="AV69" s="154">
        <f>'EQ Buffet &amp; Table Top'!DQ69</f>
        <v>0</v>
      </c>
      <c r="AW69" s="154">
        <f>'EQ Buffet &amp; Table Top'!DR69</f>
        <v>0</v>
      </c>
      <c r="AX69" s="154">
        <f>'EQ Buffet &amp; Table Top'!DS69</f>
        <v>0</v>
      </c>
      <c r="AY69" s="154">
        <f>'EQ Buffet &amp; Table Top'!DT69</f>
        <v>0</v>
      </c>
      <c r="AZ69" s="154">
        <f>'EQ Buffet &amp; Table Top'!DU69</f>
        <v>0</v>
      </c>
      <c r="BA69" s="154">
        <f>'EQ Buffet &amp; Table Top'!DV69</f>
        <v>0</v>
      </c>
      <c r="BB69" s="154">
        <f>'EQ Buffet &amp; Table Top'!DY69</f>
        <v>0</v>
      </c>
      <c r="BC69" s="154">
        <f>'EQ Buffet &amp; Table Top'!DZ69</f>
        <v>0</v>
      </c>
    </row>
    <row r="70" spans="2:55" ht="32.25" customHeight="1" outlineLevel="1">
      <c r="B70" s="18">
        <v>63</v>
      </c>
      <c r="C70" s="47" t="str">
        <f>'EQ Buffet &amp; Table Top'!C70</f>
        <v>Wooden tray</v>
      </c>
      <c r="D70" s="6"/>
      <c r="E70" s="36">
        <f>'EQ Buffet &amp; Table Top'!E70</f>
        <v>0</v>
      </c>
      <c r="F70" s="36">
        <f>'EQ Buffet &amp; Table Top'!F70</f>
        <v>0</v>
      </c>
      <c r="G70" s="43">
        <f>'EQ Buffet &amp; Table Top'!G70</f>
        <v>0</v>
      </c>
      <c r="H70" s="82">
        <f>'EQ Buffet &amp; Table Top'!H70</f>
        <v>0</v>
      </c>
      <c r="I70" s="36" t="str">
        <f>'EQ Buffet &amp; Table Top'!I70</f>
        <v>L:30 cm W:20
cm</v>
      </c>
      <c r="J70" s="36"/>
      <c r="K70" s="3"/>
      <c r="L70" s="4" t="e">
        <f t="shared" ca="1" si="17"/>
        <v>#REF!</v>
      </c>
      <c r="M70" s="3"/>
      <c r="N70" s="4">
        <f>'EQ Buffet &amp; Table Top'!N70</f>
        <v>0</v>
      </c>
      <c r="O70" s="4"/>
      <c r="P70" s="4"/>
      <c r="Q70" s="4">
        <f t="shared" ca="1" si="24"/>
        <v>0</v>
      </c>
      <c r="R70" s="4">
        <f t="shared" ca="1" si="25"/>
        <v>0</v>
      </c>
      <c r="S70" s="4">
        <f t="shared" ca="1" si="26"/>
        <v>0</v>
      </c>
      <c r="T70" s="4">
        <f t="shared" ca="1" si="27"/>
        <v>0</v>
      </c>
      <c r="U70" s="4">
        <f t="shared" ca="1" si="28"/>
        <v>0</v>
      </c>
      <c r="V70" s="4">
        <f t="shared" ca="1" si="29"/>
        <v>0</v>
      </c>
      <c r="W70" s="4">
        <f t="shared" ca="1" si="30"/>
        <v>0</v>
      </c>
      <c r="X70" s="4"/>
      <c r="Y70" s="4">
        <f>'EQ Buffet &amp; Table Top'!Y70</f>
        <v>0</v>
      </c>
      <c r="Z70" s="4">
        <f>'EQ Buffet &amp; Table Top'!Z70</f>
        <v>0</v>
      </c>
      <c r="AA70" s="4">
        <f>'EQ Buffet &amp; Table Top'!AA70</f>
        <v>0</v>
      </c>
      <c r="AB70" s="4">
        <f>'EQ Buffet &amp; Table Top'!AB70</f>
        <v>0</v>
      </c>
      <c r="AC70" s="4">
        <f>'EQ Buffet &amp; Table Top'!AC70</f>
        <v>0</v>
      </c>
      <c r="AD70" s="4">
        <f>'EQ Buffet &amp; Table Top'!AD70</f>
        <v>0</v>
      </c>
      <c r="AE70" s="4">
        <f>'EQ Buffet &amp; Table Top'!AD70</f>
        <v>0</v>
      </c>
      <c r="AF70" s="4"/>
      <c r="AG70" s="4" t="e">
        <f>'EQ Buffet &amp; Table Top'!#REF!</f>
        <v>#REF!</v>
      </c>
      <c r="AH70" s="4" t="e">
        <f>'EQ Buffet &amp; Table Top'!#REF!</f>
        <v>#REF!</v>
      </c>
      <c r="AI70" s="4" t="e">
        <f>'EQ Buffet &amp; Table Top'!#REF!</f>
        <v>#REF!</v>
      </c>
      <c r="AJ70" s="4" t="e">
        <f>'EQ Buffet &amp; Table Top'!#REF!</f>
        <v>#REF!</v>
      </c>
      <c r="AK70" s="4"/>
      <c r="AL70" s="4" t="e">
        <f>'EQ Buffet &amp; Table Top'!#REF!</f>
        <v>#REF!</v>
      </c>
      <c r="AM70" s="4"/>
      <c r="AN70" s="4" t="e">
        <f>'EQ Buffet &amp; Table Top'!#REF!</f>
        <v>#REF!</v>
      </c>
      <c r="AQ70" s="154">
        <f>'EQ Buffet &amp; Table Top'!DL70</f>
        <v>0</v>
      </c>
      <c r="AR70" s="154">
        <f>'EQ Buffet &amp; Table Top'!DM70</f>
        <v>0</v>
      </c>
      <c r="AS70" s="154">
        <f>'EQ Buffet &amp; Table Top'!DN70</f>
        <v>0</v>
      </c>
      <c r="AT70" s="154">
        <f>'EQ Buffet &amp; Table Top'!DO70</f>
        <v>0</v>
      </c>
      <c r="AU70" s="154">
        <f>'EQ Buffet &amp; Table Top'!DP70</f>
        <v>0</v>
      </c>
      <c r="AV70" s="154">
        <f>'EQ Buffet &amp; Table Top'!DQ70</f>
        <v>0</v>
      </c>
      <c r="AW70" s="154">
        <f>'EQ Buffet &amp; Table Top'!DR70</f>
        <v>0</v>
      </c>
      <c r="AX70" s="154">
        <f>'EQ Buffet &amp; Table Top'!DS70</f>
        <v>0</v>
      </c>
      <c r="AY70" s="154">
        <f>'EQ Buffet &amp; Table Top'!DT70</f>
        <v>0</v>
      </c>
      <c r="AZ70" s="154">
        <f>'EQ Buffet &amp; Table Top'!DU70</f>
        <v>0</v>
      </c>
      <c r="BA70" s="154">
        <f>'EQ Buffet &amp; Table Top'!DV70</f>
        <v>0</v>
      </c>
      <c r="BB70" s="154">
        <f>'EQ Buffet &amp; Table Top'!DY70</f>
        <v>0</v>
      </c>
      <c r="BC70" s="154">
        <f>'EQ Buffet &amp; Table Top'!DZ70</f>
        <v>0</v>
      </c>
    </row>
    <row r="71" spans="2:55" ht="31.5" customHeight="1" outlineLevel="1">
      <c r="B71" s="18">
        <v>64</v>
      </c>
      <c r="C71" s="47" t="str">
        <f>'EQ Buffet &amp; Table Top'!C71</f>
        <v>Wooden tray</v>
      </c>
      <c r="D71" s="6"/>
      <c r="E71" s="36">
        <f>'EQ Buffet &amp; Table Top'!E71</f>
        <v>0</v>
      </c>
      <c r="F71" s="36">
        <f>'EQ Buffet &amp; Table Top'!F71</f>
        <v>0</v>
      </c>
      <c r="G71" s="43">
        <f>'EQ Buffet &amp; Table Top'!G71</f>
        <v>0</v>
      </c>
      <c r="H71" s="82">
        <f>'EQ Buffet &amp; Table Top'!H71</f>
        <v>0</v>
      </c>
      <c r="I71" s="36" t="str">
        <f>'EQ Buffet &amp; Table Top'!I71</f>
        <v>L:49cm W:30cm</v>
      </c>
      <c r="J71" s="36"/>
      <c r="K71" s="3"/>
      <c r="L71" s="4" t="e">
        <f t="shared" ca="1" si="17"/>
        <v>#REF!</v>
      </c>
      <c r="M71" s="3"/>
      <c r="N71" s="4">
        <f>'EQ Buffet &amp; Table Top'!N71</f>
        <v>0</v>
      </c>
      <c r="O71" s="4"/>
      <c r="P71" s="4"/>
      <c r="Q71" s="4">
        <f t="shared" ca="1" si="24"/>
        <v>0</v>
      </c>
      <c r="R71" s="4">
        <f t="shared" ca="1" si="25"/>
        <v>0</v>
      </c>
      <c r="S71" s="4">
        <f t="shared" ca="1" si="26"/>
        <v>0</v>
      </c>
      <c r="T71" s="4">
        <f t="shared" ca="1" si="27"/>
        <v>0</v>
      </c>
      <c r="U71" s="4">
        <f t="shared" ca="1" si="28"/>
        <v>0</v>
      </c>
      <c r="V71" s="4">
        <f t="shared" ca="1" si="29"/>
        <v>0</v>
      </c>
      <c r="W71" s="4">
        <f t="shared" ca="1" si="30"/>
        <v>0</v>
      </c>
      <c r="X71" s="4"/>
      <c r="Y71" s="4">
        <f>'EQ Buffet &amp; Table Top'!Y71</f>
        <v>0</v>
      </c>
      <c r="Z71" s="4">
        <f>'EQ Buffet &amp; Table Top'!Z71</f>
        <v>0</v>
      </c>
      <c r="AA71" s="4">
        <f>'EQ Buffet &amp; Table Top'!AA71</f>
        <v>0</v>
      </c>
      <c r="AB71" s="4">
        <f>'EQ Buffet &amp; Table Top'!AB71</f>
        <v>0</v>
      </c>
      <c r="AC71" s="4">
        <f>'EQ Buffet &amp; Table Top'!AC71</f>
        <v>0</v>
      </c>
      <c r="AD71" s="4">
        <f>'EQ Buffet &amp; Table Top'!AD71</f>
        <v>0</v>
      </c>
      <c r="AE71" s="4">
        <f>'EQ Buffet &amp; Table Top'!AD71</f>
        <v>0</v>
      </c>
      <c r="AF71" s="4"/>
      <c r="AG71" s="4" t="e">
        <f>'EQ Buffet &amp; Table Top'!#REF!</f>
        <v>#REF!</v>
      </c>
      <c r="AH71" s="4" t="e">
        <f>'EQ Buffet &amp; Table Top'!#REF!</f>
        <v>#REF!</v>
      </c>
      <c r="AI71" s="4" t="e">
        <f>'EQ Buffet &amp; Table Top'!#REF!</f>
        <v>#REF!</v>
      </c>
      <c r="AJ71" s="4" t="e">
        <f>'EQ Buffet &amp; Table Top'!#REF!</f>
        <v>#REF!</v>
      </c>
      <c r="AK71" s="4"/>
      <c r="AL71" s="4" t="e">
        <f>'EQ Buffet &amp; Table Top'!#REF!</f>
        <v>#REF!</v>
      </c>
      <c r="AM71" s="4"/>
      <c r="AN71" s="4" t="e">
        <f>'EQ Buffet &amp; Table Top'!#REF!</f>
        <v>#REF!</v>
      </c>
      <c r="AQ71" s="154">
        <f>'EQ Buffet &amp; Table Top'!DL71</f>
        <v>0</v>
      </c>
      <c r="AR71" s="154">
        <f>'EQ Buffet &amp; Table Top'!DM71</f>
        <v>0</v>
      </c>
      <c r="AS71" s="154">
        <f>'EQ Buffet &amp; Table Top'!DN71</f>
        <v>0</v>
      </c>
      <c r="AT71" s="154">
        <f>'EQ Buffet &amp; Table Top'!DO71</f>
        <v>0</v>
      </c>
      <c r="AU71" s="154">
        <f>'EQ Buffet &amp; Table Top'!DP71</f>
        <v>0</v>
      </c>
      <c r="AV71" s="154">
        <f>'EQ Buffet &amp; Table Top'!DQ71</f>
        <v>0</v>
      </c>
      <c r="AW71" s="154">
        <f>'EQ Buffet &amp; Table Top'!DR71</f>
        <v>0</v>
      </c>
      <c r="AX71" s="154">
        <f>'EQ Buffet &amp; Table Top'!DS71</f>
        <v>0</v>
      </c>
      <c r="AY71" s="154">
        <f>'EQ Buffet &amp; Table Top'!DT71</f>
        <v>0</v>
      </c>
      <c r="AZ71" s="154">
        <f>'EQ Buffet &amp; Table Top'!DU71</f>
        <v>0</v>
      </c>
      <c r="BA71" s="154">
        <f>'EQ Buffet &amp; Table Top'!DV71</f>
        <v>0</v>
      </c>
      <c r="BB71" s="154">
        <f>'EQ Buffet &amp; Table Top'!DY71</f>
        <v>0</v>
      </c>
      <c r="BC71" s="154">
        <f>'EQ Buffet &amp; Table Top'!DZ71</f>
        <v>0</v>
      </c>
    </row>
    <row r="72" spans="2:55" ht="32.25" customHeight="1" outlineLevel="1">
      <c r="B72" s="18">
        <v>65</v>
      </c>
      <c r="C72" s="47" t="str">
        <f>'EQ Buffet &amp; Table Top'!C72</f>
        <v>Wooden Box
GN Size</v>
      </c>
      <c r="D72" s="6"/>
      <c r="E72" s="36">
        <f>'EQ Buffet &amp; Table Top'!E72</f>
        <v>0</v>
      </c>
      <c r="F72" s="36">
        <f>'EQ Buffet &amp; Table Top'!F72</f>
        <v>0</v>
      </c>
      <c r="G72" s="43">
        <f>'EQ Buffet &amp; Table Top'!G72</f>
        <v>0</v>
      </c>
      <c r="H72" s="82">
        <f>'EQ Buffet &amp; Table Top'!H72</f>
        <v>0</v>
      </c>
      <c r="I72" s="36" t="str">
        <f>'EQ Buffet &amp; Table Top'!I72</f>
        <v>GN SIZE 2/4
53 x 16,2 x 10 cm</v>
      </c>
      <c r="J72" s="36"/>
      <c r="K72" s="3"/>
      <c r="L72" s="4" t="e">
        <f t="shared" ca="1" si="17"/>
        <v>#REF!</v>
      </c>
      <c r="M72" s="3"/>
      <c r="N72" s="4">
        <f>'EQ Buffet &amp; Table Top'!N72</f>
        <v>0</v>
      </c>
      <c r="O72" s="4"/>
      <c r="P72" s="4"/>
      <c r="Q72" s="4">
        <f t="shared" ca="1" si="24"/>
        <v>0</v>
      </c>
      <c r="R72" s="4">
        <f t="shared" ca="1" si="25"/>
        <v>0</v>
      </c>
      <c r="S72" s="4">
        <f t="shared" ca="1" si="26"/>
        <v>0</v>
      </c>
      <c r="T72" s="4">
        <f t="shared" ca="1" si="27"/>
        <v>0</v>
      </c>
      <c r="U72" s="4">
        <f t="shared" ca="1" si="28"/>
        <v>0</v>
      </c>
      <c r="V72" s="4">
        <f t="shared" ca="1" si="29"/>
        <v>0</v>
      </c>
      <c r="W72" s="4">
        <f t="shared" ca="1" si="30"/>
        <v>0</v>
      </c>
      <c r="X72" s="4"/>
      <c r="Y72" s="4">
        <f>'EQ Buffet &amp; Table Top'!Y72</f>
        <v>0</v>
      </c>
      <c r="Z72" s="4">
        <f>'EQ Buffet &amp; Table Top'!Z72</f>
        <v>0</v>
      </c>
      <c r="AA72" s="4">
        <f>'EQ Buffet &amp; Table Top'!AA72</f>
        <v>0</v>
      </c>
      <c r="AB72" s="4">
        <f>'EQ Buffet &amp; Table Top'!AB72</f>
        <v>0</v>
      </c>
      <c r="AC72" s="4">
        <f>'EQ Buffet &amp; Table Top'!AC72</f>
        <v>0</v>
      </c>
      <c r="AD72" s="4">
        <f>'EQ Buffet &amp; Table Top'!AD72</f>
        <v>0</v>
      </c>
      <c r="AE72" s="4">
        <f>'EQ Buffet &amp; Table Top'!AD72</f>
        <v>0</v>
      </c>
      <c r="AF72" s="4"/>
      <c r="AG72" s="4" t="e">
        <f>'EQ Buffet &amp; Table Top'!#REF!</f>
        <v>#REF!</v>
      </c>
      <c r="AH72" s="4" t="e">
        <f>'EQ Buffet &amp; Table Top'!#REF!</f>
        <v>#REF!</v>
      </c>
      <c r="AI72" s="4" t="e">
        <f>'EQ Buffet &amp; Table Top'!#REF!</f>
        <v>#REF!</v>
      </c>
      <c r="AJ72" s="4" t="e">
        <f>'EQ Buffet &amp; Table Top'!#REF!</f>
        <v>#REF!</v>
      </c>
      <c r="AK72" s="4"/>
      <c r="AL72" s="4" t="e">
        <f>'EQ Buffet &amp; Table Top'!#REF!</f>
        <v>#REF!</v>
      </c>
      <c r="AM72" s="4"/>
      <c r="AN72" s="4" t="e">
        <f>'EQ Buffet &amp; Table Top'!#REF!</f>
        <v>#REF!</v>
      </c>
      <c r="AQ72" s="154">
        <f>'EQ Buffet &amp; Table Top'!DL72</f>
        <v>0</v>
      </c>
      <c r="AR72" s="154">
        <f>'EQ Buffet &amp; Table Top'!DM72</f>
        <v>0</v>
      </c>
      <c r="AS72" s="154">
        <f>'EQ Buffet &amp; Table Top'!DN72</f>
        <v>0</v>
      </c>
      <c r="AT72" s="154">
        <f>'EQ Buffet &amp; Table Top'!DO72</f>
        <v>0</v>
      </c>
      <c r="AU72" s="154">
        <f>'EQ Buffet &amp; Table Top'!DP72</f>
        <v>0</v>
      </c>
      <c r="AV72" s="154">
        <f>'EQ Buffet &amp; Table Top'!DQ72</f>
        <v>0</v>
      </c>
      <c r="AW72" s="154">
        <f>'EQ Buffet &amp; Table Top'!DR72</f>
        <v>0</v>
      </c>
      <c r="AX72" s="154">
        <f>'EQ Buffet &amp; Table Top'!DS72</f>
        <v>0</v>
      </c>
      <c r="AY72" s="154">
        <f>'EQ Buffet &amp; Table Top'!DT72</f>
        <v>0</v>
      </c>
      <c r="AZ72" s="154">
        <f>'EQ Buffet &amp; Table Top'!DU72</f>
        <v>0</v>
      </c>
      <c r="BA72" s="154">
        <f>'EQ Buffet &amp; Table Top'!DV72</f>
        <v>0</v>
      </c>
      <c r="BB72" s="154">
        <f>'EQ Buffet &amp; Table Top'!DY72</f>
        <v>0</v>
      </c>
      <c r="BC72" s="154">
        <f>'EQ Buffet &amp; Table Top'!DZ72</f>
        <v>0</v>
      </c>
    </row>
    <row r="73" spans="2:55" ht="31.5" customHeight="1" outlineLevel="1">
      <c r="B73" s="18">
        <v>66</v>
      </c>
      <c r="C73" s="47" t="str">
        <f>'EQ Buffet &amp; Table Top'!C73</f>
        <v>Wooden Box
GN Size</v>
      </c>
      <c r="D73" s="6"/>
      <c r="E73" s="36">
        <f>'EQ Buffet &amp; Table Top'!E73</f>
        <v>0</v>
      </c>
      <c r="F73" s="36">
        <f>'EQ Buffet &amp; Table Top'!F73</f>
        <v>0</v>
      </c>
      <c r="G73" s="43">
        <f>'EQ Buffet &amp; Table Top'!G73</f>
        <v>0</v>
      </c>
      <c r="H73" s="82">
        <f>'EQ Buffet &amp; Table Top'!H73</f>
        <v>0</v>
      </c>
      <c r="I73" s="36" t="str">
        <f>'EQ Buffet &amp; Table Top'!I73</f>
        <v>GN SIZE 1/1
53 x 32,5 x 10 cm</v>
      </c>
      <c r="J73" s="36"/>
      <c r="K73" s="3"/>
      <c r="L73" s="4" t="e">
        <f t="shared" ca="1" si="17"/>
        <v>#REF!</v>
      </c>
      <c r="M73" s="3"/>
      <c r="N73" s="4">
        <f>'EQ Buffet &amp; Table Top'!N73</f>
        <v>0</v>
      </c>
      <c r="O73" s="4"/>
      <c r="P73" s="4"/>
      <c r="Q73" s="4">
        <f t="shared" ca="1" si="24"/>
        <v>0</v>
      </c>
      <c r="R73" s="4">
        <f t="shared" ca="1" si="25"/>
        <v>0</v>
      </c>
      <c r="S73" s="4">
        <f t="shared" ca="1" si="26"/>
        <v>0</v>
      </c>
      <c r="T73" s="4">
        <f t="shared" ca="1" si="27"/>
        <v>0</v>
      </c>
      <c r="U73" s="4">
        <f t="shared" ca="1" si="28"/>
        <v>0</v>
      </c>
      <c r="V73" s="4">
        <f t="shared" ca="1" si="29"/>
        <v>0</v>
      </c>
      <c r="W73" s="4">
        <f t="shared" ca="1" si="30"/>
        <v>0</v>
      </c>
      <c r="X73" s="4"/>
      <c r="Y73" s="4">
        <f>'EQ Buffet &amp; Table Top'!Y73</f>
        <v>0</v>
      </c>
      <c r="Z73" s="4">
        <f>'EQ Buffet &amp; Table Top'!Z73</f>
        <v>0</v>
      </c>
      <c r="AA73" s="4">
        <f>'EQ Buffet &amp; Table Top'!AA73</f>
        <v>0</v>
      </c>
      <c r="AB73" s="4">
        <f>'EQ Buffet &amp; Table Top'!AB73</f>
        <v>0</v>
      </c>
      <c r="AC73" s="4">
        <f>'EQ Buffet &amp; Table Top'!AC73</f>
        <v>0</v>
      </c>
      <c r="AD73" s="4">
        <f>'EQ Buffet &amp; Table Top'!AD73</f>
        <v>0</v>
      </c>
      <c r="AE73" s="4">
        <f>'EQ Buffet &amp; Table Top'!AD73</f>
        <v>0</v>
      </c>
      <c r="AF73" s="4"/>
      <c r="AG73" s="4" t="e">
        <f>'EQ Buffet &amp; Table Top'!#REF!</f>
        <v>#REF!</v>
      </c>
      <c r="AH73" s="4" t="e">
        <f>'EQ Buffet &amp; Table Top'!#REF!</f>
        <v>#REF!</v>
      </c>
      <c r="AI73" s="4" t="e">
        <f>'EQ Buffet &amp; Table Top'!#REF!</f>
        <v>#REF!</v>
      </c>
      <c r="AJ73" s="4" t="e">
        <f>'EQ Buffet &amp; Table Top'!#REF!</f>
        <v>#REF!</v>
      </c>
      <c r="AK73" s="4"/>
      <c r="AL73" s="4" t="e">
        <f>'EQ Buffet &amp; Table Top'!#REF!</f>
        <v>#REF!</v>
      </c>
      <c r="AM73" s="4"/>
      <c r="AN73" s="4" t="e">
        <f>'EQ Buffet &amp; Table Top'!#REF!</f>
        <v>#REF!</v>
      </c>
      <c r="AQ73" s="154">
        <f>'EQ Buffet &amp; Table Top'!DL73</f>
        <v>0</v>
      </c>
      <c r="AR73" s="154">
        <f>'EQ Buffet &amp; Table Top'!DM73</f>
        <v>0</v>
      </c>
      <c r="AS73" s="154">
        <f>'EQ Buffet &amp; Table Top'!DN73</f>
        <v>0</v>
      </c>
      <c r="AT73" s="154">
        <f>'EQ Buffet &amp; Table Top'!DO73</f>
        <v>0</v>
      </c>
      <c r="AU73" s="154">
        <f>'EQ Buffet &amp; Table Top'!DP73</f>
        <v>0</v>
      </c>
      <c r="AV73" s="154">
        <f>'EQ Buffet &amp; Table Top'!DQ73</f>
        <v>0</v>
      </c>
      <c r="AW73" s="154">
        <f>'EQ Buffet &amp; Table Top'!DR73</f>
        <v>0</v>
      </c>
      <c r="AX73" s="154">
        <f>'EQ Buffet &amp; Table Top'!DS73</f>
        <v>0</v>
      </c>
      <c r="AY73" s="154">
        <f>'EQ Buffet &amp; Table Top'!DT73</f>
        <v>0</v>
      </c>
      <c r="AZ73" s="154">
        <f>'EQ Buffet &amp; Table Top'!DU73</f>
        <v>0</v>
      </c>
      <c r="BA73" s="154">
        <f>'EQ Buffet &amp; Table Top'!DV73</f>
        <v>0</v>
      </c>
      <c r="BB73" s="154">
        <f>'EQ Buffet &amp; Table Top'!DY73</f>
        <v>0</v>
      </c>
      <c r="BC73" s="154">
        <f>'EQ Buffet &amp; Table Top'!DZ73</f>
        <v>0</v>
      </c>
    </row>
    <row r="74" spans="2:55" ht="32.25" customHeight="1" outlineLevel="1">
      <c r="B74" s="18">
        <v>67</v>
      </c>
      <c r="C74" s="47" t="str">
        <f>'EQ Buffet &amp; Table Top'!C74</f>
        <v>Wooden Box
GN Size</v>
      </c>
      <c r="D74" s="6"/>
      <c r="E74" s="36">
        <f>'EQ Buffet &amp; Table Top'!E74</f>
        <v>0</v>
      </c>
      <c r="F74" s="36">
        <f>'EQ Buffet &amp; Table Top'!F74</f>
        <v>0</v>
      </c>
      <c r="G74" s="43">
        <f>'EQ Buffet &amp; Table Top'!G74</f>
        <v>0</v>
      </c>
      <c r="H74" s="82">
        <f>'EQ Buffet &amp; Table Top'!H74</f>
        <v>0</v>
      </c>
      <c r="I74" s="36" t="str">
        <f>'EQ Buffet &amp; Table Top'!I74</f>
        <v>GN SIZE 1/2
32,5 x 26,5 x 10 cm</v>
      </c>
      <c r="J74" s="36"/>
      <c r="K74" s="3"/>
      <c r="L74" s="4" t="e">
        <f t="shared" ca="1" si="17"/>
        <v>#REF!</v>
      </c>
      <c r="M74" s="3"/>
      <c r="N74" s="4">
        <f>'EQ Buffet &amp; Table Top'!N74</f>
        <v>0</v>
      </c>
      <c r="O74" s="4"/>
      <c r="P74" s="4"/>
      <c r="Q74" s="4">
        <f t="shared" ca="1" si="24"/>
        <v>0</v>
      </c>
      <c r="R74" s="4">
        <f t="shared" ca="1" si="25"/>
        <v>0</v>
      </c>
      <c r="S74" s="4">
        <f t="shared" ca="1" si="26"/>
        <v>0</v>
      </c>
      <c r="T74" s="4">
        <f t="shared" ca="1" si="27"/>
        <v>0</v>
      </c>
      <c r="U74" s="4">
        <f t="shared" ca="1" si="28"/>
        <v>0</v>
      </c>
      <c r="V74" s="4">
        <f t="shared" ca="1" si="29"/>
        <v>0</v>
      </c>
      <c r="W74" s="4">
        <f t="shared" ca="1" si="30"/>
        <v>0</v>
      </c>
      <c r="X74" s="4"/>
      <c r="Y74" s="4">
        <f>'EQ Buffet &amp; Table Top'!Y74</f>
        <v>0</v>
      </c>
      <c r="Z74" s="4">
        <f>'EQ Buffet &amp; Table Top'!Z74</f>
        <v>0</v>
      </c>
      <c r="AA74" s="4">
        <f>'EQ Buffet &amp; Table Top'!AA74</f>
        <v>0</v>
      </c>
      <c r="AB74" s="4">
        <f>'EQ Buffet &amp; Table Top'!AB74</f>
        <v>0</v>
      </c>
      <c r="AC74" s="4">
        <f>'EQ Buffet &amp; Table Top'!AC74</f>
        <v>0</v>
      </c>
      <c r="AD74" s="4">
        <f>'EQ Buffet &amp; Table Top'!AD74</f>
        <v>0</v>
      </c>
      <c r="AE74" s="4">
        <f>'EQ Buffet &amp; Table Top'!AD74</f>
        <v>0</v>
      </c>
      <c r="AF74" s="4"/>
      <c r="AG74" s="4" t="e">
        <f>'EQ Buffet &amp; Table Top'!#REF!</f>
        <v>#REF!</v>
      </c>
      <c r="AH74" s="4" t="e">
        <f>'EQ Buffet &amp; Table Top'!#REF!</f>
        <v>#REF!</v>
      </c>
      <c r="AI74" s="4" t="e">
        <f>'EQ Buffet &amp; Table Top'!#REF!</f>
        <v>#REF!</v>
      </c>
      <c r="AJ74" s="4" t="e">
        <f>'EQ Buffet &amp; Table Top'!#REF!</f>
        <v>#REF!</v>
      </c>
      <c r="AK74" s="4"/>
      <c r="AL74" s="4" t="e">
        <f>'EQ Buffet &amp; Table Top'!#REF!</f>
        <v>#REF!</v>
      </c>
      <c r="AM74" s="4"/>
      <c r="AN74" s="4" t="e">
        <f>'EQ Buffet &amp; Table Top'!#REF!</f>
        <v>#REF!</v>
      </c>
      <c r="AQ74" s="154">
        <f>'EQ Buffet &amp; Table Top'!DL74</f>
        <v>0</v>
      </c>
      <c r="AR74" s="154">
        <f>'EQ Buffet &amp; Table Top'!DM74</f>
        <v>0</v>
      </c>
      <c r="AS74" s="154">
        <f>'EQ Buffet &amp; Table Top'!DN74</f>
        <v>0</v>
      </c>
      <c r="AT74" s="154">
        <f>'EQ Buffet &amp; Table Top'!DO74</f>
        <v>0</v>
      </c>
      <c r="AU74" s="154">
        <f>'EQ Buffet &amp; Table Top'!DP74</f>
        <v>0</v>
      </c>
      <c r="AV74" s="154">
        <f>'EQ Buffet &amp; Table Top'!DQ74</f>
        <v>0</v>
      </c>
      <c r="AW74" s="154">
        <f>'EQ Buffet &amp; Table Top'!DR74</f>
        <v>0</v>
      </c>
      <c r="AX74" s="154">
        <f>'EQ Buffet &amp; Table Top'!DS74</f>
        <v>0</v>
      </c>
      <c r="AY74" s="154">
        <f>'EQ Buffet &amp; Table Top'!DT74</f>
        <v>0</v>
      </c>
      <c r="AZ74" s="154">
        <f>'EQ Buffet &amp; Table Top'!DU74</f>
        <v>0</v>
      </c>
      <c r="BA74" s="154">
        <f>'EQ Buffet &amp; Table Top'!DV74</f>
        <v>0</v>
      </c>
      <c r="BB74" s="154">
        <f>'EQ Buffet &amp; Table Top'!DY74</f>
        <v>0</v>
      </c>
      <c r="BC74" s="154">
        <f>'EQ Buffet &amp; Table Top'!DZ74</f>
        <v>0</v>
      </c>
    </row>
    <row r="75" spans="2:55" ht="31.5" customHeight="1" outlineLevel="1">
      <c r="B75" s="18">
        <v>68</v>
      </c>
      <c r="C75" s="47" t="str">
        <f>'EQ Buffet &amp; Table Top'!C75</f>
        <v>Seafood stands
2 decks</v>
      </c>
      <c r="D75" s="6"/>
      <c r="E75" s="36" t="str">
        <f>'EQ Buffet &amp; Table Top'!E75</f>
        <v>Steelite</v>
      </c>
      <c r="F75" s="36" t="str">
        <f>'EQ Buffet &amp; Table Top'!F75</f>
        <v>https://de.steelite.com/accessories/seafood-stands/williamsburg-metal/seafood-stands.html</v>
      </c>
      <c r="G75" s="43">
        <f>'EQ Buffet &amp; Table Top'!G75</f>
        <v>0</v>
      </c>
      <c r="H75" s="82">
        <f>'EQ Buffet &amp; Table Top'!H75</f>
        <v>0</v>
      </c>
      <c r="I75" s="36" t="str">
        <f>'EQ Buffet &amp; Table Top'!I75</f>
        <v>12 1/4" x 9"</v>
      </c>
      <c r="J75" s="36"/>
      <c r="K75" s="3"/>
      <c r="L75" s="4" t="e">
        <f t="shared" ca="1" si="17"/>
        <v>#REF!</v>
      </c>
      <c r="M75" s="3"/>
      <c r="N75" s="4">
        <f>'EQ Buffet &amp; Table Top'!N75</f>
        <v>0</v>
      </c>
      <c r="O75" s="4"/>
      <c r="P75" s="4"/>
      <c r="Q75" s="4">
        <f t="shared" ca="1" si="24"/>
        <v>0</v>
      </c>
      <c r="R75" s="4">
        <f t="shared" ca="1" si="25"/>
        <v>0</v>
      </c>
      <c r="S75" s="4">
        <f t="shared" ca="1" si="26"/>
        <v>0</v>
      </c>
      <c r="T75" s="4">
        <f t="shared" ca="1" si="27"/>
        <v>0</v>
      </c>
      <c r="U75" s="4">
        <f t="shared" ca="1" si="28"/>
        <v>0</v>
      </c>
      <c r="V75" s="4">
        <f t="shared" ca="1" si="29"/>
        <v>0</v>
      </c>
      <c r="W75" s="4">
        <f t="shared" ca="1" si="30"/>
        <v>0</v>
      </c>
      <c r="X75" s="4"/>
      <c r="Y75" s="4">
        <f>'EQ Buffet &amp; Table Top'!Y75</f>
        <v>0</v>
      </c>
      <c r="Z75" s="4">
        <f>'EQ Buffet &amp; Table Top'!Z75</f>
        <v>0</v>
      </c>
      <c r="AA75" s="4">
        <f>'EQ Buffet &amp; Table Top'!AA75</f>
        <v>0</v>
      </c>
      <c r="AB75" s="4">
        <f>'EQ Buffet &amp; Table Top'!AB75</f>
        <v>0</v>
      </c>
      <c r="AC75" s="4">
        <f>'EQ Buffet &amp; Table Top'!AC75</f>
        <v>0</v>
      </c>
      <c r="AD75" s="4">
        <f>'EQ Buffet &amp; Table Top'!AD75</f>
        <v>0</v>
      </c>
      <c r="AE75" s="4">
        <f>'EQ Buffet &amp; Table Top'!AD75</f>
        <v>0</v>
      </c>
      <c r="AF75" s="4"/>
      <c r="AG75" s="4" t="e">
        <f>'EQ Buffet &amp; Table Top'!#REF!</f>
        <v>#REF!</v>
      </c>
      <c r="AH75" s="4" t="e">
        <f>'EQ Buffet &amp; Table Top'!#REF!</f>
        <v>#REF!</v>
      </c>
      <c r="AI75" s="4" t="e">
        <f>'EQ Buffet &amp; Table Top'!#REF!</f>
        <v>#REF!</v>
      </c>
      <c r="AJ75" s="4" t="e">
        <f>'EQ Buffet &amp; Table Top'!#REF!</f>
        <v>#REF!</v>
      </c>
      <c r="AK75" s="4"/>
      <c r="AL75" s="4" t="e">
        <f>'EQ Buffet &amp; Table Top'!#REF!</f>
        <v>#REF!</v>
      </c>
      <c r="AM75" s="4"/>
      <c r="AN75" s="4" t="e">
        <f>'EQ Buffet &amp; Table Top'!#REF!</f>
        <v>#REF!</v>
      </c>
      <c r="AQ75" s="154">
        <f>'EQ Buffet &amp; Table Top'!DL75</f>
        <v>0</v>
      </c>
      <c r="AR75" s="154">
        <f>'EQ Buffet &amp; Table Top'!DM75</f>
        <v>0</v>
      </c>
      <c r="AS75" s="154">
        <f>'EQ Buffet &amp; Table Top'!DN75</f>
        <v>0</v>
      </c>
      <c r="AT75" s="154">
        <f>'EQ Buffet &amp; Table Top'!DO75</f>
        <v>0</v>
      </c>
      <c r="AU75" s="154">
        <f>'EQ Buffet &amp; Table Top'!DP75</f>
        <v>0</v>
      </c>
      <c r="AV75" s="154">
        <f>'EQ Buffet &amp; Table Top'!DQ75</f>
        <v>0</v>
      </c>
      <c r="AW75" s="154">
        <f>'EQ Buffet &amp; Table Top'!DR75</f>
        <v>0</v>
      </c>
      <c r="AX75" s="154">
        <f>'EQ Buffet &amp; Table Top'!DS75</f>
        <v>0</v>
      </c>
      <c r="AY75" s="154">
        <f>'EQ Buffet &amp; Table Top'!DT75</f>
        <v>0</v>
      </c>
      <c r="AZ75" s="154">
        <f>'EQ Buffet &amp; Table Top'!DU75</f>
        <v>0</v>
      </c>
      <c r="BA75" s="154">
        <f>'EQ Buffet &amp; Table Top'!DV75</f>
        <v>0</v>
      </c>
      <c r="BB75" s="154">
        <f>'EQ Buffet &amp; Table Top'!DY75</f>
        <v>0</v>
      </c>
      <c r="BC75" s="154">
        <f>'EQ Buffet &amp; Table Top'!DZ75</f>
        <v>0</v>
      </c>
    </row>
    <row r="76" spans="2:55" ht="32.25" customHeight="1" outlineLevel="1">
      <c r="B76" s="18">
        <v>69</v>
      </c>
      <c r="C76" s="47" t="str">
        <f>'EQ Buffet &amp; Table Top'!C76</f>
        <v>Juicer (7 qt)</v>
      </c>
      <c r="D76" s="6"/>
      <c r="E76" s="36" t="str">
        <f>'EQ Buffet &amp; Table Top'!E76</f>
        <v>D.W. Haber
Ash Grey Teak (AG)
DW07JLWDGW</v>
      </c>
      <c r="F76" s="36" t="str">
        <f>'EQ Buffet &amp; Table Top'!F76</f>
        <v>https://de.steelite.com/media/literature/brochures/dw-haber-fall-2019-23-oct-2019.pdf</v>
      </c>
      <c r="G76" s="43">
        <f>'EQ Buffet &amp; Table Top'!G76</f>
        <v>0</v>
      </c>
      <c r="H76" s="82">
        <f>'EQ Buffet &amp; Table Top'!H76</f>
        <v>0</v>
      </c>
      <c r="I76" s="36" t="str">
        <f>'EQ Buffet &amp; Table Top'!I76</f>
        <v>7 QT</v>
      </c>
      <c r="J76" s="36"/>
      <c r="K76" s="3"/>
      <c r="L76" s="4" t="e">
        <f t="shared" ca="1" si="17"/>
        <v>#REF!</v>
      </c>
      <c r="M76" s="3"/>
      <c r="N76" s="4">
        <f>'EQ Buffet &amp; Table Top'!N76</f>
        <v>0</v>
      </c>
      <c r="O76" s="4"/>
      <c r="P76" s="4"/>
      <c r="Q76" s="4">
        <f t="shared" ca="1" si="24"/>
        <v>0</v>
      </c>
      <c r="R76" s="4">
        <f t="shared" ca="1" si="25"/>
        <v>0</v>
      </c>
      <c r="S76" s="4">
        <f t="shared" ca="1" si="26"/>
        <v>0</v>
      </c>
      <c r="T76" s="4">
        <f t="shared" ca="1" si="27"/>
        <v>0</v>
      </c>
      <c r="U76" s="4">
        <f t="shared" ca="1" si="28"/>
        <v>0</v>
      </c>
      <c r="V76" s="4">
        <f t="shared" ca="1" si="29"/>
        <v>0</v>
      </c>
      <c r="W76" s="4">
        <f t="shared" ca="1" si="30"/>
        <v>0</v>
      </c>
      <c r="X76" s="4"/>
      <c r="Y76" s="4">
        <f>'EQ Buffet &amp; Table Top'!Y76</f>
        <v>0</v>
      </c>
      <c r="Z76" s="4">
        <f>'EQ Buffet &amp; Table Top'!Z76</f>
        <v>0</v>
      </c>
      <c r="AA76" s="4">
        <f>'EQ Buffet &amp; Table Top'!AA76</f>
        <v>0</v>
      </c>
      <c r="AB76" s="4">
        <f>'EQ Buffet &amp; Table Top'!AB76</f>
        <v>0</v>
      </c>
      <c r="AC76" s="4">
        <f>'EQ Buffet &amp; Table Top'!AC76</f>
        <v>0</v>
      </c>
      <c r="AD76" s="4">
        <f>'EQ Buffet &amp; Table Top'!AD76</f>
        <v>0</v>
      </c>
      <c r="AE76" s="4">
        <f>'EQ Buffet &amp; Table Top'!AD76</f>
        <v>0</v>
      </c>
      <c r="AF76" s="4"/>
      <c r="AG76" s="4" t="e">
        <f>'EQ Buffet &amp; Table Top'!#REF!</f>
        <v>#REF!</v>
      </c>
      <c r="AH76" s="4" t="e">
        <f>'EQ Buffet &amp; Table Top'!#REF!</f>
        <v>#REF!</v>
      </c>
      <c r="AI76" s="4" t="e">
        <f>'EQ Buffet &amp; Table Top'!#REF!</f>
        <v>#REF!</v>
      </c>
      <c r="AJ76" s="4" t="e">
        <f>'EQ Buffet &amp; Table Top'!#REF!</f>
        <v>#REF!</v>
      </c>
      <c r="AK76" s="4"/>
      <c r="AL76" s="4" t="e">
        <f>'EQ Buffet &amp; Table Top'!#REF!</f>
        <v>#REF!</v>
      </c>
      <c r="AM76" s="4"/>
      <c r="AN76" s="4" t="e">
        <f>'EQ Buffet &amp; Table Top'!#REF!</f>
        <v>#REF!</v>
      </c>
      <c r="AQ76" s="154">
        <f>'EQ Buffet &amp; Table Top'!DL76</f>
        <v>0</v>
      </c>
      <c r="AR76" s="154">
        <f>'EQ Buffet &amp; Table Top'!DM76</f>
        <v>0</v>
      </c>
      <c r="AS76" s="154">
        <f>'EQ Buffet &amp; Table Top'!DN76</f>
        <v>0</v>
      </c>
      <c r="AT76" s="154">
        <f>'EQ Buffet &amp; Table Top'!DO76</f>
        <v>0</v>
      </c>
      <c r="AU76" s="154">
        <f>'EQ Buffet &amp; Table Top'!DP76</f>
        <v>0</v>
      </c>
      <c r="AV76" s="154">
        <f>'EQ Buffet &amp; Table Top'!DQ76</f>
        <v>0</v>
      </c>
      <c r="AW76" s="154">
        <f>'EQ Buffet &amp; Table Top'!DR76</f>
        <v>0</v>
      </c>
      <c r="AX76" s="154">
        <f>'EQ Buffet &amp; Table Top'!DS76</f>
        <v>0</v>
      </c>
      <c r="AY76" s="154">
        <f>'EQ Buffet &amp; Table Top'!DT76</f>
        <v>0</v>
      </c>
      <c r="AZ76" s="154">
        <f>'EQ Buffet &amp; Table Top'!DU76</f>
        <v>0</v>
      </c>
      <c r="BA76" s="154">
        <f>'EQ Buffet &amp; Table Top'!DV76</f>
        <v>0</v>
      </c>
      <c r="BB76" s="154">
        <f>'EQ Buffet &amp; Table Top'!DY76</f>
        <v>0</v>
      </c>
      <c r="BC76" s="154">
        <f>'EQ Buffet &amp; Table Top'!DZ76</f>
        <v>0</v>
      </c>
    </row>
    <row r="77" spans="2:55" ht="31.5" customHeight="1" outlineLevel="1">
      <c r="B77" s="18">
        <v>70</v>
      </c>
      <c r="C77" s="47" t="str">
        <f>'EQ Buffet &amp; Table Top'!C77</f>
        <v>Heat Lamps</v>
      </c>
      <c r="D77" s="6"/>
      <c r="E77" s="36" t="str">
        <f>'EQ Buffet &amp; Table Top'!E77</f>
        <v>D.W. Haber
Ash Grey Teak (AG)
DW0499M2BK</v>
      </c>
      <c r="F77" s="36" t="str">
        <f>'EQ Buffet &amp; Table Top'!F77</f>
        <v>https://de.steelite.com/media/literature/brochures/dw-haber-fall-2019-23-oct-2019.pdf</v>
      </c>
      <c r="G77" s="43">
        <f>'EQ Buffet &amp; Table Top'!G77</f>
        <v>0</v>
      </c>
      <c r="H77" s="82">
        <f>'EQ Buffet &amp; Table Top'!H77</f>
        <v>0</v>
      </c>
      <c r="I77" s="36" t="str">
        <f>'EQ Buffet &amp; Table Top'!I77</f>
        <v>For 220v Schuko plug add ‘E2’ to product code, for 220v UK plug add ‘E3’.</v>
      </c>
      <c r="J77" s="36"/>
      <c r="K77" s="3"/>
      <c r="L77" s="4" t="e">
        <f t="shared" ca="1" si="17"/>
        <v>#REF!</v>
      </c>
      <c r="M77" s="3"/>
      <c r="N77" s="4">
        <f>'EQ Buffet &amp; Table Top'!N77</f>
        <v>0</v>
      </c>
      <c r="O77" s="4"/>
      <c r="P77" s="4"/>
      <c r="Q77" s="4">
        <f t="shared" ca="1" si="24"/>
        <v>0</v>
      </c>
      <c r="R77" s="4">
        <f t="shared" ca="1" si="25"/>
        <v>0</v>
      </c>
      <c r="S77" s="4">
        <f t="shared" ca="1" si="26"/>
        <v>0</v>
      </c>
      <c r="T77" s="4">
        <f t="shared" ca="1" si="27"/>
        <v>0</v>
      </c>
      <c r="U77" s="4">
        <f t="shared" ca="1" si="28"/>
        <v>0</v>
      </c>
      <c r="V77" s="4">
        <f t="shared" ca="1" si="29"/>
        <v>0</v>
      </c>
      <c r="W77" s="4">
        <f t="shared" ca="1" si="30"/>
        <v>0</v>
      </c>
      <c r="X77" s="4"/>
      <c r="Y77" s="4">
        <f>'EQ Buffet &amp; Table Top'!Y77</f>
        <v>0</v>
      </c>
      <c r="Z77" s="4">
        <f>'EQ Buffet &amp; Table Top'!Z77</f>
        <v>0</v>
      </c>
      <c r="AA77" s="4">
        <f>'EQ Buffet &amp; Table Top'!AA77</f>
        <v>0</v>
      </c>
      <c r="AB77" s="4">
        <f>'EQ Buffet &amp; Table Top'!AB77</f>
        <v>0</v>
      </c>
      <c r="AC77" s="4">
        <f>'EQ Buffet &amp; Table Top'!AC77</f>
        <v>0</v>
      </c>
      <c r="AD77" s="4">
        <f>'EQ Buffet &amp; Table Top'!AD77</f>
        <v>0</v>
      </c>
      <c r="AE77" s="4">
        <f>'EQ Buffet &amp; Table Top'!AD77</f>
        <v>0</v>
      </c>
      <c r="AF77" s="4"/>
      <c r="AG77" s="4" t="e">
        <f>'EQ Buffet &amp; Table Top'!#REF!</f>
        <v>#REF!</v>
      </c>
      <c r="AH77" s="4" t="e">
        <f>'EQ Buffet &amp; Table Top'!#REF!</f>
        <v>#REF!</v>
      </c>
      <c r="AI77" s="4" t="e">
        <f>'EQ Buffet &amp; Table Top'!#REF!</f>
        <v>#REF!</v>
      </c>
      <c r="AJ77" s="4" t="e">
        <f>'EQ Buffet &amp; Table Top'!#REF!</f>
        <v>#REF!</v>
      </c>
      <c r="AK77" s="4"/>
      <c r="AL77" s="4" t="e">
        <f>'EQ Buffet &amp; Table Top'!#REF!</f>
        <v>#REF!</v>
      </c>
      <c r="AM77" s="4"/>
      <c r="AN77" s="4" t="e">
        <f>'EQ Buffet &amp; Table Top'!#REF!</f>
        <v>#REF!</v>
      </c>
      <c r="AQ77" s="154">
        <f>'EQ Buffet &amp; Table Top'!DL77</f>
        <v>0</v>
      </c>
      <c r="AR77" s="154">
        <f>'EQ Buffet &amp; Table Top'!DM77</f>
        <v>0</v>
      </c>
      <c r="AS77" s="154">
        <f>'EQ Buffet &amp; Table Top'!DN77</f>
        <v>0</v>
      </c>
      <c r="AT77" s="154">
        <f>'EQ Buffet &amp; Table Top'!DO77</f>
        <v>0</v>
      </c>
      <c r="AU77" s="154">
        <f>'EQ Buffet &amp; Table Top'!DP77</f>
        <v>0</v>
      </c>
      <c r="AV77" s="154">
        <f>'EQ Buffet &amp; Table Top'!DQ77</f>
        <v>0</v>
      </c>
      <c r="AW77" s="154">
        <f>'EQ Buffet &amp; Table Top'!DR77</f>
        <v>0</v>
      </c>
      <c r="AX77" s="154">
        <f>'EQ Buffet &amp; Table Top'!DS77</f>
        <v>0</v>
      </c>
      <c r="AY77" s="154">
        <f>'EQ Buffet &amp; Table Top'!DT77</f>
        <v>0</v>
      </c>
      <c r="AZ77" s="154">
        <f>'EQ Buffet &amp; Table Top'!DU77</f>
        <v>0</v>
      </c>
      <c r="BA77" s="154">
        <f>'EQ Buffet &amp; Table Top'!DV77</f>
        <v>0</v>
      </c>
      <c r="BB77" s="154">
        <f>'EQ Buffet &amp; Table Top'!DY77</f>
        <v>0</v>
      </c>
      <c r="BC77" s="154">
        <f>'EQ Buffet &amp; Table Top'!DZ77</f>
        <v>0</v>
      </c>
    </row>
    <row r="78" spans="2:55" ht="37" customHeight="1" outlineLevel="1">
      <c r="B78" s="18">
        <v>71</v>
      </c>
      <c r="C78" s="47" t="str">
        <f>'EQ Buffet &amp; Table Top'!C78</f>
        <v>REX
Food glass</v>
      </c>
      <c r="E78" s="36">
        <f>'EQ Buffet &amp; Table Top'!E78</f>
        <v>0</v>
      </c>
      <c r="F78" s="36" t="str">
        <f>'EQ Buffet &amp; Table Top'!F78</f>
        <v>https://www.weckglaeser.com/shop/mit-frischhaltedeckel/35ml-mini-sturzglas-mit-frischhaltedeckelphp.php</v>
      </c>
      <c r="G78" s="43">
        <f>'EQ Buffet &amp; Table Top'!G78</f>
        <v>0</v>
      </c>
      <c r="H78" s="82">
        <f>'EQ Buffet &amp; Table Top'!H78</f>
        <v>0</v>
      </c>
      <c r="I78" s="36" t="str">
        <f>'EQ Buffet &amp; Table Top'!I78</f>
        <v xml:space="preserve">80 - 100 ml
</v>
      </c>
      <c r="J78" s="36"/>
      <c r="K78" s="3"/>
      <c r="L78" s="4" t="e">
        <f t="shared" ca="1" si="17"/>
        <v>#REF!</v>
      </c>
      <c r="M78" s="3"/>
      <c r="N78" s="4">
        <f>'EQ Buffet &amp; Table Top'!N78</f>
        <v>0</v>
      </c>
      <c r="O78" s="4"/>
      <c r="P78" s="4"/>
      <c r="Q78" s="4">
        <f t="shared" ca="1" si="24"/>
        <v>0</v>
      </c>
      <c r="R78" s="4">
        <f t="shared" ca="1" si="25"/>
        <v>0</v>
      </c>
      <c r="S78" s="4">
        <f t="shared" ca="1" si="26"/>
        <v>0</v>
      </c>
      <c r="T78" s="4">
        <f t="shared" ca="1" si="27"/>
        <v>0</v>
      </c>
      <c r="U78" s="4">
        <f t="shared" ca="1" si="28"/>
        <v>0</v>
      </c>
      <c r="V78" s="4">
        <f t="shared" ca="1" si="29"/>
        <v>0</v>
      </c>
      <c r="W78" s="4">
        <f t="shared" ca="1" si="30"/>
        <v>0</v>
      </c>
      <c r="X78" s="4"/>
      <c r="Y78" s="4">
        <f>'EQ Buffet &amp; Table Top'!Y78</f>
        <v>0</v>
      </c>
      <c r="Z78" s="4">
        <f>'EQ Buffet &amp; Table Top'!Z78</f>
        <v>0</v>
      </c>
      <c r="AA78" s="4">
        <f>'EQ Buffet &amp; Table Top'!AA78</f>
        <v>0</v>
      </c>
      <c r="AB78" s="4">
        <f>'EQ Buffet &amp; Table Top'!AB78</f>
        <v>0</v>
      </c>
      <c r="AC78" s="4">
        <f>'EQ Buffet &amp; Table Top'!AC78</f>
        <v>0</v>
      </c>
      <c r="AD78" s="4">
        <f>'EQ Buffet &amp; Table Top'!AD78</f>
        <v>0</v>
      </c>
      <c r="AE78" s="4">
        <f>'EQ Buffet &amp; Table Top'!AD78</f>
        <v>0</v>
      </c>
      <c r="AF78" s="4"/>
      <c r="AG78" s="4" t="e">
        <f>'EQ Buffet &amp; Table Top'!#REF!</f>
        <v>#REF!</v>
      </c>
      <c r="AH78" s="4" t="e">
        <f>'EQ Buffet &amp; Table Top'!#REF!</f>
        <v>#REF!</v>
      </c>
      <c r="AI78" s="4" t="e">
        <f>'EQ Buffet &amp; Table Top'!#REF!</f>
        <v>#REF!</v>
      </c>
      <c r="AJ78" s="4" t="e">
        <f>'EQ Buffet &amp; Table Top'!#REF!</f>
        <v>#REF!</v>
      </c>
      <c r="AK78" s="4"/>
      <c r="AL78" s="4" t="e">
        <f>'EQ Buffet &amp; Table Top'!#REF!</f>
        <v>#REF!</v>
      </c>
      <c r="AM78" s="4"/>
      <c r="AN78" s="4" t="e">
        <f>'EQ Buffet &amp; Table Top'!#REF!</f>
        <v>#REF!</v>
      </c>
      <c r="AQ78" s="154">
        <f>'EQ Buffet &amp; Table Top'!DL78</f>
        <v>0</v>
      </c>
      <c r="AR78" s="154">
        <f>'EQ Buffet &amp; Table Top'!DM78</f>
        <v>0</v>
      </c>
      <c r="AS78" s="154">
        <f>'EQ Buffet &amp; Table Top'!DN78</f>
        <v>0</v>
      </c>
      <c r="AT78" s="154">
        <f>'EQ Buffet &amp; Table Top'!DO78</f>
        <v>0</v>
      </c>
      <c r="AU78" s="154">
        <f>'EQ Buffet &amp; Table Top'!DP78</f>
        <v>0</v>
      </c>
      <c r="AV78" s="154">
        <f>'EQ Buffet &amp; Table Top'!DQ78</f>
        <v>0</v>
      </c>
      <c r="AW78" s="154">
        <f>'EQ Buffet &amp; Table Top'!DR78</f>
        <v>0</v>
      </c>
      <c r="AX78" s="154">
        <f>'EQ Buffet &amp; Table Top'!DS78</f>
        <v>0</v>
      </c>
      <c r="AY78" s="154">
        <f>'EQ Buffet &amp; Table Top'!DT78</f>
        <v>0</v>
      </c>
      <c r="AZ78" s="154">
        <f>'EQ Buffet &amp; Table Top'!DU78</f>
        <v>0</v>
      </c>
      <c r="BA78" s="154">
        <f>'EQ Buffet &amp; Table Top'!DV78</f>
        <v>0</v>
      </c>
      <c r="BB78" s="154">
        <f>'EQ Buffet &amp; Table Top'!DY78</f>
        <v>0</v>
      </c>
      <c r="BC78" s="154">
        <f>'EQ Buffet &amp; Table Top'!DZ78</f>
        <v>0</v>
      </c>
    </row>
    <row r="79" spans="2:55" ht="37" customHeight="1" outlineLevel="1">
      <c r="B79" s="18">
        <v>72</v>
      </c>
      <c r="C79" s="47" t="str">
        <f>'EQ Buffet &amp; Table Top'!C79</f>
        <v>starter glass</v>
      </c>
      <c r="D79" s="6"/>
      <c r="E79" s="36">
        <f>'EQ Buffet &amp; Table Top'!E79</f>
        <v>0</v>
      </c>
      <c r="F79" s="36" t="str">
        <f>'EQ Buffet &amp; Table Top'!F79</f>
        <v>https://www.gastro24.de/Glaeser/Glasserien/Bodega/Bodega-Mini-22cl?gclid=Cj0KCQiAhojzBRC3ARIsAGtNtHWsXaXZ1fPyJVkzoJskHaZ1Ync6CAekApxwU1sMu_fRl9e7Au9d7v4aAmLYEALw_wcB&amp;gclsrc=aw.ds</v>
      </c>
      <c r="G79" s="43">
        <f>'EQ Buffet &amp; Table Top'!G79</f>
        <v>0</v>
      </c>
      <c r="H79" s="82">
        <f>'EQ Buffet &amp; Table Top'!H79</f>
        <v>0</v>
      </c>
      <c r="I79" s="36" t="str">
        <f>'EQ Buffet &amp; Table Top'!I79</f>
        <v>200 ml</v>
      </c>
      <c r="J79" s="36"/>
      <c r="K79" s="3"/>
      <c r="L79" s="4" t="e">
        <f t="shared" ca="1" si="17"/>
        <v>#REF!</v>
      </c>
      <c r="M79" s="3"/>
      <c r="N79" s="4">
        <f>'EQ Buffet &amp; Table Top'!N79</f>
        <v>0</v>
      </c>
      <c r="O79" s="4"/>
      <c r="P79" s="4"/>
      <c r="Q79" s="4">
        <f t="shared" ca="1" si="24"/>
        <v>0</v>
      </c>
      <c r="R79" s="4">
        <f t="shared" ca="1" si="25"/>
        <v>0</v>
      </c>
      <c r="S79" s="4">
        <f t="shared" ca="1" si="26"/>
        <v>0</v>
      </c>
      <c r="T79" s="4">
        <f t="shared" ca="1" si="27"/>
        <v>0</v>
      </c>
      <c r="U79" s="4">
        <f t="shared" ca="1" si="28"/>
        <v>0</v>
      </c>
      <c r="V79" s="4">
        <f t="shared" ca="1" si="29"/>
        <v>0</v>
      </c>
      <c r="W79" s="4">
        <f t="shared" ca="1" si="30"/>
        <v>0</v>
      </c>
      <c r="X79" s="4"/>
      <c r="Y79" s="4">
        <f>'EQ Buffet &amp; Table Top'!Y79</f>
        <v>0</v>
      </c>
      <c r="Z79" s="4">
        <f>'EQ Buffet &amp; Table Top'!Z79</f>
        <v>0</v>
      </c>
      <c r="AA79" s="4">
        <f>'EQ Buffet &amp; Table Top'!AA79</f>
        <v>0</v>
      </c>
      <c r="AB79" s="4">
        <f>'EQ Buffet &amp; Table Top'!AB79</f>
        <v>0</v>
      </c>
      <c r="AC79" s="4">
        <f>'EQ Buffet &amp; Table Top'!AC79</f>
        <v>0</v>
      </c>
      <c r="AD79" s="4">
        <f>'EQ Buffet &amp; Table Top'!AD79</f>
        <v>0</v>
      </c>
      <c r="AE79" s="4">
        <f>'EQ Buffet &amp; Table Top'!AD79</f>
        <v>0</v>
      </c>
      <c r="AF79" s="4"/>
      <c r="AG79" s="4" t="e">
        <f>'EQ Buffet &amp; Table Top'!#REF!</f>
        <v>#REF!</v>
      </c>
      <c r="AH79" s="4" t="e">
        <f>'EQ Buffet &amp; Table Top'!#REF!</f>
        <v>#REF!</v>
      </c>
      <c r="AI79" s="4" t="e">
        <f>'EQ Buffet &amp; Table Top'!#REF!</f>
        <v>#REF!</v>
      </c>
      <c r="AJ79" s="4" t="e">
        <f>'EQ Buffet &amp; Table Top'!#REF!</f>
        <v>#REF!</v>
      </c>
      <c r="AK79" s="4"/>
      <c r="AL79" s="4" t="e">
        <f>'EQ Buffet &amp; Table Top'!#REF!</f>
        <v>#REF!</v>
      </c>
      <c r="AM79" s="4"/>
      <c r="AN79" s="4" t="e">
        <f>'EQ Buffet &amp; Table Top'!#REF!</f>
        <v>#REF!</v>
      </c>
      <c r="AQ79" s="154">
        <f>'EQ Buffet &amp; Table Top'!DL79</f>
        <v>0</v>
      </c>
      <c r="AR79" s="154">
        <f>'EQ Buffet &amp; Table Top'!DM79</f>
        <v>0</v>
      </c>
      <c r="AS79" s="154">
        <f>'EQ Buffet &amp; Table Top'!DN79</f>
        <v>0</v>
      </c>
      <c r="AT79" s="154">
        <f>'EQ Buffet &amp; Table Top'!DO79</f>
        <v>0</v>
      </c>
      <c r="AU79" s="154">
        <f>'EQ Buffet &amp; Table Top'!DP79</f>
        <v>0</v>
      </c>
      <c r="AV79" s="154">
        <f>'EQ Buffet &amp; Table Top'!DQ79</f>
        <v>0</v>
      </c>
      <c r="AW79" s="154">
        <f>'EQ Buffet &amp; Table Top'!DR79</f>
        <v>0</v>
      </c>
      <c r="AX79" s="154">
        <f>'EQ Buffet &amp; Table Top'!DS79</f>
        <v>0</v>
      </c>
      <c r="AY79" s="154">
        <f>'EQ Buffet &amp; Table Top'!DT79</f>
        <v>0</v>
      </c>
      <c r="AZ79" s="154">
        <f>'EQ Buffet &amp; Table Top'!DU79</f>
        <v>0</v>
      </c>
      <c r="BA79" s="154">
        <f>'EQ Buffet &amp; Table Top'!DV79</f>
        <v>0</v>
      </c>
      <c r="BB79" s="154">
        <f>'EQ Buffet &amp; Table Top'!DY79</f>
        <v>0</v>
      </c>
      <c r="BC79" s="154">
        <f>'EQ Buffet &amp; Table Top'!DZ79</f>
        <v>0</v>
      </c>
    </row>
    <row r="80" spans="2:55" ht="37" customHeight="1" outlineLevel="1">
      <c r="B80" s="18">
        <v>73</v>
      </c>
      <c r="C80" s="47" t="str">
        <f>'EQ Buffet &amp; Table Top'!C80</f>
        <v>Service spoon &amp; holder</v>
      </c>
      <c r="D80" s="6"/>
      <c r="E80" s="36">
        <f>'EQ Buffet &amp; Table Top'!E80</f>
        <v>0</v>
      </c>
      <c r="F80" s="36">
        <f>'EQ Buffet &amp; Table Top'!F80</f>
        <v>0</v>
      </c>
      <c r="G80" s="43">
        <f>'EQ Buffet &amp; Table Top'!G80</f>
        <v>0</v>
      </c>
      <c r="H80" s="82">
        <f>'EQ Buffet &amp; Table Top'!H80</f>
        <v>0</v>
      </c>
      <c r="I80" s="36" t="str">
        <f>'EQ Buffet &amp; Table Top'!I80</f>
        <v>⌀:10,5 cm H: 20
cm</v>
      </c>
      <c r="J80" s="36"/>
      <c r="K80" s="3"/>
      <c r="L80" s="4" t="e">
        <f t="shared" ca="1" si="17"/>
        <v>#REF!</v>
      </c>
      <c r="M80" s="3"/>
      <c r="N80" s="4">
        <f>'EQ Buffet &amp; Table Top'!N80</f>
        <v>0</v>
      </c>
      <c r="O80" s="4"/>
      <c r="P80" s="4"/>
      <c r="Q80" s="4">
        <f t="shared" ca="1" si="24"/>
        <v>0</v>
      </c>
      <c r="R80" s="4">
        <f t="shared" ca="1" si="25"/>
        <v>0</v>
      </c>
      <c r="S80" s="4">
        <f t="shared" ca="1" si="26"/>
        <v>0</v>
      </c>
      <c r="T80" s="4">
        <f t="shared" ca="1" si="27"/>
        <v>0</v>
      </c>
      <c r="U80" s="4">
        <f t="shared" ca="1" si="28"/>
        <v>0</v>
      </c>
      <c r="V80" s="4">
        <f t="shared" ca="1" si="29"/>
        <v>0</v>
      </c>
      <c r="W80" s="4">
        <f t="shared" ca="1" si="30"/>
        <v>0</v>
      </c>
      <c r="X80" s="4"/>
      <c r="Y80" s="4">
        <f>'EQ Buffet &amp; Table Top'!Y80</f>
        <v>0</v>
      </c>
      <c r="Z80" s="4">
        <f>'EQ Buffet &amp; Table Top'!Z80</f>
        <v>0</v>
      </c>
      <c r="AA80" s="4">
        <f>'EQ Buffet &amp; Table Top'!AA80</f>
        <v>0</v>
      </c>
      <c r="AB80" s="4">
        <f>'EQ Buffet &amp; Table Top'!AB80</f>
        <v>0</v>
      </c>
      <c r="AC80" s="4">
        <f>'EQ Buffet &amp; Table Top'!AC80</f>
        <v>0</v>
      </c>
      <c r="AD80" s="4">
        <f>'EQ Buffet &amp; Table Top'!AD80</f>
        <v>0</v>
      </c>
      <c r="AE80" s="4">
        <f>'EQ Buffet &amp; Table Top'!AD80</f>
        <v>0</v>
      </c>
      <c r="AF80" s="4"/>
      <c r="AG80" s="4" t="e">
        <f>'EQ Buffet &amp; Table Top'!#REF!</f>
        <v>#REF!</v>
      </c>
      <c r="AH80" s="4" t="e">
        <f>'EQ Buffet &amp; Table Top'!#REF!</f>
        <v>#REF!</v>
      </c>
      <c r="AI80" s="4" t="e">
        <f>'EQ Buffet &amp; Table Top'!#REF!</f>
        <v>#REF!</v>
      </c>
      <c r="AJ80" s="4" t="e">
        <f>'EQ Buffet &amp; Table Top'!#REF!</f>
        <v>#REF!</v>
      </c>
      <c r="AK80" s="4"/>
      <c r="AL80" s="4" t="e">
        <f>'EQ Buffet &amp; Table Top'!#REF!</f>
        <v>#REF!</v>
      </c>
      <c r="AM80" s="4"/>
      <c r="AN80" s="4" t="e">
        <f>'EQ Buffet &amp; Table Top'!#REF!</f>
        <v>#REF!</v>
      </c>
      <c r="AQ80" s="154">
        <f>'EQ Buffet &amp; Table Top'!DL80</f>
        <v>0</v>
      </c>
      <c r="AR80" s="154">
        <f>'EQ Buffet &amp; Table Top'!DM80</f>
        <v>0</v>
      </c>
      <c r="AS80" s="154">
        <f>'EQ Buffet &amp; Table Top'!DN80</f>
        <v>0</v>
      </c>
      <c r="AT80" s="154">
        <f>'EQ Buffet &amp; Table Top'!DO80</f>
        <v>0</v>
      </c>
      <c r="AU80" s="154">
        <f>'EQ Buffet &amp; Table Top'!DP80</f>
        <v>0</v>
      </c>
      <c r="AV80" s="154">
        <f>'EQ Buffet &amp; Table Top'!DQ80</f>
        <v>0</v>
      </c>
      <c r="AW80" s="154">
        <f>'EQ Buffet &amp; Table Top'!DR80</f>
        <v>0</v>
      </c>
      <c r="AX80" s="154">
        <f>'EQ Buffet &amp; Table Top'!DS80</f>
        <v>0</v>
      </c>
      <c r="AY80" s="154">
        <f>'EQ Buffet &amp; Table Top'!DT80</f>
        <v>0</v>
      </c>
      <c r="AZ80" s="154">
        <f>'EQ Buffet &amp; Table Top'!DU80</f>
        <v>0</v>
      </c>
      <c r="BA80" s="154">
        <f>'EQ Buffet &amp; Table Top'!DV80</f>
        <v>0</v>
      </c>
      <c r="BB80" s="154">
        <f>'EQ Buffet &amp; Table Top'!DY80</f>
        <v>0</v>
      </c>
      <c r="BC80" s="154">
        <f>'EQ Buffet &amp; Table Top'!DZ80</f>
        <v>0</v>
      </c>
    </row>
    <row r="81" spans="1:55" ht="37" customHeight="1" outlineLevel="1">
      <c r="B81" s="18">
        <v>74</v>
      </c>
      <c r="C81" s="47" t="str">
        <f>'EQ Buffet &amp; Table Top'!C81</f>
        <v>Riser black Acrylic</v>
      </c>
      <c r="D81" s="6"/>
      <c r="E81" s="36">
        <f>'EQ Buffet &amp; Table Top'!E81</f>
        <v>0</v>
      </c>
      <c r="F81" s="36">
        <f>'EQ Buffet &amp; Table Top'!F81</f>
        <v>0</v>
      </c>
      <c r="G81" s="43">
        <f>'EQ Buffet &amp; Table Top'!G81</f>
        <v>0</v>
      </c>
      <c r="H81" s="82">
        <f>'EQ Buffet &amp; Table Top'!H81</f>
        <v>0</v>
      </c>
      <c r="I81" s="36" t="str">
        <f>'EQ Buffet &amp; Table Top'!I81</f>
        <v>set of 3
30 x 15 cm
Heights 6 / 9 / 11 cm</v>
      </c>
      <c r="J81" s="36"/>
      <c r="K81" s="3"/>
      <c r="L81" s="4" t="e">
        <f t="shared" ca="1" si="17"/>
        <v>#REF!</v>
      </c>
      <c r="M81" s="3"/>
      <c r="N81" s="4">
        <f>'EQ Buffet &amp; Table Top'!N81</f>
        <v>0</v>
      </c>
      <c r="O81" s="4"/>
      <c r="P81" s="4"/>
      <c r="Q81" s="4">
        <f t="shared" ca="1" si="24"/>
        <v>0</v>
      </c>
      <c r="R81" s="4">
        <f t="shared" ca="1" si="25"/>
        <v>0</v>
      </c>
      <c r="S81" s="4">
        <f t="shared" ca="1" si="26"/>
        <v>0</v>
      </c>
      <c r="T81" s="4">
        <f t="shared" ca="1" si="27"/>
        <v>0</v>
      </c>
      <c r="U81" s="4">
        <f t="shared" ca="1" si="28"/>
        <v>0</v>
      </c>
      <c r="V81" s="4">
        <f t="shared" ca="1" si="29"/>
        <v>0</v>
      </c>
      <c r="W81" s="4">
        <f t="shared" ca="1" si="30"/>
        <v>0</v>
      </c>
      <c r="X81" s="4"/>
      <c r="Y81" s="4">
        <f>'EQ Buffet &amp; Table Top'!Y81</f>
        <v>0</v>
      </c>
      <c r="Z81" s="4">
        <f>'EQ Buffet &amp; Table Top'!Z81</f>
        <v>0</v>
      </c>
      <c r="AA81" s="4">
        <f>'EQ Buffet &amp; Table Top'!AA81</f>
        <v>0</v>
      </c>
      <c r="AB81" s="4">
        <f>'EQ Buffet &amp; Table Top'!AB81</f>
        <v>0</v>
      </c>
      <c r="AC81" s="4">
        <f>'EQ Buffet &amp; Table Top'!AC81</f>
        <v>0</v>
      </c>
      <c r="AD81" s="4">
        <f>'EQ Buffet &amp; Table Top'!AD81</f>
        <v>0</v>
      </c>
      <c r="AE81" s="4">
        <f>'EQ Buffet &amp; Table Top'!AD81</f>
        <v>0</v>
      </c>
      <c r="AF81" s="4"/>
      <c r="AG81" s="4" t="e">
        <f>'EQ Buffet &amp; Table Top'!#REF!</f>
        <v>#REF!</v>
      </c>
      <c r="AH81" s="4" t="e">
        <f>'EQ Buffet &amp; Table Top'!#REF!</f>
        <v>#REF!</v>
      </c>
      <c r="AI81" s="4" t="e">
        <f>'EQ Buffet &amp; Table Top'!#REF!</f>
        <v>#REF!</v>
      </c>
      <c r="AJ81" s="4" t="e">
        <f>'EQ Buffet &amp; Table Top'!#REF!</f>
        <v>#REF!</v>
      </c>
      <c r="AK81" s="4"/>
      <c r="AL81" s="4" t="e">
        <f>'EQ Buffet &amp; Table Top'!#REF!</f>
        <v>#REF!</v>
      </c>
      <c r="AM81" s="4"/>
      <c r="AN81" s="4" t="e">
        <f>'EQ Buffet &amp; Table Top'!#REF!</f>
        <v>#REF!</v>
      </c>
      <c r="AQ81" s="154">
        <f>'EQ Buffet &amp; Table Top'!DL81</f>
        <v>0</v>
      </c>
      <c r="AR81" s="154">
        <f>'EQ Buffet &amp; Table Top'!DM81</f>
        <v>0</v>
      </c>
      <c r="AS81" s="154">
        <f>'EQ Buffet &amp; Table Top'!DN81</f>
        <v>0</v>
      </c>
      <c r="AT81" s="154">
        <f>'EQ Buffet &amp; Table Top'!DO81</f>
        <v>0</v>
      </c>
      <c r="AU81" s="154">
        <f>'EQ Buffet &amp; Table Top'!DP81</f>
        <v>0</v>
      </c>
      <c r="AV81" s="154">
        <f>'EQ Buffet &amp; Table Top'!DQ81</f>
        <v>0</v>
      </c>
      <c r="AW81" s="154">
        <f>'EQ Buffet &amp; Table Top'!DR81</f>
        <v>0</v>
      </c>
      <c r="AX81" s="154">
        <f>'EQ Buffet &amp; Table Top'!DS81</f>
        <v>0</v>
      </c>
      <c r="AY81" s="154">
        <f>'EQ Buffet &amp; Table Top'!DT81</f>
        <v>0</v>
      </c>
      <c r="AZ81" s="154">
        <f>'EQ Buffet &amp; Table Top'!DU81</f>
        <v>0</v>
      </c>
      <c r="BA81" s="154">
        <f>'EQ Buffet &amp; Table Top'!DV81</f>
        <v>0</v>
      </c>
      <c r="BB81" s="154">
        <f>'EQ Buffet &amp; Table Top'!DY81</f>
        <v>0</v>
      </c>
      <c r="BC81" s="154">
        <f>'EQ Buffet &amp; Table Top'!DZ81</f>
        <v>0</v>
      </c>
    </row>
    <row r="82" spans="1:55" ht="37" customHeight="1" outlineLevel="1">
      <c r="B82" s="18">
        <v>75</v>
      </c>
      <c r="C82" s="47" t="str">
        <f>'EQ Buffet &amp; Table Top'!C82</f>
        <v>Areca Bowl</v>
      </c>
      <c r="D82" s="6"/>
      <c r="E82" s="36">
        <f>'EQ Buffet &amp; Table Top'!E82</f>
        <v>0</v>
      </c>
      <c r="F82" s="36">
        <f>'EQ Buffet &amp; Table Top'!F82</f>
        <v>0</v>
      </c>
      <c r="G82" s="43">
        <f>'EQ Buffet &amp; Table Top'!G82</f>
        <v>0</v>
      </c>
      <c r="H82" s="82">
        <f>'EQ Buffet &amp; Table Top'!H82</f>
        <v>0</v>
      </c>
      <c r="I82" s="36" t="str">
        <f>'EQ Buffet &amp; Table Top'!I82</f>
        <v>100x100 mm</v>
      </c>
      <c r="J82" s="36"/>
      <c r="K82" s="3"/>
      <c r="L82" s="4" t="e">
        <f t="shared" ca="1" si="17"/>
        <v>#REF!</v>
      </c>
      <c r="M82" s="3"/>
      <c r="N82" s="4">
        <f>'EQ Buffet &amp; Table Top'!N82</f>
        <v>0</v>
      </c>
      <c r="O82" s="4"/>
      <c r="P82" s="4"/>
      <c r="Q82" s="4">
        <f t="shared" ca="1" si="24"/>
        <v>0</v>
      </c>
      <c r="R82" s="4">
        <f t="shared" ca="1" si="25"/>
        <v>0</v>
      </c>
      <c r="S82" s="4">
        <f t="shared" ca="1" si="26"/>
        <v>0</v>
      </c>
      <c r="T82" s="4">
        <f t="shared" ca="1" si="27"/>
        <v>0</v>
      </c>
      <c r="U82" s="4">
        <f t="shared" ca="1" si="28"/>
        <v>0</v>
      </c>
      <c r="V82" s="4">
        <f t="shared" ca="1" si="29"/>
        <v>0</v>
      </c>
      <c r="W82" s="4">
        <f t="shared" ca="1" si="30"/>
        <v>0</v>
      </c>
      <c r="X82" s="4"/>
      <c r="Y82" s="4">
        <f>'EQ Buffet &amp; Table Top'!Y82</f>
        <v>0</v>
      </c>
      <c r="Z82" s="4">
        <f>'EQ Buffet &amp; Table Top'!Z82</f>
        <v>0</v>
      </c>
      <c r="AA82" s="4">
        <f>'EQ Buffet &amp; Table Top'!AA82</f>
        <v>0</v>
      </c>
      <c r="AB82" s="4">
        <f>'EQ Buffet &amp; Table Top'!AB82</f>
        <v>0</v>
      </c>
      <c r="AC82" s="4">
        <f>'EQ Buffet &amp; Table Top'!AC82</f>
        <v>0</v>
      </c>
      <c r="AD82" s="4">
        <f>'EQ Buffet &amp; Table Top'!AD82</f>
        <v>0</v>
      </c>
      <c r="AE82" s="4">
        <f>'EQ Buffet &amp; Table Top'!AD82</f>
        <v>0</v>
      </c>
      <c r="AF82" s="4"/>
      <c r="AG82" s="4" t="e">
        <f>'EQ Buffet &amp; Table Top'!#REF!</f>
        <v>#REF!</v>
      </c>
      <c r="AH82" s="4" t="e">
        <f>'EQ Buffet &amp; Table Top'!#REF!</f>
        <v>#REF!</v>
      </c>
      <c r="AI82" s="4" t="e">
        <f>'EQ Buffet &amp; Table Top'!#REF!</f>
        <v>#REF!</v>
      </c>
      <c r="AJ82" s="4" t="e">
        <f>'EQ Buffet &amp; Table Top'!#REF!</f>
        <v>#REF!</v>
      </c>
      <c r="AK82" s="4"/>
      <c r="AL82" s="4" t="e">
        <f>'EQ Buffet &amp; Table Top'!#REF!</f>
        <v>#REF!</v>
      </c>
      <c r="AM82" s="4"/>
      <c r="AN82" s="4" t="e">
        <f>'EQ Buffet &amp; Table Top'!#REF!</f>
        <v>#REF!</v>
      </c>
      <c r="AQ82" s="154">
        <f>'EQ Buffet &amp; Table Top'!DL82</f>
        <v>0</v>
      </c>
      <c r="AR82" s="154">
        <f>'EQ Buffet &amp; Table Top'!DM82</f>
        <v>0</v>
      </c>
      <c r="AS82" s="154">
        <f>'EQ Buffet &amp; Table Top'!DN82</f>
        <v>0</v>
      </c>
      <c r="AT82" s="154">
        <f>'EQ Buffet &amp; Table Top'!DO82</f>
        <v>0</v>
      </c>
      <c r="AU82" s="154">
        <f>'EQ Buffet &amp; Table Top'!DP82</f>
        <v>0</v>
      </c>
      <c r="AV82" s="154">
        <f>'EQ Buffet &amp; Table Top'!DQ82</f>
        <v>0</v>
      </c>
      <c r="AW82" s="154">
        <f>'EQ Buffet &amp; Table Top'!DR82</f>
        <v>0</v>
      </c>
      <c r="AX82" s="154">
        <f>'EQ Buffet &amp; Table Top'!DS82</f>
        <v>0</v>
      </c>
      <c r="AY82" s="154">
        <f>'EQ Buffet &amp; Table Top'!DT82</f>
        <v>0</v>
      </c>
      <c r="AZ82" s="154">
        <f>'EQ Buffet &amp; Table Top'!DU82</f>
        <v>0</v>
      </c>
      <c r="BA82" s="154">
        <f>'EQ Buffet &amp; Table Top'!DV82</f>
        <v>0</v>
      </c>
      <c r="BB82" s="154">
        <f>'EQ Buffet &amp; Table Top'!DY82</f>
        <v>0</v>
      </c>
      <c r="BC82" s="154">
        <f>'EQ Buffet &amp; Table Top'!DZ82</f>
        <v>0</v>
      </c>
    </row>
    <row r="83" spans="1:55" ht="37" customHeight="1" outlineLevel="1">
      <c r="B83" s="18">
        <v>76</v>
      </c>
      <c r="C83" s="47" t="str">
        <f>'EQ Buffet &amp; Table Top'!C83</f>
        <v>Glass Cocktail</v>
      </c>
      <c r="D83" s="6"/>
      <c r="E83" s="36">
        <f>'EQ Buffet &amp; Table Top'!E83</f>
        <v>0</v>
      </c>
      <c r="F83" s="36">
        <f>'EQ Buffet &amp; Table Top'!F83</f>
        <v>0</v>
      </c>
      <c r="G83" s="43">
        <f>'EQ Buffet &amp; Table Top'!G83</f>
        <v>0</v>
      </c>
      <c r="H83" s="82">
        <f>'EQ Buffet &amp; Table Top'!H83</f>
        <v>0</v>
      </c>
      <c r="I83" s="36" t="str">
        <f>'EQ Buffet &amp; Table Top'!I83</f>
        <v>Ø:87,32 mm H:200 mm</v>
      </c>
      <c r="J83" s="36"/>
      <c r="K83" s="3"/>
      <c r="L83" s="4" t="e">
        <f t="shared" ca="1" si="17"/>
        <v>#REF!</v>
      </c>
      <c r="M83" s="3"/>
      <c r="N83" s="4">
        <f>'EQ Buffet &amp; Table Top'!N83</f>
        <v>0</v>
      </c>
      <c r="O83" s="4"/>
      <c r="P83" s="4"/>
      <c r="Q83" s="4">
        <f t="shared" ca="1" si="24"/>
        <v>0</v>
      </c>
      <c r="R83" s="4">
        <f t="shared" ca="1" si="25"/>
        <v>0</v>
      </c>
      <c r="S83" s="4">
        <f t="shared" ca="1" si="26"/>
        <v>0</v>
      </c>
      <c r="T83" s="4">
        <f t="shared" ca="1" si="27"/>
        <v>0</v>
      </c>
      <c r="U83" s="4">
        <f t="shared" ca="1" si="28"/>
        <v>0</v>
      </c>
      <c r="V83" s="4">
        <f t="shared" ca="1" si="29"/>
        <v>0</v>
      </c>
      <c r="W83" s="4">
        <f t="shared" ca="1" si="30"/>
        <v>0</v>
      </c>
      <c r="X83" s="4"/>
      <c r="Y83" s="4">
        <f>'EQ Buffet &amp; Table Top'!Y83</f>
        <v>0</v>
      </c>
      <c r="Z83" s="4">
        <f>'EQ Buffet &amp; Table Top'!Z83</f>
        <v>0</v>
      </c>
      <c r="AA83" s="4">
        <f>'EQ Buffet &amp; Table Top'!AA83</f>
        <v>0</v>
      </c>
      <c r="AB83" s="4">
        <f>'EQ Buffet &amp; Table Top'!AB83</f>
        <v>0</v>
      </c>
      <c r="AC83" s="4">
        <f>'EQ Buffet &amp; Table Top'!AC83</f>
        <v>0</v>
      </c>
      <c r="AD83" s="4">
        <f>'EQ Buffet &amp; Table Top'!AD83</f>
        <v>0</v>
      </c>
      <c r="AE83" s="4">
        <f>'EQ Buffet &amp; Table Top'!AD83</f>
        <v>0</v>
      </c>
      <c r="AF83" s="4"/>
      <c r="AG83" s="4" t="e">
        <f>'EQ Buffet &amp; Table Top'!#REF!</f>
        <v>#REF!</v>
      </c>
      <c r="AH83" s="4" t="e">
        <f>'EQ Buffet &amp; Table Top'!#REF!</f>
        <v>#REF!</v>
      </c>
      <c r="AI83" s="4" t="e">
        <f>'EQ Buffet &amp; Table Top'!#REF!</f>
        <v>#REF!</v>
      </c>
      <c r="AJ83" s="4" t="e">
        <f>'EQ Buffet &amp; Table Top'!#REF!</f>
        <v>#REF!</v>
      </c>
      <c r="AK83" s="4"/>
      <c r="AL83" s="4" t="e">
        <f>'EQ Buffet &amp; Table Top'!#REF!</f>
        <v>#REF!</v>
      </c>
      <c r="AM83" s="4"/>
      <c r="AN83" s="4" t="e">
        <f>'EQ Buffet &amp; Table Top'!#REF!</f>
        <v>#REF!</v>
      </c>
      <c r="AQ83" s="154">
        <f>'EQ Buffet &amp; Table Top'!DL83</f>
        <v>0</v>
      </c>
      <c r="AR83" s="154">
        <f>'EQ Buffet &amp; Table Top'!DM83</f>
        <v>0</v>
      </c>
      <c r="AS83" s="154">
        <f>'EQ Buffet &amp; Table Top'!DN83</f>
        <v>0</v>
      </c>
      <c r="AT83" s="154">
        <f>'EQ Buffet &amp; Table Top'!DO83</f>
        <v>0</v>
      </c>
      <c r="AU83" s="154">
        <f>'EQ Buffet &amp; Table Top'!DP83</f>
        <v>0</v>
      </c>
      <c r="AV83" s="154">
        <f>'EQ Buffet &amp; Table Top'!DQ83</f>
        <v>0</v>
      </c>
      <c r="AW83" s="154">
        <f>'EQ Buffet &amp; Table Top'!DR83</f>
        <v>0</v>
      </c>
      <c r="AX83" s="154">
        <f>'EQ Buffet &amp; Table Top'!DS83</f>
        <v>0</v>
      </c>
      <c r="AY83" s="154">
        <f>'EQ Buffet &amp; Table Top'!DT83</f>
        <v>0</v>
      </c>
      <c r="AZ83" s="154">
        <f>'EQ Buffet &amp; Table Top'!DU83</f>
        <v>0</v>
      </c>
      <c r="BA83" s="154">
        <f>'EQ Buffet &amp; Table Top'!DV83</f>
        <v>0</v>
      </c>
      <c r="BB83" s="154">
        <f>'EQ Buffet &amp; Table Top'!DY83</f>
        <v>0</v>
      </c>
      <c r="BC83" s="154">
        <f>'EQ Buffet &amp; Table Top'!DZ83</f>
        <v>0</v>
      </c>
    </row>
    <row r="84" spans="1:55" ht="37" customHeight="1" outlineLevel="1">
      <c r="B84" s="18">
        <v>77</v>
      </c>
      <c r="C84" s="47" t="str">
        <f>'EQ Buffet &amp; Table Top'!C84</f>
        <v>Glass Elegance Flute</v>
      </c>
      <c r="D84" s="6"/>
      <c r="E84" s="36">
        <f>'EQ Buffet &amp; Table Top'!E84</f>
        <v>0</v>
      </c>
      <c r="F84" s="36">
        <f>'EQ Buffet &amp; Table Top'!F84</f>
        <v>0</v>
      </c>
      <c r="G84" s="43">
        <f>'EQ Buffet &amp; Table Top'!G84</f>
        <v>0</v>
      </c>
      <c r="H84" s="82">
        <f>'EQ Buffet &amp; Table Top'!H84</f>
        <v>0</v>
      </c>
      <c r="I84" s="36" t="str">
        <f>'EQ Buffet &amp; Table Top'!I84</f>
        <v>Ø:62 mm H:200
mm</v>
      </c>
      <c r="J84" s="36"/>
      <c r="K84" s="3"/>
      <c r="L84" s="4" t="e">
        <f t="shared" ca="1" si="17"/>
        <v>#REF!</v>
      </c>
      <c r="M84" s="3"/>
      <c r="N84" s="4">
        <f>'EQ Buffet &amp; Table Top'!N84</f>
        <v>0</v>
      </c>
      <c r="O84" s="4"/>
      <c r="P84" s="4"/>
      <c r="Q84" s="4">
        <f t="shared" ca="1" si="24"/>
        <v>0</v>
      </c>
      <c r="R84" s="4">
        <f t="shared" ca="1" si="25"/>
        <v>0</v>
      </c>
      <c r="S84" s="4">
        <f t="shared" ca="1" si="26"/>
        <v>0</v>
      </c>
      <c r="T84" s="4">
        <f t="shared" ca="1" si="27"/>
        <v>0</v>
      </c>
      <c r="U84" s="4">
        <f t="shared" ca="1" si="28"/>
        <v>0</v>
      </c>
      <c r="V84" s="4">
        <f t="shared" ca="1" si="29"/>
        <v>0</v>
      </c>
      <c r="W84" s="4">
        <f t="shared" ca="1" si="30"/>
        <v>0</v>
      </c>
      <c r="X84" s="4"/>
      <c r="Y84" s="4">
        <f>'EQ Buffet &amp; Table Top'!Y84</f>
        <v>0</v>
      </c>
      <c r="Z84" s="4">
        <f>'EQ Buffet &amp; Table Top'!Z84</f>
        <v>0</v>
      </c>
      <c r="AA84" s="4">
        <f>'EQ Buffet &amp; Table Top'!AA84</f>
        <v>0</v>
      </c>
      <c r="AB84" s="4">
        <f>'EQ Buffet &amp; Table Top'!AB84</f>
        <v>0</v>
      </c>
      <c r="AC84" s="4">
        <f>'EQ Buffet &amp; Table Top'!AC84</f>
        <v>0</v>
      </c>
      <c r="AD84" s="4">
        <f>'EQ Buffet &amp; Table Top'!AD84</f>
        <v>0</v>
      </c>
      <c r="AE84" s="4">
        <f>'EQ Buffet &amp; Table Top'!AD84</f>
        <v>0</v>
      </c>
      <c r="AF84" s="4"/>
      <c r="AG84" s="4" t="e">
        <f>'EQ Buffet &amp; Table Top'!#REF!</f>
        <v>#REF!</v>
      </c>
      <c r="AH84" s="4" t="e">
        <f>'EQ Buffet &amp; Table Top'!#REF!</f>
        <v>#REF!</v>
      </c>
      <c r="AI84" s="4" t="e">
        <f>'EQ Buffet &amp; Table Top'!#REF!</f>
        <v>#REF!</v>
      </c>
      <c r="AJ84" s="4" t="e">
        <f>'EQ Buffet &amp; Table Top'!#REF!</f>
        <v>#REF!</v>
      </c>
      <c r="AK84" s="4"/>
      <c r="AL84" s="4" t="e">
        <f>'EQ Buffet &amp; Table Top'!#REF!</f>
        <v>#REF!</v>
      </c>
      <c r="AM84" s="4"/>
      <c r="AN84" s="4" t="e">
        <f>'EQ Buffet &amp; Table Top'!#REF!</f>
        <v>#REF!</v>
      </c>
      <c r="AQ84" s="154">
        <f>'EQ Buffet &amp; Table Top'!DL84</f>
        <v>0</v>
      </c>
      <c r="AR84" s="154">
        <f>'EQ Buffet &amp; Table Top'!DM84</f>
        <v>0</v>
      </c>
      <c r="AS84" s="154">
        <f>'EQ Buffet &amp; Table Top'!DN84</f>
        <v>0</v>
      </c>
      <c r="AT84" s="154">
        <f>'EQ Buffet &amp; Table Top'!DO84</f>
        <v>0</v>
      </c>
      <c r="AU84" s="154">
        <f>'EQ Buffet &amp; Table Top'!DP84</f>
        <v>0</v>
      </c>
      <c r="AV84" s="154">
        <f>'EQ Buffet &amp; Table Top'!DQ84</f>
        <v>0</v>
      </c>
      <c r="AW84" s="154">
        <f>'EQ Buffet &amp; Table Top'!DR84</f>
        <v>0</v>
      </c>
      <c r="AX84" s="154">
        <f>'EQ Buffet &amp; Table Top'!DS84</f>
        <v>0</v>
      </c>
      <c r="AY84" s="154">
        <f>'EQ Buffet &amp; Table Top'!DT84</f>
        <v>0</v>
      </c>
      <c r="AZ84" s="154">
        <f>'EQ Buffet &amp; Table Top'!DU84</f>
        <v>0</v>
      </c>
      <c r="BA84" s="154">
        <f>'EQ Buffet &amp; Table Top'!DV84</f>
        <v>0</v>
      </c>
      <c r="BB84" s="154">
        <f>'EQ Buffet &amp; Table Top'!DY84</f>
        <v>0</v>
      </c>
      <c r="BC84" s="154">
        <f>'EQ Buffet &amp; Table Top'!DZ84</f>
        <v>0</v>
      </c>
    </row>
    <row r="85" spans="1:55" ht="37" customHeight="1" outlineLevel="1">
      <c r="B85" s="18">
        <v>78</v>
      </c>
      <c r="C85" s="47" t="str">
        <f>'EQ Buffet &amp; Table Top'!C85</f>
        <v>Glass Cabernet</v>
      </c>
      <c r="D85" s="6"/>
      <c r="E85" s="36">
        <f>'EQ Buffet &amp; Table Top'!E85</f>
        <v>0</v>
      </c>
      <c r="F85" s="36">
        <f>'EQ Buffet &amp; Table Top'!F85</f>
        <v>0</v>
      </c>
      <c r="G85" s="43">
        <f>'EQ Buffet &amp; Table Top'!G85</f>
        <v>0</v>
      </c>
      <c r="H85" s="82">
        <f>'EQ Buffet &amp; Table Top'!H85</f>
        <v>0</v>
      </c>
      <c r="I85" s="36" t="str">
        <f>'EQ Buffet &amp; Table Top'!I85</f>
        <v>Ø:70,5 mm H:200 mm</v>
      </c>
      <c r="J85" s="36"/>
      <c r="K85" s="3"/>
      <c r="L85" s="4" t="e">
        <f t="shared" ca="1" si="17"/>
        <v>#REF!</v>
      </c>
      <c r="M85" s="3"/>
      <c r="N85" s="4">
        <f>'EQ Buffet &amp; Table Top'!N85</f>
        <v>0</v>
      </c>
      <c r="O85" s="4"/>
      <c r="P85" s="4"/>
      <c r="Q85" s="4">
        <f t="shared" ca="1" si="24"/>
        <v>0</v>
      </c>
      <c r="R85" s="4">
        <f t="shared" ca="1" si="25"/>
        <v>0</v>
      </c>
      <c r="S85" s="4">
        <f t="shared" ca="1" si="26"/>
        <v>0</v>
      </c>
      <c r="T85" s="4">
        <f t="shared" ca="1" si="27"/>
        <v>0</v>
      </c>
      <c r="U85" s="4">
        <f t="shared" ca="1" si="28"/>
        <v>0</v>
      </c>
      <c r="V85" s="4">
        <f t="shared" ca="1" si="29"/>
        <v>0</v>
      </c>
      <c r="W85" s="4">
        <f t="shared" ca="1" si="30"/>
        <v>0</v>
      </c>
      <c r="X85" s="4"/>
      <c r="Y85" s="4">
        <f>'EQ Buffet &amp; Table Top'!Y85</f>
        <v>0</v>
      </c>
      <c r="Z85" s="4">
        <f>'EQ Buffet &amp; Table Top'!Z85</f>
        <v>0</v>
      </c>
      <c r="AA85" s="4">
        <f>'EQ Buffet &amp; Table Top'!AA85</f>
        <v>0</v>
      </c>
      <c r="AB85" s="4">
        <f>'EQ Buffet &amp; Table Top'!AB85</f>
        <v>0</v>
      </c>
      <c r="AC85" s="4">
        <f>'EQ Buffet &amp; Table Top'!AC85</f>
        <v>0</v>
      </c>
      <c r="AD85" s="4">
        <f>'EQ Buffet &amp; Table Top'!AD85</f>
        <v>0</v>
      </c>
      <c r="AE85" s="4">
        <f>'EQ Buffet &amp; Table Top'!AD85</f>
        <v>0</v>
      </c>
      <c r="AF85" s="4"/>
      <c r="AG85" s="4" t="e">
        <f>'EQ Buffet &amp; Table Top'!#REF!</f>
        <v>#REF!</v>
      </c>
      <c r="AH85" s="4" t="e">
        <f>'EQ Buffet &amp; Table Top'!#REF!</f>
        <v>#REF!</v>
      </c>
      <c r="AI85" s="4" t="e">
        <f>'EQ Buffet &amp; Table Top'!#REF!</f>
        <v>#REF!</v>
      </c>
      <c r="AJ85" s="4" t="e">
        <f>'EQ Buffet &amp; Table Top'!#REF!</f>
        <v>#REF!</v>
      </c>
      <c r="AK85" s="4"/>
      <c r="AL85" s="4" t="e">
        <f>'EQ Buffet &amp; Table Top'!#REF!</f>
        <v>#REF!</v>
      </c>
      <c r="AM85" s="4"/>
      <c r="AN85" s="4" t="e">
        <f>'EQ Buffet &amp; Table Top'!#REF!</f>
        <v>#REF!</v>
      </c>
      <c r="AQ85" s="154">
        <f>'EQ Buffet &amp; Table Top'!DL85</f>
        <v>0</v>
      </c>
      <c r="AR85" s="154">
        <f>'EQ Buffet &amp; Table Top'!DM85</f>
        <v>0</v>
      </c>
      <c r="AS85" s="154">
        <f>'EQ Buffet &amp; Table Top'!DN85</f>
        <v>0</v>
      </c>
      <c r="AT85" s="154">
        <f>'EQ Buffet &amp; Table Top'!DO85</f>
        <v>0</v>
      </c>
      <c r="AU85" s="154">
        <f>'EQ Buffet &amp; Table Top'!DP85</f>
        <v>0</v>
      </c>
      <c r="AV85" s="154">
        <f>'EQ Buffet &amp; Table Top'!DQ85</f>
        <v>0</v>
      </c>
      <c r="AW85" s="154">
        <f>'EQ Buffet &amp; Table Top'!DR85</f>
        <v>0</v>
      </c>
      <c r="AX85" s="154">
        <f>'EQ Buffet &amp; Table Top'!DS85</f>
        <v>0</v>
      </c>
      <c r="AY85" s="154">
        <f>'EQ Buffet &amp; Table Top'!DT85</f>
        <v>0</v>
      </c>
      <c r="AZ85" s="154">
        <f>'EQ Buffet &amp; Table Top'!DU85</f>
        <v>0</v>
      </c>
      <c r="BA85" s="154">
        <f>'EQ Buffet &amp; Table Top'!DV85</f>
        <v>0</v>
      </c>
      <c r="BB85" s="154">
        <f>'EQ Buffet &amp; Table Top'!DY85</f>
        <v>0</v>
      </c>
      <c r="BC85" s="154">
        <f>'EQ Buffet &amp; Table Top'!DZ85</f>
        <v>0</v>
      </c>
    </row>
    <row r="86" spans="1:55" ht="37" customHeight="1" outlineLevel="1">
      <c r="B86" s="18">
        <v>79</v>
      </c>
      <c r="C86" s="47" t="str">
        <f>'EQ Buffet &amp; Table Top'!C86</f>
        <v>Glass Long Drink</v>
      </c>
      <c r="D86" s="6"/>
      <c r="E86" s="36">
        <f>'EQ Buffet &amp; Table Top'!E86</f>
        <v>0</v>
      </c>
      <c r="F86" s="36">
        <f>'EQ Buffet &amp; Table Top'!F86</f>
        <v>0</v>
      </c>
      <c r="G86" s="43">
        <f>'EQ Buffet &amp; Table Top'!G86</f>
        <v>0</v>
      </c>
      <c r="H86" s="82">
        <f>'EQ Buffet &amp; Table Top'!H86</f>
        <v>0</v>
      </c>
      <c r="I86" s="36" t="str">
        <f>'EQ Buffet &amp; Table Top'!I86</f>
        <v>Ø:70 mm H:150
mm</v>
      </c>
      <c r="J86" s="36"/>
      <c r="K86" s="3"/>
      <c r="L86" s="4" t="e">
        <f t="shared" ca="1" si="17"/>
        <v>#REF!</v>
      </c>
      <c r="M86" s="3"/>
      <c r="N86" s="4">
        <f>'EQ Buffet &amp; Table Top'!N86</f>
        <v>0</v>
      </c>
      <c r="O86" s="4"/>
      <c r="P86" s="4"/>
      <c r="Q86" s="4">
        <f t="shared" ca="1" si="24"/>
        <v>0</v>
      </c>
      <c r="R86" s="4">
        <f t="shared" ca="1" si="25"/>
        <v>0</v>
      </c>
      <c r="S86" s="4">
        <f t="shared" ca="1" si="26"/>
        <v>0</v>
      </c>
      <c r="T86" s="4">
        <f t="shared" ca="1" si="27"/>
        <v>0</v>
      </c>
      <c r="U86" s="4">
        <f t="shared" ca="1" si="28"/>
        <v>0</v>
      </c>
      <c r="V86" s="4">
        <f t="shared" ca="1" si="29"/>
        <v>0</v>
      </c>
      <c r="W86" s="4">
        <f t="shared" ca="1" si="30"/>
        <v>0</v>
      </c>
      <c r="X86" s="4"/>
      <c r="Y86" s="4">
        <f>'EQ Buffet &amp; Table Top'!Y86</f>
        <v>0</v>
      </c>
      <c r="Z86" s="4">
        <f>'EQ Buffet &amp; Table Top'!Z86</f>
        <v>0</v>
      </c>
      <c r="AA86" s="4">
        <f>'EQ Buffet &amp; Table Top'!AA86</f>
        <v>0</v>
      </c>
      <c r="AB86" s="4">
        <f>'EQ Buffet &amp; Table Top'!AB86</f>
        <v>0</v>
      </c>
      <c r="AC86" s="4">
        <f>'EQ Buffet &amp; Table Top'!AC86</f>
        <v>0</v>
      </c>
      <c r="AD86" s="4">
        <f>'EQ Buffet &amp; Table Top'!AD86</f>
        <v>0</v>
      </c>
      <c r="AE86" s="4">
        <f>'EQ Buffet &amp; Table Top'!AD86</f>
        <v>0</v>
      </c>
      <c r="AF86" s="4"/>
      <c r="AG86" s="4" t="e">
        <f>'EQ Buffet &amp; Table Top'!#REF!</f>
        <v>#REF!</v>
      </c>
      <c r="AH86" s="4" t="e">
        <f>'EQ Buffet &amp; Table Top'!#REF!</f>
        <v>#REF!</v>
      </c>
      <c r="AI86" s="4" t="e">
        <f>'EQ Buffet &amp; Table Top'!#REF!</f>
        <v>#REF!</v>
      </c>
      <c r="AJ86" s="4" t="e">
        <f>'EQ Buffet &amp; Table Top'!#REF!</f>
        <v>#REF!</v>
      </c>
      <c r="AK86" s="4"/>
      <c r="AL86" s="4" t="e">
        <f>'EQ Buffet &amp; Table Top'!#REF!</f>
        <v>#REF!</v>
      </c>
      <c r="AM86" s="4"/>
      <c r="AN86" s="4" t="e">
        <f>'EQ Buffet &amp; Table Top'!#REF!</f>
        <v>#REF!</v>
      </c>
      <c r="AQ86" s="154">
        <f>'EQ Buffet &amp; Table Top'!DL86</f>
        <v>0</v>
      </c>
      <c r="AR86" s="154">
        <f>'EQ Buffet &amp; Table Top'!DM86</f>
        <v>0</v>
      </c>
      <c r="AS86" s="154">
        <f>'EQ Buffet &amp; Table Top'!DN86</f>
        <v>0</v>
      </c>
      <c r="AT86" s="154">
        <f>'EQ Buffet &amp; Table Top'!DO86</f>
        <v>0</v>
      </c>
      <c r="AU86" s="154">
        <f>'EQ Buffet &amp; Table Top'!DP86</f>
        <v>0</v>
      </c>
      <c r="AV86" s="154">
        <f>'EQ Buffet &amp; Table Top'!DQ86</f>
        <v>0</v>
      </c>
      <c r="AW86" s="154">
        <f>'EQ Buffet &amp; Table Top'!DR86</f>
        <v>0</v>
      </c>
      <c r="AX86" s="154">
        <f>'EQ Buffet &amp; Table Top'!DS86</f>
        <v>0</v>
      </c>
      <c r="AY86" s="154">
        <f>'EQ Buffet &amp; Table Top'!DT86</f>
        <v>0</v>
      </c>
      <c r="AZ86" s="154">
        <f>'EQ Buffet &amp; Table Top'!DU86</f>
        <v>0</v>
      </c>
      <c r="BA86" s="154">
        <f>'EQ Buffet &amp; Table Top'!DV86</f>
        <v>0</v>
      </c>
      <c r="BB86" s="154">
        <f>'EQ Buffet &amp; Table Top'!DY86</f>
        <v>0</v>
      </c>
      <c r="BC86" s="154">
        <f>'EQ Buffet &amp; Table Top'!DZ86</f>
        <v>0</v>
      </c>
    </row>
    <row r="87" spans="1:55" s="51" customFormat="1" ht="51" customHeight="1">
      <c r="A87" s="39"/>
      <c r="B87" s="105" t="s">
        <v>56</v>
      </c>
      <c r="C87" s="106"/>
      <c r="D87" s="106"/>
      <c r="E87" s="106"/>
      <c r="F87" s="106"/>
      <c r="G87" s="106"/>
      <c r="H87" s="106"/>
      <c r="I87" s="106"/>
      <c r="J87" s="107"/>
      <c r="K87" s="39"/>
      <c r="L87" s="41" t="str">
        <f>L2</f>
        <v>Qty total</v>
      </c>
      <c r="M87" s="39"/>
      <c r="N87" s="41" t="str">
        <f>N2</f>
        <v>Press Cafe
Ebene 0</v>
      </c>
      <c r="O87" s="39"/>
      <c r="P87" s="41" t="str">
        <f t="shared" ref="P87" si="31">P2</f>
        <v>Hauptküche
Ebene 1</v>
      </c>
      <c r="Q87" s="41" t="str">
        <f>Q4</f>
        <v>Buffet
U Shape</v>
      </c>
      <c r="R87" s="41" t="str">
        <f t="shared" ref="R87:W87" si="32">R4</f>
        <v>Buffet
I Shape 1</v>
      </c>
      <c r="S87" s="41" t="str">
        <f t="shared" si="32"/>
        <v>Buffet
I Shape I2</v>
      </c>
      <c r="T87" s="41" t="str">
        <f t="shared" si="32"/>
        <v>F &amp; B
I Shape I3</v>
      </c>
      <c r="U87" s="41" t="str">
        <f t="shared" si="32"/>
        <v>Buffet
I Shape I2</v>
      </c>
      <c r="V87" s="41" t="str">
        <f t="shared" si="32"/>
        <v>Buffet
I Shape 1</v>
      </c>
      <c r="W87" s="41" t="str">
        <f t="shared" si="32"/>
        <v>Buffet
U Shape</v>
      </c>
      <c r="X87" s="50"/>
      <c r="Y87" s="41" t="str">
        <f t="shared" ref="Y87:AE87" si="33">Y2</f>
        <v>Buffet 2.1.
I Shape</v>
      </c>
      <c r="Z87" s="41" t="str">
        <f t="shared" si="33"/>
        <v>Buffet 2.2.
I Shape</v>
      </c>
      <c r="AA87" s="41" t="str">
        <f t="shared" si="33"/>
        <v>Buffet 2.3.1.
I Shape</v>
      </c>
      <c r="AB87" s="41" t="str">
        <f t="shared" si="33"/>
        <v>Buffet 2.3.2 
I Shape</v>
      </c>
      <c r="AC87" s="41" t="str">
        <f t="shared" si="33"/>
        <v>Buffet 2.3.
I Shape</v>
      </c>
      <c r="AD87" s="41" t="str">
        <f t="shared" ref="AD87" si="34">AD2</f>
        <v>Buffet 2.4.
I Shape</v>
      </c>
      <c r="AE87" s="41" t="str">
        <f t="shared" si="33"/>
        <v>Relais Küche
Eben 2</v>
      </c>
      <c r="AF87" s="50"/>
      <c r="AG87" s="41" t="str">
        <f>AG2</f>
        <v>Relais Küche 
Ebene 3</v>
      </c>
      <c r="AH87" s="41" t="str">
        <f>AH2</f>
        <v>Buffet 3.1.
I Shape</v>
      </c>
      <c r="AI87" s="41" t="str">
        <f>AI2</f>
        <v>Buffet 3.2.
I Shape</v>
      </c>
      <c r="AJ87" s="41" t="str">
        <f>AJ2</f>
        <v>Buffet 3.3.
Live Cooking Table</v>
      </c>
      <c r="AK87" s="39"/>
      <c r="AL87" s="41" t="str">
        <f>AL2</f>
        <v>Logen
Eben 2 &amp; 3</v>
      </c>
      <c r="AM87" s="39"/>
      <c r="AN87" s="41" t="str">
        <f>AN2</f>
        <v>Adler Viktoria
Ebene 3</v>
      </c>
      <c r="AQ87" s="154">
        <f>SUM('EQ Buffet &amp; Table Top'!AH87:AN87)</f>
        <v>0</v>
      </c>
      <c r="AR87" s="154" t="str">
        <f>AR4</f>
        <v>Buffet
I Shape 1</v>
      </c>
      <c r="AS87" s="154" t="str">
        <f t="shared" ref="AS87:BC87" si="35">AS4</f>
        <v>Buffet
I Shape I2</v>
      </c>
      <c r="AT87" s="154" t="str">
        <f t="shared" si="35"/>
        <v>F &amp; B
I Shape I3</v>
      </c>
      <c r="AU87" s="154" t="str">
        <f t="shared" si="35"/>
        <v>Buffet
I Shape I4</v>
      </c>
      <c r="AV87" s="154" t="str">
        <f t="shared" si="35"/>
        <v>Buffet
I Shape I5</v>
      </c>
      <c r="AW87" s="154">
        <f t="shared" si="35"/>
        <v>0</v>
      </c>
      <c r="AX87" s="154">
        <f t="shared" si="35"/>
        <v>0</v>
      </c>
      <c r="AY87" s="154">
        <f t="shared" si="35"/>
        <v>0</v>
      </c>
      <c r="AZ87" s="154" t="str">
        <f t="shared" si="35"/>
        <v>Buffet
I Shape I6</v>
      </c>
      <c r="BA87" s="154" t="str">
        <f t="shared" si="35"/>
        <v>Buffet
I Shape I7</v>
      </c>
      <c r="BB87" s="154" t="str">
        <f t="shared" si="35"/>
        <v>Buffet
L Shape E2_1
Bar &amp; Buffet</v>
      </c>
      <c r="BC87" s="154" t="str">
        <f t="shared" si="35"/>
        <v>Buffet
L Shape E2_2
Bar &amp; Buffet</v>
      </c>
    </row>
    <row r="88" spans="1:55" s="59" customFormat="1" ht="12.75" customHeight="1" outlineLevel="1">
      <c r="B88" s="97" t="s">
        <v>0</v>
      </c>
      <c r="C88" s="97" t="str">
        <f>$C$5</f>
        <v>Designation</v>
      </c>
      <c r="D88" s="72" t="str">
        <f>$D$5</f>
        <v>Picture</v>
      </c>
      <c r="E88" s="72">
        <f>$E$5</f>
        <v>0</v>
      </c>
      <c r="F88" s="72">
        <f>$F$5</f>
        <v>0</v>
      </c>
      <c r="G88" s="72" t="str">
        <f>$G$5</f>
        <v>Power (kW)</v>
      </c>
      <c r="H88" s="72" t="str">
        <f>$H$5</f>
        <v>Price/Unit</v>
      </c>
      <c r="I88" s="72" t="str">
        <f>$I$5</f>
        <v>Size</v>
      </c>
      <c r="J88" s="97"/>
      <c r="L88" s="73"/>
      <c r="N88" s="73"/>
      <c r="P88" s="73"/>
      <c r="Q88" s="73"/>
      <c r="R88" s="73"/>
      <c r="S88" s="73"/>
      <c r="T88" s="73"/>
      <c r="U88" s="73"/>
      <c r="V88" s="73"/>
      <c r="W88" s="73"/>
      <c r="Y88" s="73"/>
      <c r="Z88" s="73"/>
      <c r="AA88" s="73"/>
      <c r="AB88" s="73"/>
      <c r="AC88" s="73"/>
      <c r="AD88" s="73"/>
      <c r="AE88" s="73"/>
      <c r="AG88" s="73"/>
      <c r="AH88" s="73"/>
      <c r="AI88" s="73"/>
      <c r="AJ88" s="73"/>
      <c r="AL88" s="73"/>
      <c r="AN88" s="73"/>
      <c r="AQ88" s="154">
        <f>SUM('EQ Buffet &amp; Table Top'!AH88:AN88)</f>
        <v>0</v>
      </c>
      <c r="AR88" s="154"/>
      <c r="AS88" s="154"/>
      <c r="AT88" s="177"/>
      <c r="AU88" s="177"/>
      <c r="AV88" s="177"/>
      <c r="AW88" s="177"/>
      <c r="AX88" s="177"/>
      <c r="AY88" s="11"/>
      <c r="AZ88" s="177"/>
      <c r="BA88" s="177"/>
      <c r="BB88" s="177"/>
      <c r="BC88" s="177"/>
    </row>
    <row r="89" spans="1:55" ht="37" customHeight="1" outlineLevel="1">
      <c r="B89" s="18">
        <v>80</v>
      </c>
      <c r="C89" s="47" t="str">
        <f>'EQ Buffet &amp; Table Top'!C89</f>
        <v>Imagine cup</v>
      </c>
      <c r="D89" s="6"/>
      <c r="E89" s="36">
        <f>'EQ Buffet &amp; Table Top'!E89</f>
        <v>0</v>
      </c>
      <c r="F89" s="36">
        <f>'EQ Buffet &amp; Table Top'!F89</f>
        <v>0</v>
      </c>
      <c r="G89" s="43">
        <f>'EQ Buffet &amp; Table Top'!G89</f>
        <v>0</v>
      </c>
      <c r="H89" s="82">
        <f>'EQ Buffet &amp; Table Top'!H89</f>
        <v>0</v>
      </c>
      <c r="I89" s="36" t="str">
        <f>'EQ Buffet &amp; Table Top'!I89</f>
        <v>130x120x25</v>
      </c>
      <c r="J89" s="36" t="str">
        <f>'EQ Buffet &amp; Table Top'!J89</f>
        <v>x</v>
      </c>
      <c r="K89" s="3"/>
      <c r="L89" s="4" t="e">
        <f t="shared" ref="L89:L108" ca="1" si="36">SUM(N89:AN89)</f>
        <v>#REF!</v>
      </c>
      <c r="M89" s="3"/>
      <c r="N89" s="4">
        <f>'EQ Buffet &amp; Table Top'!N89</f>
        <v>0</v>
      </c>
      <c r="O89" s="4">
        <f>'EQ Buffet &amp; Table Top'!O89</f>
        <v>0</v>
      </c>
      <c r="P89" s="4"/>
      <c r="Q89" s="4">
        <f t="shared" ref="Q89" ca="1" si="37">SUMIF($AQ$4:$BC$4,$Q$4,AQ89)</f>
        <v>0</v>
      </c>
      <c r="R89" s="4">
        <f t="shared" ref="R89" ca="1" si="38">SUMIF($AQ$4:$BC$4,$R$4,AR89)</f>
        <v>0</v>
      </c>
      <c r="S89" s="4">
        <f t="shared" ref="S89" ca="1" si="39">SUMIF($AQ$4:$BC$4,$S$4,AS89)</f>
        <v>0</v>
      </c>
      <c r="T89" s="4">
        <f t="shared" ref="T89" ca="1" si="40">SUMIF($AQ$4:$BC$4,$T$4,AT89)</f>
        <v>0</v>
      </c>
      <c r="U89" s="4">
        <f t="shared" ref="U89" ca="1" si="41">SUMIF($AQ$4:$BC$4,$U$4,AS89)</f>
        <v>0</v>
      </c>
      <c r="V89" s="4">
        <f t="shared" ref="V89" ca="1" si="42">SUMIF($AQ$4:$BC$4,$V$4,AR89)</f>
        <v>0</v>
      </c>
      <c r="W89" s="4">
        <f t="shared" ref="W89" ca="1" si="43">SUMIF($AQ$4:$BC$4,$W$4,AQ89)</f>
        <v>0</v>
      </c>
      <c r="X89" s="4">
        <f>'EQ Buffet &amp; Table Top'!X89</f>
        <v>0</v>
      </c>
      <c r="Y89" s="4">
        <f>'EQ Buffet &amp; Table Top'!Y89</f>
        <v>0</v>
      </c>
      <c r="Z89" s="4">
        <f>'EQ Buffet &amp; Table Top'!Z89</f>
        <v>0</v>
      </c>
      <c r="AA89" s="4">
        <f>'EQ Buffet &amp; Table Top'!AA89</f>
        <v>0</v>
      </c>
      <c r="AB89" s="4">
        <f>'EQ Buffet &amp; Table Top'!AB89</f>
        <v>0</v>
      </c>
      <c r="AC89" s="4">
        <f>'EQ Buffet &amp; Table Top'!AC89</f>
        <v>0</v>
      </c>
      <c r="AD89" s="4">
        <f>'EQ Buffet &amp; Table Top'!AD89</f>
        <v>0</v>
      </c>
      <c r="AE89" s="4">
        <f>'EQ Buffet &amp; Table Top'!AD89</f>
        <v>0</v>
      </c>
      <c r="AF89" s="4">
        <f>'EQ Buffet &amp; Table Top'!AE89</f>
        <v>0</v>
      </c>
      <c r="AG89" s="4" t="e">
        <f>'EQ Buffet &amp; Table Top'!#REF!</f>
        <v>#REF!</v>
      </c>
      <c r="AH89" s="4" t="e">
        <f>'EQ Buffet &amp; Table Top'!#REF!</f>
        <v>#REF!</v>
      </c>
      <c r="AI89" s="4" t="e">
        <f>'EQ Buffet &amp; Table Top'!#REF!</f>
        <v>#REF!</v>
      </c>
      <c r="AJ89" s="4" t="e">
        <f>'EQ Buffet &amp; Table Top'!#REF!</f>
        <v>#REF!</v>
      </c>
      <c r="AK89" s="4" t="e">
        <f>'EQ Buffet &amp; Table Top'!#REF!</f>
        <v>#REF!</v>
      </c>
      <c r="AL89" s="4" t="e">
        <f>'EQ Buffet &amp; Table Top'!#REF!</f>
        <v>#REF!</v>
      </c>
      <c r="AM89" s="4" t="e">
        <f>'EQ Buffet &amp; Table Top'!#REF!</f>
        <v>#REF!</v>
      </c>
      <c r="AN89" s="4" t="e">
        <f>'EQ Buffet &amp; Table Top'!#REF!</f>
        <v>#REF!</v>
      </c>
      <c r="AQ89" s="154">
        <f>SUM('EQ Buffet &amp; Table Top'!AH89:AN89)</f>
        <v>0</v>
      </c>
      <c r="AR89" s="154">
        <f>'EQ Buffet &amp; Table Top'!DL89</f>
        <v>0</v>
      </c>
      <c r="AS89" s="154">
        <f>'EQ Buffet &amp; Table Top'!DM89</f>
        <v>0</v>
      </c>
      <c r="AT89" s="154">
        <f>'EQ Buffet &amp; Table Top'!DN89</f>
        <v>0</v>
      </c>
      <c r="AU89" s="154">
        <f>'EQ Buffet &amp; Table Top'!DO89</f>
        <v>0</v>
      </c>
      <c r="AV89" s="154">
        <f>'EQ Buffet &amp; Table Top'!DP89</f>
        <v>0</v>
      </c>
      <c r="AW89" s="154">
        <f>'EQ Buffet &amp; Table Top'!DQ89</f>
        <v>0</v>
      </c>
      <c r="AX89" s="154">
        <f>'EQ Buffet &amp; Table Top'!DR89</f>
        <v>0</v>
      </c>
      <c r="AY89" s="154">
        <f>'EQ Buffet &amp; Table Top'!DS89</f>
        <v>0</v>
      </c>
      <c r="AZ89" s="154">
        <f>'EQ Buffet &amp; Table Top'!DT89</f>
        <v>0</v>
      </c>
      <c r="BA89" s="154">
        <f>'EQ Buffet &amp; Table Top'!DU89</f>
        <v>0</v>
      </c>
      <c r="BB89" s="154">
        <f>'EQ Buffet &amp; Table Top'!DV89</f>
        <v>0</v>
      </c>
      <c r="BC89" s="154">
        <f>'EQ Buffet &amp; Table Top'!DY89</f>
        <v>0</v>
      </c>
    </row>
    <row r="90" spans="1:55" ht="37" customHeight="1" outlineLevel="1">
      <c r="B90" s="18">
        <v>81</v>
      </c>
      <c r="C90" s="47" t="str">
        <f>'EQ Buffet &amp; Table Top'!C90</f>
        <v>Tin can silver</v>
      </c>
      <c r="D90" s="6"/>
      <c r="E90" s="36">
        <f>'EQ Buffet &amp; Table Top'!E90</f>
        <v>0</v>
      </c>
      <c r="F90" s="36">
        <f>'EQ Buffet &amp; Table Top'!F90</f>
        <v>0</v>
      </c>
      <c r="G90" s="43">
        <f>'EQ Buffet &amp; Table Top'!G90</f>
        <v>0</v>
      </c>
      <c r="H90" s="82">
        <f>'EQ Buffet &amp; Table Top'!H90</f>
        <v>0</v>
      </c>
      <c r="I90" s="36" t="str">
        <f>'EQ Buffet &amp; Table Top'!I90</f>
        <v>H59,5 Ø60,8</v>
      </c>
      <c r="J90" s="36" t="str">
        <f>'EQ Buffet &amp; Table Top'!J90</f>
        <v>x</v>
      </c>
      <c r="K90" s="3"/>
      <c r="L90" s="4" t="e">
        <f t="shared" ca="1" si="36"/>
        <v>#REF!</v>
      </c>
      <c r="M90" s="3"/>
      <c r="N90" s="4">
        <f>'EQ Buffet &amp; Table Top'!N90</f>
        <v>0</v>
      </c>
      <c r="O90" s="4">
        <f>'EQ Buffet &amp; Table Top'!O90</f>
        <v>0</v>
      </c>
      <c r="P90" s="4"/>
      <c r="Q90" s="4">
        <f t="shared" ref="Q90:Q108" ca="1" si="44">SUMIF($AQ$4:$BC$4,$Q$4,AQ90)</f>
        <v>0</v>
      </c>
      <c r="R90" s="4">
        <f t="shared" ref="R90:R108" ca="1" si="45">SUMIF($AQ$4:$BC$4,$R$4,AR90)</f>
        <v>0</v>
      </c>
      <c r="S90" s="4">
        <f t="shared" ref="S90:S108" ca="1" si="46">SUMIF($AQ$4:$BC$4,$S$4,AS90)</f>
        <v>0</v>
      </c>
      <c r="T90" s="4">
        <f t="shared" ref="T90:T108" ca="1" si="47">SUMIF($AQ$4:$BC$4,$T$4,AT90)</f>
        <v>0</v>
      </c>
      <c r="U90" s="4">
        <f t="shared" ref="U90:U108" ca="1" si="48">SUMIF($AQ$4:$BC$4,$U$4,AS90)</f>
        <v>0</v>
      </c>
      <c r="V90" s="4">
        <f t="shared" ref="V90:V108" ca="1" si="49">SUMIF($AQ$4:$BC$4,$V$4,AR90)</f>
        <v>0</v>
      </c>
      <c r="W90" s="4">
        <f t="shared" ref="W90:W108" ca="1" si="50">SUMIF($AQ$4:$BC$4,$W$4,AQ90)</f>
        <v>0</v>
      </c>
      <c r="X90" s="4">
        <f>'EQ Buffet &amp; Table Top'!X90</f>
        <v>0</v>
      </c>
      <c r="Y90" s="4">
        <f>'EQ Buffet &amp; Table Top'!Y90</f>
        <v>0</v>
      </c>
      <c r="Z90" s="4">
        <f>'EQ Buffet &amp; Table Top'!Z90</f>
        <v>0</v>
      </c>
      <c r="AA90" s="4">
        <f>'EQ Buffet &amp; Table Top'!AA90</f>
        <v>0</v>
      </c>
      <c r="AB90" s="4">
        <f>'EQ Buffet &amp; Table Top'!AB90</f>
        <v>0</v>
      </c>
      <c r="AC90" s="4">
        <f>'EQ Buffet &amp; Table Top'!AC90</f>
        <v>0</v>
      </c>
      <c r="AD90" s="4">
        <f>'EQ Buffet &amp; Table Top'!AD90</f>
        <v>0</v>
      </c>
      <c r="AE90" s="4">
        <f>'EQ Buffet &amp; Table Top'!AD90</f>
        <v>0</v>
      </c>
      <c r="AF90" s="4">
        <f>'EQ Buffet &amp; Table Top'!AE90</f>
        <v>0</v>
      </c>
      <c r="AG90" s="4" t="e">
        <f>'EQ Buffet &amp; Table Top'!#REF!</f>
        <v>#REF!</v>
      </c>
      <c r="AH90" s="4" t="e">
        <f>'EQ Buffet &amp; Table Top'!#REF!</f>
        <v>#REF!</v>
      </c>
      <c r="AI90" s="4" t="e">
        <f>'EQ Buffet &amp; Table Top'!#REF!</f>
        <v>#REF!</v>
      </c>
      <c r="AJ90" s="4" t="e">
        <f>'EQ Buffet &amp; Table Top'!#REF!</f>
        <v>#REF!</v>
      </c>
      <c r="AK90" s="4" t="e">
        <f>'EQ Buffet &amp; Table Top'!#REF!</f>
        <v>#REF!</v>
      </c>
      <c r="AL90" s="4" t="e">
        <f>'EQ Buffet &amp; Table Top'!#REF!</f>
        <v>#REF!</v>
      </c>
      <c r="AM90" s="4" t="e">
        <f>'EQ Buffet &amp; Table Top'!#REF!</f>
        <v>#REF!</v>
      </c>
      <c r="AN90" s="4" t="e">
        <f>'EQ Buffet &amp; Table Top'!#REF!</f>
        <v>#REF!</v>
      </c>
      <c r="AQ90" s="154">
        <f>SUM('EQ Buffet &amp; Table Top'!AH90:AN90)</f>
        <v>0</v>
      </c>
      <c r="AR90" s="154">
        <f>'EQ Buffet &amp; Table Top'!DL90</f>
        <v>0</v>
      </c>
      <c r="AS90" s="154">
        <f>'EQ Buffet &amp; Table Top'!DM90</f>
        <v>0</v>
      </c>
      <c r="AT90" s="154">
        <f>'EQ Buffet &amp; Table Top'!DN90</f>
        <v>0</v>
      </c>
      <c r="AU90" s="154">
        <f>'EQ Buffet &amp; Table Top'!DO90</f>
        <v>0</v>
      </c>
      <c r="AV90" s="154">
        <f>'EQ Buffet &amp; Table Top'!DP90</f>
        <v>0</v>
      </c>
      <c r="AW90" s="154">
        <f>'EQ Buffet &amp; Table Top'!DQ90</f>
        <v>0</v>
      </c>
      <c r="AX90" s="154">
        <f>'EQ Buffet &amp; Table Top'!DR90</f>
        <v>0</v>
      </c>
      <c r="AY90" s="154">
        <f>'EQ Buffet &amp; Table Top'!DS90</f>
        <v>0</v>
      </c>
      <c r="AZ90" s="154">
        <f>'EQ Buffet &amp; Table Top'!DT90</f>
        <v>0</v>
      </c>
      <c r="BA90" s="154">
        <f>'EQ Buffet &amp; Table Top'!DU90</f>
        <v>0</v>
      </c>
      <c r="BB90" s="154">
        <f>'EQ Buffet &amp; Table Top'!DV90</f>
        <v>0</v>
      </c>
      <c r="BC90" s="154">
        <f>'EQ Buffet &amp; Table Top'!DY90</f>
        <v>0</v>
      </c>
    </row>
    <row r="91" spans="1:55" ht="37" customHeight="1" outlineLevel="1">
      <c r="B91" s="18">
        <v>82</v>
      </c>
      <c r="C91" s="47" t="str">
        <f>'EQ Buffet &amp; Table Top'!C91</f>
        <v>Tin can transparent</v>
      </c>
      <c r="D91" s="6"/>
      <c r="E91" s="36">
        <f>'EQ Buffet &amp; Table Top'!E91</f>
        <v>0</v>
      </c>
      <c r="F91" s="36">
        <f>'EQ Buffet &amp; Table Top'!F91</f>
        <v>0</v>
      </c>
      <c r="G91" s="43">
        <f>'EQ Buffet &amp; Table Top'!G91</f>
        <v>0</v>
      </c>
      <c r="H91" s="82">
        <f>'EQ Buffet &amp; Table Top'!H91</f>
        <v>0</v>
      </c>
      <c r="I91" s="36" t="str">
        <f>'EQ Buffet &amp; Table Top'!I91</f>
        <v>H37,4 Ø74,5 mm
Capacity: 100 ml</v>
      </c>
      <c r="J91" s="36" t="str">
        <f>'EQ Buffet &amp; Table Top'!J91</f>
        <v>x</v>
      </c>
      <c r="K91" s="3"/>
      <c r="L91" s="4" t="e">
        <f t="shared" ca="1" si="36"/>
        <v>#REF!</v>
      </c>
      <c r="M91" s="3"/>
      <c r="N91" s="4">
        <f>'EQ Buffet &amp; Table Top'!N91</f>
        <v>0</v>
      </c>
      <c r="O91" s="4">
        <f>'EQ Buffet &amp; Table Top'!O91</f>
        <v>0</v>
      </c>
      <c r="P91" s="4"/>
      <c r="Q91" s="4">
        <f t="shared" ca="1" si="44"/>
        <v>0</v>
      </c>
      <c r="R91" s="4">
        <f t="shared" ca="1" si="45"/>
        <v>0</v>
      </c>
      <c r="S91" s="4">
        <f t="shared" ca="1" si="46"/>
        <v>0</v>
      </c>
      <c r="T91" s="4">
        <f t="shared" ca="1" si="47"/>
        <v>0</v>
      </c>
      <c r="U91" s="4">
        <f t="shared" ca="1" si="48"/>
        <v>0</v>
      </c>
      <c r="V91" s="4">
        <f t="shared" ca="1" si="49"/>
        <v>0</v>
      </c>
      <c r="W91" s="4">
        <f t="shared" ca="1" si="50"/>
        <v>0</v>
      </c>
      <c r="X91" s="4">
        <f>'EQ Buffet &amp; Table Top'!X91</f>
        <v>0</v>
      </c>
      <c r="Y91" s="4">
        <f>'EQ Buffet &amp; Table Top'!Y91</f>
        <v>0</v>
      </c>
      <c r="Z91" s="4">
        <f>'EQ Buffet &amp; Table Top'!Z91</f>
        <v>0</v>
      </c>
      <c r="AA91" s="4">
        <f>'EQ Buffet &amp; Table Top'!AA91</f>
        <v>0</v>
      </c>
      <c r="AB91" s="4">
        <f>'EQ Buffet &amp; Table Top'!AB91</f>
        <v>0</v>
      </c>
      <c r="AC91" s="4">
        <f>'EQ Buffet &amp; Table Top'!AC91</f>
        <v>0</v>
      </c>
      <c r="AD91" s="4">
        <f>'EQ Buffet &amp; Table Top'!AD91</f>
        <v>0</v>
      </c>
      <c r="AE91" s="4">
        <f>'EQ Buffet &amp; Table Top'!AD91</f>
        <v>0</v>
      </c>
      <c r="AF91" s="4">
        <f>'EQ Buffet &amp; Table Top'!AE91</f>
        <v>0</v>
      </c>
      <c r="AG91" s="4" t="e">
        <f>'EQ Buffet &amp; Table Top'!#REF!</f>
        <v>#REF!</v>
      </c>
      <c r="AH91" s="4" t="e">
        <f>'EQ Buffet &amp; Table Top'!#REF!</f>
        <v>#REF!</v>
      </c>
      <c r="AI91" s="4" t="e">
        <f>'EQ Buffet &amp; Table Top'!#REF!</f>
        <v>#REF!</v>
      </c>
      <c r="AJ91" s="4" t="e">
        <f>'EQ Buffet &amp; Table Top'!#REF!</f>
        <v>#REF!</v>
      </c>
      <c r="AK91" s="4" t="e">
        <f>'EQ Buffet &amp; Table Top'!#REF!</f>
        <v>#REF!</v>
      </c>
      <c r="AL91" s="4" t="e">
        <f>'EQ Buffet &amp; Table Top'!#REF!</f>
        <v>#REF!</v>
      </c>
      <c r="AM91" s="4" t="e">
        <f>'EQ Buffet &amp; Table Top'!#REF!</f>
        <v>#REF!</v>
      </c>
      <c r="AN91" s="4" t="e">
        <f>'EQ Buffet &amp; Table Top'!#REF!</f>
        <v>#REF!</v>
      </c>
      <c r="AQ91" s="154">
        <f>SUM('EQ Buffet &amp; Table Top'!AH91:AN91)</f>
        <v>0</v>
      </c>
      <c r="AR91" s="154">
        <f>'EQ Buffet &amp; Table Top'!DL91</f>
        <v>0</v>
      </c>
      <c r="AS91" s="154">
        <f>'EQ Buffet &amp; Table Top'!DM91</f>
        <v>0</v>
      </c>
      <c r="AT91" s="154">
        <f>'EQ Buffet &amp; Table Top'!DN91</f>
        <v>0</v>
      </c>
      <c r="AU91" s="154">
        <f>'EQ Buffet &amp; Table Top'!DO91</f>
        <v>0</v>
      </c>
      <c r="AV91" s="154">
        <f>'EQ Buffet &amp; Table Top'!DP91</f>
        <v>0</v>
      </c>
      <c r="AW91" s="154">
        <f>'EQ Buffet &amp; Table Top'!DQ91</f>
        <v>0</v>
      </c>
      <c r="AX91" s="154">
        <f>'EQ Buffet &amp; Table Top'!DR91</f>
        <v>0</v>
      </c>
      <c r="AY91" s="154">
        <f>'EQ Buffet &amp; Table Top'!DS91</f>
        <v>0</v>
      </c>
      <c r="AZ91" s="154">
        <f>'EQ Buffet &amp; Table Top'!DT91</f>
        <v>0</v>
      </c>
      <c r="BA91" s="154">
        <f>'EQ Buffet &amp; Table Top'!DU91</f>
        <v>0</v>
      </c>
      <c r="BB91" s="154">
        <f>'EQ Buffet &amp; Table Top'!DV91</f>
        <v>0</v>
      </c>
      <c r="BC91" s="154">
        <f>'EQ Buffet &amp; Table Top'!DY91</f>
        <v>0</v>
      </c>
    </row>
    <row r="92" spans="1:55" ht="37" customHeight="1" outlineLevel="1">
      <c r="B92" s="18">
        <v>83</v>
      </c>
      <c r="C92" s="47" t="str">
        <f>'EQ Buffet &amp; Table Top'!C92</f>
        <v>Wooden pallet</v>
      </c>
      <c r="D92" s="6"/>
      <c r="E92" s="36">
        <f>'EQ Buffet &amp; Table Top'!E92</f>
        <v>0</v>
      </c>
      <c r="F92" s="36">
        <f>'EQ Buffet &amp; Table Top'!F92</f>
        <v>0</v>
      </c>
      <c r="G92" s="43">
        <f>'EQ Buffet &amp; Table Top'!G92</f>
        <v>0</v>
      </c>
      <c r="H92" s="82">
        <f>'EQ Buffet &amp; Table Top'!H92</f>
        <v>0</v>
      </c>
      <c r="I92" s="36" t="str">
        <f>'EQ Buffet &amp; Table Top'!I92</f>
        <v>L:30 cm W:20
cm H:3,6 cm</v>
      </c>
      <c r="J92" s="36" t="str">
        <f>'EQ Buffet &amp; Table Top'!J92</f>
        <v>x</v>
      </c>
      <c r="K92" s="3"/>
      <c r="L92" s="4" t="e">
        <f t="shared" ca="1" si="36"/>
        <v>#REF!</v>
      </c>
      <c r="M92" s="3"/>
      <c r="N92" s="4">
        <f>'EQ Buffet &amp; Table Top'!N92</f>
        <v>0</v>
      </c>
      <c r="O92" s="4">
        <f>'EQ Buffet &amp; Table Top'!O92</f>
        <v>0</v>
      </c>
      <c r="P92" s="4"/>
      <c r="Q92" s="4">
        <f t="shared" ca="1" si="44"/>
        <v>0</v>
      </c>
      <c r="R92" s="4">
        <f t="shared" ca="1" si="45"/>
        <v>0</v>
      </c>
      <c r="S92" s="4">
        <f t="shared" ca="1" si="46"/>
        <v>0</v>
      </c>
      <c r="T92" s="4">
        <f t="shared" ca="1" si="47"/>
        <v>0</v>
      </c>
      <c r="U92" s="4">
        <f t="shared" ca="1" si="48"/>
        <v>0</v>
      </c>
      <c r="V92" s="4">
        <f t="shared" ca="1" si="49"/>
        <v>0</v>
      </c>
      <c r="W92" s="4">
        <f t="shared" ca="1" si="50"/>
        <v>0</v>
      </c>
      <c r="X92" s="4">
        <f>'EQ Buffet &amp; Table Top'!X92</f>
        <v>0</v>
      </c>
      <c r="Y92" s="4">
        <f>'EQ Buffet &amp; Table Top'!Y92</f>
        <v>0</v>
      </c>
      <c r="Z92" s="4">
        <f>'EQ Buffet &amp; Table Top'!Z92</f>
        <v>0</v>
      </c>
      <c r="AA92" s="4">
        <f>'EQ Buffet &amp; Table Top'!AA92</f>
        <v>0</v>
      </c>
      <c r="AB92" s="4">
        <f>'EQ Buffet &amp; Table Top'!AB92</f>
        <v>0</v>
      </c>
      <c r="AC92" s="4">
        <f>'EQ Buffet &amp; Table Top'!AC92</f>
        <v>0</v>
      </c>
      <c r="AD92" s="4">
        <f>'EQ Buffet &amp; Table Top'!AD92</f>
        <v>0</v>
      </c>
      <c r="AE92" s="4">
        <f>'EQ Buffet &amp; Table Top'!AD92</f>
        <v>0</v>
      </c>
      <c r="AF92" s="4">
        <f>'EQ Buffet &amp; Table Top'!AE92</f>
        <v>0</v>
      </c>
      <c r="AG92" s="4" t="e">
        <f>'EQ Buffet &amp; Table Top'!#REF!</f>
        <v>#REF!</v>
      </c>
      <c r="AH92" s="4" t="e">
        <f>'EQ Buffet &amp; Table Top'!#REF!</f>
        <v>#REF!</v>
      </c>
      <c r="AI92" s="4" t="e">
        <f>'EQ Buffet &amp; Table Top'!#REF!</f>
        <v>#REF!</v>
      </c>
      <c r="AJ92" s="4" t="e">
        <f>'EQ Buffet &amp; Table Top'!#REF!</f>
        <v>#REF!</v>
      </c>
      <c r="AK92" s="4" t="e">
        <f>'EQ Buffet &amp; Table Top'!#REF!</f>
        <v>#REF!</v>
      </c>
      <c r="AL92" s="4" t="e">
        <f>'EQ Buffet &amp; Table Top'!#REF!</f>
        <v>#REF!</v>
      </c>
      <c r="AM92" s="4" t="e">
        <f>'EQ Buffet &amp; Table Top'!#REF!</f>
        <v>#REF!</v>
      </c>
      <c r="AN92" s="4" t="e">
        <f>'EQ Buffet &amp; Table Top'!#REF!</f>
        <v>#REF!</v>
      </c>
      <c r="AQ92" s="154">
        <f>SUM('EQ Buffet &amp; Table Top'!AH92:AN92)</f>
        <v>0</v>
      </c>
      <c r="AR92" s="154">
        <f>'EQ Buffet &amp; Table Top'!DL92</f>
        <v>0</v>
      </c>
      <c r="AS92" s="154">
        <f>'EQ Buffet &amp; Table Top'!DM92</f>
        <v>0</v>
      </c>
      <c r="AT92" s="154">
        <f>'EQ Buffet &amp; Table Top'!DN92</f>
        <v>0</v>
      </c>
      <c r="AU92" s="154">
        <f>'EQ Buffet &amp; Table Top'!DO92</f>
        <v>0</v>
      </c>
      <c r="AV92" s="154">
        <f>'EQ Buffet &amp; Table Top'!DP92</f>
        <v>0</v>
      </c>
      <c r="AW92" s="154">
        <f>'EQ Buffet &amp; Table Top'!DQ92</f>
        <v>0</v>
      </c>
      <c r="AX92" s="154">
        <f>'EQ Buffet &amp; Table Top'!DR92</f>
        <v>0</v>
      </c>
      <c r="AY92" s="154">
        <f>'EQ Buffet &amp; Table Top'!DS92</f>
        <v>0</v>
      </c>
      <c r="AZ92" s="154">
        <f>'EQ Buffet &amp; Table Top'!DT92</f>
        <v>0</v>
      </c>
      <c r="BA92" s="154">
        <f>'EQ Buffet &amp; Table Top'!DU92</f>
        <v>0</v>
      </c>
      <c r="BB92" s="154">
        <f>'EQ Buffet &amp; Table Top'!DV92</f>
        <v>0</v>
      </c>
      <c r="BC92" s="154">
        <f>'EQ Buffet &amp; Table Top'!DY92</f>
        <v>0</v>
      </c>
    </row>
    <row r="93" spans="1:55" ht="37" customHeight="1" outlineLevel="1">
      <c r="B93" s="18">
        <v>84</v>
      </c>
      <c r="C93" s="47" t="str">
        <f>'EQ Buffet &amp; Table Top'!C93</f>
        <v>Wooden board</v>
      </c>
      <c r="D93" s="6"/>
      <c r="E93" s="36">
        <f>'EQ Buffet &amp; Table Top'!E93</f>
        <v>0</v>
      </c>
      <c r="F93" s="36">
        <f>'EQ Buffet &amp; Table Top'!F93</f>
        <v>0</v>
      </c>
      <c r="G93" s="43">
        <f>'EQ Buffet &amp; Table Top'!G93</f>
        <v>0</v>
      </c>
      <c r="H93" s="82">
        <f>'EQ Buffet &amp; Table Top'!H93</f>
        <v>0</v>
      </c>
      <c r="I93" s="36" t="str">
        <f>'EQ Buffet &amp; Table Top'!I93</f>
        <v>90x300x4</v>
      </c>
      <c r="J93" s="36" t="str">
        <f>'EQ Buffet &amp; Table Top'!J93</f>
        <v>x</v>
      </c>
      <c r="K93" s="3"/>
      <c r="L93" s="4" t="e">
        <f t="shared" ca="1" si="36"/>
        <v>#REF!</v>
      </c>
      <c r="M93" s="3"/>
      <c r="N93" s="4">
        <f>'EQ Buffet &amp; Table Top'!N93</f>
        <v>0</v>
      </c>
      <c r="O93" s="4">
        <f>'EQ Buffet &amp; Table Top'!O93</f>
        <v>0</v>
      </c>
      <c r="P93" s="4"/>
      <c r="Q93" s="4">
        <f t="shared" ca="1" si="44"/>
        <v>0</v>
      </c>
      <c r="R93" s="4">
        <f t="shared" ca="1" si="45"/>
        <v>0</v>
      </c>
      <c r="S93" s="4">
        <f t="shared" ca="1" si="46"/>
        <v>0</v>
      </c>
      <c r="T93" s="4">
        <f t="shared" ca="1" si="47"/>
        <v>0</v>
      </c>
      <c r="U93" s="4">
        <f t="shared" ca="1" si="48"/>
        <v>0</v>
      </c>
      <c r="V93" s="4">
        <f t="shared" ca="1" si="49"/>
        <v>0</v>
      </c>
      <c r="W93" s="4">
        <f t="shared" ca="1" si="50"/>
        <v>0</v>
      </c>
      <c r="X93" s="4">
        <f>'EQ Buffet &amp; Table Top'!X93</f>
        <v>0</v>
      </c>
      <c r="Y93" s="4">
        <f>'EQ Buffet &amp; Table Top'!Y93</f>
        <v>0</v>
      </c>
      <c r="Z93" s="4">
        <f>'EQ Buffet &amp; Table Top'!Z93</f>
        <v>0</v>
      </c>
      <c r="AA93" s="4">
        <f>'EQ Buffet &amp; Table Top'!AA93</f>
        <v>0</v>
      </c>
      <c r="AB93" s="4">
        <f>'EQ Buffet &amp; Table Top'!AB93</f>
        <v>0</v>
      </c>
      <c r="AC93" s="4">
        <f>'EQ Buffet &amp; Table Top'!AC93</f>
        <v>0</v>
      </c>
      <c r="AD93" s="4">
        <f>'EQ Buffet &amp; Table Top'!AD93</f>
        <v>0</v>
      </c>
      <c r="AE93" s="4">
        <f>'EQ Buffet &amp; Table Top'!AD93</f>
        <v>0</v>
      </c>
      <c r="AF93" s="4">
        <f>'EQ Buffet &amp; Table Top'!AE93</f>
        <v>0</v>
      </c>
      <c r="AG93" s="4" t="e">
        <f>'EQ Buffet &amp; Table Top'!#REF!</f>
        <v>#REF!</v>
      </c>
      <c r="AH93" s="4" t="e">
        <f>'EQ Buffet &amp; Table Top'!#REF!</f>
        <v>#REF!</v>
      </c>
      <c r="AI93" s="4" t="e">
        <f>'EQ Buffet &amp; Table Top'!#REF!</f>
        <v>#REF!</v>
      </c>
      <c r="AJ93" s="4" t="e">
        <f>'EQ Buffet &amp; Table Top'!#REF!</f>
        <v>#REF!</v>
      </c>
      <c r="AK93" s="4" t="e">
        <f>'EQ Buffet &amp; Table Top'!#REF!</f>
        <v>#REF!</v>
      </c>
      <c r="AL93" s="4" t="e">
        <f>'EQ Buffet &amp; Table Top'!#REF!</f>
        <v>#REF!</v>
      </c>
      <c r="AM93" s="4" t="e">
        <f>'EQ Buffet &amp; Table Top'!#REF!</f>
        <v>#REF!</v>
      </c>
      <c r="AN93" s="4" t="e">
        <f>'EQ Buffet &amp; Table Top'!#REF!</f>
        <v>#REF!</v>
      </c>
      <c r="AQ93" s="154">
        <f>SUM('EQ Buffet &amp; Table Top'!AH93:AN93)</f>
        <v>0</v>
      </c>
      <c r="AR93" s="154">
        <f>'EQ Buffet &amp; Table Top'!DL93</f>
        <v>0</v>
      </c>
      <c r="AS93" s="154">
        <f>'EQ Buffet &amp; Table Top'!DM93</f>
        <v>0</v>
      </c>
      <c r="AT93" s="154">
        <f>'EQ Buffet &amp; Table Top'!DN93</f>
        <v>0</v>
      </c>
      <c r="AU93" s="154">
        <f>'EQ Buffet &amp; Table Top'!DO93</f>
        <v>0</v>
      </c>
      <c r="AV93" s="154">
        <f>'EQ Buffet &amp; Table Top'!DP93</f>
        <v>0</v>
      </c>
      <c r="AW93" s="154">
        <f>'EQ Buffet &amp; Table Top'!DQ93</f>
        <v>0</v>
      </c>
      <c r="AX93" s="154">
        <f>'EQ Buffet &amp; Table Top'!DR93</f>
        <v>0</v>
      </c>
      <c r="AY93" s="154">
        <f>'EQ Buffet &amp; Table Top'!DS93</f>
        <v>0</v>
      </c>
      <c r="AZ93" s="154">
        <f>'EQ Buffet &amp; Table Top'!DT93</f>
        <v>0</v>
      </c>
      <c r="BA93" s="154">
        <f>'EQ Buffet &amp; Table Top'!DU93</f>
        <v>0</v>
      </c>
      <c r="BB93" s="154">
        <f>'EQ Buffet &amp; Table Top'!DV93</f>
        <v>0</v>
      </c>
      <c r="BC93" s="154">
        <f>'EQ Buffet &amp; Table Top'!DY93</f>
        <v>0</v>
      </c>
    </row>
    <row r="94" spans="1:55" ht="37" customHeight="1" outlineLevel="1">
      <c r="B94" s="18">
        <v>85</v>
      </c>
      <c r="C94" s="47" t="str">
        <f>'EQ Buffet &amp; Table Top'!C94</f>
        <v>Wooden board</v>
      </c>
      <c r="D94" s="6"/>
      <c r="E94" s="36">
        <f>'EQ Buffet &amp; Table Top'!E94</f>
        <v>0</v>
      </c>
      <c r="F94" s="36">
        <f>'EQ Buffet &amp; Table Top'!F94</f>
        <v>0</v>
      </c>
      <c r="G94" s="43">
        <f>'EQ Buffet &amp; Table Top'!G94</f>
        <v>0</v>
      </c>
      <c r="H94" s="82">
        <f>'EQ Buffet &amp; Table Top'!H94</f>
        <v>0</v>
      </c>
      <c r="I94" s="36" t="str">
        <f>'EQ Buffet &amp; Table Top'!I94</f>
        <v>180x300x4</v>
      </c>
      <c r="J94" s="36" t="str">
        <f>'EQ Buffet &amp; Table Top'!J94</f>
        <v>x</v>
      </c>
      <c r="K94" s="3"/>
      <c r="L94" s="4" t="e">
        <f t="shared" ca="1" si="36"/>
        <v>#REF!</v>
      </c>
      <c r="M94" s="3"/>
      <c r="N94" s="4">
        <f>'EQ Buffet &amp; Table Top'!N94</f>
        <v>0</v>
      </c>
      <c r="O94" s="4">
        <f>'EQ Buffet &amp; Table Top'!O94</f>
        <v>0</v>
      </c>
      <c r="P94" s="4"/>
      <c r="Q94" s="4">
        <f t="shared" ca="1" si="44"/>
        <v>0</v>
      </c>
      <c r="R94" s="4">
        <f t="shared" ca="1" si="45"/>
        <v>0</v>
      </c>
      <c r="S94" s="4">
        <f t="shared" ca="1" si="46"/>
        <v>0</v>
      </c>
      <c r="T94" s="4">
        <f t="shared" ca="1" si="47"/>
        <v>0</v>
      </c>
      <c r="U94" s="4">
        <f t="shared" ca="1" si="48"/>
        <v>0</v>
      </c>
      <c r="V94" s="4">
        <f t="shared" ca="1" si="49"/>
        <v>0</v>
      </c>
      <c r="W94" s="4">
        <f t="shared" ca="1" si="50"/>
        <v>0</v>
      </c>
      <c r="X94" s="4">
        <f>'EQ Buffet &amp; Table Top'!X94</f>
        <v>0</v>
      </c>
      <c r="Y94" s="4">
        <f>'EQ Buffet &amp; Table Top'!Y94</f>
        <v>0</v>
      </c>
      <c r="Z94" s="4">
        <f>'EQ Buffet &amp; Table Top'!Z94</f>
        <v>0</v>
      </c>
      <c r="AA94" s="4">
        <f>'EQ Buffet &amp; Table Top'!AA94</f>
        <v>0</v>
      </c>
      <c r="AB94" s="4">
        <f>'EQ Buffet &amp; Table Top'!AB94</f>
        <v>0</v>
      </c>
      <c r="AC94" s="4">
        <f>'EQ Buffet &amp; Table Top'!AC94</f>
        <v>0</v>
      </c>
      <c r="AD94" s="4">
        <f>'EQ Buffet &amp; Table Top'!AD94</f>
        <v>0</v>
      </c>
      <c r="AE94" s="4">
        <f>'EQ Buffet &amp; Table Top'!AD94</f>
        <v>0</v>
      </c>
      <c r="AF94" s="4">
        <f>'EQ Buffet &amp; Table Top'!AE94</f>
        <v>0</v>
      </c>
      <c r="AG94" s="4" t="e">
        <f>'EQ Buffet &amp; Table Top'!#REF!</f>
        <v>#REF!</v>
      </c>
      <c r="AH94" s="4" t="e">
        <f>'EQ Buffet &amp; Table Top'!#REF!</f>
        <v>#REF!</v>
      </c>
      <c r="AI94" s="4" t="e">
        <f>'EQ Buffet &amp; Table Top'!#REF!</f>
        <v>#REF!</v>
      </c>
      <c r="AJ94" s="4" t="e">
        <f>'EQ Buffet &amp; Table Top'!#REF!</f>
        <v>#REF!</v>
      </c>
      <c r="AK94" s="4" t="e">
        <f>'EQ Buffet &amp; Table Top'!#REF!</f>
        <v>#REF!</v>
      </c>
      <c r="AL94" s="4" t="e">
        <f>'EQ Buffet &amp; Table Top'!#REF!</f>
        <v>#REF!</v>
      </c>
      <c r="AM94" s="4" t="e">
        <f>'EQ Buffet &amp; Table Top'!#REF!</f>
        <v>#REF!</v>
      </c>
      <c r="AN94" s="4" t="e">
        <f>'EQ Buffet &amp; Table Top'!#REF!</f>
        <v>#REF!</v>
      </c>
      <c r="AQ94" s="154">
        <f>SUM('EQ Buffet &amp; Table Top'!AH94:AN94)</f>
        <v>0</v>
      </c>
      <c r="AR94" s="154">
        <f>'EQ Buffet &amp; Table Top'!DL94</f>
        <v>0</v>
      </c>
      <c r="AS94" s="154">
        <f>'EQ Buffet &amp; Table Top'!DM94</f>
        <v>0</v>
      </c>
      <c r="AT94" s="154">
        <f>'EQ Buffet &amp; Table Top'!DN94</f>
        <v>0</v>
      </c>
      <c r="AU94" s="154">
        <f>'EQ Buffet &amp; Table Top'!DO94</f>
        <v>0</v>
      </c>
      <c r="AV94" s="154">
        <f>'EQ Buffet &amp; Table Top'!DP94</f>
        <v>0</v>
      </c>
      <c r="AW94" s="154">
        <f>'EQ Buffet &amp; Table Top'!DQ94</f>
        <v>0</v>
      </c>
      <c r="AX94" s="154">
        <f>'EQ Buffet &amp; Table Top'!DR94</f>
        <v>0</v>
      </c>
      <c r="AY94" s="154">
        <f>'EQ Buffet &amp; Table Top'!DS94</f>
        <v>0</v>
      </c>
      <c r="AZ94" s="154">
        <f>'EQ Buffet &amp; Table Top'!DT94</f>
        <v>0</v>
      </c>
      <c r="BA94" s="154">
        <f>'EQ Buffet &amp; Table Top'!DU94</f>
        <v>0</v>
      </c>
      <c r="BB94" s="154">
        <f>'EQ Buffet &amp; Table Top'!DV94</f>
        <v>0</v>
      </c>
      <c r="BC94" s="154">
        <f>'EQ Buffet &amp; Table Top'!DY94</f>
        <v>0</v>
      </c>
    </row>
    <row r="95" spans="1:55" ht="37" customHeight="1" outlineLevel="1">
      <c r="B95" s="18">
        <v>86</v>
      </c>
      <c r="C95" s="47" t="str">
        <f>'EQ Buffet &amp; Table Top'!C95</f>
        <v>Wooden pallet</v>
      </c>
      <c r="D95" s="6"/>
      <c r="E95" s="36">
        <f>'EQ Buffet &amp; Table Top'!E95</f>
        <v>0</v>
      </c>
      <c r="F95" s="36">
        <f>'EQ Buffet &amp; Table Top'!F95</f>
        <v>0</v>
      </c>
      <c r="G95" s="43">
        <f>'EQ Buffet &amp; Table Top'!G95</f>
        <v>0</v>
      </c>
      <c r="H95" s="82">
        <f>'EQ Buffet &amp; Table Top'!H95</f>
        <v>0</v>
      </c>
      <c r="I95" s="36" t="str">
        <f>'EQ Buffet &amp; Table Top'!I95</f>
        <v>L:40 cm W:30
cm H:4,3 cm</v>
      </c>
      <c r="J95" s="36" t="str">
        <f>'EQ Buffet &amp; Table Top'!J95</f>
        <v>x</v>
      </c>
      <c r="K95" s="3"/>
      <c r="L95" s="4" t="e">
        <f t="shared" ca="1" si="36"/>
        <v>#REF!</v>
      </c>
      <c r="M95" s="3"/>
      <c r="N95" s="4">
        <f>'EQ Buffet &amp; Table Top'!N95</f>
        <v>0</v>
      </c>
      <c r="O95" s="4">
        <f>'EQ Buffet &amp; Table Top'!O95</f>
        <v>0</v>
      </c>
      <c r="P95" s="4"/>
      <c r="Q95" s="4">
        <f t="shared" ca="1" si="44"/>
        <v>0</v>
      </c>
      <c r="R95" s="4">
        <f t="shared" ca="1" si="45"/>
        <v>0</v>
      </c>
      <c r="S95" s="4">
        <f t="shared" ca="1" si="46"/>
        <v>0</v>
      </c>
      <c r="T95" s="4">
        <f t="shared" ca="1" si="47"/>
        <v>0</v>
      </c>
      <c r="U95" s="4">
        <f t="shared" ca="1" si="48"/>
        <v>0</v>
      </c>
      <c r="V95" s="4">
        <f t="shared" ca="1" si="49"/>
        <v>0</v>
      </c>
      <c r="W95" s="4">
        <f t="shared" ca="1" si="50"/>
        <v>0</v>
      </c>
      <c r="X95" s="4">
        <f>'EQ Buffet &amp; Table Top'!X95</f>
        <v>0</v>
      </c>
      <c r="Y95" s="4">
        <f>'EQ Buffet &amp; Table Top'!Y95</f>
        <v>0</v>
      </c>
      <c r="Z95" s="4">
        <f>'EQ Buffet &amp; Table Top'!Z95</f>
        <v>0</v>
      </c>
      <c r="AA95" s="4">
        <f>'EQ Buffet &amp; Table Top'!AA95</f>
        <v>0</v>
      </c>
      <c r="AB95" s="4">
        <f>'EQ Buffet &amp; Table Top'!AB95</f>
        <v>0</v>
      </c>
      <c r="AC95" s="4">
        <f>'EQ Buffet &amp; Table Top'!AC95</f>
        <v>0</v>
      </c>
      <c r="AD95" s="4">
        <f>'EQ Buffet &amp; Table Top'!AD95</f>
        <v>0</v>
      </c>
      <c r="AE95" s="4">
        <f>'EQ Buffet &amp; Table Top'!AD95</f>
        <v>0</v>
      </c>
      <c r="AF95" s="4">
        <f>'EQ Buffet &amp; Table Top'!AE95</f>
        <v>0</v>
      </c>
      <c r="AG95" s="4" t="e">
        <f>'EQ Buffet &amp; Table Top'!#REF!</f>
        <v>#REF!</v>
      </c>
      <c r="AH95" s="4" t="e">
        <f>'EQ Buffet &amp; Table Top'!#REF!</f>
        <v>#REF!</v>
      </c>
      <c r="AI95" s="4" t="e">
        <f>'EQ Buffet &amp; Table Top'!#REF!</f>
        <v>#REF!</v>
      </c>
      <c r="AJ95" s="4" t="e">
        <f>'EQ Buffet &amp; Table Top'!#REF!</f>
        <v>#REF!</v>
      </c>
      <c r="AK95" s="4" t="e">
        <f>'EQ Buffet &amp; Table Top'!#REF!</f>
        <v>#REF!</v>
      </c>
      <c r="AL95" s="4" t="e">
        <f>'EQ Buffet &amp; Table Top'!#REF!</f>
        <v>#REF!</v>
      </c>
      <c r="AM95" s="4" t="e">
        <f>'EQ Buffet &amp; Table Top'!#REF!</f>
        <v>#REF!</v>
      </c>
      <c r="AN95" s="4" t="e">
        <f>'EQ Buffet &amp; Table Top'!#REF!</f>
        <v>#REF!</v>
      </c>
      <c r="AQ95" s="154">
        <f>SUM('EQ Buffet &amp; Table Top'!AH95:AN95)</f>
        <v>0</v>
      </c>
      <c r="AR95" s="154">
        <f>'EQ Buffet &amp; Table Top'!DL95</f>
        <v>0</v>
      </c>
      <c r="AS95" s="154">
        <f>'EQ Buffet &amp; Table Top'!DM95</f>
        <v>0</v>
      </c>
      <c r="AT95" s="154">
        <f>'EQ Buffet &amp; Table Top'!DN95</f>
        <v>0</v>
      </c>
      <c r="AU95" s="154">
        <f>'EQ Buffet &amp; Table Top'!DO95</f>
        <v>0</v>
      </c>
      <c r="AV95" s="154">
        <f>'EQ Buffet &amp; Table Top'!DP95</f>
        <v>0</v>
      </c>
      <c r="AW95" s="154">
        <f>'EQ Buffet &amp; Table Top'!DQ95</f>
        <v>0</v>
      </c>
      <c r="AX95" s="154">
        <f>'EQ Buffet &amp; Table Top'!DR95</f>
        <v>0</v>
      </c>
      <c r="AY95" s="154">
        <f>'EQ Buffet &amp; Table Top'!DS95</f>
        <v>0</v>
      </c>
      <c r="AZ95" s="154">
        <f>'EQ Buffet &amp; Table Top'!DT95</f>
        <v>0</v>
      </c>
      <c r="BA95" s="154">
        <f>'EQ Buffet &amp; Table Top'!DU95</f>
        <v>0</v>
      </c>
      <c r="BB95" s="154">
        <f>'EQ Buffet &amp; Table Top'!DV95</f>
        <v>0</v>
      </c>
      <c r="BC95" s="154">
        <f>'EQ Buffet &amp; Table Top'!DY95</f>
        <v>0</v>
      </c>
    </row>
    <row r="96" spans="1:55" ht="37" customHeight="1" outlineLevel="1">
      <c r="B96" s="18">
        <v>87</v>
      </c>
      <c r="C96" s="47" t="str">
        <f>'EQ Buffet &amp; Table Top'!C96</f>
        <v>Wooden pallet</v>
      </c>
      <c r="D96" s="6"/>
      <c r="E96" s="36">
        <f>'EQ Buffet &amp; Table Top'!E96</f>
        <v>0</v>
      </c>
      <c r="F96" s="36">
        <f>'EQ Buffet &amp; Table Top'!F96</f>
        <v>0</v>
      </c>
      <c r="G96" s="43">
        <f>'EQ Buffet &amp; Table Top'!G96</f>
        <v>0</v>
      </c>
      <c r="H96" s="82">
        <f>'EQ Buffet &amp; Table Top'!H96</f>
        <v>0</v>
      </c>
      <c r="I96" s="36" t="str">
        <f>'EQ Buffet &amp; Table Top'!I96</f>
        <v>L:58 cm W:38
cm H:4,3 cm</v>
      </c>
      <c r="J96" s="36" t="str">
        <f>'EQ Buffet &amp; Table Top'!J96</f>
        <v>x</v>
      </c>
      <c r="K96" s="3"/>
      <c r="L96" s="4" t="e">
        <f t="shared" ca="1" si="36"/>
        <v>#REF!</v>
      </c>
      <c r="M96" s="3"/>
      <c r="N96" s="4">
        <f>'EQ Buffet &amp; Table Top'!N96</f>
        <v>0</v>
      </c>
      <c r="O96" s="4">
        <f>'EQ Buffet &amp; Table Top'!O96</f>
        <v>0</v>
      </c>
      <c r="P96" s="4"/>
      <c r="Q96" s="4">
        <f t="shared" ca="1" si="44"/>
        <v>0</v>
      </c>
      <c r="R96" s="4">
        <f t="shared" ca="1" si="45"/>
        <v>0</v>
      </c>
      <c r="S96" s="4">
        <f t="shared" ca="1" si="46"/>
        <v>0</v>
      </c>
      <c r="T96" s="4">
        <f t="shared" ca="1" si="47"/>
        <v>0</v>
      </c>
      <c r="U96" s="4">
        <f t="shared" ca="1" si="48"/>
        <v>0</v>
      </c>
      <c r="V96" s="4">
        <f t="shared" ca="1" si="49"/>
        <v>0</v>
      </c>
      <c r="W96" s="4">
        <f t="shared" ca="1" si="50"/>
        <v>0</v>
      </c>
      <c r="X96" s="4">
        <f>'EQ Buffet &amp; Table Top'!X96</f>
        <v>0</v>
      </c>
      <c r="Y96" s="4">
        <f>'EQ Buffet &amp; Table Top'!Y96</f>
        <v>0</v>
      </c>
      <c r="Z96" s="4">
        <f>'EQ Buffet &amp; Table Top'!Z96</f>
        <v>0</v>
      </c>
      <c r="AA96" s="4">
        <f>'EQ Buffet &amp; Table Top'!AA96</f>
        <v>0</v>
      </c>
      <c r="AB96" s="4">
        <f>'EQ Buffet &amp; Table Top'!AB96</f>
        <v>0</v>
      </c>
      <c r="AC96" s="4">
        <f>'EQ Buffet &amp; Table Top'!AC96</f>
        <v>0</v>
      </c>
      <c r="AD96" s="4">
        <f>'EQ Buffet &amp; Table Top'!AD96</f>
        <v>0</v>
      </c>
      <c r="AE96" s="4">
        <f>'EQ Buffet &amp; Table Top'!AD96</f>
        <v>0</v>
      </c>
      <c r="AF96" s="4">
        <f>'EQ Buffet &amp; Table Top'!AE96</f>
        <v>0</v>
      </c>
      <c r="AG96" s="4" t="e">
        <f>'EQ Buffet &amp; Table Top'!#REF!</f>
        <v>#REF!</v>
      </c>
      <c r="AH96" s="4" t="e">
        <f>'EQ Buffet &amp; Table Top'!#REF!</f>
        <v>#REF!</v>
      </c>
      <c r="AI96" s="4" t="e">
        <f>'EQ Buffet &amp; Table Top'!#REF!</f>
        <v>#REF!</v>
      </c>
      <c r="AJ96" s="4" t="e">
        <f>'EQ Buffet &amp; Table Top'!#REF!</f>
        <v>#REF!</v>
      </c>
      <c r="AK96" s="4" t="e">
        <f>'EQ Buffet &amp; Table Top'!#REF!</f>
        <v>#REF!</v>
      </c>
      <c r="AL96" s="4" t="e">
        <f>'EQ Buffet &amp; Table Top'!#REF!</f>
        <v>#REF!</v>
      </c>
      <c r="AM96" s="4" t="e">
        <f>'EQ Buffet &amp; Table Top'!#REF!</f>
        <v>#REF!</v>
      </c>
      <c r="AN96" s="4" t="e">
        <f>'EQ Buffet &amp; Table Top'!#REF!</f>
        <v>#REF!</v>
      </c>
      <c r="AQ96" s="154">
        <f>SUM('EQ Buffet &amp; Table Top'!AH96:AN96)</f>
        <v>0</v>
      </c>
      <c r="AR96" s="154">
        <f>'EQ Buffet &amp; Table Top'!DL96</f>
        <v>0</v>
      </c>
      <c r="AS96" s="154">
        <f>'EQ Buffet &amp; Table Top'!DM96</f>
        <v>0</v>
      </c>
      <c r="AT96" s="154">
        <f>'EQ Buffet &amp; Table Top'!DN96</f>
        <v>0</v>
      </c>
      <c r="AU96" s="154">
        <f>'EQ Buffet &amp; Table Top'!DO96</f>
        <v>0</v>
      </c>
      <c r="AV96" s="154">
        <f>'EQ Buffet &amp; Table Top'!DP96</f>
        <v>0</v>
      </c>
      <c r="AW96" s="154">
        <f>'EQ Buffet &amp; Table Top'!DQ96</f>
        <v>0</v>
      </c>
      <c r="AX96" s="154">
        <f>'EQ Buffet &amp; Table Top'!DR96</f>
        <v>0</v>
      </c>
      <c r="AY96" s="154">
        <f>'EQ Buffet &amp; Table Top'!DS96</f>
        <v>0</v>
      </c>
      <c r="AZ96" s="154">
        <f>'EQ Buffet &amp; Table Top'!DT96</f>
        <v>0</v>
      </c>
      <c r="BA96" s="154">
        <f>'EQ Buffet &amp; Table Top'!DU96</f>
        <v>0</v>
      </c>
      <c r="BB96" s="154">
        <f>'EQ Buffet &amp; Table Top'!DV96</f>
        <v>0</v>
      </c>
      <c r="BC96" s="154">
        <f>'EQ Buffet &amp; Table Top'!DY96</f>
        <v>0</v>
      </c>
    </row>
    <row r="97" spans="1:56" ht="39" customHeight="1" outlineLevel="1">
      <c r="B97" s="18">
        <v>88</v>
      </c>
      <c r="C97" s="47" t="str">
        <f>'EQ Buffet &amp; Table Top'!C97</f>
        <v xml:space="preserve">Saladier Imagine - Imagine salad bowl 250ml </v>
      </c>
      <c r="D97" s="6"/>
      <c r="E97" s="36">
        <f>'EQ Buffet &amp; Table Top'!E97</f>
        <v>0</v>
      </c>
      <c r="F97" s="36">
        <f>'EQ Buffet &amp; Table Top'!F97</f>
        <v>0</v>
      </c>
      <c r="G97" s="43">
        <f>'EQ Buffet &amp; Table Top'!G97</f>
        <v>0</v>
      </c>
      <c r="H97" s="82">
        <f>'EQ Buffet &amp; Table Top'!H97</f>
        <v>0</v>
      </c>
      <c r="I97" s="36" t="str">
        <f>'EQ Buffet &amp; Table Top'!I97</f>
        <v>130x120x25
Capacity: 250 ml</v>
      </c>
      <c r="J97" s="36" t="str">
        <f>'EQ Buffet &amp; Table Top'!J97</f>
        <v>VF42200</v>
      </c>
      <c r="K97" s="3"/>
      <c r="L97" s="4" t="e">
        <f t="shared" ca="1" si="36"/>
        <v>#REF!</v>
      </c>
      <c r="M97" s="3"/>
      <c r="N97" s="4">
        <f>'EQ Buffet &amp; Table Top'!N97</f>
        <v>0</v>
      </c>
      <c r="O97" s="4">
        <f>'EQ Buffet &amp; Table Top'!O97</f>
        <v>0</v>
      </c>
      <c r="P97" s="4"/>
      <c r="Q97" s="4">
        <f t="shared" ca="1" si="44"/>
        <v>0</v>
      </c>
      <c r="R97" s="4">
        <f t="shared" ca="1" si="45"/>
        <v>0</v>
      </c>
      <c r="S97" s="4">
        <f t="shared" ca="1" si="46"/>
        <v>0</v>
      </c>
      <c r="T97" s="4">
        <f t="shared" ca="1" si="47"/>
        <v>0</v>
      </c>
      <c r="U97" s="4">
        <f t="shared" ca="1" si="48"/>
        <v>0</v>
      </c>
      <c r="V97" s="4">
        <f t="shared" ca="1" si="49"/>
        <v>0</v>
      </c>
      <c r="W97" s="4">
        <f t="shared" ca="1" si="50"/>
        <v>0</v>
      </c>
      <c r="X97" s="4">
        <f>'EQ Buffet &amp; Table Top'!X97</f>
        <v>0</v>
      </c>
      <c r="Y97" s="4">
        <f>'EQ Buffet &amp; Table Top'!Y97</f>
        <v>0</v>
      </c>
      <c r="Z97" s="4">
        <f>'EQ Buffet &amp; Table Top'!Z97</f>
        <v>0</v>
      </c>
      <c r="AA97" s="4">
        <f>'EQ Buffet &amp; Table Top'!AA97</f>
        <v>0</v>
      </c>
      <c r="AB97" s="4">
        <f>'EQ Buffet &amp; Table Top'!AB97</f>
        <v>0</v>
      </c>
      <c r="AC97" s="4">
        <f>'EQ Buffet &amp; Table Top'!AC97</f>
        <v>0</v>
      </c>
      <c r="AD97" s="4">
        <f>'EQ Buffet &amp; Table Top'!AD97</f>
        <v>0</v>
      </c>
      <c r="AE97" s="4">
        <f>'EQ Buffet &amp; Table Top'!AD97</f>
        <v>0</v>
      </c>
      <c r="AF97" s="4">
        <f>'EQ Buffet &amp; Table Top'!AE97</f>
        <v>0</v>
      </c>
      <c r="AG97" s="4" t="e">
        <f>'EQ Buffet &amp; Table Top'!#REF!</f>
        <v>#REF!</v>
      </c>
      <c r="AH97" s="4" t="e">
        <f>'EQ Buffet &amp; Table Top'!#REF!</f>
        <v>#REF!</v>
      </c>
      <c r="AI97" s="4" t="e">
        <f>'EQ Buffet &amp; Table Top'!#REF!</f>
        <v>#REF!</v>
      </c>
      <c r="AJ97" s="4" t="e">
        <f>'EQ Buffet &amp; Table Top'!#REF!</f>
        <v>#REF!</v>
      </c>
      <c r="AK97" s="4" t="e">
        <f>'EQ Buffet &amp; Table Top'!#REF!</f>
        <v>#REF!</v>
      </c>
      <c r="AL97" s="4" t="e">
        <f>'EQ Buffet &amp; Table Top'!#REF!</f>
        <v>#REF!</v>
      </c>
      <c r="AM97" s="4" t="e">
        <f>'EQ Buffet &amp; Table Top'!#REF!</f>
        <v>#REF!</v>
      </c>
      <c r="AN97" s="4" t="e">
        <f>'EQ Buffet &amp; Table Top'!#REF!</f>
        <v>#REF!</v>
      </c>
      <c r="AQ97" s="154">
        <f>SUM('EQ Buffet &amp; Table Top'!AH97:AN97)</f>
        <v>0</v>
      </c>
      <c r="AR97" s="154">
        <f>'EQ Buffet &amp; Table Top'!DL97</f>
        <v>0</v>
      </c>
      <c r="AS97" s="154">
        <f>'EQ Buffet &amp; Table Top'!DM97</f>
        <v>0</v>
      </c>
      <c r="AT97" s="154">
        <f>'EQ Buffet &amp; Table Top'!DN97</f>
        <v>0</v>
      </c>
      <c r="AU97" s="154">
        <f>'EQ Buffet &amp; Table Top'!DO97</f>
        <v>0</v>
      </c>
      <c r="AV97" s="154">
        <f>'EQ Buffet &amp; Table Top'!DP97</f>
        <v>0</v>
      </c>
      <c r="AW97" s="154">
        <f>'EQ Buffet &amp; Table Top'!DQ97</f>
        <v>0</v>
      </c>
      <c r="AX97" s="154">
        <f>'EQ Buffet &amp; Table Top'!DR97</f>
        <v>0</v>
      </c>
      <c r="AY97" s="154">
        <f>'EQ Buffet &amp; Table Top'!DS97</f>
        <v>0</v>
      </c>
      <c r="AZ97" s="154">
        <f>'EQ Buffet &amp; Table Top'!DT97</f>
        <v>0</v>
      </c>
      <c r="BA97" s="154">
        <f>'EQ Buffet &amp; Table Top'!DU97</f>
        <v>0</v>
      </c>
      <c r="BB97" s="154">
        <f>'EQ Buffet &amp; Table Top'!DV97</f>
        <v>0</v>
      </c>
      <c r="BC97" s="154">
        <f>'EQ Buffet &amp; Table Top'!DY97</f>
        <v>0</v>
      </c>
    </row>
    <row r="98" spans="1:56" ht="39" customHeight="1" outlineLevel="1">
      <c r="B98" s="18">
        <v>89</v>
      </c>
      <c r="C98" s="47" t="str">
        <f>'EQ Buffet &amp; Table Top'!C98</f>
        <v>Assiette Imagine - Imagine plate</v>
      </c>
      <c r="D98" s="6"/>
      <c r="E98" s="36">
        <f>'EQ Buffet &amp; Table Top'!E98</f>
        <v>0</v>
      </c>
      <c r="F98" s="36">
        <f>'EQ Buffet &amp; Table Top'!F98</f>
        <v>0</v>
      </c>
      <c r="G98" s="43">
        <f>'EQ Buffet &amp; Table Top'!G98</f>
        <v>0</v>
      </c>
      <c r="H98" s="82">
        <f>'EQ Buffet &amp; Table Top'!H98</f>
        <v>0</v>
      </c>
      <c r="I98" s="36" t="str">
        <f>'EQ Buffet &amp; Table Top'!I98</f>
        <v>Size: 110x110mm 
Höhe: 15mm</v>
      </c>
      <c r="J98" s="36" t="str">
        <f>'EQ Buffet &amp; Table Top'!J98</f>
        <v>VF42000</v>
      </c>
      <c r="K98" s="3"/>
      <c r="L98" s="4" t="e">
        <f t="shared" ca="1" si="36"/>
        <v>#REF!</v>
      </c>
      <c r="M98" s="3"/>
      <c r="N98" s="4">
        <f>'EQ Buffet &amp; Table Top'!N98</f>
        <v>0</v>
      </c>
      <c r="O98" s="4">
        <f>'EQ Buffet &amp; Table Top'!O98</f>
        <v>0</v>
      </c>
      <c r="P98" s="4"/>
      <c r="Q98" s="4">
        <f t="shared" ca="1" si="44"/>
        <v>0</v>
      </c>
      <c r="R98" s="4">
        <f t="shared" ca="1" si="45"/>
        <v>0</v>
      </c>
      <c r="S98" s="4">
        <f t="shared" ca="1" si="46"/>
        <v>0</v>
      </c>
      <c r="T98" s="4">
        <f t="shared" ca="1" si="47"/>
        <v>0</v>
      </c>
      <c r="U98" s="4">
        <f t="shared" ca="1" si="48"/>
        <v>0</v>
      </c>
      <c r="V98" s="4">
        <f t="shared" ca="1" si="49"/>
        <v>0</v>
      </c>
      <c r="W98" s="4">
        <f t="shared" ca="1" si="50"/>
        <v>0</v>
      </c>
      <c r="X98" s="4">
        <f>'EQ Buffet &amp; Table Top'!X98</f>
        <v>0</v>
      </c>
      <c r="Y98" s="4">
        <f>'EQ Buffet &amp; Table Top'!Y98</f>
        <v>0</v>
      </c>
      <c r="Z98" s="4">
        <f>'EQ Buffet &amp; Table Top'!Z98</f>
        <v>0</v>
      </c>
      <c r="AA98" s="4">
        <f>'EQ Buffet &amp; Table Top'!AA98</f>
        <v>0</v>
      </c>
      <c r="AB98" s="4">
        <f>'EQ Buffet &amp; Table Top'!AB98</f>
        <v>0</v>
      </c>
      <c r="AC98" s="4">
        <f>'EQ Buffet &amp; Table Top'!AC98</f>
        <v>0</v>
      </c>
      <c r="AD98" s="4">
        <f>'EQ Buffet &amp; Table Top'!AD98</f>
        <v>0</v>
      </c>
      <c r="AE98" s="4">
        <f>'EQ Buffet &amp; Table Top'!AD98</f>
        <v>0</v>
      </c>
      <c r="AF98" s="4">
        <f>'EQ Buffet &amp; Table Top'!AE98</f>
        <v>0</v>
      </c>
      <c r="AG98" s="4" t="e">
        <f>'EQ Buffet &amp; Table Top'!#REF!</f>
        <v>#REF!</v>
      </c>
      <c r="AH98" s="4" t="e">
        <f>'EQ Buffet &amp; Table Top'!#REF!</f>
        <v>#REF!</v>
      </c>
      <c r="AI98" s="4" t="e">
        <f>'EQ Buffet &amp; Table Top'!#REF!</f>
        <v>#REF!</v>
      </c>
      <c r="AJ98" s="4" t="e">
        <f>'EQ Buffet &amp; Table Top'!#REF!</f>
        <v>#REF!</v>
      </c>
      <c r="AK98" s="4" t="e">
        <f>'EQ Buffet &amp; Table Top'!#REF!</f>
        <v>#REF!</v>
      </c>
      <c r="AL98" s="4" t="e">
        <f>'EQ Buffet &amp; Table Top'!#REF!</f>
        <v>#REF!</v>
      </c>
      <c r="AM98" s="4" t="e">
        <f>'EQ Buffet &amp; Table Top'!#REF!</f>
        <v>#REF!</v>
      </c>
      <c r="AN98" s="4" t="e">
        <f>'EQ Buffet &amp; Table Top'!#REF!</f>
        <v>#REF!</v>
      </c>
      <c r="AQ98" s="154">
        <f>SUM('EQ Buffet &amp; Table Top'!AH98:AN98)</f>
        <v>0</v>
      </c>
      <c r="AR98" s="154">
        <f>'EQ Buffet &amp; Table Top'!DL98</f>
        <v>0</v>
      </c>
      <c r="AS98" s="154">
        <f>'EQ Buffet &amp; Table Top'!DM98</f>
        <v>0</v>
      </c>
      <c r="AT98" s="154">
        <f>'EQ Buffet &amp; Table Top'!DN98</f>
        <v>0</v>
      </c>
      <c r="AU98" s="154">
        <f>'EQ Buffet &amp; Table Top'!DO98</f>
        <v>0</v>
      </c>
      <c r="AV98" s="154">
        <f>'EQ Buffet &amp; Table Top'!DP98</f>
        <v>0</v>
      </c>
      <c r="AW98" s="154">
        <f>'EQ Buffet &amp; Table Top'!DQ98</f>
        <v>0</v>
      </c>
      <c r="AX98" s="154">
        <f>'EQ Buffet &amp; Table Top'!DR98</f>
        <v>0</v>
      </c>
      <c r="AY98" s="154">
        <f>'EQ Buffet &amp; Table Top'!DS98</f>
        <v>0</v>
      </c>
      <c r="AZ98" s="154">
        <f>'EQ Buffet &amp; Table Top'!DT98</f>
        <v>0</v>
      </c>
      <c r="BA98" s="154">
        <f>'EQ Buffet &amp; Table Top'!DU98</f>
        <v>0</v>
      </c>
      <c r="BB98" s="154">
        <f>'EQ Buffet &amp; Table Top'!DV98</f>
        <v>0</v>
      </c>
      <c r="BC98" s="154">
        <f>'EQ Buffet &amp; Table Top'!DY98</f>
        <v>0</v>
      </c>
    </row>
    <row r="99" spans="1:56" ht="39" customHeight="1" outlineLevel="1">
      <c r="B99" s="18">
        <v>90</v>
      </c>
      <c r="C99" s="47" t="str">
        <f>'EQ Buffet &amp; Table Top'!C99</f>
        <v>Assiette Imagine - Imagine plate 200 x 200mm</v>
      </c>
      <c r="D99" s="6"/>
      <c r="E99" s="36">
        <f>'EQ Buffet &amp; Table Top'!E99</f>
        <v>0</v>
      </c>
      <c r="F99" s="36">
        <f>'EQ Buffet &amp; Table Top'!F99</f>
        <v>0</v>
      </c>
      <c r="G99" s="43">
        <f>'EQ Buffet &amp; Table Top'!G99</f>
        <v>0</v>
      </c>
      <c r="H99" s="82">
        <f>'EQ Buffet &amp; Table Top'!H99</f>
        <v>0</v>
      </c>
      <c r="I99" s="36" t="str">
        <f>'EQ Buffet &amp; Table Top'!I99</f>
        <v>Assiette Imagine - Imagine plate 200 x 200mm</v>
      </c>
      <c r="J99" s="36" t="str">
        <f>'EQ Buffet &amp; Table Top'!J99</f>
        <v>VF42020</v>
      </c>
      <c r="K99" s="3"/>
      <c r="L99" s="4" t="e">
        <f t="shared" ca="1" si="36"/>
        <v>#REF!</v>
      </c>
      <c r="M99" s="3"/>
      <c r="N99" s="4">
        <f>'EQ Buffet &amp; Table Top'!N99</f>
        <v>0</v>
      </c>
      <c r="O99" s="4">
        <f>'EQ Buffet &amp; Table Top'!O99</f>
        <v>0</v>
      </c>
      <c r="P99" s="4"/>
      <c r="Q99" s="4">
        <f t="shared" ca="1" si="44"/>
        <v>0</v>
      </c>
      <c r="R99" s="4">
        <f t="shared" ca="1" si="45"/>
        <v>0</v>
      </c>
      <c r="S99" s="4">
        <f t="shared" ca="1" si="46"/>
        <v>0</v>
      </c>
      <c r="T99" s="4">
        <f t="shared" ca="1" si="47"/>
        <v>0</v>
      </c>
      <c r="U99" s="4">
        <f t="shared" ca="1" si="48"/>
        <v>0</v>
      </c>
      <c r="V99" s="4">
        <f t="shared" ca="1" si="49"/>
        <v>0</v>
      </c>
      <c r="W99" s="4">
        <f t="shared" ca="1" si="50"/>
        <v>0</v>
      </c>
      <c r="X99" s="4">
        <f>'EQ Buffet &amp; Table Top'!X99</f>
        <v>0</v>
      </c>
      <c r="Y99" s="4">
        <f>'EQ Buffet &amp; Table Top'!Y99</f>
        <v>0</v>
      </c>
      <c r="Z99" s="4">
        <f>'EQ Buffet &amp; Table Top'!Z99</f>
        <v>0</v>
      </c>
      <c r="AA99" s="4">
        <f>'EQ Buffet &amp; Table Top'!AA99</f>
        <v>0</v>
      </c>
      <c r="AB99" s="4">
        <f>'EQ Buffet &amp; Table Top'!AB99</f>
        <v>0</v>
      </c>
      <c r="AC99" s="4">
        <f>'EQ Buffet &amp; Table Top'!AC99</f>
        <v>0</v>
      </c>
      <c r="AD99" s="4">
        <f>'EQ Buffet &amp; Table Top'!AD99</f>
        <v>0</v>
      </c>
      <c r="AE99" s="4">
        <f>'EQ Buffet &amp; Table Top'!AD99</f>
        <v>0</v>
      </c>
      <c r="AF99" s="4">
        <f>'EQ Buffet &amp; Table Top'!AE99</f>
        <v>0</v>
      </c>
      <c r="AG99" s="4" t="e">
        <f>'EQ Buffet &amp; Table Top'!#REF!</f>
        <v>#REF!</v>
      </c>
      <c r="AH99" s="4" t="e">
        <f>'EQ Buffet &amp; Table Top'!#REF!</f>
        <v>#REF!</v>
      </c>
      <c r="AI99" s="4" t="e">
        <f>'EQ Buffet &amp; Table Top'!#REF!</f>
        <v>#REF!</v>
      </c>
      <c r="AJ99" s="4" t="e">
        <f>'EQ Buffet &amp; Table Top'!#REF!</f>
        <v>#REF!</v>
      </c>
      <c r="AK99" s="4" t="e">
        <f>'EQ Buffet &amp; Table Top'!#REF!</f>
        <v>#REF!</v>
      </c>
      <c r="AL99" s="4" t="e">
        <f>'EQ Buffet &amp; Table Top'!#REF!</f>
        <v>#REF!</v>
      </c>
      <c r="AM99" s="4" t="e">
        <f>'EQ Buffet &amp; Table Top'!#REF!</f>
        <v>#REF!</v>
      </c>
      <c r="AN99" s="4" t="e">
        <f>'EQ Buffet &amp; Table Top'!#REF!</f>
        <v>#REF!</v>
      </c>
      <c r="AQ99" s="154">
        <f>SUM('EQ Buffet &amp; Table Top'!AH99:AN99)</f>
        <v>0</v>
      </c>
      <c r="AR99" s="154">
        <f>'EQ Buffet &amp; Table Top'!DL99</f>
        <v>0</v>
      </c>
      <c r="AS99" s="154">
        <f>'EQ Buffet &amp; Table Top'!DM99</f>
        <v>0</v>
      </c>
      <c r="AT99" s="154">
        <f>'EQ Buffet &amp; Table Top'!DN99</f>
        <v>0</v>
      </c>
      <c r="AU99" s="154">
        <f>'EQ Buffet &amp; Table Top'!DO99</f>
        <v>0</v>
      </c>
      <c r="AV99" s="154">
        <f>'EQ Buffet &amp; Table Top'!DP99</f>
        <v>0</v>
      </c>
      <c r="AW99" s="154">
        <f>'EQ Buffet &amp; Table Top'!DQ99</f>
        <v>0</v>
      </c>
      <c r="AX99" s="154">
        <f>'EQ Buffet &amp; Table Top'!DR99</f>
        <v>0</v>
      </c>
      <c r="AY99" s="154">
        <f>'EQ Buffet &amp; Table Top'!DS99</f>
        <v>0</v>
      </c>
      <c r="AZ99" s="154">
        <f>'EQ Buffet &amp; Table Top'!DT99</f>
        <v>0</v>
      </c>
      <c r="BA99" s="154">
        <f>'EQ Buffet &amp; Table Top'!DU99</f>
        <v>0</v>
      </c>
      <c r="BB99" s="154">
        <f>'EQ Buffet &amp; Table Top'!DV99</f>
        <v>0</v>
      </c>
      <c r="BC99" s="154">
        <f>'EQ Buffet &amp; Table Top'!DY99</f>
        <v>0</v>
      </c>
    </row>
    <row r="100" spans="1:56" ht="39" customHeight="1" outlineLevel="1">
      <c r="B100" s="18">
        <v>91</v>
      </c>
      <c r="C100" s="47" t="str">
        <f>'EQ Buffet &amp; Table Top'!C100</f>
        <v>Assiette Imagine - Imagine plate  200 x 90mm</v>
      </c>
      <c r="D100" s="6"/>
      <c r="E100" s="36">
        <f>'EQ Buffet &amp; Table Top'!E100</f>
        <v>0</v>
      </c>
      <c r="F100" s="36">
        <f>'EQ Buffet &amp; Table Top'!F100</f>
        <v>0</v>
      </c>
      <c r="G100" s="43">
        <f>'EQ Buffet &amp; Table Top'!G100</f>
        <v>0</v>
      </c>
      <c r="H100" s="82">
        <f>'EQ Buffet &amp; Table Top'!H100</f>
        <v>0</v>
      </c>
      <c r="I100" s="36" t="str">
        <f>'EQ Buffet &amp; Table Top'!I100</f>
        <v>"Size: 200 x 90mm 
Höhe: 15mm"</v>
      </c>
      <c r="J100" s="36" t="str">
        <f>'EQ Buffet &amp; Table Top'!J100</f>
        <v>VF42050</v>
      </c>
      <c r="K100" s="3"/>
      <c r="L100" s="4" t="e">
        <f t="shared" ca="1" si="36"/>
        <v>#REF!</v>
      </c>
      <c r="M100" s="3"/>
      <c r="N100" s="4">
        <f>'EQ Buffet &amp; Table Top'!N100</f>
        <v>0</v>
      </c>
      <c r="O100" s="4">
        <f>'EQ Buffet &amp; Table Top'!O100</f>
        <v>0</v>
      </c>
      <c r="P100" s="4"/>
      <c r="Q100" s="4">
        <f t="shared" ca="1" si="44"/>
        <v>0</v>
      </c>
      <c r="R100" s="4">
        <f t="shared" ca="1" si="45"/>
        <v>0</v>
      </c>
      <c r="S100" s="4">
        <f t="shared" ca="1" si="46"/>
        <v>0</v>
      </c>
      <c r="T100" s="4">
        <f t="shared" ca="1" si="47"/>
        <v>0</v>
      </c>
      <c r="U100" s="4">
        <f t="shared" ca="1" si="48"/>
        <v>0</v>
      </c>
      <c r="V100" s="4">
        <f t="shared" ca="1" si="49"/>
        <v>0</v>
      </c>
      <c r="W100" s="4">
        <f t="shared" ca="1" si="50"/>
        <v>0</v>
      </c>
      <c r="X100" s="4">
        <f>'EQ Buffet &amp; Table Top'!X100</f>
        <v>0</v>
      </c>
      <c r="Y100" s="4">
        <f>'EQ Buffet &amp; Table Top'!Y100</f>
        <v>0</v>
      </c>
      <c r="Z100" s="4">
        <f>'EQ Buffet &amp; Table Top'!Z100</f>
        <v>0</v>
      </c>
      <c r="AA100" s="4">
        <f>'EQ Buffet &amp; Table Top'!AA100</f>
        <v>0</v>
      </c>
      <c r="AB100" s="4">
        <f>'EQ Buffet &amp; Table Top'!AB100</f>
        <v>0</v>
      </c>
      <c r="AC100" s="4">
        <f>'EQ Buffet &amp; Table Top'!AC100</f>
        <v>0</v>
      </c>
      <c r="AD100" s="4">
        <f>'EQ Buffet &amp; Table Top'!AD100</f>
        <v>0</v>
      </c>
      <c r="AE100" s="4">
        <f>'EQ Buffet &amp; Table Top'!AD100</f>
        <v>0</v>
      </c>
      <c r="AF100" s="4">
        <f>'EQ Buffet &amp; Table Top'!AE100</f>
        <v>0</v>
      </c>
      <c r="AG100" s="4" t="e">
        <f>'EQ Buffet &amp; Table Top'!#REF!</f>
        <v>#REF!</v>
      </c>
      <c r="AH100" s="4" t="e">
        <f>'EQ Buffet &amp; Table Top'!#REF!</f>
        <v>#REF!</v>
      </c>
      <c r="AI100" s="4" t="e">
        <f>'EQ Buffet &amp; Table Top'!#REF!</f>
        <v>#REF!</v>
      </c>
      <c r="AJ100" s="4" t="e">
        <f>'EQ Buffet &amp; Table Top'!#REF!</f>
        <v>#REF!</v>
      </c>
      <c r="AK100" s="4" t="e">
        <f>'EQ Buffet &amp; Table Top'!#REF!</f>
        <v>#REF!</v>
      </c>
      <c r="AL100" s="4" t="e">
        <f>'EQ Buffet &amp; Table Top'!#REF!</f>
        <v>#REF!</v>
      </c>
      <c r="AM100" s="4" t="e">
        <f>'EQ Buffet &amp; Table Top'!#REF!</f>
        <v>#REF!</v>
      </c>
      <c r="AN100" s="4" t="e">
        <f>'EQ Buffet &amp; Table Top'!#REF!</f>
        <v>#REF!</v>
      </c>
      <c r="AQ100" s="154">
        <f>SUM('EQ Buffet &amp; Table Top'!AH100:AN100)</f>
        <v>0</v>
      </c>
      <c r="AR100" s="154">
        <f>'EQ Buffet &amp; Table Top'!DL100</f>
        <v>0</v>
      </c>
      <c r="AS100" s="154">
        <f>'EQ Buffet &amp; Table Top'!DM100</f>
        <v>0</v>
      </c>
      <c r="AT100" s="154">
        <f>'EQ Buffet &amp; Table Top'!DN100</f>
        <v>0</v>
      </c>
      <c r="AU100" s="154">
        <f>'EQ Buffet &amp; Table Top'!DO100</f>
        <v>0</v>
      </c>
      <c r="AV100" s="154">
        <f>'EQ Buffet &amp; Table Top'!DP100</f>
        <v>0</v>
      </c>
      <c r="AW100" s="154">
        <f>'EQ Buffet &amp; Table Top'!DQ100</f>
        <v>0</v>
      </c>
      <c r="AX100" s="154">
        <f>'EQ Buffet &amp; Table Top'!DR100</f>
        <v>0</v>
      </c>
      <c r="AY100" s="154">
        <f>'EQ Buffet &amp; Table Top'!DS100</f>
        <v>0</v>
      </c>
      <c r="AZ100" s="154">
        <f>'EQ Buffet &amp; Table Top'!DT100</f>
        <v>0</v>
      </c>
      <c r="BA100" s="154">
        <f>'EQ Buffet &amp; Table Top'!DU100</f>
        <v>0</v>
      </c>
      <c r="BB100" s="154">
        <f>'EQ Buffet &amp; Table Top'!DV100</f>
        <v>0</v>
      </c>
      <c r="BC100" s="154">
        <f>'EQ Buffet &amp; Table Top'!DY100</f>
        <v>0</v>
      </c>
    </row>
    <row r="101" spans="1:56" ht="39" customHeight="1" outlineLevel="1">
      <c r="B101" s="18">
        <v>92</v>
      </c>
      <c r="C101" s="47" t="str">
        <f>'EQ Buffet &amp; Table Top'!C101</f>
        <v>Coupelle ovale Areca - Cup Areca</v>
      </c>
      <c r="D101" s="6"/>
      <c r="E101" s="36">
        <f>'EQ Buffet &amp; Table Top'!E101</f>
        <v>0</v>
      </c>
      <c r="F101" s="36">
        <f>'EQ Buffet &amp; Table Top'!F101</f>
        <v>0</v>
      </c>
      <c r="G101" s="43">
        <f>'EQ Buffet &amp; Table Top'!G101</f>
        <v>0</v>
      </c>
      <c r="H101" s="82">
        <f>'EQ Buffet &amp; Table Top'!H101</f>
        <v>0</v>
      </c>
      <c r="I101" s="36" t="str">
        <f>'EQ Buffet &amp; Table Top'!I101</f>
        <v>"Size: 90x60mm 
Material: Palmblatt"</v>
      </c>
      <c r="J101" s="36" t="str">
        <f>'EQ Buffet &amp; Table Top'!J101</f>
        <v>VF05078</v>
      </c>
      <c r="K101" s="3"/>
      <c r="L101" s="4" t="e">
        <f t="shared" ca="1" si="36"/>
        <v>#REF!</v>
      </c>
      <c r="M101" s="3"/>
      <c r="N101" s="4">
        <f>'EQ Buffet &amp; Table Top'!N101</f>
        <v>0</v>
      </c>
      <c r="O101" s="4">
        <f>'EQ Buffet &amp; Table Top'!O101</f>
        <v>0</v>
      </c>
      <c r="P101" s="4"/>
      <c r="Q101" s="4">
        <f t="shared" ca="1" si="44"/>
        <v>0</v>
      </c>
      <c r="R101" s="4">
        <f t="shared" ca="1" si="45"/>
        <v>0</v>
      </c>
      <c r="S101" s="4">
        <f t="shared" ca="1" si="46"/>
        <v>0</v>
      </c>
      <c r="T101" s="4">
        <f t="shared" ca="1" si="47"/>
        <v>0</v>
      </c>
      <c r="U101" s="4">
        <f t="shared" ca="1" si="48"/>
        <v>0</v>
      </c>
      <c r="V101" s="4">
        <f t="shared" ca="1" si="49"/>
        <v>0</v>
      </c>
      <c r="W101" s="4">
        <f t="shared" ca="1" si="50"/>
        <v>0</v>
      </c>
      <c r="X101" s="4">
        <f>'EQ Buffet &amp; Table Top'!X101</f>
        <v>0</v>
      </c>
      <c r="Y101" s="4">
        <f>'EQ Buffet &amp; Table Top'!Y101</f>
        <v>0</v>
      </c>
      <c r="Z101" s="4">
        <f>'EQ Buffet &amp; Table Top'!Z101</f>
        <v>0</v>
      </c>
      <c r="AA101" s="4">
        <f>'EQ Buffet &amp; Table Top'!AA101</f>
        <v>0</v>
      </c>
      <c r="AB101" s="4">
        <f>'EQ Buffet &amp; Table Top'!AB101</f>
        <v>0</v>
      </c>
      <c r="AC101" s="4">
        <f>'EQ Buffet &amp; Table Top'!AC101</f>
        <v>0</v>
      </c>
      <c r="AD101" s="4">
        <f>'EQ Buffet &amp; Table Top'!AD101</f>
        <v>0</v>
      </c>
      <c r="AE101" s="4">
        <f>'EQ Buffet &amp; Table Top'!AD101</f>
        <v>0</v>
      </c>
      <c r="AF101" s="4">
        <f>'EQ Buffet &amp; Table Top'!AE101</f>
        <v>0</v>
      </c>
      <c r="AG101" s="4" t="e">
        <f>'EQ Buffet &amp; Table Top'!#REF!</f>
        <v>#REF!</v>
      </c>
      <c r="AH101" s="4" t="e">
        <f>'EQ Buffet &amp; Table Top'!#REF!</f>
        <v>#REF!</v>
      </c>
      <c r="AI101" s="4" t="e">
        <f>'EQ Buffet &amp; Table Top'!#REF!</f>
        <v>#REF!</v>
      </c>
      <c r="AJ101" s="4" t="e">
        <f>'EQ Buffet &amp; Table Top'!#REF!</f>
        <v>#REF!</v>
      </c>
      <c r="AK101" s="4" t="e">
        <f>'EQ Buffet &amp; Table Top'!#REF!</f>
        <v>#REF!</v>
      </c>
      <c r="AL101" s="4" t="e">
        <f>'EQ Buffet &amp; Table Top'!#REF!</f>
        <v>#REF!</v>
      </c>
      <c r="AM101" s="4" t="e">
        <f>'EQ Buffet &amp; Table Top'!#REF!</f>
        <v>#REF!</v>
      </c>
      <c r="AN101" s="4" t="e">
        <f>'EQ Buffet &amp; Table Top'!#REF!</f>
        <v>#REF!</v>
      </c>
      <c r="AQ101" s="154">
        <f>SUM('EQ Buffet &amp; Table Top'!AH101:AN101)</f>
        <v>0</v>
      </c>
      <c r="AR101" s="154">
        <f>'EQ Buffet &amp; Table Top'!DL101</f>
        <v>0</v>
      </c>
      <c r="AS101" s="154">
        <f>'EQ Buffet &amp; Table Top'!DM101</f>
        <v>0</v>
      </c>
      <c r="AT101" s="154">
        <f>'EQ Buffet &amp; Table Top'!DN101</f>
        <v>0</v>
      </c>
      <c r="AU101" s="154">
        <f>'EQ Buffet &amp; Table Top'!DO101</f>
        <v>0</v>
      </c>
      <c r="AV101" s="154">
        <f>'EQ Buffet &amp; Table Top'!DP101</f>
        <v>0</v>
      </c>
      <c r="AW101" s="154">
        <f>'EQ Buffet &amp; Table Top'!DQ101</f>
        <v>0</v>
      </c>
      <c r="AX101" s="154">
        <f>'EQ Buffet &amp; Table Top'!DR101</f>
        <v>0</v>
      </c>
      <c r="AY101" s="154">
        <f>'EQ Buffet &amp; Table Top'!DS101</f>
        <v>0</v>
      </c>
      <c r="AZ101" s="154">
        <f>'EQ Buffet &amp; Table Top'!DT101</f>
        <v>0</v>
      </c>
      <c r="BA101" s="154">
        <f>'EQ Buffet &amp; Table Top'!DU101</f>
        <v>0</v>
      </c>
      <c r="BB101" s="154">
        <f>'EQ Buffet &amp; Table Top'!DV101</f>
        <v>0</v>
      </c>
      <c r="BC101" s="154">
        <f>'EQ Buffet &amp; Table Top'!DY101</f>
        <v>0</v>
      </c>
    </row>
    <row r="102" spans="1:56" ht="39" customHeight="1" outlineLevel="1">
      <c r="B102" s="18">
        <v>93</v>
      </c>
      <c r="C102" s="47" t="str">
        <f>'EQ Buffet &amp; Table Top'!C102</f>
        <v>Boîte de conserve</v>
      </c>
      <c r="D102" s="6"/>
      <c r="E102" s="36">
        <f>'EQ Buffet &amp; Table Top'!E102</f>
        <v>0</v>
      </c>
      <c r="F102" s="36">
        <f>'EQ Buffet &amp; Table Top'!F102</f>
        <v>0</v>
      </c>
      <c r="G102" s="43">
        <f>'EQ Buffet &amp; Table Top'!G102</f>
        <v>0</v>
      </c>
      <c r="H102" s="82">
        <f>'EQ Buffet &amp; Table Top'!H102</f>
        <v>0</v>
      </c>
      <c r="I102" s="36" t="str">
        <f>'EQ Buffet &amp; Table Top'!I102</f>
        <v>H72,5 Ø74
Capacity : 220 ml</v>
      </c>
      <c r="J102" s="36" t="str">
        <f>'EQ Buffet &amp; Table Top'!J102</f>
        <v>PS34520</v>
      </c>
      <c r="K102" s="3"/>
      <c r="L102" s="4" t="e">
        <f t="shared" ca="1" si="36"/>
        <v>#REF!</v>
      </c>
      <c r="M102" s="3"/>
      <c r="N102" s="4">
        <f>'EQ Buffet &amp; Table Top'!N102</f>
        <v>0</v>
      </c>
      <c r="O102" s="4">
        <f>'EQ Buffet &amp; Table Top'!O102</f>
        <v>0</v>
      </c>
      <c r="P102" s="4"/>
      <c r="Q102" s="4">
        <f t="shared" ca="1" si="44"/>
        <v>0</v>
      </c>
      <c r="R102" s="4">
        <f t="shared" ca="1" si="45"/>
        <v>0</v>
      </c>
      <c r="S102" s="4">
        <f t="shared" ca="1" si="46"/>
        <v>0</v>
      </c>
      <c r="T102" s="4">
        <f t="shared" ca="1" si="47"/>
        <v>0</v>
      </c>
      <c r="U102" s="4">
        <f t="shared" ca="1" si="48"/>
        <v>0</v>
      </c>
      <c r="V102" s="4">
        <f t="shared" ca="1" si="49"/>
        <v>0</v>
      </c>
      <c r="W102" s="4">
        <f t="shared" ca="1" si="50"/>
        <v>0</v>
      </c>
      <c r="X102" s="4">
        <f>'EQ Buffet &amp; Table Top'!X102</f>
        <v>0</v>
      </c>
      <c r="Y102" s="4">
        <f>'EQ Buffet &amp; Table Top'!Y102</f>
        <v>0</v>
      </c>
      <c r="Z102" s="4">
        <f>'EQ Buffet &amp; Table Top'!Z102</f>
        <v>0</v>
      </c>
      <c r="AA102" s="4">
        <f>'EQ Buffet &amp; Table Top'!AA102</f>
        <v>0</v>
      </c>
      <c r="AB102" s="4">
        <f>'EQ Buffet &amp; Table Top'!AB102</f>
        <v>0</v>
      </c>
      <c r="AC102" s="4">
        <f>'EQ Buffet &amp; Table Top'!AC102</f>
        <v>0</v>
      </c>
      <c r="AD102" s="4">
        <f>'EQ Buffet &amp; Table Top'!AD102</f>
        <v>0</v>
      </c>
      <c r="AE102" s="4">
        <f>'EQ Buffet &amp; Table Top'!AD102</f>
        <v>0</v>
      </c>
      <c r="AF102" s="4">
        <f>'EQ Buffet &amp; Table Top'!AE102</f>
        <v>0</v>
      </c>
      <c r="AG102" s="4" t="e">
        <f>'EQ Buffet &amp; Table Top'!#REF!</f>
        <v>#REF!</v>
      </c>
      <c r="AH102" s="4" t="e">
        <f>'EQ Buffet &amp; Table Top'!#REF!</f>
        <v>#REF!</v>
      </c>
      <c r="AI102" s="4" t="e">
        <f>'EQ Buffet &amp; Table Top'!#REF!</f>
        <v>#REF!</v>
      </c>
      <c r="AJ102" s="4" t="e">
        <f>'EQ Buffet &amp; Table Top'!#REF!</f>
        <v>#REF!</v>
      </c>
      <c r="AK102" s="4" t="e">
        <f>'EQ Buffet &amp; Table Top'!#REF!</f>
        <v>#REF!</v>
      </c>
      <c r="AL102" s="4" t="e">
        <f>'EQ Buffet &amp; Table Top'!#REF!</f>
        <v>#REF!</v>
      </c>
      <c r="AM102" s="4" t="e">
        <f>'EQ Buffet &amp; Table Top'!#REF!</f>
        <v>#REF!</v>
      </c>
      <c r="AN102" s="4" t="e">
        <f>'EQ Buffet &amp; Table Top'!#REF!</f>
        <v>#REF!</v>
      </c>
      <c r="AQ102" s="154">
        <f>SUM('EQ Buffet &amp; Table Top'!AH102:AN102)</f>
        <v>0</v>
      </c>
      <c r="AR102" s="154">
        <f>'EQ Buffet &amp; Table Top'!DL102</f>
        <v>0</v>
      </c>
      <c r="AS102" s="154">
        <f>'EQ Buffet &amp; Table Top'!DM102</f>
        <v>0</v>
      </c>
      <c r="AT102" s="154">
        <f>'EQ Buffet &amp; Table Top'!DN102</f>
        <v>0</v>
      </c>
      <c r="AU102" s="154">
        <f>'EQ Buffet &amp; Table Top'!DO102</f>
        <v>0</v>
      </c>
      <c r="AV102" s="154">
        <f>'EQ Buffet &amp; Table Top'!DP102</f>
        <v>0</v>
      </c>
      <c r="AW102" s="154">
        <f>'EQ Buffet &amp; Table Top'!DQ102</f>
        <v>0</v>
      </c>
      <c r="AX102" s="154">
        <f>'EQ Buffet &amp; Table Top'!DR102</f>
        <v>0</v>
      </c>
      <c r="AY102" s="154">
        <f>'EQ Buffet &amp; Table Top'!DS102</f>
        <v>0</v>
      </c>
      <c r="AZ102" s="154">
        <f>'EQ Buffet &amp; Table Top'!DT102</f>
        <v>0</v>
      </c>
      <c r="BA102" s="154">
        <f>'EQ Buffet &amp; Table Top'!DU102</f>
        <v>0</v>
      </c>
      <c r="BB102" s="154">
        <f>'EQ Buffet &amp; Table Top'!DV102</f>
        <v>0</v>
      </c>
      <c r="BC102" s="154">
        <f>'EQ Buffet &amp; Table Top'!DY102</f>
        <v>0</v>
      </c>
    </row>
    <row r="103" spans="1:56" ht="39" customHeight="1" outlineLevel="1">
      <c r="B103" s="18">
        <v>94</v>
      </c>
      <c r="C103" s="47" t="str">
        <f>'EQ Buffet &amp; Table Top'!C103</f>
        <v>Verrine Gustav - Gustav mini dish  220ml</v>
      </c>
      <c r="D103" s="6"/>
      <c r="E103" s="36">
        <f>'EQ Buffet &amp; Table Top'!E103</f>
        <v>0</v>
      </c>
      <c r="F103" s="36">
        <f>'EQ Buffet &amp; Table Top'!F103</f>
        <v>0</v>
      </c>
      <c r="G103" s="43">
        <f>'EQ Buffet &amp; Table Top'!G103</f>
        <v>0</v>
      </c>
      <c r="H103" s="82">
        <f>'EQ Buffet &amp; Table Top'!H103</f>
        <v>0</v>
      </c>
      <c r="I103" s="36" t="str">
        <f>'EQ Buffet &amp; Table Top'!I103</f>
        <v>72x72x75
Capacity : 220 ml</v>
      </c>
      <c r="J103" s="36" t="str">
        <f>'EQ Buffet &amp; Table Top'!J103</f>
        <v>GV22N</v>
      </c>
      <c r="K103" s="3"/>
      <c r="L103" s="4" t="e">
        <f t="shared" ca="1" si="36"/>
        <v>#REF!</v>
      </c>
      <c r="M103" s="3"/>
      <c r="N103" s="4">
        <f>'EQ Buffet &amp; Table Top'!N103</f>
        <v>0</v>
      </c>
      <c r="O103" s="4">
        <f>'EQ Buffet &amp; Table Top'!O103</f>
        <v>0</v>
      </c>
      <c r="P103" s="4"/>
      <c r="Q103" s="4">
        <f t="shared" ca="1" si="44"/>
        <v>0</v>
      </c>
      <c r="R103" s="4">
        <f t="shared" ca="1" si="45"/>
        <v>0</v>
      </c>
      <c r="S103" s="4">
        <f t="shared" ca="1" si="46"/>
        <v>0</v>
      </c>
      <c r="T103" s="4">
        <f t="shared" ca="1" si="47"/>
        <v>0</v>
      </c>
      <c r="U103" s="4">
        <f t="shared" ca="1" si="48"/>
        <v>0</v>
      </c>
      <c r="V103" s="4">
        <f t="shared" ca="1" si="49"/>
        <v>0</v>
      </c>
      <c r="W103" s="4">
        <f t="shared" ca="1" si="50"/>
        <v>0</v>
      </c>
      <c r="X103" s="4">
        <f>'EQ Buffet &amp; Table Top'!X103</f>
        <v>0</v>
      </c>
      <c r="Y103" s="4">
        <f>'EQ Buffet &amp; Table Top'!Y103</f>
        <v>0</v>
      </c>
      <c r="Z103" s="4">
        <f>'EQ Buffet &amp; Table Top'!Z103</f>
        <v>0</v>
      </c>
      <c r="AA103" s="4">
        <f>'EQ Buffet &amp; Table Top'!AA103</f>
        <v>0</v>
      </c>
      <c r="AB103" s="4">
        <f>'EQ Buffet &amp; Table Top'!AB103</f>
        <v>0</v>
      </c>
      <c r="AC103" s="4">
        <f>'EQ Buffet &amp; Table Top'!AC103</f>
        <v>0</v>
      </c>
      <c r="AD103" s="4">
        <f>'EQ Buffet &amp; Table Top'!AD103</f>
        <v>0</v>
      </c>
      <c r="AE103" s="4">
        <f>'EQ Buffet &amp; Table Top'!AD103</f>
        <v>0</v>
      </c>
      <c r="AF103" s="4">
        <f>'EQ Buffet &amp; Table Top'!AE103</f>
        <v>0</v>
      </c>
      <c r="AG103" s="4" t="e">
        <f>'EQ Buffet &amp; Table Top'!#REF!</f>
        <v>#REF!</v>
      </c>
      <c r="AH103" s="4" t="e">
        <f>'EQ Buffet &amp; Table Top'!#REF!</f>
        <v>#REF!</v>
      </c>
      <c r="AI103" s="4" t="e">
        <f>'EQ Buffet &amp; Table Top'!#REF!</f>
        <v>#REF!</v>
      </c>
      <c r="AJ103" s="4" t="e">
        <f>'EQ Buffet &amp; Table Top'!#REF!</f>
        <v>#REF!</v>
      </c>
      <c r="AK103" s="4" t="e">
        <f>'EQ Buffet &amp; Table Top'!#REF!</f>
        <v>#REF!</v>
      </c>
      <c r="AL103" s="4" t="e">
        <f>'EQ Buffet &amp; Table Top'!#REF!</f>
        <v>#REF!</v>
      </c>
      <c r="AM103" s="4" t="e">
        <f>'EQ Buffet &amp; Table Top'!#REF!</f>
        <v>#REF!</v>
      </c>
      <c r="AN103" s="4" t="e">
        <f>'EQ Buffet &amp; Table Top'!#REF!</f>
        <v>#REF!</v>
      </c>
      <c r="AQ103" s="154">
        <f>SUM('EQ Buffet &amp; Table Top'!AH103:AN103)</f>
        <v>0</v>
      </c>
      <c r="AR103" s="154">
        <f>'EQ Buffet &amp; Table Top'!DL103</f>
        <v>0</v>
      </c>
      <c r="AS103" s="154">
        <f>'EQ Buffet &amp; Table Top'!DM103</f>
        <v>0</v>
      </c>
      <c r="AT103" s="154">
        <f>'EQ Buffet &amp; Table Top'!DN103</f>
        <v>0</v>
      </c>
      <c r="AU103" s="154">
        <f>'EQ Buffet &amp; Table Top'!DO103</f>
        <v>0</v>
      </c>
      <c r="AV103" s="154">
        <f>'EQ Buffet &amp; Table Top'!DP103</f>
        <v>0</v>
      </c>
      <c r="AW103" s="154">
        <f>'EQ Buffet &amp; Table Top'!DQ103</f>
        <v>0</v>
      </c>
      <c r="AX103" s="154">
        <f>'EQ Buffet &amp; Table Top'!DR103</f>
        <v>0</v>
      </c>
      <c r="AY103" s="154">
        <f>'EQ Buffet &amp; Table Top'!DS103</f>
        <v>0</v>
      </c>
      <c r="AZ103" s="154">
        <f>'EQ Buffet &amp; Table Top'!DT103</f>
        <v>0</v>
      </c>
      <c r="BA103" s="154">
        <f>'EQ Buffet &amp; Table Top'!DU103</f>
        <v>0</v>
      </c>
      <c r="BB103" s="154">
        <f>'EQ Buffet &amp; Table Top'!DV103</f>
        <v>0</v>
      </c>
      <c r="BC103" s="154">
        <f>'EQ Buffet &amp; Table Top'!DY103</f>
        <v>0</v>
      </c>
    </row>
    <row r="104" spans="1:56" ht="39" customHeight="1" outlineLevel="1">
      <c r="B104" s="18">
        <v>95</v>
      </c>
      <c r="C104" s="47" t="str">
        <f>'EQ Buffet &amp; Table Top'!C104</f>
        <v>Verre Double Paroi - Double wall cup</v>
      </c>
      <c r="D104" s="6"/>
      <c r="E104" s="36">
        <f>'EQ Buffet &amp; Table Top'!E104</f>
        <v>0</v>
      </c>
      <c r="F104" s="36">
        <f>'EQ Buffet &amp; Table Top'!F104</f>
        <v>0</v>
      </c>
      <c r="G104" s="43">
        <f>'EQ Buffet &amp; Table Top'!G104</f>
        <v>0</v>
      </c>
      <c r="H104" s="82">
        <f>'EQ Buffet &amp; Table Top'!H104</f>
        <v>0</v>
      </c>
      <c r="I104" s="36" t="str">
        <f>'EQ Buffet &amp; Table Top'!I104</f>
        <v>"H56,5 Ø64,6
Capacity: 100 ml"</v>
      </c>
      <c r="J104" s="36" t="str">
        <f>'EQ Buffet &amp; Table Top'!J104</f>
        <v>"H56,5 Ø64,6
Capacity: 100 ml"</v>
      </c>
      <c r="K104" s="3"/>
      <c r="L104" s="4" t="e">
        <f t="shared" ca="1" si="36"/>
        <v>#REF!</v>
      </c>
      <c r="M104" s="3"/>
      <c r="N104" s="4">
        <f>'EQ Buffet &amp; Table Top'!N104</f>
        <v>0</v>
      </c>
      <c r="O104" s="4">
        <f>'EQ Buffet &amp; Table Top'!O104</f>
        <v>0</v>
      </c>
      <c r="P104" s="4"/>
      <c r="Q104" s="4">
        <f t="shared" ca="1" si="44"/>
        <v>0</v>
      </c>
      <c r="R104" s="4">
        <f t="shared" ca="1" si="45"/>
        <v>0</v>
      </c>
      <c r="S104" s="4">
        <f t="shared" ca="1" si="46"/>
        <v>0</v>
      </c>
      <c r="T104" s="4">
        <f t="shared" ca="1" si="47"/>
        <v>0</v>
      </c>
      <c r="U104" s="4">
        <f t="shared" ca="1" si="48"/>
        <v>0</v>
      </c>
      <c r="V104" s="4">
        <f t="shared" ca="1" si="49"/>
        <v>0</v>
      </c>
      <c r="W104" s="4">
        <f t="shared" ca="1" si="50"/>
        <v>0</v>
      </c>
      <c r="X104" s="4">
        <f>'EQ Buffet &amp; Table Top'!X104</f>
        <v>0</v>
      </c>
      <c r="Y104" s="4">
        <f>'EQ Buffet &amp; Table Top'!Y104</f>
        <v>0</v>
      </c>
      <c r="Z104" s="4">
        <f>'EQ Buffet &amp; Table Top'!Z104</f>
        <v>0</v>
      </c>
      <c r="AA104" s="4">
        <f>'EQ Buffet &amp; Table Top'!AA104</f>
        <v>0</v>
      </c>
      <c r="AB104" s="4">
        <f>'EQ Buffet &amp; Table Top'!AB104</f>
        <v>0</v>
      </c>
      <c r="AC104" s="4">
        <f>'EQ Buffet &amp; Table Top'!AC104</f>
        <v>0</v>
      </c>
      <c r="AD104" s="4">
        <f>'EQ Buffet &amp; Table Top'!AD104</f>
        <v>0</v>
      </c>
      <c r="AE104" s="4">
        <f>'EQ Buffet &amp; Table Top'!AD104</f>
        <v>0</v>
      </c>
      <c r="AF104" s="4">
        <f>'EQ Buffet &amp; Table Top'!AE104</f>
        <v>0</v>
      </c>
      <c r="AG104" s="4" t="e">
        <f>'EQ Buffet &amp; Table Top'!#REF!</f>
        <v>#REF!</v>
      </c>
      <c r="AH104" s="4" t="e">
        <f>'EQ Buffet &amp; Table Top'!#REF!</f>
        <v>#REF!</v>
      </c>
      <c r="AI104" s="4" t="e">
        <f>'EQ Buffet &amp; Table Top'!#REF!</f>
        <v>#REF!</v>
      </c>
      <c r="AJ104" s="4" t="e">
        <f>'EQ Buffet &amp; Table Top'!#REF!</f>
        <v>#REF!</v>
      </c>
      <c r="AK104" s="4" t="e">
        <f>'EQ Buffet &amp; Table Top'!#REF!</f>
        <v>#REF!</v>
      </c>
      <c r="AL104" s="4" t="e">
        <f>'EQ Buffet &amp; Table Top'!#REF!</f>
        <v>#REF!</v>
      </c>
      <c r="AM104" s="4" t="e">
        <f>'EQ Buffet &amp; Table Top'!#REF!</f>
        <v>#REF!</v>
      </c>
      <c r="AN104" s="4" t="e">
        <f>'EQ Buffet &amp; Table Top'!#REF!</f>
        <v>#REF!</v>
      </c>
      <c r="AQ104" s="154">
        <f>SUM('EQ Buffet &amp; Table Top'!AH104:AN104)</f>
        <v>0</v>
      </c>
      <c r="AR104" s="154">
        <f>'EQ Buffet &amp; Table Top'!DL104</f>
        <v>0</v>
      </c>
      <c r="AS104" s="154">
        <f>'EQ Buffet &amp; Table Top'!DM104</f>
        <v>0</v>
      </c>
      <c r="AT104" s="154">
        <f>'EQ Buffet &amp; Table Top'!DN104</f>
        <v>0</v>
      </c>
      <c r="AU104" s="154">
        <f>'EQ Buffet &amp; Table Top'!DO104</f>
        <v>0</v>
      </c>
      <c r="AV104" s="154">
        <f>'EQ Buffet &amp; Table Top'!DP104</f>
        <v>0</v>
      </c>
      <c r="AW104" s="154">
        <f>'EQ Buffet &amp; Table Top'!DQ104</f>
        <v>0</v>
      </c>
      <c r="AX104" s="154">
        <f>'EQ Buffet &amp; Table Top'!DR104</f>
        <v>0</v>
      </c>
      <c r="AY104" s="154">
        <f>'EQ Buffet &amp; Table Top'!DS104</f>
        <v>0</v>
      </c>
      <c r="AZ104" s="154">
        <f>'EQ Buffet &amp; Table Top'!DT104</f>
        <v>0</v>
      </c>
      <c r="BA104" s="154">
        <f>'EQ Buffet &amp; Table Top'!DU104</f>
        <v>0</v>
      </c>
      <c r="BB104" s="154">
        <f>'EQ Buffet &amp; Table Top'!DV104</f>
        <v>0</v>
      </c>
      <c r="BC104" s="154">
        <f>'EQ Buffet &amp; Table Top'!DY104</f>
        <v>0</v>
      </c>
    </row>
    <row r="105" spans="1:56" ht="39" customHeight="1" outlineLevel="1">
      <c r="B105" s="18">
        <v>96</v>
      </c>
      <c r="C105" s="47" t="str">
        <f>'EQ Buffet &amp; Table Top'!C105</f>
        <v>Mini verre d'Antan - Mini vintage cup</v>
      </c>
      <c r="D105" s="6"/>
      <c r="E105" s="36">
        <f>'EQ Buffet &amp; Table Top'!E105</f>
        <v>0</v>
      </c>
      <c r="F105" s="36">
        <f>'EQ Buffet &amp; Table Top'!F105</f>
        <v>0</v>
      </c>
      <c r="G105" s="43">
        <f>'EQ Buffet &amp; Table Top'!G105</f>
        <v>0</v>
      </c>
      <c r="H105" s="82">
        <f>'EQ Buffet &amp; Table Top'!H105</f>
        <v>0</v>
      </c>
      <c r="I105" s="36" t="str">
        <f>'EQ Buffet &amp; Table Top'!I105</f>
        <v>H44 Ø47
Capacity: 50 ml</v>
      </c>
      <c r="J105" s="36" t="str">
        <f>'EQ Buffet &amp; Table Top'!J105</f>
        <v>PS55110</v>
      </c>
      <c r="K105" s="3"/>
      <c r="L105" s="4" t="e">
        <f t="shared" ca="1" si="36"/>
        <v>#REF!</v>
      </c>
      <c r="M105" s="3"/>
      <c r="N105" s="4">
        <f>'EQ Buffet &amp; Table Top'!N105</f>
        <v>0</v>
      </c>
      <c r="O105" s="4">
        <f>'EQ Buffet &amp; Table Top'!O105</f>
        <v>0</v>
      </c>
      <c r="P105" s="4"/>
      <c r="Q105" s="4">
        <f t="shared" ca="1" si="44"/>
        <v>0</v>
      </c>
      <c r="R105" s="4">
        <f t="shared" ca="1" si="45"/>
        <v>0</v>
      </c>
      <c r="S105" s="4">
        <f t="shared" ca="1" si="46"/>
        <v>0</v>
      </c>
      <c r="T105" s="4">
        <f t="shared" ca="1" si="47"/>
        <v>0</v>
      </c>
      <c r="U105" s="4">
        <f t="shared" ca="1" si="48"/>
        <v>0</v>
      </c>
      <c r="V105" s="4">
        <f t="shared" ca="1" si="49"/>
        <v>0</v>
      </c>
      <c r="W105" s="4">
        <f t="shared" ca="1" si="50"/>
        <v>0</v>
      </c>
      <c r="X105" s="4">
        <f>'EQ Buffet &amp; Table Top'!X105</f>
        <v>0</v>
      </c>
      <c r="Y105" s="4">
        <f>'EQ Buffet &amp; Table Top'!Y105</f>
        <v>0</v>
      </c>
      <c r="Z105" s="4">
        <f>'EQ Buffet &amp; Table Top'!Z105</f>
        <v>0</v>
      </c>
      <c r="AA105" s="4">
        <f>'EQ Buffet &amp; Table Top'!AA105</f>
        <v>0</v>
      </c>
      <c r="AB105" s="4">
        <f>'EQ Buffet &amp; Table Top'!AB105</f>
        <v>0</v>
      </c>
      <c r="AC105" s="4">
        <f>'EQ Buffet &amp; Table Top'!AC105</f>
        <v>0</v>
      </c>
      <c r="AD105" s="4">
        <f>'EQ Buffet &amp; Table Top'!AD105</f>
        <v>0</v>
      </c>
      <c r="AE105" s="4">
        <f>'EQ Buffet &amp; Table Top'!AD105</f>
        <v>0</v>
      </c>
      <c r="AF105" s="4">
        <f>'EQ Buffet &amp; Table Top'!AE105</f>
        <v>0</v>
      </c>
      <c r="AG105" s="4" t="e">
        <f>'EQ Buffet &amp; Table Top'!#REF!</f>
        <v>#REF!</v>
      </c>
      <c r="AH105" s="4" t="e">
        <f>'EQ Buffet &amp; Table Top'!#REF!</f>
        <v>#REF!</v>
      </c>
      <c r="AI105" s="4" t="e">
        <f>'EQ Buffet &amp; Table Top'!#REF!</f>
        <v>#REF!</v>
      </c>
      <c r="AJ105" s="4" t="e">
        <f>'EQ Buffet &amp; Table Top'!#REF!</f>
        <v>#REF!</v>
      </c>
      <c r="AK105" s="4" t="e">
        <f>'EQ Buffet &amp; Table Top'!#REF!</f>
        <v>#REF!</v>
      </c>
      <c r="AL105" s="4" t="e">
        <f>'EQ Buffet &amp; Table Top'!#REF!</f>
        <v>#REF!</v>
      </c>
      <c r="AM105" s="4" t="e">
        <f>'EQ Buffet &amp; Table Top'!#REF!</f>
        <v>#REF!</v>
      </c>
      <c r="AN105" s="4" t="e">
        <f>'EQ Buffet &amp; Table Top'!#REF!</f>
        <v>#REF!</v>
      </c>
      <c r="AQ105" s="154">
        <f>SUM('EQ Buffet &amp; Table Top'!AH105:AN105)</f>
        <v>0</v>
      </c>
      <c r="AR105" s="154">
        <f>'EQ Buffet &amp; Table Top'!DL105</f>
        <v>0</v>
      </c>
      <c r="AS105" s="154">
        <f>'EQ Buffet &amp; Table Top'!DM105</f>
        <v>0</v>
      </c>
      <c r="AT105" s="154">
        <f>'EQ Buffet &amp; Table Top'!DN105</f>
        <v>0</v>
      </c>
      <c r="AU105" s="154">
        <f>'EQ Buffet &amp; Table Top'!DO105</f>
        <v>0</v>
      </c>
      <c r="AV105" s="154">
        <f>'EQ Buffet &amp; Table Top'!DP105</f>
        <v>0</v>
      </c>
      <c r="AW105" s="154">
        <f>'EQ Buffet &amp; Table Top'!DQ105</f>
        <v>0</v>
      </c>
      <c r="AX105" s="154">
        <f>'EQ Buffet &amp; Table Top'!DR105</f>
        <v>0</v>
      </c>
      <c r="AY105" s="154">
        <f>'EQ Buffet &amp; Table Top'!DS105</f>
        <v>0</v>
      </c>
      <c r="AZ105" s="154">
        <f>'EQ Buffet &amp; Table Top'!DT105</f>
        <v>0</v>
      </c>
      <c r="BA105" s="154">
        <f>'EQ Buffet &amp; Table Top'!DU105</f>
        <v>0</v>
      </c>
      <c r="BB105" s="154">
        <f>'EQ Buffet &amp; Table Top'!DV105</f>
        <v>0</v>
      </c>
      <c r="BC105" s="154">
        <f>'EQ Buffet &amp; Table Top'!DY105</f>
        <v>0</v>
      </c>
    </row>
    <row r="106" spans="1:56" ht="39" customHeight="1" outlineLevel="1">
      <c r="B106" s="18">
        <v>97</v>
      </c>
      <c r="C106" s="47" t="str">
        <f>'EQ Buffet &amp; Table Top'!C106</f>
        <v>Verre Cantine - Canteen cup</v>
      </c>
      <c r="D106" s="6"/>
      <c r="E106" s="36">
        <f>'EQ Buffet &amp; Table Top'!E106</f>
        <v>0</v>
      </c>
      <c r="F106" s="36">
        <f>'EQ Buffet &amp; Table Top'!F106</f>
        <v>0</v>
      </c>
      <c r="G106" s="43">
        <f>'EQ Buffet &amp; Table Top'!G106</f>
        <v>0</v>
      </c>
      <c r="H106" s="82">
        <f>'EQ Buffet &amp; Table Top'!H106</f>
        <v>0</v>
      </c>
      <c r="I106" s="36" t="str">
        <f>'EQ Buffet &amp; Table Top'!I106</f>
        <v>"H54 Ø54
Capacity: 80 ml"</v>
      </c>
      <c r="J106" s="36" t="str">
        <f>'EQ Buffet &amp; Table Top'!J106</f>
        <v>PS58008</v>
      </c>
      <c r="K106" s="3"/>
      <c r="L106" s="4" t="e">
        <f t="shared" ca="1" si="36"/>
        <v>#REF!</v>
      </c>
      <c r="M106" s="3"/>
      <c r="N106" s="4">
        <f>'EQ Buffet &amp; Table Top'!N106</f>
        <v>0</v>
      </c>
      <c r="O106" s="4">
        <f>'EQ Buffet &amp; Table Top'!O106</f>
        <v>0</v>
      </c>
      <c r="P106" s="4"/>
      <c r="Q106" s="4">
        <f t="shared" ca="1" si="44"/>
        <v>0</v>
      </c>
      <c r="R106" s="4">
        <f t="shared" ca="1" si="45"/>
        <v>0</v>
      </c>
      <c r="S106" s="4">
        <f t="shared" ca="1" si="46"/>
        <v>0</v>
      </c>
      <c r="T106" s="4">
        <f t="shared" ca="1" si="47"/>
        <v>0</v>
      </c>
      <c r="U106" s="4">
        <f t="shared" ca="1" si="48"/>
        <v>0</v>
      </c>
      <c r="V106" s="4">
        <f t="shared" ca="1" si="49"/>
        <v>0</v>
      </c>
      <c r="W106" s="4">
        <f t="shared" ca="1" si="50"/>
        <v>0</v>
      </c>
      <c r="X106" s="4">
        <f>'EQ Buffet &amp; Table Top'!X106</f>
        <v>0</v>
      </c>
      <c r="Y106" s="4">
        <f>'EQ Buffet &amp; Table Top'!Y106</f>
        <v>0</v>
      </c>
      <c r="Z106" s="4">
        <f>'EQ Buffet &amp; Table Top'!Z106</f>
        <v>0</v>
      </c>
      <c r="AA106" s="4">
        <f>'EQ Buffet &amp; Table Top'!AA106</f>
        <v>0</v>
      </c>
      <c r="AB106" s="4">
        <f>'EQ Buffet &amp; Table Top'!AB106</f>
        <v>0</v>
      </c>
      <c r="AC106" s="4">
        <f>'EQ Buffet &amp; Table Top'!AC106</f>
        <v>0</v>
      </c>
      <c r="AD106" s="4">
        <f>'EQ Buffet &amp; Table Top'!AD106</f>
        <v>0</v>
      </c>
      <c r="AE106" s="4">
        <f>'EQ Buffet &amp; Table Top'!AD106</f>
        <v>0</v>
      </c>
      <c r="AF106" s="4">
        <f>'EQ Buffet &amp; Table Top'!AE106</f>
        <v>0</v>
      </c>
      <c r="AG106" s="4" t="e">
        <f>'EQ Buffet &amp; Table Top'!#REF!</f>
        <v>#REF!</v>
      </c>
      <c r="AH106" s="4" t="e">
        <f>'EQ Buffet &amp; Table Top'!#REF!</f>
        <v>#REF!</v>
      </c>
      <c r="AI106" s="4" t="e">
        <f>'EQ Buffet &amp; Table Top'!#REF!</f>
        <v>#REF!</v>
      </c>
      <c r="AJ106" s="4" t="e">
        <f>'EQ Buffet &amp; Table Top'!#REF!</f>
        <v>#REF!</v>
      </c>
      <c r="AK106" s="4" t="e">
        <f>'EQ Buffet &amp; Table Top'!#REF!</f>
        <v>#REF!</v>
      </c>
      <c r="AL106" s="4" t="e">
        <f>'EQ Buffet &amp; Table Top'!#REF!</f>
        <v>#REF!</v>
      </c>
      <c r="AM106" s="4" t="e">
        <f>'EQ Buffet &amp; Table Top'!#REF!</f>
        <v>#REF!</v>
      </c>
      <c r="AN106" s="4" t="e">
        <f>'EQ Buffet &amp; Table Top'!#REF!</f>
        <v>#REF!</v>
      </c>
      <c r="AQ106" s="154">
        <f>SUM('EQ Buffet &amp; Table Top'!AH106:AN106)</f>
        <v>0</v>
      </c>
      <c r="AR106" s="154">
        <f>'EQ Buffet &amp; Table Top'!DL106</f>
        <v>0</v>
      </c>
      <c r="AS106" s="154">
        <f>'EQ Buffet &amp; Table Top'!DM106</f>
        <v>0</v>
      </c>
      <c r="AT106" s="154">
        <f>'EQ Buffet &amp; Table Top'!DN106</f>
        <v>0</v>
      </c>
      <c r="AU106" s="154">
        <f>'EQ Buffet &amp; Table Top'!DO106</f>
        <v>0</v>
      </c>
      <c r="AV106" s="154">
        <f>'EQ Buffet &amp; Table Top'!DP106</f>
        <v>0</v>
      </c>
      <c r="AW106" s="154">
        <f>'EQ Buffet &amp; Table Top'!DQ106</f>
        <v>0</v>
      </c>
      <c r="AX106" s="154">
        <f>'EQ Buffet &amp; Table Top'!DR106</f>
        <v>0</v>
      </c>
      <c r="AY106" s="154">
        <f>'EQ Buffet &amp; Table Top'!DS106</f>
        <v>0</v>
      </c>
      <c r="AZ106" s="154">
        <f>'EQ Buffet &amp; Table Top'!DT106</f>
        <v>0</v>
      </c>
      <c r="BA106" s="154">
        <f>'EQ Buffet &amp; Table Top'!DU106</f>
        <v>0</v>
      </c>
      <c r="BB106" s="154">
        <f>'EQ Buffet &amp; Table Top'!DV106</f>
        <v>0</v>
      </c>
      <c r="BC106" s="154">
        <f>'EQ Buffet &amp; Table Top'!DY106</f>
        <v>0</v>
      </c>
    </row>
    <row r="107" spans="1:56" ht="39" customHeight="1" outlineLevel="1">
      <c r="B107" s="18">
        <v>98</v>
      </c>
      <c r="C107" s="47" t="str">
        <f>'EQ Buffet &amp; Table Top'!C107</f>
        <v>Bol "Accueil"
Accueil bowl</v>
      </c>
      <c r="D107" s="6"/>
      <c r="E107" s="36">
        <f>'EQ Buffet &amp; Table Top'!E107</f>
        <v>0</v>
      </c>
      <c r="F107" s="36">
        <f>'EQ Buffet &amp; Table Top'!F107</f>
        <v>0</v>
      </c>
      <c r="G107" s="43">
        <f>'EQ Buffet &amp; Table Top'!G107</f>
        <v>0</v>
      </c>
      <c r="H107" s="82">
        <f>'EQ Buffet &amp; Table Top'!H107</f>
        <v>0</v>
      </c>
      <c r="I107" s="36" t="str">
        <f>'EQ Buffet &amp; Table Top'!I107</f>
        <v>H50 Ø180</v>
      </c>
      <c r="J107" s="36" t="str">
        <f>'EQ Buffet &amp; Table Top'!J107</f>
        <v>VF40522</v>
      </c>
      <c r="K107" s="3"/>
      <c r="L107" s="4" t="e">
        <f t="shared" ca="1" si="36"/>
        <v>#REF!</v>
      </c>
      <c r="M107" s="3"/>
      <c r="N107" s="4">
        <f>'EQ Buffet &amp; Table Top'!N107</f>
        <v>0</v>
      </c>
      <c r="O107" s="4">
        <f>'EQ Buffet &amp; Table Top'!O107</f>
        <v>0</v>
      </c>
      <c r="P107" s="4"/>
      <c r="Q107" s="4">
        <f t="shared" ca="1" si="44"/>
        <v>0</v>
      </c>
      <c r="R107" s="4">
        <f t="shared" ca="1" si="45"/>
        <v>0</v>
      </c>
      <c r="S107" s="4">
        <f t="shared" ca="1" si="46"/>
        <v>0</v>
      </c>
      <c r="T107" s="4">
        <f t="shared" ca="1" si="47"/>
        <v>0</v>
      </c>
      <c r="U107" s="4">
        <f t="shared" ca="1" si="48"/>
        <v>0</v>
      </c>
      <c r="V107" s="4">
        <f t="shared" ca="1" si="49"/>
        <v>0</v>
      </c>
      <c r="W107" s="4">
        <f t="shared" ca="1" si="50"/>
        <v>0</v>
      </c>
      <c r="X107" s="4">
        <f>'EQ Buffet &amp; Table Top'!X107</f>
        <v>0</v>
      </c>
      <c r="Y107" s="4">
        <f>'EQ Buffet &amp; Table Top'!Y107</f>
        <v>0</v>
      </c>
      <c r="Z107" s="4">
        <f>'EQ Buffet &amp; Table Top'!Z107</f>
        <v>0</v>
      </c>
      <c r="AA107" s="4">
        <f>'EQ Buffet &amp; Table Top'!AA107</f>
        <v>0</v>
      </c>
      <c r="AB107" s="4">
        <f>'EQ Buffet &amp; Table Top'!AB107</f>
        <v>0</v>
      </c>
      <c r="AC107" s="4">
        <f>'EQ Buffet &amp; Table Top'!AC107</f>
        <v>0</v>
      </c>
      <c r="AD107" s="4">
        <f>'EQ Buffet &amp; Table Top'!AD107</f>
        <v>0</v>
      </c>
      <c r="AE107" s="4">
        <f>'EQ Buffet &amp; Table Top'!AD107</f>
        <v>0</v>
      </c>
      <c r="AF107" s="4">
        <f>'EQ Buffet &amp; Table Top'!AE107</f>
        <v>0</v>
      </c>
      <c r="AG107" s="4" t="e">
        <f>'EQ Buffet &amp; Table Top'!#REF!</f>
        <v>#REF!</v>
      </c>
      <c r="AH107" s="4" t="e">
        <f>'EQ Buffet &amp; Table Top'!#REF!</f>
        <v>#REF!</v>
      </c>
      <c r="AI107" s="4" t="e">
        <f>'EQ Buffet &amp; Table Top'!#REF!</f>
        <v>#REF!</v>
      </c>
      <c r="AJ107" s="4" t="e">
        <f>'EQ Buffet &amp; Table Top'!#REF!</f>
        <v>#REF!</v>
      </c>
      <c r="AK107" s="4" t="e">
        <f>'EQ Buffet &amp; Table Top'!#REF!</f>
        <v>#REF!</v>
      </c>
      <c r="AL107" s="4" t="e">
        <f>'EQ Buffet &amp; Table Top'!#REF!</f>
        <v>#REF!</v>
      </c>
      <c r="AM107" s="4" t="e">
        <f>'EQ Buffet &amp; Table Top'!#REF!</f>
        <v>#REF!</v>
      </c>
      <c r="AN107" s="4" t="e">
        <f>'EQ Buffet &amp; Table Top'!#REF!</f>
        <v>#REF!</v>
      </c>
      <c r="AQ107" s="154">
        <f>SUM('EQ Buffet &amp; Table Top'!AH107:AN107)</f>
        <v>0</v>
      </c>
      <c r="AR107" s="154">
        <f>'EQ Buffet &amp; Table Top'!DL107</f>
        <v>0</v>
      </c>
      <c r="AS107" s="154">
        <f>'EQ Buffet &amp; Table Top'!DM107</f>
        <v>0</v>
      </c>
      <c r="AT107" s="154">
        <f>'EQ Buffet &amp; Table Top'!DN107</f>
        <v>0</v>
      </c>
      <c r="AU107" s="154">
        <f>'EQ Buffet &amp; Table Top'!DO107</f>
        <v>0</v>
      </c>
      <c r="AV107" s="154">
        <f>'EQ Buffet &amp; Table Top'!DP107</f>
        <v>0</v>
      </c>
      <c r="AW107" s="154">
        <f>'EQ Buffet &amp; Table Top'!DQ107</f>
        <v>0</v>
      </c>
      <c r="AX107" s="154">
        <f>'EQ Buffet &amp; Table Top'!DR107</f>
        <v>0</v>
      </c>
      <c r="AY107" s="154">
        <f>'EQ Buffet &amp; Table Top'!DS107</f>
        <v>0</v>
      </c>
      <c r="AZ107" s="154">
        <f>'EQ Buffet &amp; Table Top'!DT107</f>
        <v>0</v>
      </c>
      <c r="BA107" s="154">
        <f>'EQ Buffet &amp; Table Top'!DU107</f>
        <v>0</v>
      </c>
      <c r="BB107" s="154">
        <f>'EQ Buffet &amp; Table Top'!DV107</f>
        <v>0</v>
      </c>
      <c r="BC107" s="154">
        <f>'EQ Buffet &amp; Table Top'!DY107</f>
        <v>0</v>
      </c>
    </row>
    <row r="108" spans="1:56" ht="39" customHeight="1" outlineLevel="1">
      <c r="B108" s="18">
        <v>99</v>
      </c>
      <c r="C108" s="47" t="str">
        <f>'EQ Buffet &amp; Table Top'!C108</f>
        <v>Assiette "Accueil"
Accueil plate</v>
      </c>
      <c r="D108" s="6"/>
      <c r="E108" s="36">
        <f>'EQ Buffet &amp; Table Top'!E108</f>
        <v>0</v>
      </c>
      <c r="F108" s="36">
        <f>'EQ Buffet &amp; Table Top'!F108</f>
        <v>0</v>
      </c>
      <c r="G108" s="43">
        <f>'EQ Buffet &amp; Table Top'!G108</f>
        <v>0</v>
      </c>
      <c r="H108" s="82">
        <f>'EQ Buffet &amp; Table Top'!H108</f>
        <v>0</v>
      </c>
      <c r="I108" s="36" t="str">
        <f>'EQ Buffet &amp; Table Top'!I108</f>
        <v xml:space="preserve">H38 Ø230
</v>
      </c>
      <c r="J108" s="36" t="str">
        <f>'EQ Buffet &amp; Table Top'!J108</f>
        <v>VF40521</v>
      </c>
      <c r="K108" s="3"/>
      <c r="L108" s="4" t="e">
        <f t="shared" ca="1" si="36"/>
        <v>#REF!</v>
      </c>
      <c r="M108" s="3"/>
      <c r="N108" s="4">
        <f>'EQ Buffet &amp; Table Top'!N108</f>
        <v>0</v>
      </c>
      <c r="O108" s="4">
        <f>'EQ Buffet &amp; Table Top'!O108</f>
        <v>0</v>
      </c>
      <c r="P108" s="4"/>
      <c r="Q108" s="4">
        <f t="shared" ca="1" si="44"/>
        <v>0</v>
      </c>
      <c r="R108" s="4">
        <f t="shared" ca="1" si="45"/>
        <v>0</v>
      </c>
      <c r="S108" s="4">
        <f t="shared" ca="1" si="46"/>
        <v>0</v>
      </c>
      <c r="T108" s="4">
        <f t="shared" ca="1" si="47"/>
        <v>0</v>
      </c>
      <c r="U108" s="4">
        <f t="shared" ca="1" si="48"/>
        <v>0</v>
      </c>
      <c r="V108" s="4">
        <f t="shared" ca="1" si="49"/>
        <v>0</v>
      </c>
      <c r="W108" s="4">
        <f t="shared" ca="1" si="50"/>
        <v>0</v>
      </c>
      <c r="X108" s="4">
        <f>'EQ Buffet &amp; Table Top'!X108</f>
        <v>0</v>
      </c>
      <c r="Y108" s="4">
        <f>'EQ Buffet &amp; Table Top'!Y108</f>
        <v>0</v>
      </c>
      <c r="Z108" s="4">
        <f>'EQ Buffet &amp; Table Top'!Z108</f>
        <v>0</v>
      </c>
      <c r="AA108" s="4">
        <f>'EQ Buffet &amp; Table Top'!AA108</f>
        <v>0</v>
      </c>
      <c r="AB108" s="4">
        <f>'EQ Buffet &amp; Table Top'!AB108</f>
        <v>0</v>
      </c>
      <c r="AC108" s="4">
        <f>'EQ Buffet &amp; Table Top'!AC108</f>
        <v>0</v>
      </c>
      <c r="AD108" s="4">
        <f>'EQ Buffet &amp; Table Top'!AD108</f>
        <v>0</v>
      </c>
      <c r="AE108" s="4">
        <f>'EQ Buffet &amp; Table Top'!AD108</f>
        <v>0</v>
      </c>
      <c r="AF108" s="4">
        <f>'EQ Buffet &amp; Table Top'!AE108</f>
        <v>0</v>
      </c>
      <c r="AG108" s="4" t="e">
        <f>'EQ Buffet &amp; Table Top'!#REF!</f>
        <v>#REF!</v>
      </c>
      <c r="AH108" s="4" t="e">
        <f>'EQ Buffet &amp; Table Top'!#REF!</f>
        <v>#REF!</v>
      </c>
      <c r="AI108" s="4" t="e">
        <f>'EQ Buffet &amp; Table Top'!#REF!</f>
        <v>#REF!</v>
      </c>
      <c r="AJ108" s="4" t="e">
        <f>'EQ Buffet &amp; Table Top'!#REF!</f>
        <v>#REF!</v>
      </c>
      <c r="AK108" s="4" t="e">
        <f>'EQ Buffet &amp; Table Top'!#REF!</f>
        <v>#REF!</v>
      </c>
      <c r="AL108" s="4" t="e">
        <f>'EQ Buffet &amp; Table Top'!#REF!</f>
        <v>#REF!</v>
      </c>
      <c r="AM108" s="4" t="e">
        <f>'EQ Buffet &amp; Table Top'!#REF!</f>
        <v>#REF!</v>
      </c>
      <c r="AN108" s="4" t="e">
        <f>'EQ Buffet &amp; Table Top'!#REF!</f>
        <v>#REF!</v>
      </c>
      <c r="AQ108" s="154">
        <f>SUM('EQ Buffet &amp; Table Top'!AH108:AN108)</f>
        <v>0</v>
      </c>
      <c r="AR108" s="154">
        <f>'EQ Buffet &amp; Table Top'!DL108</f>
        <v>0</v>
      </c>
      <c r="AS108" s="154">
        <f>'EQ Buffet &amp; Table Top'!DM108</f>
        <v>0</v>
      </c>
      <c r="AT108" s="154">
        <f>'EQ Buffet &amp; Table Top'!DN108</f>
        <v>0</v>
      </c>
      <c r="AU108" s="154">
        <f>'EQ Buffet &amp; Table Top'!DO108</f>
        <v>0</v>
      </c>
      <c r="AV108" s="154">
        <f>'EQ Buffet &amp; Table Top'!DP108</f>
        <v>0</v>
      </c>
      <c r="AW108" s="154">
        <f>'EQ Buffet &amp; Table Top'!DQ108</f>
        <v>0</v>
      </c>
      <c r="AX108" s="154">
        <f>'EQ Buffet &amp; Table Top'!DR108</f>
        <v>0</v>
      </c>
      <c r="AY108" s="154">
        <f>'EQ Buffet &amp; Table Top'!DS108</f>
        <v>0</v>
      </c>
      <c r="AZ108" s="154">
        <f>'EQ Buffet &amp; Table Top'!DT108</f>
        <v>0</v>
      </c>
      <c r="BA108" s="154">
        <f>'EQ Buffet &amp; Table Top'!DU108</f>
        <v>0</v>
      </c>
      <c r="BB108" s="154">
        <f>'EQ Buffet &amp; Table Top'!DV108</f>
        <v>0</v>
      </c>
      <c r="BC108" s="154">
        <f>'EQ Buffet &amp; Table Top'!DY108</f>
        <v>0</v>
      </c>
    </row>
    <row r="109" spans="1:56" s="51" customFormat="1" ht="51" customHeight="1">
      <c r="A109" s="39"/>
      <c r="B109" s="105"/>
      <c r="C109" s="106" t="str">
        <f>'EQ Buffet &amp; Table Top'!C109</f>
        <v>EQ LIVE COOKING BUFFET</v>
      </c>
      <c r="D109" s="106"/>
      <c r="E109" s="106"/>
      <c r="F109" s="106"/>
      <c r="G109" s="106"/>
      <c r="H109" s="106"/>
      <c r="I109" s="106"/>
      <c r="J109" s="107"/>
      <c r="K109" s="39"/>
      <c r="L109" s="41" t="str">
        <f>L2</f>
        <v>Qty total</v>
      </c>
      <c r="M109" s="39"/>
      <c r="N109" s="41" t="str">
        <f>N2</f>
        <v>Press Cafe
Ebene 0</v>
      </c>
      <c r="O109" s="39"/>
      <c r="P109" s="41" t="str">
        <f t="shared" ref="P109" si="51">P2</f>
        <v>Hauptküche
Ebene 1</v>
      </c>
      <c r="Q109" s="41" t="str">
        <f>Q4</f>
        <v>Buffet
U Shape</v>
      </c>
      <c r="R109" s="41" t="str">
        <f t="shared" ref="R109:W109" si="52">R4</f>
        <v>Buffet
I Shape 1</v>
      </c>
      <c r="S109" s="41" t="str">
        <f t="shared" si="52"/>
        <v>Buffet
I Shape I2</v>
      </c>
      <c r="T109" s="41" t="str">
        <f t="shared" si="52"/>
        <v>F &amp; B
I Shape I3</v>
      </c>
      <c r="U109" s="41" t="str">
        <f t="shared" si="52"/>
        <v>Buffet
I Shape I2</v>
      </c>
      <c r="V109" s="41" t="str">
        <f t="shared" si="52"/>
        <v>Buffet
I Shape 1</v>
      </c>
      <c r="W109" s="41" t="str">
        <f t="shared" si="52"/>
        <v>Buffet
U Shape</v>
      </c>
      <c r="X109" s="50"/>
      <c r="Y109" s="41" t="str">
        <f t="shared" ref="Y109:AE109" si="53">Y2</f>
        <v>Buffet 2.1.
I Shape</v>
      </c>
      <c r="Z109" s="41" t="str">
        <f t="shared" si="53"/>
        <v>Buffet 2.2.
I Shape</v>
      </c>
      <c r="AA109" s="41" t="str">
        <f t="shared" si="53"/>
        <v>Buffet 2.3.1.
I Shape</v>
      </c>
      <c r="AB109" s="41" t="str">
        <f t="shared" si="53"/>
        <v>Buffet 2.3.2 
I Shape</v>
      </c>
      <c r="AC109" s="41" t="str">
        <f t="shared" si="53"/>
        <v>Buffet 2.3.
I Shape</v>
      </c>
      <c r="AD109" s="41" t="str">
        <f t="shared" ref="AD109" si="54">AD2</f>
        <v>Buffet 2.4.
I Shape</v>
      </c>
      <c r="AE109" s="41" t="str">
        <f t="shared" si="53"/>
        <v>Relais Küche
Eben 2</v>
      </c>
      <c r="AF109" s="50"/>
      <c r="AG109" s="41" t="str">
        <f>AG2</f>
        <v>Relais Küche 
Ebene 3</v>
      </c>
      <c r="AH109" s="41" t="str">
        <f>AH2</f>
        <v>Buffet 3.1.
I Shape</v>
      </c>
      <c r="AI109" s="41" t="str">
        <f>AI2</f>
        <v>Buffet 3.2.
I Shape</v>
      </c>
      <c r="AJ109" s="41" t="str">
        <f>AJ2</f>
        <v>Buffet 3.3.
Live Cooking Table</v>
      </c>
      <c r="AK109" s="39"/>
      <c r="AL109" s="41" t="str">
        <f>AL2</f>
        <v>Logen
Eben 2 &amp; 3</v>
      </c>
      <c r="AM109" s="39"/>
      <c r="AN109" s="41" t="str">
        <f>AN2</f>
        <v>Adler Viktoria
Ebene 3</v>
      </c>
      <c r="AQ109" s="154" t="str">
        <f>AQ4</f>
        <v>Buffet
U Shape</v>
      </c>
      <c r="AR109" s="154" t="str">
        <f>AR4</f>
        <v>Buffet
I Shape 1</v>
      </c>
      <c r="AS109" s="154" t="str">
        <f t="shared" ref="AS109:BC109" si="55">AS4</f>
        <v>Buffet
I Shape I2</v>
      </c>
      <c r="AT109" s="154" t="str">
        <f t="shared" si="55"/>
        <v>F &amp; B
I Shape I3</v>
      </c>
      <c r="AU109" s="154" t="str">
        <f t="shared" si="55"/>
        <v>Buffet
I Shape I4</v>
      </c>
      <c r="AV109" s="154" t="str">
        <f t="shared" si="55"/>
        <v>Buffet
I Shape I5</v>
      </c>
      <c r="AW109" s="154">
        <f t="shared" si="55"/>
        <v>0</v>
      </c>
      <c r="AX109" s="154">
        <f t="shared" si="55"/>
        <v>0</v>
      </c>
      <c r="AY109" s="154">
        <f t="shared" si="55"/>
        <v>0</v>
      </c>
      <c r="AZ109" s="154" t="str">
        <f t="shared" si="55"/>
        <v>Buffet
I Shape I6</v>
      </c>
      <c r="BA109" s="154" t="str">
        <f t="shared" si="55"/>
        <v>Buffet
I Shape I7</v>
      </c>
      <c r="BB109" s="154" t="str">
        <f t="shared" si="55"/>
        <v>Buffet
L Shape E2_1
Bar &amp; Buffet</v>
      </c>
      <c r="BC109" s="154" t="str">
        <f t="shared" si="55"/>
        <v>Buffet
L Shape E2_2
Bar &amp; Buffet</v>
      </c>
    </row>
    <row r="110" spans="1:56" s="39" customFormat="1" ht="17.25" customHeight="1">
      <c r="P110" s="53"/>
      <c r="Q110" s="54">
        <f t="shared" ref="Q110:V110" ca="1" si="56">SUM(Q112*$G$112)+(Q113*$G$113)+(Q114*$G$114)+(Q115*$G$115)+(Q116*$G$116)+(Q117*$G$117)+(Q118*$G$118)+(Q119*$G$119)+(Q120*$G$120)+(Q121*$G$121)+(Q122*$G$122)+(Q123*$G$123)+(Q124*$G$124)+(Q125*$G$125)</f>
        <v>26.78</v>
      </c>
      <c r="R110" s="54">
        <f t="shared" ca="1" si="56"/>
        <v>29.480000000000004</v>
      </c>
      <c r="S110" s="54">
        <f t="shared" ca="1" si="56"/>
        <v>12.680000000000001</v>
      </c>
      <c r="T110" s="54">
        <f t="shared" ca="1" si="56"/>
        <v>8.9800000000000022</v>
      </c>
      <c r="U110" s="54">
        <f t="shared" ca="1" si="56"/>
        <v>12.680000000000001</v>
      </c>
      <c r="V110" s="54">
        <f t="shared" ca="1" si="56"/>
        <v>29.480000000000004</v>
      </c>
      <c r="W110" s="54"/>
      <c r="Y110" s="53">
        <f t="shared" ref="Y110:AD110" si="57">SUM(Y112*$G$112)+(Y113*$G$113)+(Y114*$G$114)+(Y115*$G$115)+(Y116*$G$116)+(Y117*$G$117)+(Y118*$G$118)+(Y119*$G$119)+(Y120*$G$120)+(Y121*$G$121)+(Y122*$G$122)+(Y123*$G$123)+(Y124*$G$124)+(Y125*$G$125)</f>
        <v>9.4</v>
      </c>
      <c r="Z110" s="53">
        <f t="shared" si="57"/>
        <v>3.66</v>
      </c>
      <c r="AA110" s="53">
        <f t="shared" si="57"/>
        <v>2.6199999999999997</v>
      </c>
      <c r="AB110" s="53">
        <f t="shared" si="57"/>
        <v>0</v>
      </c>
      <c r="AC110" s="53">
        <f t="shared" si="57"/>
        <v>0</v>
      </c>
      <c r="AD110" s="53">
        <f t="shared" si="57"/>
        <v>10.959999999999999</v>
      </c>
      <c r="AE110" s="53"/>
      <c r="AG110" s="53"/>
      <c r="AH110" s="53" t="e">
        <f>SUM(AH112*$G$112)+(AH113*$G$113)+(AH114*$G$114)+(AH115*$G$115)+(AH116*$G$116)+(AH117*$G$117)+(AH118*$G$118)+(AH119*$G$119)+(AH120*$G$120)+(AH121*$G$121)+(AH122*$G$122)+(AH123*$G$123)+(AH124*$G$124)+(AH125*$G$125)</f>
        <v>#REF!</v>
      </c>
      <c r="AI110" s="53" t="e">
        <f>SUM(AI112*$G$112)+(AI113*$G$113)+(AI114*$G$114)+(AI115*$G$115)+(AI116*$G$116)+(AI117*$G$117)+(AI118*$G$118)+(AI119*$G$119)+(AI120*$G$120)+(AI121*$G$121)+(AI122*$G$122)+(AI123*$G$123)+(AI124*$G$124)+(AI125*$G$125)</f>
        <v>#REF!</v>
      </c>
      <c r="AJ110" s="53" t="e">
        <f>SUM(AJ112*$G$112)+(AJ113*$G$113)+(AJ114*$G$114)+(AJ115*$G$115)+(AJ116*$G$116)+(AJ117*$G$117)+(AJ118*$G$118)+(AJ119*$G$119)+(AJ120*$G$120)+(AJ121*$G$121)+(AJ122*$G$122)+(AJ123*$G$123)+(AJ124*$G$124)+(AJ125*$G$125)</f>
        <v>#REF!</v>
      </c>
      <c r="AL110" s="53"/>
      <c r="AN110" s="53"/>
      <c r="AQ110" s="184">
        <f>SUM('EQ Buffet &amp; Table Top'!AH110:AN110)</f>
        <v>26.780000000000005</v>
      </c>
      <c r="AR110" s="184">
        <f>SUM('EQ Buffet &amp; Table Top'!AP110:AV110)</f>
        <v>2.6400000000000006</v>
      </c>
      <c r="AS110" s="184">
        <f>SUM('EQ Buffet &amp; Table Top'!AX110:BD110)</f>
        <v>29.480000000000004</v>
      </c>
      <c r="AT110" s="185">
        <f>SUM('EQ Buffet &amp; Table Top'!BF110:BL110)</f>
        <v>3.66</v>
      </c>
      <c r="AU110" s="185">
        <f>SUM('EQ Buffet &amp; Table Top'!BN110:BT110)</f>
        <v>12.68</v>
      </c>
      <c r="AV110" s="185">
        <f>SUM('EQ Buffet &amp; Table Top'!BV110:CB110)</f>
        <v>21.980000000000004</v>
      </c>
      <c r="AW110" s="185"/>
      <c r="AX110" s="185"/>
      <c r="AY110" s="186"/>
      <c r="AZ110" s="185">
        <f>SUM('EQ Buffet &amp; Table Top'!CD110:CJ110)</f>
        <v>8.98</v>
      </c>
      <c r="BA110" s="185">
        <f>SUM('EQ Buffet &amp; Table Top'!CL110:CR110)</f>
        <v>26.180000000000003</v>
      </c>
      <c r="BB110" s="185">
        <f>SUM('EQ Buffet &amp; Table Top'!CT110:CZ110)</f>
        <v>6.2799999999999994</v>
      </c>
      <c r="BC110" s="185">
        <f>SUM('EQ Buffet &amp; Table Top'!DB110:DH110)</f>
        <v>22.480000000000004</v>
      </c>
      <c r="BD110" s="187"/>
    </row>
    <row r="111" spans="1:56" s="59" customFormat="1" ht="12.75" customHeight="1" outlineLevel="1">
      <c r="B111" s="97" t="s">
        <v>0</v>
      </c>
      <c r="C111" s="97" t="str">
        <f>$C$5</f>
        <v>Designation</v>
      </c>
      <c r="D111" s="72" t="str">
        <f>$D$5</f>
        <v>Picture</v>
      </c>
      <c r="E111" s="72">
        <f>$E$5</f>
        <v>0</v>
      </c>
      <c r="F111" s="72">
        <f>$F$5</f>
        <v>0</v>
      </c>
      <c r="G111" s="72" t="str">
        <f>$G$5</f>
        <v>Power (kW)</v>
      </c>
      <c r="H111" s="76" t="s">
        <v>370</v>
      </c>
      <c r="I111" s="72" t="str">
        <f>$I$5</f>
        <v>Size</v>
      </c>
      <c r="J111" s="97"/>
      <c r="L111" s="73"/>
      <c r="N111" s="73"/>
      <c r="P111" s="73"/>
      <c r="Q111" s="73"/>
      <c r="R111" s="73"/>
      <c r="S111" s="73"/>
      <c r="T111" s="73"/>
      <c r="U111" s="73"/>
      <c r="V111" s="73"/>
      <c r="W111" s="73"/>
      <c r="Y111" s="73"/>
      <c r="Z111" s="73"/>
      <c r="AA111" s="73"/>
      <c r="AB111" s="73"/>
      <c r="AC111" s="73"/>
      <c r="AD111" s="73"/>
      <c r="AE111" s="81"/>
      <c r="AG111" s="73"/>
      <c r="AH111" s="73"/>
      <c r="AI111" s="73"/>
      <c r="AJ111" s="73"/>
      <c r="AL111" s="73"/>
      <c r="AN111" s="73"/>
      <c r="AQ111" s="154"/>
      <c r="AR111" s="154"/>
      <c r="AS111" s="154"/>
      <c r="AT111" s="177"/>
      <c r="AU111" s="177"/>
      <c r="AV111" s="177"/>
      <c r="AW111" s="177"/>
      <c r="AX111" s="177"/>
      <c r="AY111" s="11"/>
      <c r="AZ111" s="177"/>
      <c r="BA111" s="177"/>
      <c r="BB111" s="177"/>
      <c r="BC111" s="177"/>
    </row>
    <row r="112" spans="1:56" ht="32.25" customHeight="1" outlineLevel="1">
      <c r="A112" s="6"/>
      <c r="B112" s="18">
        <v>100</v>
      </c>
      <c r="C112" s="47" t="str">
        <f>'EQ Buffet &amp; Table Top'!C112</f>
        <v>Table Top induction Cooker
IK 27TC</v>
      </c>
      <c r="D112" s="6"/>
      <c r="E112" s="36" t="str">
        <f>'EQ Buffet &amp; Table Top'!E112</f>
        <v>Maintain sauces hot</v>
      </c>
      <c r="F112" s="36" t="str">
        <f>'EQ Buffet &amp; Table Top'!F112</f>
        <v>https://www.grimm-gastrobedarf.de/bartscher-induktionskocher-ik-27tc_bar-105927.html</v>
      </c>
      <c r="G112" s="43">
        <f>'EQ Buffet &amp; Table Top'!G112</f>
        <v>2.7</v>
      </c>
      <c r="H112" s="82">
        <f>'EQ Buffet &amp; Table Top'!H112</f>
        <v>145.18</v>
      </c>
      <c r="I112" s="36" t="str">
        <f>'EQ Buffet &amp; Table Top'!I112</f>
        <v>W340 × D425 × H75 mm</v>
      </c>
      <c r="J112" s="36">
        <f>'EQ Buffet &amp; Table Top'!J112</f>
        <v>0</v>
      </c>
      <c r="K112" s="3"/>
      <c r="L112" s="4" t="e">
        <f ca="1">SUM(N112:AN112)</f>
        <v>#REF!</v>
      </c>
      <c r="M112" s="3"/>
      <c r="N112" s="4">
        <f>SUM('EQ Buffet &amp; Table Top'!N112)</f>
        <v>1</v>
      </c>
      <c r="O112" s="4"/>
      <c r="P112" s="4"/>
      <c r="Q112" s="4">
        <f t="shared" ref="Q112" ca="1" si="58">SUMIF($AQ$4:$BC$4,$Q$4,AQ112)</f>
        <v>3</v>
      </c>
      <c r="R112" s="4">
        <f t="shared" ref="R112" ca="1" si="59">SUMIF($AQ$4:$BC$4,$R$4,AR112)</f>
        <v>4</v>
      </c>
      <c r="S112" s="4">
        <f t="shared" ref="S112" ca="1" si="60">SUMIF($AQ$4:$BC$4,$S$4,AS112)</f>
        <v>2</v>
      </c>
      <c r="T112" s="4">
        <f t="shared" ref="T112" ca="1" si="61">SUMIF($AQ$4:$BC$4,$T$4,AT112)</f>
        <v>2</v>
      </c>
      <c r="U112" s="4">
        <f t="shared" ref="U112" ca="1" si="62">SUMIF($AQ$4:$BC$4,$U$4,AS112)</f>
        <v>2</v>
      </c>
      <c r="V112" s="4">
        <f t="shared" ref="V112" ca="1" si="63">SUMIF($AQ$4:$BC$4,$V$4,AR112)</f>
        <v>4</v>
      </c>
      <c r="W112" s="4">
        <f t="shared" ref="W112" ca="1" si="64">SUMIF($AQ$4:$BC$4,$W$4,AQ112)</f>
        <v>3</v>
      </c>
      <c r="X112" s="4">
        <f>SUM('EQ Buffet &amp; Table Top'!X112)</f>
        <v>0</v>
      </c>
      <c r="Y112" s="4">
        <f>SUM('EQ Buffet &amp; Table Top'!Y112)</f>
        <v>0</v>
      </c>
      <c r="Z112" s="4">
        <f>SUM('EQ Buffet &amp; Table Top'!Z112)</f>
        <v>1</v>
      </c>
      <c r="AA112" s="4">
        <f>SUM('EQ Buffet &amp; Table Top'!AA112)</f>
        <v>0</v>
      </c>
      <c r="AB112" s="4">
        <f>SUM('EQ Buffet &amp; Table Top'!AB112)</f>
        <v>0</v>
      </c>
      <c r="AC112" s="4">
        <f>SUM('EQ Buffet &amp; Table Top'!AC112)</f>
        <v>0</v>
      </c>
      <c r="AD112" s="4">
        <f>SUM('EQ Buffet &amp; Table Top'!AD112)</f>
        <v>1</v>
      </c>
      <c r="AE112" s="4">
        <f>SUM('EQ Buffet &amp; Table Top'!AD112)</f>
        <v>1</v>
      </c>
      <c r="AF112" s="4">
        <f>SUM('EQ Buffet &amp; Table Top'!AE112)</f>
        <v>0</v>
      </c>
      <c r="AG112" s="4" t="e">
        <f>SUM('EQ Buffet &amp; Table Top'!#REF!)</f>
        <v>#REF!</v>
      </c>
      <c r="AH112" s="4" t="e">
        <f>SUM('EQ Buffet &amp; Table Top'!#REF!)</f>
        <v>#REF!</v>
      </c>
      <c r="AI112" s="4" t="e">
        <f>SUM('EQ Buffet &amp; Table Top'!#REF!)</f>
        <v>#REF!</v>
      </c>
      <c r="AJ112" s="4" t="e">
        <f>SUM('EQ Buffet &amp; Table Top'!#REF!)</f>
        <v>#REF!</v>
      </c>
      <c r="AK112" s="4" t="e">
        <f>SUM('EQ Buffet &amp; Table Top'!#REF!)</f>
        <v>#REF!</v>
      </c>
      <c r="AL112" s="4" t="e">
        <f>SUM('EQ Buffet &amp; Table Top'!#REF!)</f>
        <v>#REF!</v>
      </c>
      <c r="AM112" s="4" t="e">
        <f>SUM('EQ Buffet &amp; Table Top'!#REF!)</f>
        <v>#REF!</v>
      </c>
      <c r="AN112" s="4" t="e">
        <f>SUM('EQ Buffet &amp; Table Top'!#REF!)</f>
        <v>#REF!</v>
      </c>
      <c r="AQ112" s="154">
        <f>'EQ Buffet &amp; Table Top'!DL112</f>
        <v>3</v>
      </c>
      <c r="AR112" s="154">
        <f>'EQ Buffet &amp; Table Top'!DM112</f>
        <v>0</v>
      </c>
      <c r="AS112" s="154">
        <f>'EQ Buffet &amp; Table Top'!DN112</f>
        <v>4</v>
      </c>
      <c r="AT112" s="154">
        <f>'EQ Buffet &amp; Table Top'!DO112</f>
        <v>1</v>
      </c>
      <c r="AU112" s="154">
        <f>'EQ Buffet &amp; Table Top'!DP112</f>
        <v>2</v>
      </c>
      <c r="AV112" s="154">
        <f>'EQ Buffet &amp; Table Top'!DQ112</f>
        <v>2</v>
      </c>
      <c r="AW112" s="154">
        <f>'EQ Buffet &amp; Table Top'!DR112</f>
        <v>2</v>
      </c>
      <c r="AX112" s="154">
        <f>'EQ Buffet &amp; Table Top'!DS112</f>
        <v>3</v>
      </c>
      <c r="AY112" s="154">
        <f>'EQ Buffet &amp; Table Top'!DT112</f>
        <v>1</v>
      </c>
      <c r="AZ112" s="154">
        <f>'EQ Buffet &amp; Table Top'!DU112</f>
        <v>3</v>
      </c>
      <c r="BA112" s="154">
        <f>'EQ Buffet &amp; Table Top'!DV112</f>
        <v>0</v>
      </c>
      <c r="BB112" s="154">
        <f>'EQ Buffet &amp; Table Top'!DY112</f>
        <v>0</v>
      </c>
      <c r="BC112" s="154">
        <f>'EQ Buffet &amp; Table Top'!DZ112</f>
        <v>0</v>
      </c>
    </row>
    <row r="113" spans="1:55" ht="32.25" customHeight="1" outlineLevel="1">
      <c r="A113" s="6"/>
      <c r="B113" s="18">
        <v>101</v>
      </c>
      <c r="C113" s="47" t="str">
        <f>'EQ Buffet &amp; Table Top'!C113</f>
        <v>Single sink</v>
      </c>
      <c r="D113" s="31"/>
      <c r="E113" s="36" t="str">
        <f>'EQ Buffet &amp; Table Top'!E113</f>
        <v>Hand wash</v>
      </c>
      <c r="F113" s="36" t="str">
        <f>'EQ Buffet &amp; Table Top'!F113</f>
        <v>https://www.grimm-gastrobedarf.de/rieber-handwasch-ausgussbecken-kombination-hak-k-ii_rie-82110152.html</v>
      </c>
      <c r="G113" s="43">
        <f>'EQ Buffet &amp; Table Top'!G113</f>
        <v>2</v>
      </c>
      <c r="H113" s="82">
        <f>'EQ Buffet &amp; Table Top'!H113</f>
        <v>485.52</v>
      </c>
      <c r="I113" s="36" t="str">
        <f>'EQ Buffet &amp; Table Top'!I113</f>
        <v>W450 x D640 x H1250 mm</v>
      </c>
      <c r="J113" s="36">
        <f>'EQ Buffet &amp; Table Top'!J113</f>
        <v>0</v>
      </c>
      <c r="K113" s="3"/>
      <c r="L113" s="4" t="e">
        <f t="shared" ref="L113:L125" ca="1" si="65">SUM(N113:AN113)</f>
        <v>#REF!</v>
      </c>
      <c r="M113" s="3"/>
      <c r="N113" s="4">
        <f>SUM('EQ Buffet &amp; Table Top'!N113)</f>
        <v>1</v>
      </c>
      <c r="O113" s="4"/>
      <c r="P113" s="4"/>
      <c r="Q113" s="4">
        <f t="shared" ref="Q113:Q127" ca="1" si="66">SUMIF($AQ$4:$BC$4,$Q$4,AQ113)</f>
        <v>1</v>
      </c>
      <c r="R113" s="4">
        <f t="shared" ref="R113:R127" ca="1" si="67">SUMIF($AQ$4:$BC$4,$R$4,AR113)</f>
        <v>1</v>
      </c>
      <c r="S113" s="4">
        <f t="shared" ref="S113:S127" ca="1" si="68">SUMIF($AQ$4:$BC$4,$S$4,AS113)</f>
        <v>0</v>
      </c>
      <c r="T113" s="4">
        <f t="shared" ref="T113:T127" ca="1" si="69">SUMIF($AQ$4:$BC$4,$T$4,AT113)</f>
        <v>0</v>
      </c>
      <c r="U113" s="4">
        <f t="shared" ref="U113:U127" ca="1" si="70">SUMIF($AQ$4:$BC$4,$U$4,AS113)</f>
        <v>0</v>
      </c>
      <c r="V113" s="4">
        <f t="shared" ref="V113:V127" ca="1" si="71">SUMIF($AQ$4:$BC$4,$V$4,AR113)</f>
        <v>1</v>
      </c>
      <c r="W113" s="4">
        <f t="shared" ref="W113:W127" ca="1" si="72">SUMIF($AQ$4:$BC$4,$W$4,AQ113)</f>
        <v>1</v>
      </c>
      <c r="X113" s="4">
        <f>SUM('EQ Buffet &amp; Table Top'!X113)</f>
        <v>0</v>
      </c>
      <c r="Y113" s="4">
        <f>SUM('EQ Buffet &amp; Table Top'!Y113)</f>
        <v>0</v>
      </c>
      <c r="Z113" s="4">
        <f>SUM('EQ Buffet &amp; Table Top'!Z113)</f>
        <v>0</v>
      </c>
      <c r="AA113" s="4">
        <f>SUM('EQ Buffet &amp; Table Top'!AA113)</f>
        <v>0</v>
      </c>
      <c r="AB113" s="4">
        <f>SUM('EQ Buffet &amp; Table Top'!AB113)</f>
        <v>0</v>
      </c>
      <c r="AC113" s="4">
        <f>SUM('EQ Buffet &amp; Table Top'!AC113)</f>
        <v>0</v>
      </c>
      <c r="AD113" s="4">
        <f>SUM('EQ Buffet &amp; Table Top'!AD113)</f>
        <v>1</v>
      </c>
      <c r="AE113" s="4">
        <f>SUM('EQ Buffet &amp; Table Top'!AD113)</f>
        <v>1</v>
      </c>
      <c r="AF113" s="4">
        <f>SUM('EQ Buffet &amp; Table Top'!AE113)</f>
        <v>0</v>
      </c>
      <c r="AG113" s="4" t="e">
        <f>SUM('EQ Buffet &amp; Table Top'!#REF!)</f>
        <v>#REF!</v>
      </c>
      <c r="AH113" s="4" t="e">
        <f>SUM('EQ Buffet &amp; Table Top'!#REF!)</f>
        <v>#REF!</v>
      </c>
      <c r="AI113" s="4" t="e">
        <f>SUM('EQ Buffet &amp; Table Top'!#REF!)</f>
        <v>#REF!</v>
      </c>
      <c r="AJ113" s="4" t="e">
        <f>SUM('EQ Buffet &amp; Table Top'!#REF!)</f>
        <v>#REF!</v>
      </c>
      <c r="AK113" s="4" t="e">
        <f>SUM('EQ Buffet &amp; Table Top'!#REF!)</f>
        <v>#REF!</v>
      </c>
      <c r="AL113" s="4" t="e">
        <f>SUM('EQ Buffet &amp; Table Top'!#REF!)</f>
        <v>#REF!</v>
      </c>
      <c r="AM113" s="4" t="e">
        <f>SUM('EQ Buffet &amp; Table Top'!#REF!)</f>
        <v>#REF!</v>
      </c>
      <c r="AN113" s="4" t="e">
        <f>SUM('EQ Buffet &amp; Table Top'!#REF!)</f>
        <v>#REF!</v>
      </c>
      <c r="AQ113" s="154">
        <f>'EQ Buffet &amp; Table Top'!DL113</f>
        <v>1</v>
      </c>
      <c r="AR113" s="154">
        <f>'EQ Buffet &amp; Table Top'!DM113</f>
        <v>0</v>
      </c>
      <c r="AS113" s="154">
        <f>'EQ Buffet &amp; Table Top'!DN113</f>
        <v>1</v>
      </c>
      <c r="AT113" s="154">
        <f>'EQ Buffet &amp; Table Top'!DO113</f>
        <v>0</v>
      </c>
      <c r="AU113" s="154">
        <f>'EQ Buffet &amp; Table Top'!DP113</f>
        <v>0</v>
      </c>
      <c r="AV113" s="154">
        <f>'EQ Buffet &amp; Table Top'!DQ113</f>
        <v>1</v>
      </c>
      <c r="AW113" s="154">
        <f>'EQ Buffet &amp; Table Top'!DR113</f>
        <v>0</v>
      </c>
      <c r="AX113" s="154">
        <f>'EQ Buffet &amp; Table Top'!DS113</f>
        <v>1</v>
      </c>
      <c r="AY113" s="154">
        <f>'EQ Buffet &amp; Table Top'!DT113</f>
        <v>0</v>
      </c>
      <c r="AZ113" s="154">
        <f>'EQ Buffet &amp; Table Top'!DU113</f>
        <v>1</v>
      </c>
      <c r="BA113" s="154">
        <f>'EQ Buffet &amp; Table Top'!DV113</f>
        <v>0</v>
      </c>
      <c r="BB113" s="154">
        <f>'EQ Buffet &amp; Table Top'!DY113</f>
        <v>0</v>
      </c>
      <c r="BC113" s="154">
        <f>'EQ Buffet &amp; Table Top'!DZ113</f>
        <v>0</v>
      </c>
    </row>
    <row r="114" spans="1:55" ht="32.25" customHeight="1" outlineLevel="1">
      <c r="A114" s="6"/>
      <c r="B114" s="18">
        <v>102</v>
      </c>
      <c r="C114" s="47" t="str">
        <f>'EQ Buffet &amp; Table Top'!C114</f>
        <v>refrigator 
unter table GN 1/1 size</v>
      </c>
      <c r="D114" s="6"/>
      <c r="E114" s="36" t="str">
        <f>'EQ Buffet &amp; Table Top'!E114</f>
        <v>cool storage
GN 1/1 optimized</v>
      </c>
      <c r="F114" s="36" t="str">
        <f>'EQ Buffet &amp; Table Top'!F114</f>
        <v>https://www.nordcap.de/produkte/kuehltechnik/kuehlschraenke/gewerbekuehlschraenke/detail/uku-165-i-405216510/</v>
      </c>
      <c r="G114" s="43">
        <f>'EQ Buffet &amp; Table Top'!G114</f>
        <v>0.16</v>
      </c>
      <c r="H114" s="82">
        <f>'EQ Buffet &amp; Table Top'!H114</f>
        <v>982</v>
      </c>
      <c r="I114" s="36" t="str">
        <f>'EQ Buffet &amp; Table Top'!I114</f>
        <v>W600 x D615 x H830 mm</v>
      </c>
      <c r="J114" s="36">
        <f>'EQ Buffet &amp; Table Top'!J114</f>
        <v>0</v>
      </c>
      <c r="K114" s="3"/>
      <c r="L114" s="4" t="e">
        <f t="shared" ca="1" si="65"/>
        <v>#REF!</v>
      </c>
      <c r="M114" s="3"/>
      <c r="N114" s="4">
        <f>SUM('EQ Buffet &amp; Table Top'!N114)</f>
        <v>2</v>
      </c>
      <c r="O114" s="4"/>
      <c r="P114" s="4"/>
      <c r="Q114" s="4">
        <f t="shared" ca="1" si="66"/>
        <v>4</v>
      </c>
      <c r="R114" s="4">
        <f t="shared" ca="1" si="67"/>
        <v>4</v>
      </c>
      <c r="S114" s="4">
        <f t="shared" ca="1" si="68"/>
        <v>4</v>
      </c>
      <c r="T114" s="4">
        <f t="shared" ca="1" si="69"/>
        <v>4</v>
      </c>
      <c r="U114" s="4">
        <f t="shared" ca="1" si="70"/>
        <v>4</v>
      </c>
      <c r="V114" s="4">
        <f t="shared" ca="1" si="71"/>
        <v>4</v>
      </c>
      <c r="W114" s="4">
        <f t="shared" ca="1" si="72"/>
        <v>4</v>
      </c>
      <c r="X114" s="4">
        <f>SUM('EQ Buffet &amp; Table Top'!X114)</f>
        <v>0</v>
      </c>
      <c r="Y114" s="4">
        <f>SUM('EQ Buffet &amp; Table Top'!Y114)</f>
        <v>0</v>
      </c>
      <c r="Z114" s="4">
        <f>SUM('EQ Buffet &amp; Table Top'!Z114)</f>
        <v>1</v>
      </c>
      <c r="AA114" s="4">
        <f>SUM('EQ Buffet &amp; Table Top'!AA114)</f>
        <v>2</v>
      </c>
      <c r="AB114" s="4">
        <f>SUM('EQ Buffet &amp; Table Top'!AB114)</f>
        <v>0</v>
      </c>
      <c r="AC114" s="4">
        <f>SUM('EQ Buffet &amp; Table Top'!AC114)</f>
        <v>0</v>
      </c>
      <c r="AD114" s="4">
        <f>SUM('EQ Buffet &amp; Table Top'!AD114)</f>
        <v>2</v>
      </c>
      <c r="AE114" s="4">
        <f>SUM('EQ Buffet &amp; Table Top'!AD114)</f>
        <v>2</v>
      </c>
      <c r="AF114" s="4">
        <f>SUM('EQ Buffet &amp; Table Top'!AE114)</f>
        <v>0</v>
      </c>
      <c r="AG114" s="4" t="e">
        <f>SUM('EQ Buffet &amp; Table Top'!#REF!)</f>
        <v>#REF!</v>
      </c>
      <c r="AH114" s="4" t="e">
        <f>SUM('EQ Buffet &amp; Table Top'!#REF!)</f>
        <v>#REF!</v>
      </c>
      <c r="AI114" s="4" t="e">
        <f>SUM('EQ Buffet &amp; Table Top'!#REF!)</f>
        <v>#REF!</v>
      </c>
      <c r="AJ114" s="4" t="e">
        <f>SUM('EQ Buffet &amp; Table Top'!#REF!)</f>
        <v>#REF!</v>
      </c>
      <c r="AK114" s="4" t="e">
        <f>SUM('EQ Buffet &amp; Table Top'!#REF!)</f>
        <v>#REF!</v>
      </c>
      <c r="AL114" s="4" t="e">
        <f>SUM('EQ Buffet &amp; Table Top'!#REF!)</f>
        <v>#REF!</v>
      </c>
      <c r="AM114" s="4" t="e">
        <f>SUM('EQ Buffet &amp; Table Top'!#REF!)</f>
        <v>#REF!</v>
      </c>
      <c r="AN114" s="4" t="e">
        <f>SUM('EQ Buffet &amp; Table Top'!#REF!)</f>
        <v>#REF!</v>
      </c>
      <c r="AQ114" s="154">
        <f>'EQ Buffet &amp; Table Top'!DL114</f>
        <v>4</v>
      </c>
      <c r="AR114" s="154">
        <f>'EQ Buffet &amp; Table Top'!DM114</f>
        <v>6</v>
      </c>
      <c r="AS114" s="154">
        <f>'EQ Buffet &amp; Table Top'!DN114</f>
        <v>4</v>
      </c>
      <c r="AT114" s="154">
        <f>'EQ Buffet &amp; Table Top'!DO114</f>
        <v>1</v>
      </c>
      <c r="AU114" s="154">
        <f>'EQ Buffet &amp; Table Top'!DP114</f>
        <v>4</v>
      </c>
      <c r="AV114" s="154">
        <f>'EQ Buffet &amp; Table Top'!DQ114</f>
        <v>4</v>
      </c>
      <c r="AW114" s="154">
        <f>'EQ Buffet &amp; Table Top'!DR114</f>
        <v>4</v>
      </c>
      <c r="AX114" s="154">
        <f>'EQ Buffet &amp; Table Top'!DS114</f>
        <v>2</v>
      </c>
      <c r="AY114" s="154">
        <f>'EQ Buffet &amp; Table Top'!DT114</f>
        <v>3</v>
      </c>
      <c r="AZ114" s="154">
        <f>'EQ Buffet &amp; Table Top'!DU114</f>
        <v>2</v>
      </c>
      <c r="BA114" s="154">
        <f>'EQ Buffet &amp; Table Top'!DV114</f>
        <v>0</v>
      </c>
      <c r="BB114" s="154">
        <f>'EQ Buffet &amp; Table Top'!DY114</f>
        <v>0</v>
      </c>
      <c r="BC114" s="154">
        <f>'EQ Buffet &amp; Table Top'!DZ114</f>
        <v>0</v>
      </c>
    </row>
    <row r="115" spans="1:55" ht="32.25" customHeight="1" outlineLevel="1">
      <c r="A115" s="6"/>
      <c r="B115" s="18">
        <v>103</v>
      </c>
      <c r="C115" s="47" t="str">
        <f>'EQ Buffet &amp; Table Top'!C115</f>
        <v>Heating Lamp</v>
      </c>
      <c r="D115" s="31"/>
      <c r="E115" s="36" t="str">
        <f>'EQ Buffet &amp; Table Top'!E115</f>
        <v>to hold the food hot</v>
      </c>
      <c r="F115" s="36" t="str">
        <f>'EQ Buffet &amp; Table Top'!F115</f>
        <v>https://www.nordcap.de/produkte/kuehltechnik/kuehlschraenke/gewerbekuehlschraenke/detail/uku-165-i-405216510/</v>
      </c>
      <c r="G115" s="43">
        <f>'EQ Buffet &amp; Table Top'!G115</f>
        <v>0.25</v>
      </c>
      <c r="H115" s="82">
        <f>'EQ Buffet &amp; Table Top'!H115</f>
        <v>264.18</v>
      </c>
      <c r="I115" s="36" t="str">
        <f>'EQ Buffet &amp; Table Top'!I115</f>
        <v>⍉ 290 mm</v>
      </c>
      <c r="J115" s="36">
        <f>'EQ Buffet &amp; Table Top'!J115</f>
        <v>0</v>
      </c>
      <c r="K115" s="3"/>
      <c r="L115" s="4" t="e">
        <f t="shared" ca="1" si="65"/>
        <v>#REF!</v>
      </c>
      <c r="M115" s="3"/>
      <c r="N115" s="4">
        <f>SUM('EQ Buffet &amp; Table Top'!N115)</f>
        <v>4</v>
      </c>
      <c r="O115" s="4"/>
      <c r="P115" s="4"/>
      <c r="Q115" s="4">
        <f t="shared" ca="1" si="66"/>
        <v>6</v>
      </c>
      <c r="R115" s="4">
        <f t="shared" ca="1" si="67"/>
        <v>6</v>
      </c>
      <c r="S115" s="4">
        <f t="shared" ca="1" si="68"/>
        <v>4</v>
      </c>
      <c r="T115" s="4">
        <f t="shared" ca="1" si="69"/>
        <v>2</v>
      </c>
      <c r="U115" s="4">
        <f t="shared" ca="1" si="70"/>
        <v>4</v>
      </c>
      <c r="V115" s="4">
        <f t="shared" ca="1" si="71"/>
        <v>6</v>
      </c>
      <c r="W115" s="4">
        <f t="shared" ca="1" si="72"/>
        <v>6</v>
      </c>
      <c r="X115" s="4">
        <f>SUM('EQ Buffet &amp; Table Top'!X115)</f>
        <v>0</v>
      </c>
      <c r="Y115" s="4">
        <f>SUM('EQ Buffet &amp; Table Top'!Y115)</f>
        <v>2</v>
      </c>
      <c r="Z115" s="4">
        <f>SUM('EQ Buffet &amp; Table Top'!Z115)</f>
        <v>0</v>
      </c>
      <c r="AA115" s="4">
        <f>SUM('EQ Buffet &amp; Table Top'!AA115)</f>
        <v>0</v>
      </c>
      <c r="AB115" s="4">
        <f>SUM('EQ Buffet &amp; Table Top'!AB115)</f>
        <v>0</v>
      </c>
      <c r="AC115" s="4">
        <f>SUM('EQ Buffet &amp; Table Top'!AC115)</f>
        <v>0</v>
      </c>
      <c r="AD115" s="4">
        <f>SUM('EQ Buffet &amp; Table Top'!AD115)</f>
        <v>4</v>
      </c>
      <c r="AE115" s="4">
        <f>SUM('EQ Buffet &amp; Table Top'!AD115)</f>
        <v>4</v>
      </c>
      <c r="AF115" s="4">
        <f>SUM('EQ Buffet &amp; Table Top'!AE115)</f>
        <v>0</v>
      </c>
      <c r="AG115" s="4" t="e">
        <f>SUM('EQ Buffet &amp; Table Top'!#REF!)</f>
        <v>#REF!</v>
      </c>
      <c r="AH115" s="4" t="e">
        <f>SUM('EQ Buffet &amp; Table Top'!#REF!)</f>
        <v>#REF!</v>
      </c>
      <c r="AI115" s="4" t="e">
        <f>SUM('EQ Buffet &amp; Table Top'!#REF!)</f>
        <v>#REF!</v>
      </c>
      <c r="AJ115" s="4" t="e">
        <f>SUM('EQ Buffet &amp; Table Top'!#REF!)</f>
        <v>#REF!</v>
      </c>
      <c r="AK115" s="4" t="e">
        <f>SUM('EQ Buffet &amp; Table Top'!#REF!)</f>
        <v>#REF!</v>
      </c>
      <c r="AL115" s="4" t="e">
        <f>SUM('EQ Buffet &amp; Table Top'!#REF!)</f>
        <v>#REF!</v>
      </c>
      <c r="AM115" s="4" t="e">
        <f>SUM('EQ Buffet &amp; Table Top'!#REF!)</f>
        <v>#REF!</v>
      </c>
      <c r="AN115" s="4" t="e">
        <f>SUM('EQ Buffet &amp; Table Top'!#REF!)</f>
        <v>#REF!</v>
      </c>
      <c r="AQ115" s="154">
        <f>'EQ Buffet &amp; Table Top'!DL115</f>
        <v>6</v>
      </c>
      <c r="AR115" s="154">
        <f>'EQ Buffet &amp; Table Top'!DM115</f>
        <v>0</v>
      </c>
      <c r="AS115" s="154">
        <f>'EQ Buffet &amp; Table Top'!DN115</f>
        <v>6</v>
      </c>
      <c r="AT115" s="154">
        <f>'EQ Buffet &amp; Table Top'!DO115</f>
        <v>0</v>
      </c>
      <c r="AU115" s="154">
        <f>'EQ Buffet &amp; Table Top'!DP115</f>
        <v>4</v>
      </c>
      <c r="AV115" s="154">
        <f>'EQ Buffet &amp; Table Top'!DQ115</f>
        <v>4</v>
      </c>
      <c r="AW115" s="154">
        <f>'EQ Buffet &amp; Table Top'!DR115</f>
        <v>2</v>
      </c>
      <c r="AX115" s="154">
        <f>'EQ Buffet &amp; Table Top'!DS115</f>
        <v>6</v>
      </c>
      <c r="AY115" s="154">
        <f>'EQ Buffet &amp; Table Top'!DT115</f>
        <v>0</v>
      </c>
      <c r="AZ115" s="154">
        <f>'EQ Buffet &amp; Table Top'!DU115</f>
        <v>4</v>
      </c>
      <c r="BA115" s="154">
        <f>'EQ Buffet &amp; Table Top'!DV115</f>
        <v>0</v>
      </c>
      <c r="BB115" s="154">
        <f>'EQ Buffet &amp; Table Top'!DY115</f>
        <v>0</v>
      </c>
      <c r="BC115" s="154">
        <f>'EQ Buffet &amp; Table Top'!DZ115</f>
        <v>0</v>
      </c>
    </row>
    <row r="116" spans="1:55" ht="32.25" customHeight="1" outlineLevel="1">
      <c r="A116" s="6"/>
      <c r="B116" s="18">
        <v>104</v>
      </c>
      <c r="C116" s="47" t="str">
        <f>'EQ Buffet &amp; Table Top'!C116</f>
        <v>Contact cooling plate</v>
      </c>
      <c r="D116" s="6"/>
      <c r="E116" s="36" t="str">
        <f>'EQ Buffet &amp; Table Top'!E116</f>
        <v>to cool the food</v>
      </c>
      <c r="F116" s="36" t="str">
        <f>'EQ Buffet &amp; Table Top'!F116</f>
        <v>https://www.hagola.de/gastro-produkte-gastronomie/wannen-gastronomie/kontakt-kuehlplatte-gastronomie</v>
      </c>
      <c r="G116" s="43">
        <f>'EQ Buffet &amp; Table Top'!G116</f>
        <v>0.14000000000000001</v>
      </c>
      <c r="H116" s="82">
        <f>'EQ Buffet &amp; Table Top'!H116</f>
        <v>1779.2</v>
      </c>
      <c r="I116" s="36" t="str">
        <f>'EQ Buffet &amp; Table Top'!I116</f>
        <v>W670 x D530 x H42 mm</v>
      </c>
      <c r="J116" s="36">
        <f>'EQ Buffet &amp; Table Top'!J116</f>
        <v>0</v>
      </c>
      <c r="K116" s="3"/>
      <c r="L116" s="4" t="e">
        <f t="shared" ca="1" si="65"/>
        <v>#REF!</v>
      </c>
      <c r="M116" s="3"/>
      <c r="N116" s="4">
        <f>SUM('EQ Buffet &amp; Table Top'!N116)</f>
        <v>0</v>
      </c>
      <c r="O116" s="4"/>
      <c r="P116" s="4"/>
      <c r="Q116" s="4">
        <f t="shared" ca="1" si="66"/>
        <v>2</v>
      </c>
      <c r="R116" s="4">
        <f t="shared" ca="1" si="67"/>
        <v>2</v>
      </c>
      <c r="S116" s="4">
        <f t="shared" ca="1" si="68"/>
        <v>2</v>
      </c>
      <c r="T116" s="4">
        <f t="shared" ca="1" si="69"/>
        <v>2</v>
      </c>
      <c r="U116" s="4">
        <f t="shared" ca="1" si="70"/>
        <v>2</v>
      </c>
      <c r="V116" s="4">
        <f t="shared" ca="1" si="71"/>
        <v>2</v>
      </c>
      <c r="W116" s="4">
        <f t="shared" ca="1" si="72"/>
        <v>2</v>
      </c>
      <c r="X116" s="4">
        <f>SUM('EQ Buffet &amp; Table Top'!X116)</f>
        <v>0</v>
      </c>
      <c r="Y116" s="4">
        <f>SUM('EQ Buffet &amp; Table Top'!Y116)</f>
        <v>0</v>
      </c>
      <c r="Z116" s="4">
        <f>SUM('EQ Buffet &amp; Table Top'!Z116)</f>
        <v>0</v>
      </c>
      <c r="AA116" s="4">
        <f>SUM('EQ Buffet &amp; Table Top'!AA116)</f>
        <v>0</v>
      </c>
      <c r="AB116" s="4">
        <f>SUM('EQ Buffet &amp; Table Top'!AB116)</f>
        <v>0</v>
      </c>
      <c r="AC116" s="4">
        <f>SUM('EQ Buffet &amp; Table Top'!AC116)</f>
        <v>0</v>
      </c>
      <c r="AD116" s="4">
        <f>SUM('EQ Buffet &amp; Table Top'!AD116)</f>
        <v>0</v>
      </c>
      <c r="AE116" s="4">
        <f>SUM('EQ Buffet &amp; Table Top'!AD116)</f>
        <v>0</v>
      </c>
      <c r="AF116" s="4">
        <f>SUM('EQ Buffet &amp; Table Top'!AE116)</f>
        <v>0</v>
      </c>
      <c r="AG116" s="4" t="e">
        <f>SUM('EQ Buffet &amp; Table Top'!#REF!)</f>
        <v>#REF!</v>
      </c>
      <c r="AH116" s="4" t="e">
        <f>SUM('EQ Buffet &amp; Table Top'!#REF!)</f>
        <v>#REF!</v>
      </c>
      <c r="AI116" s="4" t="e">
        <f>SUM('EQ Buffet &amp; Table Top'!#REF!)</f>
        <v>#REF!</v>
      </c>
      <c r="AJ116" s="4" t="e">
        <f>SUM('EQ Buffet &amp; Table Top'!#REF!)</f>
        <v>#REF!</v>
      </c>
      <c r="AK116" s="4" t="e">
        <f>SUM('EQ Buffet &amp; Table Top'!#REF!)</f>
        <v>#REF!</v>
      </c>
      <c r="AL116" s="4" t="e">
        <f>SUM('EQ Buffet &amp; Table Top'!#REF!)</f>
        <v>#REF!</v>
      </c>
      <c r="AM116" s="4" t="e">
        <f>SUM('EQ Buffet &amp; Table Top'!#REF!)</f>
        <v>#REF!</v>
      </c>
      <c r="AN116" s="4" t="e">
        <f>SUM('EQ Buffet &amp; Table Top'!#REF!)</f>
        <v>#REF!</v>
      </c>
      <c r="AQ116" s="154">
        <f>'EQ Buffet &amp; Table Top'!DL116</f>
        <v>2</v>
      </c>
      <c r="AR116" s="154">
        <f>'EQ Buffet &amp; Table Top'!DM116</f>
        <v>6</v>
      </c>
      <c r="AS116" s="154">
        <f>'EQ Buffet &amp; Table Top'!DN116</f>
        <v>2</v>
      </c>
      <c r="AT116" s="154">
        <f>'EQ Buffet &amp; Table Top'!DO116</f>
        <v>0</v>
      </c>
      <c r="AU116" s="154">
        <f>'EQ Buffet &amp; Table Top'!DP116</f>
        <v>2</v>
      </c>
      <c r="AV116" s="154">
        <f>'EQ Buffet &amp; Table Top'!DQ116</f>
        <v>2</v>
      </c>
      <c r="AW116" s="154">
        <f>'EQ Buffet &amp; Table Top'!DR116</f>
        <v>2</v>
      </c>
      <c r="AX116" s="154">
        <f>'EQ Buffet &amp; Table Top'!DS116</f>
        <v>2</v>
      </c>
      <c r="AY116" s="154">
        <f>'EQ Buffet &amp; Table Top'!DT116</f>
        <v>0</v>
      </c>
      <c r="AZ116" s="154">
        <f>'EQ Buffet &amp; Table Top'!DU116</f>
        <v>2</v>
      </c>
      <c r="BA116" s="154">
        <f>'EQ Buffet &amp; Table Top'!DV116</f>
        <v>0</v>
      </c>
      <c r="BB116" s="154">
        <f>'EQ Buffet &amp; Table Top'!DY116</f>
        <v>0</v>
      </c>
      <c r="BC116" s="154">
        <f>'EQ Buffet &amp; Table Top'!DZ116</f>
        <v>0</v>
      </c>
    </row>
    <row r="117" spans="1:55" ht="32.25" customHeight="1" outlineLevel="1">
      <c r="A117" s="6"/>
      <c r="B117" s="18">
        <v>105</v>
      </c>
      <c r="C117" s="47" t="str">
        <f>'EQ Buffet &amp; Table Top'!C117</f>
        <v>Contact cooling plate
Scholl CPZ 660</v>
      </c>
      <c r="D117" s="31"/>
      <c r="E117" s="36" t="str">
        <f>'EQ Buffet &amp; Table Top'!E117</f>
        <v>to cool the food</v>
      </c>
      <c r="F117" s="36" t="str">
        <f>'EQ Buffet &amp; Table Top'!F117</f>
        <v>https://www.scholl-gastro.de/de/kalt-warm-platten-einbaugeräte-0</v>
      </c>
      <c r="G117" s="43">
        <f>'EQ Buffet &amp; Table Top'!G117</f>
        <v>0.14000000000000001</v>
      </c>
      <c r="H117" s="82">
        <f>'EQ Buffet &amp; Table Top'!H117</f>
        <v>3594</v>
      </c>
      <c r="I117" s="36" t="str">
        <f>'EQ Buffet &amp; Table Top'!I117</f>
        <v>W660 x D 530 x H140 mm</v>
      </c>
      <c r="J117" s="36">
        <f>'EQ Buffet &amp; Table Top'!J117</f>
        <v>0</v>
      </c>
      <c r="K117" s="3"/>
      <c r="L117" s="4" t="e">
        <f t="shared" ca="1" si="65"/>
        <v>#REF!</v>
      </c>
      <c r="M117" s="3"/>
      <c r="N117" s="4">
        <f>SUM('EQ Buffet &amp; Table Top'!N117)</f>
        <v>1</v>
      </c>
      <c r="O117" s="4"/>
      <c r="P117" s="4"/>
      <c r="Q117" s="4">
        <f t="shared" ca="1" si="66"/>
        <v>4</v>
      </c>
      <c r="R117" s="4">
        <f t="shared" ca="1" si="67"/>
        <v>4</v>
      </c>
      <c r="S117" s="4">
        <f t="shared" ca="1" si="68"/>
        <v>4</v>
      </c>
      <c r="T117" s="4">
        <f t="shared" ca="1" si="69"/>
        <v>4</v>
      </c>
      <c r="U117" s="4">
        <f t="shared" ca="1" si="70"/>
        <v>4</v>
      </c>
      <c r="V117" s="4">
        <f t="shared" ca="1" si="71"/>
        <v>4</v>
      </c>
      <c r="W117" s="4">
        <f t="shared" ca="1" si="72"/>
        <v>4</v>
      </c>
      <c r="X117" s="4">
        <f>SUM('EQ Buffet &amp; Table Top'!X117)</f>
        <v>0</v>
      </c>
      <c r="Y117" s="4">
        <f>SUM('EQ Buffet &amp; Table Top'!Y117)</f>
        <v>0</v>
      </c>
      <c r="Z117" s="4">
        <f>SUM('EQ Buffet &amp; Table Top'!Z117)</f>
        <v>0</v>
      </c>
      <c r="AA117" s="4">
        <f>SUM('EQ Buffet &amp; Table Top'!AA117)</f>
        <v>0</v>
      </c>
      <c r="AB117" s="4">
        <f>SUM('EQ Buffet &amp; Table Top'!AB117)</f>
        <v>0</v>
      </c>
      <c r="AC117" s="4">
        <f>SUM('EQ Buffet &amp; Table Top'!AC117)</f>
        <v>0</v>
      </c>
      <c r="AD117" s="4">
        <f>SUM('EQ Buffet &amp; Table Top'!AD117)</f>
        <v>1</v>
      </c>
      <c r="AE117" s="4">
        <f>SUM('EQ Buffet &amp; Table Top'!AD117)</f>
        <v>1</v>
      </c>
      <c r="AF117" s="4">
        <f>SUM('EQ Buffet &amp; Table Top'!AE117)</f>
        <v>0</v>
      </c>
      <c r="AG117" s="4" t="e">
        <f>SUM('EQ Buffet &amp; Table Top'!#REF!)</f>
        <v>#REF!</v>
      </c>
      <c r="AH117" s="4" t="e">
        <f>SUM('EQ Buffet &amp; Table Top'!#REF!)</f>
        <v>#REF!</v>
      </c>
      <c r="AI117" s="4" t="e">
        <f>SUM('EQ Buffet &amp; Table Top'!#REF!)</f>
        <v>#REF!</v>
      </c>
      <c r="AJ117" s="4" t="e">
        <f>SUM('EQ Buffet &amp; Table Top'!#REF!)</f>
        <v>#REF!</v>
      </c>
      <c r="AK117" s="4" t="e">
        <f>SUM('EQ Buffet &amp; Table Top'!#REF!)</f>
        <v>#REF!</v>
      </c>
      <c r="AL117" s="4" t="e">
        <f>SUM('EQ Buffet &amp; Table Top'!#REF!)</f>
        <v>#REF!</v>
      </c>
      <c r="AM117" s="4" t="e">
        <f>SUM('EQ Buffet &amp; Table Top'!#REF!)</f>
        <v>#REF!</v>
      </c>
      <c r="AN117" s="4" t="e">
        <f>SUM('EQ Buffet &amp; Table Top'!#REF!)</f>
        <v>#REF!</v>
      </c>
      <c r="AQ117" s="154">
        <f>'EQ Buffet &amp; Table Top'!DL117</f>
        <v>4</v>
      </c>
      <c r="AR117" s="154">
        <f>'EQ Buffet &amp; Table Top'!DM117</f>
        <v>6</v>
      </c>
      <c r="AS117" s="154">
        <f>'EQ Buffet &amp; Table Top'!DN117</f>
        <v>4</v>
      </c>
      <c r="AT117" s="154">
        <f>'EQ Buffet &amp; Table Top'!DO117</f>
        <v>0</v>
      </c>
      <c r="AU117" s="154">
        <f>'EQ Buffet &amp; Table Top'!DP117</f>
        <v>4</v>
      </c>
      <c r="AV117" s="154">
        <f>'EQ Buffet &amp; Table Top'!DQ117</f>
        <v>4</v>
      </c>
      <c r="AW117" s="154">
        <f>'EQ Buffet &amp; Table Top'!DR117</f>
        <v>4</v>
      </c>
      <c r="AX117" s="154">
        <f>'EQ Buffet &amp; Table Top'!DS117</f>
        <v>2</v>
      </c>
      <c r="AY117" s="154">
        <f>'EQ Buffet &amp; Table Top'!DT117</f>
        <v>0</v>
      </c>
      <c r="AZ117" s="154">
        <f>'EQ Buffet &amp; Table Top'!DU117</f>
        <v>2</v>
      </c>
      <c r="BA117" s="154">
        <f>'EQ Buffet &amp; Table Top'!DV117</f>
        <v>0</v>
      </c>
      <c r="BB117" s="154">
        <f>'EQ Buffet &amp; Table Top'!DY117</f>
        <v>0</v>
      </c>
      <c r="BC117" s="154">
        <f>'EQ Buffet &amp; Table Top'!DZ117</f>
        <v>0</v>
      </c>
    </row>
    <row r="118" spans="1:55" ht="32.25" customHeight="1" outlineLevel="1">
      <c r="A118" s="6"/>
      <c r="B118" s="18">
        <v>106</v>
      </c>
      <c r="C118" s="47" t="str">
        <f>'EQ Buffet &amp; Table Top'!C118</f>
        <v>K Pot
1/1 800 black</v>
      </c>
      <c r="D118" s="6"/>
      <c r="E118" s="36" t="str">
        <f>'EQ Buffet &amp; Table Top'!E118</f>
        <v>Rieber
K Pot</v>
      </c>
      <c r="F118" s="36" t="str">
        <f>'EQ Buffet &amp; Table Top'!F118</f>
        <v>http://www2.rieber.de/produkte/item/warmhaltegeraete/product/k-pot-11-550/article/k-pot-11-550-schwarz/level/4/controller/Frontend/action/detail/path/44,17,11,2/?type=personne physique%27a=0&amp;cHash=03dad94ee97b39ba1d4d099bc8f772d1</v>
      </c>
      <c r="G118" s="43">
        <f>'EQ Buffet &amp; Table Top'!G118</f>
        <v>0.8</v>
      </c>
      <c r="H118" s="82">
        <f>'EQ Buffet &amp; Table Top'!H118</f>
        <v>570.01</v>
      </c>
      <c r="I118" s="36" t="str">
        <f>'EQ Buffet &amp; Table Top'!I118</f>
        <v>W533 x D380 x H88 mm</v>
      </c>
      <c r="J118" s="36">
        <f>'EQ Buffet &amp; Table Top'!J118</f>
        <v>0</v>
      </c>
      <c r="K118" s="3"/>
      <c r="L118" s="4" t="e">
        <f t="shared" ca="1" si="65"/>
        <v>#REF!</v>
      </c>
      <c r="M118" s="3"/>
      <c r="N118" s="4">
        <f>SUM('EQ Buffet &amp; Table Top'!N118)</f>
        <v>4</v>
      </c>
      <c r="O118" s="4"/>
      <c r="P118" s="4"/>
      <c r="Q118" s="4">
        <f t="shared" ca="1" si="66"/>
        <v>6</v>
      </c>
      <c r="R118" s="4">
        <f t="shared" ca="1" si="67"/>
        <v>6</v>
      </c>
      <c r="S118" s="4">
        <f t="shared" ca="1" si="68"/>
        <v>4</v>
      </c>
      <c r="T118" s="4">
        <f t="shared" ca="1" si="69"/>
        <v>1</v>
      </c>
      <c r="U118" s="4">
        <f t="shared" ca="1" si="70"/>
        <v>4</v>
      </c>
      <c r="V118" s="4">
        <f t="shared" ca="1" si="71"/>
        <v>6</v>
      </c>
      <c r="W118" s="4">
        <f t="shared" ca="1" si="72"/>
        <v>6</v>
      </c>
      <c r="X118" s="4">
        <f>SUM('EQ Buffet &amp; Table Top'!X118)</f>
        <v>0</v>
      </c>
      <c r="Y118" s="4">
        <f>SUM('EQ Buffet &amp; Table Top'!Y118)</f>
        <v>2</v>
      </c>
      <c r="Z118" s="4">
        <f>SUM('EQ Buffet &amp; Table Top'!Z118)</f>
        <v>1</v>
      </c>
      <c r="AA118" s="4">
        <f>SUM('EQ Buffet &amp; Table Top'!AA118)</f>
        <v>0</v>
      </c>
      <c r="AB118" s="4">
        <f>SUM('EQ Buffet &amp; Table Top'!AB118)</f>
        <v>0</v>
      </c>
      <c r="AC118" s="4">
        <f>SUM('EQ Buffet &amp; Table Top'!AC118)</f>
        <v>0</v>
      </c>
      <c r="AD118" s="4">
        <f>SUM('EQ Buffet &amp; Table Top'!AD118)</f>
        <v>4</v>
      </c>
      <c r="AE118" s="4">
        <f>SUM('EQ Buffet &amp; Table Top'!AD118)</f>
        <v>4</v>
      </c>
      <c r="AF118" s="4">
        <f>SUM('EQ Buffet &amp; Table Top'!AE118)</f>
        <v>0</v>
      </c>
      <c r="AG118" s="4" t="e">
        <f>SUM('EQ Buffet &amp; Table Top'!#REF!)</f>
        <v>#REF!</v>
      </c>
      <c r="AH118" s="4" t="e">
        <f>SUM('EQ Buffet &amp; Table Top'!#REF!)</f>
        <v>#REF!</v>
      </c>
      <c r="AI118" s="4" t="e">
        <f>SUM('EQ Buffet &amp; Table Top'!#REF!)</f>
        <v>#REF!</v>
      </c>
      <c r="AJ118" s="4" t="e">
        <f>SUM('EQ Buffet &amp; Table Top'!#REF!)</f>
        <v>#REF!</v>
      </c>
      <c r="AK118" s="4" t="e">
        <f>SUM('EQ Buffet &amp; Table Top'!#REF!)</f>
        <v>#REF!</v>
      </c>
      <c r="AL118" s="4" t="e">
        <f>SUM('EQ Buffet &amp; Table Top'!#REF!)</f>
        <v>#REF!</v>
      </c>
      <c r="AM118" s="4" t="e">
        <f>SUM('EQ Buffet &amp; Table Top'!#REF!)</f>
        <v>#REF!</v>
      </c>
      <c r="AN118" s="4" t="e">
        <f>SUM('EQ Buffet &amp; Table Top'!#REF!)</f>
        <v>#REF!</v>
      </c>
      <c r="AQ118" s="154">
        <f>'EQ Buffet &amp; Table Top'!DL118</f>
        <v>6</v>
      </c>
      <c r="AR118" s="154">
        <f>'EQ Buffet &amp; Table Top'!DM118</f>
        <v>0</v>
      </c>
      <c r="AS118" s="154">
        <f>'EQ Buffet &amp; Table Top'!DN118</f>
        <v>6</v>
      </c>
      <c r="AT118" s="154">
        <f>'EQ Buffet &amp; Table Top'!DO118</f>
        <v>1</v>
      </c>
      <c r="AU118" s="154">
        <f>'EQ Buffet &amp; Table Top'!DP118</f>
        <v>4</v>
      </c>
      <c r="AV118" s="154">
        <f>'EQ Buffet &amp; Table Top'!DQ118</f>
        <v>5</v>
      </c>
      <c r="AW118" s="154">
        <f>'EQ Buffet &amp; Table Top'!DR118</f>
        <v>1</v>
      </c>
      <c r="AX118" s="154">
        <f>'EQ Buffet &amp; Table Top'!DS118</f>
        <v>6</v>
      </c>
      <c r="AY118" s="154">
        <f>'EQ Buffet &amp; Table Top'!DT118</f>
        <v>1</v>
      </c>
      <c r="AZ118" s="154">
        <f>'EQ Buffet &amp; Table Top'!DU118</f>
        <v>3</v>
      </c>
      <c r="BA118" s="154">
        <f>'EQ Buffet &amp; Table Top'!DV118</f>
        <v>0</v>
      </c>
      <c r="BB118" s="154">
        <f>'EQ Buffet &amp; Table Top'!DY118</f>
        <v>0</v>
      </c>
      <c r="BC118" s="154">
        <f>'EQ Buffet &amp; Table Top'!DZ118</f>
        <v>0</v>
      </c>
    </row>
    <row r="119" spans="1:55" ht="32.25" customHeight="1" outlineLevel="1">
      <c r="A119" s="6"/>
      <c r="B119" s="18">
        <v>107</v>
      </c>
      <c r="C119" s="47" t="str">
        <f>'EQ Buffet &amp; Table Top'!C119</f>
        <v>Lid for thermoplate
GN 1/1 silver</v>
      </c>
      <c r="D119" s="6"/>
      <c r="E119" s="36" t="str">
        <f>'EQ Buffet &amp; Table Top'!E119</f>
        <v>Rieber
K Pot Lid</v>
      </c>
      <c r="F119" s="36" t="str">
        <f>'EQ Buffet &amp; Table Top'!F119</f>
        <v>https://www.grimm-gastrobedarf.de/rieber-gn-deckel-gn-1-1_rie-84012131.html</v>
      </c>
      <c r="G119" s="43">
        <f>'EQ Buffet &amp; Table Top'!G119</f>
        <v>0</v>
      </c>
      <c r="H119" s="82">
        <f>'EQ Buffet &amp; Table Top'!H119</f>
        <v>55.93</v>
      </c>
      <c r="I119" s="36">
        <f>'EQ Buffet &amp; Table Top'!I119</f>
        <v>0</v>
      </c>
      <c r="J119" s="36">
        <f>'EQ Buffet &amp; Table Top'!J119</f>
        <v>0</v>
      </c>
      <c r="K119" s="3"/>
      <c r="L119" s="4" t="e">
        <f t="shared" ca="1" si="65"/>
        <v>#REF!</v>
      </c>
      <c r="M119" s="3"/>
      <c r="N119" s="4">
        <f>SUM('EQ Buffet &amp; Table Top'!N119)</f>
        <v>4</v>
      </c>
      <c r="O119" s="4"/>
      <c r="P119" s="4"/>
      <c r="Q119" s="4">
        <f t="shared" ca="1" si="66"/>
        <v>6</v>
      </c>
      <c r="R119" s="4">
        <f t="shared" ca="1" si="67"/>
        <v>6</v>
      </c>
      <c r="S119" s="4">
        <f t="shared" ca="1" si="68"/>
        <v>4</v>
      </c>
      <c r="T119" s="4">
        <f t="shared" ca="1" si="69"/>
        <v>1</v>
      </c>
      <c r="U119" s="4">
        <f t="shared" ca="1" si="70"/>
        <v>4</v>
      </c>
      <c r="V119" s="4">
        <f t="shared" ca="1" si="71"/>
        <v>6</v>
      </c>
      <c r="W119" s="4">
        <f t="shared" ca="1" si="72"/>
        <v>6</v>
      </c>
      <c r="X119" s="4">
        <f>SUM('EQ Buffet &amp; Table Top'!X119)</f>
        <v>0</v>
      </c>
      <c r="Y119" s="4">
        <f>SUM('EQ Buffet &amp; Table Top'!Y119)</f>
        <v>2</v>
      </c>
      <c r="Z119" s="4">
        <f>SUM('EQ Buffet &amp; Table Top'!Z119)</f>
        <v>1</v>
      </c>
      <c r="AA119" s="4">
        <f>SUM('EQ Buffet &amp; Table Top'!AA119)</f>
        <v>0</v>
      </c>
      <c r="AB119" s="4">
        <f>SUM('EQ Buffet &amp; Table Top'!AB119)</f>
        <v>0</v>
      </c>
      <c r="AC119" s="4">
        <f>SUM('EQ Buffet &amp; Table Top'!AC119)</f>
        <v>0</v>
      </c>
      <c r="AD119" s="4">
        <f>SUM('EQ Buffet &amp; Table Top'!AD119)</f>
        <v>4</v>
      </c>
      <c r="AE119" s="4">
        <f>SUM('EQ Buffet &amp; Table Top'!AD119)</f>
        <v>4</v>
      </c>
      <c r="AF119" s="4">
        <f>SUM('EQ Buffet &amp; Table Top'!AE119)</f>
        <v>0</v>
      </c>
      <c r="AG119" s="4" t="e">
        <f>SUM('EQ Buffet &amp; Table Top'!#REF!)</f>
        <v>#REF!</v>
      </c>
      <c r="AH119" s="4" t="e">
        <f>SUM('EQ Buffet &amp; Table Top'!#REF!)</f>
        <v>#REF!</v>
      </c>
      <c r="AI119" s="4" t="e">
        <f>SUM('EQ Buffet &amp; Table Top'!#REF!)</f>
        <v>#REF!</v>
      </c>
      <c r="AJ119" s="4" t="e">
        <f>SUM('EQ Buffet &amp; Table Top'!#REF!)</f>
        <v>#REF!</v>
      </c>
      <c r="AK119" s="4" t="e">
        <f>SUM('EQ Buffet &amp; Table Top'!#REF!)</f>
        <v>#REF!</v>
      </c>
      <c r="AL119" s="4" t="e">
        <f>SUM('EQ Buffet &amp; Table Top'!#REF!)</f>
        <v>#REF!</v>
      </c>
      <c r="AM119" s="4" t="e">
        <f>SUM('EQ Buffet &amp; Table Top'!#REF!)</f>
        <v>#REF!</v>
      </c>
      <c r="AN119" s="4" t="e">
        <f>SUM('EQ Buffet &amp; Table Top'!#REF!)</f>
        <v>#REF!</v>
      </c>
      <c r="AQ119" s="154">
        <f>'EQ Buffet &amp; Table Top'!DL119</f>
        <v>6</v>
      </c>
      <c r="AR119" s="154">
        <f>'EQ Buffet &amp; Table Top'!DM119</f>
        <v>0</v>
      </c>
      <c r="AS119" s="154">
        <f>'EQ Buffet &amp; Table Top'!DN119</f>
        <v>6</v>
      </c>
      <c r="AT119" s="154">
        <f>'EQ Buffet &amp; Table Top'!DO119</f>
        <v>1</v>
      </c>
      <c r="AU119" s="154">
        <f>'EQ Buffet &amp; Table Top'!DP119</f>
        <v>4</v>
      </c>
      <c r="AV119" s="154">
        <f>'EQ Buffet &amp; Table Top'!DQ119</f>
        <v>5</v>
      </c>
      <c r="AW119" s="154">
        <f>'EQ Buffet &amp; Table Top'!DR119</f>
        <v>1</v>
      </c>
      <c r="AX119" s="154">
        <f>'EQ Buffet &amp; Table Top'!DS119</f>
        <v>6</v>
      </c>
      <c r="AY119" s="154">
        <f>'EQ Buffet &amp; Table Top'!DT119</f>
        <v>1</v>
      </c>
      <c r="AZ119" s="154">
        <f>'EQ Buffet &amp; Table Top'!DU119</f>
        <v>3</v>
      </c>
      <c r="BA119" s="154">
        <f>'EQ Buffet &amp; Table Top'!DV119</f>
        <v>0</v>
      </c>
      <c r="BB119" s="154">
        <f>'EQ Buffet &amp; Table Top'!DY119</f>
        <v>0</v>
      </c>
      <c r="BC119" s="154">
        <f>'EQ Buffet &amp; Table Top'!DZ119</f>
        <v>0</v>
      </c>
    </row>
    <row r="120" spans="1:55" ht="32.25" customHeight="1" outlineLevel="1">
      <c r="A120" s="6"/>
      <c r="B120" s="18">
        <v>108</v>
      </c>
      <c r="C120" s="47" t="str">
        <f>'EQ Buffet &amp; Table Top'!C120</f>
        <v>thermoplate
GN 1/1 65 mm</v>
      </c>
      <c r="D120" s="6"/>
      <c r="E120" s="36" t="str">
        <f>'EQ Buffet &amp; Table Top'!E120</f>
        <v>Rieber
Thermopkate</v>
      </c>
      <c r="F120" s="36" t="str">
        <f>'EQ Buffet &amp; Table Top'!F120</f>
        <v>https://www.grimm-gastrobedarf.de/rieber-thermoplate-1-1-gn-65-mm_rie-84010861.html</v>
      </c>
      <c r="G120" s="43">
        <f>'EQ Buffet &amp; Table Top'!G120</f>
        <v>0</v>
      </c>
      <c r="H120" s="82">
        <f>'EQ Buffet &amp; Table Top'!H120</f>
        <v>199.92</v>
      </c>
      <c r="I120" s="36">
        <f>'EQ Buffet &amp; Table Top'!I120</f>
        <v>0</v>
      </c>
      <c r="J120" s="36">
        <f>'EQ Buffet &amp; Table Top'!J120</f>
        <v>0</v>
      </c>
      <c r="K120" s="3"/>
      <c r="L120" s="4" t="e">
        <f t="shared" ca="1" si="65"/>
        <v>#REF!</v>
      </c>
      <c r="M120" s="3"/>
      <c r="N120" s="4">
        <f>SUM('EQ Buffet &amp; Table Top'!N120)</f>
        <v>8</v>
      </c>
      <c r="O120" s="4"/>
      <c r="P120" s="4"/>
      <c r="Q120" s="4">
        <f t="shared" ca="1" si="66"/>
        <v>12</v>
      </c>
      <c r="R120" s="4">
        <f t="shared" ca="1" si="67"/>
        <v>12</v>
      </c>
      <c r="S120" s="4">
        <f t="shared" ca="1" si="68"/>
        <v>8</v>
      </c>
      <c r="T120" s="4">
        <f t="shared" ca="1" si="69"/>
        <v>2</v>
      </c>
      <c r="U120" s="4">
        <f t="shared" ca="1" si="70"/>
        <v>8</v>
      </c>
      <c r="V120" s="4">
        <f t="shared" ca="1" si="71"/>
        <v>12</v>
      </c>
      <c r="W120" s="4">
        <f t="shared" ca="1" si="72"/>
        <v>12</v>
      </c>
      <c r="X120" s="4">
        <f>SUM('EQ Buffet &amp; Table Top'!X120)</f>
        <v>0</v>
      </c>
      <c r="Y120" s="4">
        <f>SUM('EQ Buffet &amp; Table Top'!Y120)</f>
        <v>4</v>
      </c>
      <c r="Z120" s="4">
        <f>SUM('EQ Buffet &amp; Table Top'!Z120)</f>
        <v>2</v>
      </c>
      <c r="AA120" s="4">
        <f>SUM('EQ Buffet &amp; Table Top'!AA120)</f>
        <v>0</v>
      </c>
      <c r="AB120" s="4">
        <f>SUM('EQ Buffet &amp; Table Top'!AB120)</f>
        <v>0</v>
      </c>
      <c r="AC120" s="4">
        <f>SUM('EQ Buffet &amp; Table Top'!AC120)</f>
        <v>0</v>
      </c>
      <c r="AD120" s="4">
        <f>SUM('EQ Buffet &amp; Table Top'!AD120)</f>
        <v>8</v>
      </c>
      <c r="AE120" s="4">
        <f>SUM('EQ Buffet &amp; Table Top'!AD120)</f>
        <v>8</v>
      </c>
      <c r="AF120" s="4">
        <f>SUM('EQ Buffet &amp; Table Top'!AE120)</f>
        <v>0</v>
      </c>
      <c r="AG120" s="4" t="e">
        <f>SUM('EQ Buffet &amp; Table Top'!#REF!)</f>
        <v>#REF!</v>
      </c>
      <c r="AH120" s="4" t="e">
        <f>SUM('EQ Buffet &amp; Table Top'!#REF!)</f>
        <v>#REF!</v>
      </c>
      <c r="AI120" s="4" t="e">
        <f>SUM('EQ Buffet &amp; Table Top'!#REF!)</f>
        <v>#REF!</v>
      </c>
      <c r="AJ120" s="4" t="e">
        <f>SUM('EQ Buffet &amp; Table Top'!#REF!)</f>
        <v>#REF!</v>
      </c>
      <c r="AK120" s="4" t="e">
        <f>SUM('EQ Buffet &amp; Table Top'!#REF!)</f>
        <v>#REF!</v>
      </c>
      <c r="AL120" s="4" t="e">
        <f>SUM('EQ Buffet &amp; Table Top'!#REF!)</f>
        <v>#REF!</v>
      </c>
      <c r="AM120" s="4" t="e">
        <f>SUM('EQ Buffet &amp; Table Top'!#REF!)</f>
        <v>#REF!</v>
      </c>
      <c r="AN120" s="4" t="e">
        <f>SUM('EQ Buffet &amp; Table Top'!#REF!)</f>
        <v>#REF!</v>
      </c>
      <c r="AQ120" s="154">
        <f>'EQ Buffet &amp; Table Top'!DL120</f>
        <v>12</v>
      </c>
      <c r="AR120" s="154">
        <f>'EQ Buffet &amp; Table Top'!DM120</f>
        <v>0</v>
      </c>
      <c r="AS120" s="154">
        <f>'EQ Buffet &amp; Table Top'!DN120</f>
        <v>12</v>
      </c>
      <c r="AT120" s="154">
        <f>'EQ Buffet &amp; Table Top'!DO120</f>
        <v>2</v>
      </c>
      <c r="AU120" s="154">
        <f>'EQ Buffet &amp; Table Top'!DP120</f>
        <v>8</v>
      </c>
      <c r="AV120" s="154">
        <f>'EQ Buffet &amp; Table Top'!DQ120</f>
        <v>10</v>
      </c>
      <c r="AW120" s="154">
        <f>'EQ Buffet &amp; Table Top'!DR120</f>
        <v>2</v>
      </c>
      <c r="AX120" s="154">
        <f>'EQ Buffet &amp; Table Top'!DS120</f>
        <v>12</v>
      </c>
      <c r="AY120" s="154">
        <f>'EQ Buffet &amp; Table Top'!DT120</f>
        <v>2</v>
      </c>
      <c r="AZ120" s="154">
        <f>'EQ Buffet &amp; Table Top'!DU120</f>
        <v>6</v>
      </c>
      <c r="BA120" s="154">
        <f>'EQ Buffet &amp; Table Top'!DV120</f>
        <v>0</v>
      </c>
      <c r="BB120" s="154">
        <f>'EQ Buffet &amp; Table Top'!DY120</f>
        <v>0</v>
      </c>
      <c r="BC120" s="154">
        <f>'EQ Buffet &amp; Table Top'!DZ120</f>
        <v>0</v>
      </c>
    </row>
    <row r="121" spans="1:55" ht="32.25" customHeight="1" outlineLevel="1">
      <c r="A121" s="6"/>
      <c r="B121" s="18">
        <v>109</v>
      </c>
      <c r="C121" s="47" t="str">
        <f>'EQ Buffet &amp; Table Top'!C121</f>
        <v>frsh &amp; smart
Roka</v>
      </c>
      <c r="D121" s="6"/>
      <c r="E121" s="36" t="str">
        <f>'EQ Buffet &amp; Table Top'!E121</f>
        <v>Frankl</v>
      </c>
      <c r="F121" s="36" t="str">
        <f>'EQ Buffet &amp; Table Top'!F121</f>
        <v>http://frankl24.de/muenchen/shop/frontkochgeraete_k201/fresh--smart-geraet-roka-mit-integriertem-bohner-flachgrill-hochglanz-bratflaeche-16a-cee--6917.php</v>
      </c>
      <c r="G121" s="43">
        <f>'EQ Buffet &amp; Table Top'!G121</f>
        <v>0.5</v>
      </c>
      <c r="H121" s="82">
        <f>'EQ Buffet &amp; Table Top'!H121</f>
        <v>8700</v>
      </c>
      <c r="I121" s="36" t="str">
        <f>'EQ Buffet &amp; Table Top'!I121</f>
        <v>W1100 x D700 x H900 mm</v>
      </c>
      <c r="J121" s="36">
        <f>'EQ Buffet &amp; Table Top'!J121</f>
        <v>0</v>
      </c>
      <c r="K121" s="3"/>
      <c r="L121" s="4" t="e">
        <f t="shared" ca="1" si="65"/>
        <v>#REF!</v>
      </c>
      <c r="M121" s="3"/>
      <c r="N121" s="4">
        <f>SUM('EQ Buffet &amp; Table Top'!N121)</f>
        <v>0</v>
      </c>
      <c r="O121" s="4"/>
      <c r="P121" s="4"/>
      <c r="Q121" s="4">
        <f t="shared" ca="1" si="66"/>
        <v>1</v>
      </c>
      <c r="R121" s="4">
        <f t="shared" ca="1" si="67"/>
        <v>1</v>
      </c>
      <c r="S121" s="4">
        <f t="shared" ca="1" si="68"/>
        <v>0</v>
      </c>
      <c r="T121" s="4">
        <f t="shared" ca="1" si="69"/>
        <v>0</v>
      </c>
      <c r="U121" s="4">
        <f t="shared" ca="1" si="70"/>
        <v>0</v>
      </c>
      <c r="V121" s="4">
        <f t="shared" ca="1" si="71"/>
        <v>1</v>
      </c>
      <c r="W121" s="4">
        <f t="shared" ca="1" si="72"/>
        <v>1</v>
      </c>
      <c r="X121" s="4">
        <f>SUM('EQ Buffet &amp; Table Top'!X121)</f>
        <v>0</v>
      </c>
      <c r="Y121" s="4">
        <f>SUM('EQ Buffet &amp; Table Top'!Y121)</f>
        <v>1</v>
      </c>
      <c r="Z121" s="4">
        <f>SUM('EQ Buffet &amp; Table Top'!Z121)</f>
        <v>0</v>
      </c>
      <c r="AA121" s="4">
        <f>SUM('EQ Buffet &amp; Table Top'!AA121)</f>
        <v>0</v>
      </c>
      <c r="AB121" s="4">
        <f>SUM('EQ Buffet &amp; Table Top'!AB121)</f>
        <v>0</v>
      </c>
      <c r="AC121" s="4">
        <f>SUM('EQ Buffet &amp; Table Top'!AC121)</f>
        <v>0</v>
      </c>
      <c r="AD121" s="4">
        <f>SUM('EQ Buffet &amp; Table Top'!AD121)</f>
        <v>0</v>
      </c>
      <c r="AE121" s="4">
        <f>SUM('EQ Buffet &amp; Table Top'!AD121)</f>
        <v>0</v>
      </c>
      <c r="AF121" s="4">
        <f>SUM('EQ Buffet &amp; Table Top'!AE121)</f>
        <v>0</v>
      </c>
      <c r="AG121" s="4" t="e">
        <f>SUM('EQ Buffet &amp; Table Top'!#REF!)</f>
        <v>#REF!</v>
      </c>
      <c r="AH121" s="4" t="e">
        <f>SUM('EQ Buffet &amp; Table Top'!#REF!)</f>
        <v>#REF!</v>
      </c>
      <c r="AI121" s="4" t="e">
        <f>SUM('EQ Buffet &amp; Table Top'!#REF!)</f>
        <v>#REF!</v>
      </c>
      <c r="AJ121" s="4" t="e">
        <f>SUM('EQ Buffet &amp; Table Top'!#REF!)</f>
        <v>#REF!</v>
      </c>
      <c r="AK121" s="4" t="e">
        <f>SUM('EQ Buffet &amp; Table Top'!#REF!)</f>
        <v>#REF!</v>
      </c>
      <c r="AL121" s="4" t="e">
        <f>SUM('EQ Buffet &amp; Table Top'!#REF!)</f>
        <v>#REF!</v>
      </c>
      <c r="AM121" s="4" t="e">
        <f>SUM('EQ Buffet &amp; Table Top'!#REF!)</f>
        <v>#REF!</v>
      </c>
      <c r="AN121" s="4" t="e">
        <f>SUM('EQ Buffet &amp; Table Top'!#REF!)</f>
        <v>#REF!</v>
      </c>
      <c r="AQ121" s="154">
        <f>'EQ Buffet &amp; Table Top'!DL121</f>
        <v>1</v>
      </c>
      <c r="AR121" s="154">
        <f>'EQ Buffet &amp; Table Top'!DM121</f>
        <v>0</v>
      </c>
      <c r="AS121" s="154">
        <f>'EQ Buffet &amp; Table Top'!DN121</f>
        <v>1</v>
      </c>
      <c r="AT121" s="154">
        <f>'EQ Buffet &amp; Table Top'!DO121</f>
        <v>0</v>
      </c>
      <c r="AU121" s="154">
        <f>'EQ Buffet &amp; Table Top'!DP121</f>
        <v>0</v>
      </c>
      <c r="AV121" s="154">
        <f>'EQ Buffet &amp; Table Top'!DQ121</f>
        <v>1</v>
      </c>
      <c r="AW121" s="154">
        <f>'EQ Buffet &amp; Table Top'!DR121</f>
        <v>0</v>
      </c>
      <c r="AX121" s="154">
        <f>'EQ Buffet &amp; Table Top'!DS121</f>
        <v>1</v>
      </c>
      <c r="AY121" s="154">
        <f>'EQ Buffet &amp; Table Top'!DT121</f>
        <v>0</v>
      </c>
      <c r="AZ121" s="154">
        <f>'EQ Buffet &amp; Table Top'!DU121</f>
        <v>1</v>
      </c>
      <c r="BA121" s="154">
        <f>'EQ Buffet &amp; Table Top'!DV121</f>
        <v>0</v>
      </c>
      <c r="BB121" s="154">
        <f>'EQ Buffet &amp; Table Top'!DY121</f>
        <v>0</v>
      </c>
      <c r="BC121" s="154">
        <f>'EQ Buffet &amp; Table Top'!DZ121</f>
        <v>0</v>
      </c>
    </row>
    <row r="122" spans="1:55" ht="32.25" customHeight="1" outlineLevel="1">
      <c r="A122" s="6"/>
      <c r="B122" s="18">
        <v>110</v>
      </c>
      <c r="C122" s="47" t="str">
        <f>'EQ Buffet &amp; Table Top'!C122</f>
        <v>Griddle Plate
GN 1/1</v>
      </c>
      <c r="D122" s="6"/>
      <c r="E122" s="36" t="str">
        <f>'EQ Buffet &amp; Table Top'!E122</f>
        <v>Bohner</v>
      </c>
      <c r="F122" s="36" t="str">
        <f>'EQ Buffet &amp; Table Top'!F122</f>
        <v>https://www.bohnergmbh.de/de/content/download/pdf/Bohner_GrillplattePROFI.pdf</v>
      </c>
      <c r="G122" s="43">
        <f>'EQ Buffet &amp; Table Top'!G122</f>
        <v>3</v>
      </c>
      <c r="H122" s="82">
        <f>'EQ Buffet &amp; Table Top'!H122</f>
        <v>2722.72</v>
      </c>
      <c r="I122" s="36" t="str">
        <f>'EQ Buffet &amp; Table Top'!I122</f>
        <v>W600 x D400 x H200 mm</v>
      </c>
      <c r="J122" s="36">
        <f>'EQ Buffet &amp; Table Top'!J122</f>
        <v>0</v>
      </c>
      <c r="K122" s="3"/>
      <c r="L122" s="4" t="e">
        <f t="shared" ca="1" si="65"/>
        <v>#REF!</v>
      </c>
      <c r="M122" s="3"/>
      <c r="N122" s="4">
        <f>SUM('EQ Buffet &amp; Table Top'!N122)</f>
        <v>0</v>
      </c>
      <c r="O122" s="4"/>
      <c r="P122" s="4"/>
      <c r="Q122" s="4">
        <f t="shared" ca="1" si="66"/>
        <v>2</v>
      </c>
      <c r="R122" s="4">
        <f t="shared" ca="1" si="67"/>
        <v>2</v>
      </c>
      <c r="S122" s="4">
        <f t="shared" ca="1" si="68"/>
        <v>0</v>
      </c>
      <c r="T122" s="4">
        <f t="shared" ca="1" si="69"/>
        <v>0</v>
      </c>
      <c r="U122" s="4">
        <f t="shared" ca="1" si="70"/>
        <v>0</v>
      </c>
      <c r="V122" s="4">
        <f t="shared" ca="1" si="71"/>
        <v>2</v>
      </c>
      <c r="W122" s="4">
        <f t="shared" ca="1" si="72"/>
        <v>2</v>
      </c>
      <c r="X122" s="4">
        <f>SUM('EQ Buffet &amp; Table Top'!X122)</f>
        <v>0</v>
      </c>
      <c r="Y122" s="4">
        <f>SUM('EQ Buffet &amp; Table Top'!Y122)</f>
        <v>2</v>
      </c>
      <c r="Z122" s="4">
        <f>SUM('EQ Buffet &amp; Table Top'!Z122)</f>
        <v>0</v>
      </c>
      <c r="AA122" s="4">
        <f>SUM('EQ Buffet &amp; Table Top'!AA122)</f>
        <v>0</v>
      </c>
      <c r="AB122" s="4">
        <f>SUM('EQ Buffet &amp; Table Top'!AB122)</f>
        <v>0</v>
      </c>
      <c r="AC122" s="4">
        <f>SUM('EQ Buffet &amp; Table Top'!AC122)</f>
        <v>0</v>
      </c>
      <c r="AD122" s="4">
        <f>SUM('EQ Buffet &amp; Table Top'!AD122)</f>
        <v>0</v>
      </c>
      <c r="AE122" s="4">
        <f>SUM('EQ Buffet &amp; Table Top'!AD122)</f>
        <v>0</v>
      </c>
      <c r="AF122" s="4">
        <f>SUM('EQ Buffet &amp; Table Top'!AE122)</f>
        <v>0</v>
      </c>
      <c r="AG122" s="4" t="e">
        <f>SUM('EQ Buffet &amp; Table Top'!#REF!)</f>
        <v>#REF!</v>
      </c>
      <c r="AH122" s="4" t="e">
        <f>SUM('EQ Buffet &amp; Table Top'!#REF!)</f>
        <v>#REF!</v>
      </c>
      <c r="AI122" s="4" t="e">
        <f>SUM('EQ Buffet &amp; Table Top'!#REF!)</f>
        <v>#REF!</v>
      </c>
      <c r="AJ122" s="4" t="e">
        <f>SUM('EQ Buffet &amp; Table Top'!#REF!)</f>
        <v>#REF!</v>
      </c>
      <c r="AK122" s="4" t="e">
        <f>SUM('EQ Buffet &amp; Table Top'!#REF!)</f>
        <v>#REF!</v>
      </c>
      <c r="AL122" s="4" t="e">
        <f>SUM('EQ Buffet &amp; Table Top'!#REF!)</f>
        <v>#REF!</v>
      </c>
      <c r="AM122" s="4" t="e">
        <f>SUM('EQ Buffet &amp; Table Top'!#REF!)</f>
        <v>#REF!</v>
      </c>
      <c r="AN122" s="4" t="e">
        <f>SUM('EQ Buffet &amp; Table Top'!#REF!)</f>
        <v>#REF!</v>
      </c>
      <c r="AQ122" s="154">
        <f>'EQ Buffet &amp; Table Top'!DL122</f>
        <v>2</v>
      </c>
      <c r="AR122" s="154">
        <f>'EQ Buffet &amp; Table Top'!DM122</f>
        <v>0</v>
      </c>
      <c r="AS122" s="154">
        <f>'EQ Buffet &amp; Table Top'!DN122</f>
        <v>2</v>
      </c>
      <c r="AT122" s="154">
        <f>'EQ Buffet &amp; Table Top'!DO122</f>
        <v>0</v>
      </c>
      <c r="AU122" s="154">
        <f>'EQ Buffet &amp; Table Top'!DP122</f>
        <v>0</v>
      </c>
      <c r="AV122" s="154">
        <f>'EQ Buffet &amp; Table Top'!DQ122</f>
        <v>2</v>
      </c>
      <c r="AW122" s="154">
        <f>'EQ Buffet &amp; Table Top'!DR122</f>
        <v>0</v>
      </c>
      <c r="AX122" s="154">
        <f>'EQ Buffet &amp; Table Top'!DS122</f>
        <v>2</v>
      </c>
      <c r="AY122" s="154">
        <f>'EQ Buffet &amp; Table Top'!DT122</f>
        <v>0</v>
      </c>
      <c r="AZ122" s="154">
        <f>'EQ Buffet &amp; Table Top'!DU122</f>
        <v>2</v>
      </c>
      <c r="BA122" s="154">
        <f>'EQ Buffet &amp; Table Top'!DV122</f>
        <v>0</v>
      </c>
      <c r="BB122" s="154">
        <f>'EQ Buffet &amp; Table Top'!DY122</f>
        <v>0</v>
      </c>
      <c r="BC122" s="154">
        <f>'EQ Buffet &amp; Table Top'!DZ122</f>
        <v>0</v>
      </c>
    </row>
    <row r="123" spans="1:55" ht="32.25" customHeight="1" outlineLevel="1">
      <c r="A123" s="6"/>
      <c r="B123" s="18">
        <v>111</v>
      </c>
      <c r="C123" s="47" t="str">
        <f>'EQ Buffet &amp; Table Top'!C123</f>
        <v>Flywheel slicer
Berkel Volano B2</v>
      </c>
      <c r="D123" s="6"/>
      <c r="E123" s="36" t="str">
        <f>'EQ Buffet &amp; Table Top'!E123</f>
        <v>Berkel</v>
      </c>
      <c r="F123" s="36" t="str">
        <f>'EQ Buffet &amp; Table Top'!F123</f>
        <v>https://www.theberkelworld.com/de/volano-b2-red.html</v>
      </c>
      <c r="G123" s="43">
        <f>'EQ Buffet &amp; Table Top'!G123</f>
        <v>0</v>
      </c>
      <c r="H123" s="82">
        <f>'EQ Buffet &amp; Table Top'!H123</f>
        <v>4999</v>
      </c>
      <c r="I123" s="36" t="str">
        <f>'EQ Buffet &amp; Table Top'!I123</f>
        <v>W680 x D530 x H540 mm</v>
      </c>
      <c r="J123" s="36">
        <f>'EQ Buffet &amp; Table Top'!J123</f>
        <v>0</v>
      </c>
      <c r="K123" s="3"/>
      <c r="L123" s="4" t="e">
        <f t="shared" ca="1" si="65"/>
        <v>#REF!</v>
      </c>
      <c r="M123" s="3"/>
      <c r="N123" s="4">
        <f>SUM('EQ Buffet &amp; Table Top'!N123)</f>
        <v>0</v>
      </c>
      <c r="O123" s="4"/>
      <c r="P123" s="4"/>
      <c r="Q123" s="4">
        <f t="shared" ca="1" si="66"/>
        <v>0</v>
      </c>
      <c r="R123" s="4">
        <f t="shared" ca="1" si="67"/>
        <v>0</v>
      </c>
      <c r="S123" s="4">
        <f t="shared" ca="1" si="68"/>
        <v>0</v>
      </c>
      <c r="T123" s="4">
        <f t="shared" ca="1" si="69"/>
        <v>0</v>
      </c>
      <c r="U123" s="4">
        <f t="shared" ca="1" si="70"/>
        <v>0</v>
      </c>
      <c r="V123" s="4">
        <f t="shared" ca="1" si="71"/>
        <v>0</v>
      </c>
      <c r="W123" s="4">
        <f t="shared" ca="1" si="72"/>
        <v>0</v>
      </c>
      <c r="X123" s="4">
        <f>SUM('EQ Buffet &amp; Table Top'!X123)</f>
        <v>0</v>
      </c>
      <c r="Y123" s="4">
        <f>SUM('EQ Buffet &amp; Table Top'!Y123)</f>
        <v>0</v>
      </c>
      <c r="Z123" s="4">
        <f>SUM('EQ Buffet &amp; Table Top'!Z123)</f>
        <v>0</v>
      </c>
      <c r="AA123" s="4">
        <f>SUM('EQ Buffet &amp; Table Top'!AA123)</f>
        <v>1</v>
      </c>
      <c r="AB123" s="4">
        <f>SUM('EQ Buffet &amp; Table Top'!AB123)</f>
        <v>0</v>
      </c>
      <c r="AC123" s="4">
        <f>SUM('EQ Buffet &amp; Table Top'!AC123)</f>
        <v>0</v>
      </c>
      <c r="AD123" s="4">
        <f>SUM('EQ Buffet &amp; Table Top'!AD123)</f>
        <v>0</v>
      </c>
      <c r="AE123" s="4">
        <f>SUM('EQ Buffet &amp; Table Top'!AD123)</f>
        <v>0</v>
      </c>
      <c r="AF123" s="4">
        <f>SUM('EQ Buffet &amp; Table Top'!AE123)</f>
        <v>0</v>
      </c>
      <c r="AG123" s="4" t="e">
        <f>SUM('EQ Buffet &amp; Table Top'!#REF!)</f>
        <v>#REF!</v>
      </c>
      <c r="AH123" s="4" t="e">
        <f>SUM('EQ Buffet &amp; Table Top'!#REF!)</f>
        <v>#REF!</v>
      </c>
      <c r="AI123" s="4" t="e">
        <f>SUM('EQ Buffet &amp; Table Top'!#REF!)</f>
        <v>#REF!</v>
      </c>
      <c r="AJ123" s="4" t="e">
        <f>SUM('EQ Buffet &amp; Table Top'!#REF!)</f>
        <v>#REF!</v>
      </c>
      <c r="AK123" s="4" t="e">
        <f>SUM('EQ Buffet &amp; Table Top'!#REF!)</f>
        <v>#REF!</v>
      </c>
      <c r="AL123" s="4" t="e">
        <f>SUM('EQ Buffet &amp; Table Top'!#REF!)</f>
        <v>#REF!</v>
      </c>
      <c r="AM123" s="4" t="e">
        <f>SUM('EQ Buffet &amp; Table Top'!#REF!)</f>
        <v>#REF!</v>
      </c>
      <c r="AN123" s="4" t="e">
        <f>SUM('EQ Buffet &amp; Table Top'!#REF!)</f>
        <v>#REF!</v>
      </c>
      <c r="AQ123" s="154">
        <f>'EQ Buffet &amp; Table Top'!DL123</f>
        <v>0</v>
      </c>
      <c r="AR123" s="154">
        <f>'EQ Buffet &amp; Table Top'!DM123</f>
        <v>0</v>
      </c>
      <c r="AS123" s="154">
        <f>'EQ Buffet &amp; Table Top'!DN123</f>
        <v>0</v>
      </c>
      <c r="AT123" s="154">
        <f>'EQ Buffet &amp; Table Top'!DO123</f>
        <v>0</v>
      </c>
      <c r="AU123" s="154">
        <f>'EQ Buffet &amp; Table Top'!DP123</f>
        <v>0</v>
      </c>
      <c r="AV123" s="154">
        <f>'EQ Buffet &amp; Table Top'!DQ123</f>
        <v>0</v>
      </c>
      <c r="AW123" s="154">
        <f>'EQ Buffet &amp; Table Top'!DR123</f>
        <v>0</v>
      </c>
      <c r="AX123" s="154">
        <f>'EQ Buffet &amp; Table Top'!DS123</f>
        <v>0</v>
      </c>
      <c r="AY123" s="154">
        <f>'EQ Buffet &amp; Table Top'!DT123</f>
        <v>1</v>
      </c>
      <c r="AZ123" s="154">
        <f>'EQ Buffet &amp; Table Top'!DU123</f>
        <v>0</v>
      </c>
      <c r="BA123" s="154">
        <f>'EQ Buffet &amp; Table Top'!DV123</f>
        <v>0</v>
      </c>
      <c r="BB123" s="154">
        <f>'EQ Buffet &amp; Table Top'!DY123</f>
        <v>0</v>
      </c>
      <c r="BC123" s="154">
        <f>'EQ Buffet &amp; Table Top'!DZ123</f>
        <v>0</v>
      </c>
    </row>
    <row r="124" spans="1:55" ht="32.25" customHeight="1" outlineLevel="1">
      <c r="A124" s="6"/>
      <c r="B124" s="18">
        <v>112</v>
      </c>
      <c r="C124" s="47" t="str">
        <f>'EQ Buffet &amp; Table Top'!C124</f>
        <v>Hot Car
under table</v>
      </c>
      <c r="D124" s="6"/>
      <c r="E124" s="36" t="str">
        <f>'EQ Buffet &amp; Table Top'!E124</f>
        <v>Rieber
Thermoport 1400 U</v>
      </c>
      <c r="F124" s="36" t="str">
        <f>'EQ Buffet &amp; Table Top'!F124</f>
        <v>http://www2.rieber.de/produkte/item/thermoport-edelstahl/product/thermoport-1400-1400u/article/thermoport-1400u-beheizt/level/3/controller/Frontend/action/detail/path/50,13,2/</v>
      </c>
      <c r="G124" s="43">
        <f>'EQ Buffet &amp; Table Top'!G124</f>
        <v>0.8</v>
      </c>
      <c r="H124" s="82">
        <f>'EQ Buffet &amp; Table Top'!H124</f>
        <v>1922.54</v>
      </c>
      <c r="I124" s="36" t="str">
        <f>'EQ Buffet &amp; Table Top'!I124</f>
        <v>W492 x D769 x H793 mm</v>
      </c>
      <c r="J124" s="36">
        <f>'EQ Buffet &amp; Table Top'!J124</f>
        <v>0</v>
      </c>
      <c r="K124" s="3"/>
      <c r="L124" s="4" t="e">
        <f ca="1">SUM(N124:AN124)</f>
        <v>#REF!</v>
      </c>
      <c r="M124" s="3"/>
      <c r="N124" s="4">
        <f>SUM('EQ Buffet &amp; Table Top'!N124)</f>
        <v>2</v>
      </c>
      <c r="O124" s="4"/>
      <c r="P124" s="4"/>
      <c r="Q124" s="4">
        <f t="shared" ca="1" si="66"/>
        <v>3</v>
      </c>
      <c r="R124" s="4">
        <f t="shared" ca="1" si="67"/>
        <v>3</v>
      </c>
      <c r="S124" s="4">
        <f t="shared" ca="1" si="68"/>
        <v>2</v>
      </c>
      <c r="T124" s="4">
        <f t="shared" ca="1" si="69"/>
        <v>1</v>
      </c>
      <c r="U124" s="4">
        <f t="shared" ca="1" si="70"/>
        <v>2</v>
      </c>
      <c r="V124" s="4">
        <f t="shared" ca="1" si="71"/>
        <v>3</v>
      </c>
      <c r="W124" s="4">
        <f t="shared" ca="1" si="72"/>
        <v>3</v>
      </c>
      <c r="X124" s="4">
        <f>SUM('EQ Buffet &amp; Table Top'!X124)</f>
        <v>0</v>
      </c>
      <c r="Y124" s="4">
        <f>SUM('EQ Buffet &amp; Table Top'!Y124)</f>
        <v>1</v>
      </c>
      <c r="Z124" s="4">
        <f>SUM('EQ Buffet &amp; Table Top'!Z124)</f>
        <v>0</v>
      </c>
      <c r="AA124" s="4">
        <f>SUM('EQ Buffet &amp; Table Top'!AA124)</f>
        <v>0</v>
      </c>
      <c r="AB124" s="4">
        <f>SUM('EQ Buffet &amp; Table Top'!AB124)</f>
        <v>0</v>
      </c>
      <c r="AC124" s="4">
        <f>SUM('EQ Buffet &amp; Table Top'!AC124)</f>
        <v>0</v>
      </c>
      <c r="AD124" s="4">
        <f>SUM('EQ Buffet &amp; Table Top'!AD124)</f>
        <v>2</v>
      </c>
      <c r="AE124" s="4">
        <f>SUM('EQ Buffet &amp; Table Top'!AD124)</f>
        <v>2</v>
      </c>
      <c r="AF124" s="4">
        <f>SUM('EQ Buffet &amp; Table Top'!AE124)</f>
        <v>0</v>
      </c>
      <c r="AG124" s="4" t="e">
        <f>SUM('EQ Buffet &amp; Table Top'!#REF!)</f>
        <v>#REF!</v>
      </c>
      <c r="AH124" s="4" t="e">
        <f>SUM('EQ Buffet &amp; Table Top'!#REF!)</f>
        <v>#REF!</v>
      </c>
      <c r="AI124" s="4" t="e">
        <f>SUM('EQ Buffet &amp; Table Top'!#REF!)</f>
        <v>#REF!</v>
      </c>
      <c r="AJ124" s="4" t="e">
        <f>SUM('EQ Buffet &amp; Table Top'!#REF!)</f>
        <v>#REF!</v>
      </c>
      <c r="AK124" s="4" t="e">
        <f>SUM('EQ Buffet &amp; Table Top'!#REF!)</f>
        <v>#REF!</v>
      </c>
      <c r="AL124" s="4" t="e">
        <f>SUM('EQ Buffet &amp; Table Top'!#REF!)</f>
        <v>#REF!</v>
      </c>
      <c r="AM124" s="4" t="e">
        <f>SUM('EQ Buffet &amp; Table Top'!#REF!)</f>
        <v>#REF!</v>
      </c>
      <c r="AN124" s="4" t="e">
        <f>SUM('EQ Buffet &amp; Table Top'!#REF!)</f>
        <v>#REF!</v>
      </c>
      <c r="AQ124" s="154">
        <f>'EQ Buffet &amp; Table Top'!DL124</f>
        <v>3</v>
      </c>
      <c r="AR124" s="154">
        <f>'EQ Buffet &amp; Table Top'!DM124</f>
        <v>0</v>
      </c>
      <c r="AS124" s="154">
        <f>'EQ Buffet &amp; Table Top'!DN124</f>
        <v>3</v>
      </c>
      <c r="AT124" s="154">
        <f>'EQ Buffet &amp; Table Top'!DO124</f>
        <v>0</v>
      </c>
      <c r="AU124" s="154">
        <f>'EQ Buffet &amp; Table Top'!DP124</f>
        <v>2</v>
      </c>
      <c r="AV124" s="154">
        <f>'EQ Buffet &amp; Table Top'!DQ124</f>
        <v>2</v>
      </c>
      <c r="AW124" s="154">
        <f>'EQ Buffet &amp; Table Top'!DR124</f>
        <v>1</v>
      </c>
      <c r="AX124" s="154">
        <f>'EQ Buffet &amp; Table Top'!DS124</f>
        <v>3</v>
      </c>
      <c r="AY124" s="154">
        <f>'EQ Buffet &amp; Table Top'!DT124</f>
        <v>0</v>
      </c>
      <c r="AZ124" s="154">
        <f>'EQ Buffet &amp; Table Top'!DU124</f>
        <v>2</v>
      </c>
      <c r="BA124" s="154">
        <f>'EQ Buffet &amp; Table Top'!DV124</f>
        <v>0</v>
      </c>
      <c r="BB124" s="154">
        <f>'EQ Buffet &amp; Table Top'!DY124</f>
        <v>0</v>
      </c>
      <c r="BC124" s="154">
        <f>'EQ Buffet &amp; Table Top'!DZ124</f>
        <v>0</v>
      </c>
    </row>
    <row r="125" spans="1:55" ht="32.25" customHeight="1" outlineLevel="1">
      <c r="A125" s="6"/>
      <c r="B125" s="18">
        <v>113</v>
      </c>
      <c r="C125" s="47" t="str">
        <f>'EQ Buffet &amp; Table Top'!C125</f>
        <v>Table grill</v>
      </c>
      <c r="D125" s="6"/>
      <c r="E125" s="36" t="str">
        <f>'EQ Buffet &amp; Table Top'!E125</f>
        <v>Philips HD4419</v>
      </c>
      <c r="F125" s="36" t="str">
        <f>'EQ Buffet &amp; Table Top'!F125</f>
        <v>https://www.philips.de/c-p/HD4419_20/tischgrill</v>
      </c>
      <c r="G125" s="43">
        <f>'EQ Buffet &amp; Table Top'!G125</f>
        <v>2.2999999999999998</v>
      </c>
      <c r="H125" s="82">
        <f>'EQ Buffet &amp; Table Top'!H125</f>
        <v>64.989999999999995</v>
      </c>
      <c r="I125" s="36" t="str">
        <f>'EQ Buffet &amp; Table Top'!I125</f>
        <v>W516 x D 312 x H73 mm</v>
      </c>
      <c r="J125" s="36">
        <f>'EQ Buffet &amp; Table Top'!J125</f>
        <v>0</v>
      </c>
      <c r="K125" s="3"/>
      <c r="L125" s="4" t="e">
        <f t="shared" ca="1" si="65"/>
        <v>#REF!</v>
      </c>
      <c r="M125" s="3"/>
      <c r="N125" s="4">
        <f>SUM('EQ Buffet &amp; Table Top'!N125)</f>
        <v>0</v>
      </c>
      <c r="O125" s="4"/>
      <c r="P125" s="4"/>
      <c r="Q125" s="4">
        <f t="shared" ca="1" si="66"/>
        <v>0</v>
      </c>
      <c r="R125" s="4">
        <f t="shared" ca="1" si="67"/>
        <v>0</v>
      </c>
      <c r="S125" s="4">
        <f t="shared" ca="1" si="68"/>
        <v>0</v>
      </c>
      <c r="T125" s="4">
        <f t="shared" ca="1" si="69"/>
        <v>0</v>
      </c>
      <c r="U125" s="4">
        <f t="shared" ca="1" si="70"/>
        <v>0</v>
      </c>
      <c r="V125" s="4">
        <f t="shared" ca="1" si="71"/>
        <v>0</v>
      </c>
      <c r="W125" s="4">
        <f t="shared" ca="1" si="72"/>
        <v>0</v>
      </c>
      <c r="X125" s="4">
        <f>SUM('EQ Buffet &amp; Table Top'!X125)</f>
        <v>0</v>
      </c>
      <c r="Y125" s="4">
        <f>SUM('EQ Buffet &amp; Table Top'!Y125)</f>
        <v>0</v>
      </c>
      <c r="Z125" s="4">
        <f>SUM('EQ Buffet &amp; Table Top'!Z125)</f>
        <v>0</v>
      </c>
      <c r="AA125" s="4">
        <f>SUM('EQ Buffet &amp; Table Top'!AA125)</f>
        <v>1</v>
      </c>
      <c r="AB125" s="4">
        <f>SUM('EQ Buffet &amp; Table Top'!AB125)</f>
        <v>0</v>
      </c>
      <c r="AC125" s="4">
        <f>SUM('EQ Buffet &amp; Table Top'!AC125)</f>
        <v>0</v>
      </c>
      <c r="AD125" s="4">
        <f>SUM('EQ Buffet &amp; Table Top'!AD125)</f>
        <v>0</v>
      </c>
      <c r="AE125" s="4">
        <f>SUM('EQ Buffet &amp; Table Top'!AD125)</f>
        <v>0</v>
      </c>
      <c r="AF125" s="4">
        <f>SUM('EQ Buffet &amp; Table Top'!AE125)</f>
        <v>0</v>
      </c>
      <c r="AG125" s="4" t="e">
        <f>SUM('EQ Buffet &amp; Table Top'!#REF!)</f>
        <v>#REF!</v>
      </c>
      <c r="AH125" s="4" t="e">
        <f>SUM('EQ Buffet &amp; Table Top'!#REF!)</f>
        <v>#REF!</v>
      </c>
      <c r="AI125" s="4" t="e">
        <f>SUM('EQ Buffet &amp; Table Top'!#REF!)</f>
        <v>#REF!</v>
      </c>
      <c r="AJ125" s="4" t="e">
        <f>SUM('EQ Buffet &amp; Table Top'!#REF!)</f>
        <v>#REF!</v>
      </c>
      <c r="AK125" s="4" t="e">
        <f>SUM('EQ Buffet &amp; Table Top'!#REF!)</f>
        <v>#REF!</v>
      </c>
      <c r="AL125" s="4" t="e">
        <f>SUM('EQ Buffet &amp; Table Top'!#REF!)</f>
        <v>#REF!</v>
      </c>
      <c r="AM125" s="4" t="e">
        <f>SUM('EQ Buffet &amp; Table Top'!#REF!)</f>
        <v>#REF!</v>
      </c>
      <c r="AN125" s="4" t="e">
        <f>SUM('EQ Buffet &amp; Table Top'!#REF!)</f>
        <v>#REF!</v>
      </c>
      <c r="AQ125" s="154">
        <f>'EQ Buffet &amp; Table Top'!DL125</f>
        <v>0</v>
      </c>
      <c r="AR125" s="154">
        <f>'EQ Buffet &amp; Table Top'!DM125</f>
        <v>0</v>
      </c>
      <c r="AS125" s="154">
        <f>'EQ Buffet &amp; Table Top'!DN125</f>
        <v>0</v>
      </c>
      <c r="AT125" s="154">
        <f>'EQ Buffet &amp; Table Top'!DO125</f>
        <v>0</v>
      </c>
      <c r="AU125" s="154">
        <f>'EQ Buffet &amp; Table Top'!DP125</f>
        <v>0</v>
      </c>
      <c r="AV125" s="154">
        <f>'EQ Buffet &amp; Table Top'!DQ125</f>
        <v>0</v>
      </c>
      <c r="AW125" s="154">
        <f>'EQ Buffet &amp; Table Top'!DR125</f>
        <v>0</v>
      </c>
      <c r="AX125" s="154">
        <f>'EQ Buffet &amp; Table Top'!DS125</f>
        <v>0</v>
      </c>
      <c r="AY125" s="154">
        <f>'EQ Buffet &amp; Table Top'!DT125</f>
        <v>1</v>
      </c>
      <c r="AZ125" s="154">
        <f>'EQ Buffet &amp; Table Top'!DU125</f>
        <v>0</v>
      </c>
      <c r="BA125" s="154">
        <f>'EQ Buffet &amp; Table Top'!DV125</f>
        <v>0</v>
      </c>
      <c r="BB125" s="154">
        <f>'EQ Buffet &amp; Table Top'!DY125</f>
        <v>0</v>
      </c>
      <c r="BC125" s="154">
        <f>'EQ Buffet &amp; Table Top'!DZ125</f>
        <v>0</v>
      </c>
    </row>
    <row r="126" spans="1:55" ht="32.25" customHeight="1" outlineLevel="1">
      <c r="A126" s="6"/>
      <c r="B126" s="18">
        <v>114</v>
      </c>
      <c r="C126" s="47" t="str">
        <f>'EQ Buffet &amp; Table Top'!C126</f>
        <v>Hot Car</v>
      </c>
      <c r="D126" s="6"/>
      <c r="E126" s="36" t="str">
        <f>'EQ Buffet &amp; Table Top'!E126</f>
        <v>Rieber Bankettwagen BKW 1 x 2/1 GN, 18 Roste - beheizt</v>
      </c>
      <c r="F126" s="36" t="str">
        <f>'EQ Buffet &amp; Table Top'!F126</f>
        <v>https://www.grimm-gastrobedarf.de/rieber-bankettwagen-bkw-1-x-2-1-gn-beheizt_rie-88230105.html</v>
      </c>
      <c r="G126" s="43">
        <f>'EQ Buffet &amp; Table Top'!G126</f>
        <v>2</v>
      </c>
      <c r="H126" s="82">
        <f>'EQ Buffet &amp; Table Top'!H126</f>
        <v>4934.93</v>
      </c>
      <c r="I126" s="36" t="str">
        <f>'EQ Buffet &amp; Table Top'!I126</f>
        <v>W516 x D 312 x H73 mm</v>
      </c>
      <c r="J126" s="36">
        <f>'EQ Buffet &amp; Table Top'!J126</f>
        <v>0</v>
      </c>
      <c r="K126" s="3"/>
      <c r="L126" s="4"/>
      <c r="M126" s="3"/>
      <c r="N126" s="4"/>
      <c r="O126" s="4"/>
      <c r="P126" s="4"/>
      <c r="Q126" s="4">
        <f t="shared" ca="1" si="66"/>
        <v>0</v>
      </c>
      <c r="R126" s="4">
        <f t="shared" ca="1" si="67"/>
        <v>0</v>
      </c>
      <c r="S126" s="4">
        <f t="shared" ca="1" si="68"/>
        <v>0</v>
      </c>
      <c r="T126" s="4">
        <f t="shared" ca="1" si="69"/>
        <v>0</v>
      </c>
      <c r="U126" s="4">
        <f t="shared" ca="1" si="70"/>
        <v>0</v>
      </c>
      <c r="V126" s="4">
        <f t="shared" ca="1" si="71"/>
        <v>0</v>
      </c>
      <c r="W126" s="4">
        <f t="shared" ca="1" si="72"/>
        <v>0</v>
      </c>
      <c r="X126" s="4">
        <f>SUM('EQ Buffet &amp; Table Top'!X126)</f>
        <v>0</v>
      </c>
      <c r="Y126" s="4">
        <f>SUM('EQ Buffet &amp; Table Top'!Y126)</f>
        <v>0</v>
      </c>
      <c r="Z126" s="4">
        <f>SUM('EQ Buffet &amp; Table Top'!Z126)</f>
        <v>0</v>
      </c>
      <c r="AA126" s="4">
        <f>SUM('EQ Buffet &amp; Table Top'!AA126)</f>
        <v>0</v>
      </c>
      <c r="AB126" s="4">
        <f>SUM('EQ Buffet &amp; Table Top'!AB126)</f>
        <v>0</v>
      </c>
      <c r="AC126" s="4">
        <f>SUM('EQ Buffet &amp; Table Top'!AC126)</f>
        <v>0</v>
      </c>
      <c r="AD126" s="4">
        <f>SUM('EQ Buffet &amp; Table Top'!AD126)</f>
        <v>0</v>
      </c>
      <c r="AE126" s="4">
        <f>SUM('EQ Buffet &amp; Table Top'!AD126)</f>
        <v>0</v>
      </c>
      <c r="AF126" s="4">
        <f>SUM('EQ Buffet &amp; Table Top'!AE126)</f>
        <v>0</v>
      </c>
      <c r="AG126" s="4" t="e">
        <f>SUM('EQ Buffet &amp; Table Top'!#REF!)</f>
        <v>#REF!</v>
      </c>
      <c r="AH126" s="4" t="e">
        <f>SUM('EQ Buffet &amp; Table Top'!#REF!)</f>
        <v>#REF!</v>
      </c>
      <c r="AI126" s="4" t="e">
        <f>SUM('EQ Buffet &amp; Table Top'!#REF!)</f>
        <v>#REF!</v>
      </c>
      <c r="AJ126" s="4" t="e">
        <f>SUM('EQ Buffet &amp; Table Top'!#REF!)</f>
        <v>#REF!</v>
      </c>
      <c r="AK126" s="4" t="e">
        <f>SUM('EQ Buffet &amp; Table Top'!#REF!)</f>
        <v>#REF!</v>
      </c>
      <c r="AL126" s="4" t="e">
        <f>SUM('EQ Buffet &amp; Table Top'!#REF!)</f>
        <v>#REF!</v>
      </c>
      <c r="AM126" s="4" t="e">
        <f>SUM('EQ Buffet &amp; Table Top'!#REF!)</f>
        <v>#REF!</v>
      </c>
      <c r="AN126" s="4" t="e">
        <f>SUM('EQ Buffet &amp; Table Top'!#REF!)</f>
        <v>#REF!</v>
      </c>
      <c r="AQ126" s="154">
        <f>'EQ Buffet &amp; Table Top'!DL126</f>
        <v>0</v>
      </c>
      <c r="AR126" s="154">
        <f>'EQ Buffet &amp; Table Top'!DM126</f>
        <v>0</v>
      </c>
      <c r="AS126" s="154">
        <f>'EQ Buffet &amp; Table Top'!DN126</f>
        <v>0</v>
      </c>
      <c r="AT126" s="154">
        <f>'EQ Buffet &amp; Table Top'!DO126</f>
        <v>0</v>
      </c>
      <c r="AU126" s="154">
        <f>'EQ Buffet &amp; Table Top'!DP126</f>
        <v>0</v>
      </c>
      <c r="AV126" s="154">
        <f>'EQ Buffet &amp; Table Top'!DQ126</f>
        <v>0</v>
      </c>
      <c r="AW126" s="154">
        <f>'EQ Buffet &amp; Table Top'!DR126</f>
        <v>0</v>
      </c>
      <c r="AX126" s="154">
        <f>'EQ Buffet &amp; Table Top'!DS126</f>
        <v>0</v>
      </c>
      <c r="AY126" s="154">
        <f>'EQ Buffet &amp; Table Top'!DT126</f>
        <v>0</v>
      </c>
      <c r="AZ126" s="154">
        <f>'EQ Buffet &amp; Table Top'!DU126</f>
        <v>0</v>
      </c>
      <c r="BA126" s="154">
        <f>'EQ Buffet &amp; Table Top'!DV126</f>
        <v>0</v>
      </c>
      <c r="BB126" s="154">
        <f>'EQ Buffet &amp; Table Top'!DY126</f>
        <v>0</v>
      </c>
      <c r="BC126" s="154">
        <f>'EQ Buffet &amp; Table Top'!DZ126</f>
        <v>0</v>
      </c>
    </row>
    <row r="127" spans="1:55" ht="32.25" customHeight="1" outlineLevel="1">
      <c r="B127" s="18">
        <v>115</v>
      </c>
      <c r="C127" s="47" t="str">
        <f>'EQ Buffet &amp; Table Top'!C127</f>
        <v>Salamander</v>
      </c>
      <c r="D127" s="6"/>
      <c r="E127" s="36" t="str">
        <f>'EQ Buffet &amp; Table Top'!E127</f>
        <v>Elektro-Lift-Salamander
ECO 600</v>
      </c>
      <c r="F127" s="36" t="str">
        <f>'EQ Buffet &amp; Table Top'!F127</f>
        <v>https://www.gastro24.de/Elektro-Lift-Salamander-ECO-600</v>
      </c>
      <c r="G127" s="43">
        <f>'EQ Buffet &amp; Table Top'!G127</f>
        <v>3.6</v>
      </c>
      <c r="H127" s="82">
        <f>'EQ Buffet &amp; Table Top'!H127</f>
        <v>525</v>
      </c>
      <c r="I127" s="36" t="str">
        <f>'EQ Buffet &amp; Table Top'!I127</f>
        <v>W600 x D 480 x H520 mm</v>
      </c>
      <c r="J127" s="36">
        <f>'EQ Buffet &amp; Table Top'!J127</f>
        <v>0</v>
      </c>
      <c r="K127" s="3"/>
      <c r="L127" s="4"/>
      <c r="M127" s="3"/>
      <c r="N127" s="4"/>
      <c r="O127" s="4"/>
      <c r="P127" s="4"/>
      <c r="Q127" s="4">
        <f t="shared" ca="1" si="66"/>
        <v>0</v>
      </c>
      <c r="R127" s="4">
        <f t="shared" ca="1" si="67"/>
        <v>1</v>
      </c>
      <c r="S127" s="4">
        <f t="shared" ca="1" si="68"/>
        <v>0</v>
      </c>
      <c r="T127" s="4">
        <f t="shared" ca="1" si="69"/>
        <v>0</v>
      </c>
      <c r="U127" s="4">
        <f t="shared" ca="1" si="70"/>
        <v>0</v>
      </c>
      <c r="V127" s="4">
        <f t="shared" ca="1" si="71"/>
        <v>1</v>
      </c>
      <c r="W127" s="4">
        <f t="shared" ca="1" si="72"/>
        <v>0</v>
      </c>
      <c r="X127" s="4">
        <f>SUM('EQ Buffet &amp; Table Top'!X127)</f>
        <v>0</v>
      </c>
      <c r="Y127" s="4">
        <f>SUM('EQ Buffet &amp; Table Top'!Y127)</f>
        <v>0</v>
      </c>
      <c r="Z127" s="4">
        <f>SUM('EQ Buffet &amp; Table Top'!Z127)</f>
        <v>0</v>
      </c>
      <c r="AA127" s="4">
        <f>SUM('EQ Buffet &amp; Table Top'!AA127)</f>
        <v>0</v>
      </c>
      <c r="AB127" s="4">
        <f>SUM('EQ Buffet &amp; Table Top'!AB127)</f>
        <v>0</v>
      </c>
      <c r="AC127" s="4">
        <f>SUM('EQ Buffet &amp; Table Top'!AC127)</f>
        <v>0</v>
      </c>
      <c r="AD127" s="4">
        <f>SUM('EQ Buffet &amp; Table Top'!AD127)</f>
        <v>0</v>
      </c>
      <c r="AE127" s="4">
        <f>SUM('EQ Buffet &amp; Table Top'!AD127)</f>
        <v>0</v>
      </c>
      <c r="AF127" s="4">
        <f>SUM('EQ Buffet &amp; Table Top'!AE127)</f>
        <v>0</v>
      </c>
      <c r="AG127" s="4" t="e">
        <f>SUM('EQ Buffet &amp; Table Top'!#REF!)</f>
        <v>#REF!</v>
      </c>
      <c r="AH127" s="4" t="e">
        <f>SUM('EQ Buffet &amp; Table Top'!#REF!)</f>
        <v>#REF!</v>
      </c>
      <c r="AI127" s="4" t="e">
        <f>SUM('EQ Buffet &amp; Table Top'!#REF!)</f>
        <v>#REF!</v>
      </c>
      <c r="AJ127" s="4" t="e">
        <f>SUM('EQ Buffet &amp; Table Top'!#REF!)</f>
        <v>#REF!</v>
      </c>
      <c r="AK127" s="4" t="e">
        <f>SUM('EQ Buffet &amp; Table Top'!#REF!)</f>
        <v>#REF!</v>
      </c>
      <c r="AL127" s="4" t="e">
        <f>SUM('EQ Buffet &amp; Table Top'!#REF!)</f>
        <v>#REF!</v>
      </c>
      <c r="AM127" s="4" t="e">
        <f>SUM('EQ Buffet &amp; Table Top'!#REF!)</f>
        <v>#REF!</v>
      </c>
      <c r="AN127" s="4" t="e">
        <f>SUM('EQ Buffet &amp; Table Top'!#REF!)</f>
        <v>#REF!</v>
      </c>
      <c r="AQ127" s="154">
        <f>'EQ Buffet &amp; Table Top'!DL127</f>
        <v>0</v>
      </c>
      <c r="AR127" s="154">
        <f>'EQ Buffet &amp; Table Top'!DM127</f>
        <v>0</v>
      </c>
      <c r="AS127" s="154">
        <f>'EQ Buffet &amp; Table Top'!DN127</f>
        <v>1</v>
      </c>
      <c r="AT127" s="154">
        <f>'EQ Buffet &amp; Table Top'!DO127</f>
        <v>0</v>
      </c>
      <c r="AU127" s="154">
        <f>'EQ Buffet &amp; Table Top'!DP127</f>
        <v>0</v>
      </c>
      <c r="AV127" s="154">
        <f>'EQ Buffet &amp; Table Top'!DQ127</f>
        <v>1</v>
      </c>
      <c r="AW127" s="154">
        <f>'EQ Buffet &amp; Table Top'!DR127</f>
        <v>0</v>
      </c>
      <c r="AX127" s="154">
        <f>'EQ Buffet &amp; Table Top'!DS127</f>
        <v>0</v>
      </c>
      <c r="AY127" s="154">
        <f>'EQ Buffet &amp; Table Top'!DT127</f>
        <v>0</v>
      </c>
      <c r="AZ127" s="154">
        <f>'EQ Buffet &amp; Table Top'!DU127</f>
        <v>0</v>
      </c>
      <c r="BA127" s="154">
        <f>'EQ Buffet &amp; Table Top'!DV127</f>
        <v>0</v>
      </c>
      <c r="BB127" s="154">
        <f>'EQ Buffet &amp; Table Top'!DY127</f>
        <v>0</v>
      </c>
      <c r="BC127" s="154">
        <f>'EQ Buffet &amp; Table Top'!DZ127</f>
        <v>0</v>
      </c>
    </row>
    <row r="128" spans="1:55" ht="32.25" customHeight="1" outlineLevel="1">
      <c r="B128" s="120"/>
      <c r="C128" s="121"/>
      <c r="E128" s="122"/>
      <c r="F128" s="122"/>
      <c r="G128" s="123"/>
      <c r="H128" s="124"/>
      <c r="I128" s="122"/>
      <c r="J128" s="125"/>
      <c r="K128" s="3"/>
      <c r="L128" s="16"/>
      <c r="M128" s="3"/>
      <c r="N128" s="16"/>
      <c r="O128" s="3"/>
      <c r="P128" s="16"/>
      <c r="Q128" s="16"/>
      <c r="R128" s="16"/>
      <c r="S128" s="16"/>
      <c r="T128" s="16"/>
      <c r="U128" s="16"/>
      <c r="V128" s="16"/>
      <c r="W128" s="16"/>
      <c r="X128" s="3"/>
      <c r="Y128" s="16"/>
      <c r="Z128" s="16"/>
      <c r="AA128" s="16"/>
      <c r="AB128" s="16"/>
      <c r="AC128" s="16"/>
      <c r="AD128" s="16"/>
      <c r="AE128" s="16"/>
      <c r="AF128" s="3"/>
      <c r="AG128" s="16"/>
      <c r="AH128" s="16"/>
      <c r="AI128" s="16"/>
      <c r="AJ128" s="16"/>
      <c r="AK128" s="3"/>
      <c r="AL128" s="16"/>
      <c r="AM128" s="3"/>
      <c r="AN128" s="16"/>
      <c r="AQ128" s="154"/>
      <c r="AR128" s="154"/>
      <c r="AS128" s="154"/>
      <c r="AT128" s="177"/>
      <c r="AU128" s="177"/>
      <c r="AV128" s="177"/>
      <c r="AW128" s="177"/>
      <c r="AX128" s="177"/>
      <c r="AY128" s="11"/>
      <c r="AZ128" s="177"/>
      <c r="BA128" s="177"/>
      <c r="BB128" s="177"/>
      <c r="BC128" s="177"/>
    </row>
    <row r="129" spans="1:55" s="51" customFormat="1" ht="51" customHeight="1">
      <c r="A129" s="39"/>
      <c r="B129" s="105"/>
      <c r="C129" s="106" t="str">
        <f>'EQ Produktion Kitchen'!C4</f>
        <v>Production kitchen equipment (Main | Relais | Show kitchen)</v>
      </c>
      <c r="D129" s="106"/>
      <c r="E129" s="106"/>
      <c r="F129" s="106"/>
      <c r="G129" s="106"/>
      <c r="H129" s="106"/>
      <c r="I129" s="106"/>
      <c r="J129" s="107"/>
      <c r="K129" s="39"/>
      <c r="L129" s="41" t="str">
        <f>L2</f>
        <v>Qty total</v>
      </c>
      <c r="M129" s="39"/>
      <c r="N129" s="41" t="str">
        <f>N2</f>
        <v>Press Cafe
Ebene 0</v>
      </c>
      <c r="O129" s="39"/>
      <c r="P129" s="41" t="str">
        <f t="shared" ref="P129:W129" si="73">P2</f>
        <v>Hauptküche
Ebene 1</v>
      </c>
      <c r="Q129" s="41" t="str">
        <f t="shared" si="73"/>
        <v>Buffet 1.1
U Shape</v>
      </c>
      <c r="R129" s="41" t="str">
        <f t="shared" si="73"/>
        <v>Buffet 1.2.
I Shape</v>
      </c>
      <c r="S129" s="41" t="str">
        <f t="shared" si="73"/>
        <v>Buffet 1.3.
I Shape</v>
      </c>
      <c r="T129" s="41" t="str">
        <f t="shared" si="73"/>
        <v>Buffet 1.4.
U Shape</v>
      </c>
      <c r="U129" s="41" t="str">
        <f t="shared" si="73"/>
        <v>Special Buffet I
Burger Buffet</v>
      </c>
      <c r="V129" s="41" t="str">
        <f t="shared" si="73"/>
        <v>Special Buffet II
Handkäse Buffet</v>
      </c>
      <c r="W129" s="41" t="str">
        <f t="shared" si="73"/>
        <v>Relais Küche
Ebene 1</v>
      </c>
      <c r="X129" s="50"/>
      <c r="Y129" s="41" t="str">
        <f t="shared" ref="Y129:AE129" si="74">Y2</f>
        <v>Buffet 2.1.
I Shape</v>
      </c>
      <c r="Z129" s="41" t="str">
        <f t="shared" si="74"/>
        <v>Buffet 2.2.
I Shape</v>
      </c>
      <c r="AA129" s="41" t="str">
        <f t="shared" si="74"/>
        <v>Buffet 2.3.1.
I Shape</v>
      </c>
      <c r="AB129" s="41" t="str">
        <f t="shared" si="74"/>
        <v>Buffet 2.3.2 
I Shape</v>
      </c>
      <c r="AC129" s="41" t="str">
        <f t="shared" si="74"/>
        <v>Buffet 2.3.
I Shape</v>
      </c>
      <c r="AD129" s="41" t="str">
        <f t="shared" ref="AD129" si="75">AD2</f>
        <v>Buffet 2.4.
I Shape</v>
      </c>
      <c r="AE129" s="41" t="str">
        <f t="shared" si="74"/>
        <v>Relais Küche
Eben 2</v>
      </c>
      <c r="AF129" s="50"/>
      <c r="AG129" s="41" t="str">
        <f>AG2</f>
        <v>Relais Küche 
Ebene 3</v>
      </c>
      <c r="AH129" s="41" t="str">
        <f>AH2</f>
        <v>Buffet 3.1.
I Shape</v>
      </c>
      <c r="AI129" s="41" t="str">
        <f>AI2</f>
        <v>Buffet 3.2.
I Shape</v>
      </c>
      <c r="AJ129" s="41" t="str">
        <f>AJ2</f>
        <v>Buffet 3.3.
Live Cooking Table</v>
      </c>
      <c r="AK129" s="39"/>
      <c r="AL129" s="41" t="str">
        <f>AL2</f>
        <v>Logen
Eben 2 &amp; 3</v>
      </c>
      <c r="AM129" s="39"/>
      <c r="AN129" s="41" t="str">
        <f>AN2</f>
        <v>Adler Viktoria
Ebene 3</v>
      </c>
      <c r="AQ129" s="154"/>
      <c r="AR129" s="154"/>
      <c r="AS129" s="154"/>
      <c r="AT129" s="177"/>
      <c r="AU129" s="177"/>
      <c r="AV129" s="177"/>
      <c r="AW129" s="177"/>
      <c r="AX129" s="177"/>
      <c r="AY129" s="11"/>
      <c r="AZ129" s="177"/>
      <c r="BA129" s="177"/>
      <c r="BB129" s="177"/>
      <c r="BC129" s="177"/>
    </row>
    <row r="130" spans="1:55" s="39" customFormat="1" ht="17.25" customHeight="1" outlineLevel="1">
      <c r="P130" s="54">
        <f>SUM(P132*$G$132)+(P133*$G$133)+(P134*$G$134)+(P135*$G$135)+(P137*$G$137)+(P138*$G$138)+(P139*$G$139)+(P140*$G$140)+(P141*$G$141)</f>
        <v>338.8</v>
      </c>
      <c r="Q130" s="54">
        <f t="shared" ref="Q130:AJ130" si="76">SUM(Q132*$G$132)+(Q133*$G$133)+(Q134*$G$134)+(Q135*$G$135)+(Q137*$G$137)+(Q138*$G$138)+(Q139*$G$139)+(Q140*$G$140)+(Q141*$G$141)</f>
        <v>0</v>
      </c>
      <c r="R130" s="54">
        <f t="shared" si="76"/>
        <v>0</v>
      </c>
      <c r="S130" s="54">
        <f t="shared" si="76"/>
        <v>0</v>
      </c>
      <c r="T130" s="54">
        <f t="shared" si="76"/>
        <v>0</v>
      </c>
      <c r="U130" s="54">
        <f t="shared" si="76"/>
        <v>0</v>
      </c>
      <c r="V130" s="54">
        <f t="shared" si="76"/>
        <v>0</v>
      </c>
      <c r="W130" s="54">
        <f t="shared" si="76"/>
        <v>180.89999999999998</v>
      </c>
      <c r="Y130" s="54">
        <f t="shared" si="76"/>
        <v>0</v>
      </c>
      <c r="Z130" s="54">
        <f t="shared" si="76"/>
        <v>0</v>
      </c>
      <c r="AA130" s="54">
        <f t="shared" si="76"/>
        <v>0</v>
      </c>
      <c r="AB130" s="54">
        <f t="shared" si="76"/>
        <v>0</v>
      </c>
      <c r="AC130" s="54">
        <f t="shared" si="76"/>
        <v>0</v>
      </c>
      <c r="AD130" s="54">
        <f t="shared" ref="AD130" si="77">SUM(AD132*$G$132)+(AD133*$G$133)+(AD134*$G$134)+(AD135*$G$135)+(AD137*$G$137)+(AD138*$G$138)+(AD139*$G$139)+(AD140*$G$140)+(AD141*$G$141)</f>
        <v>143.69999999999999</v>
      </c>
      <c r="AE130" s="54">
        <f t="shared" si="76"/>
        <v>143.69999999999999</v>
      </c>
      <c r="AG130" s="54">
        <f t="shared" si="76"/>
        <v>153.69999999999999</v>
      </c>
      <c r="AH130" s="54">
        <f t="shared" si="76"/>
        <v>0</v>
      </c>
      <c r="AI130" s="54">
        <f t="shared" si="76"/>
        <v>0</v>
      </c>
      <c r="AJ130" s="54">
        <f t="shared" si="76"/>
        <v>0</v>
      </c>
      <c r="AL130" s="54">
        <f t="shared" ref="AL130" si="78">SUM(AL132*$G$132)+(AL133*$G$133)+(AL134*$G$134)+(AL135*$G$135)+(AL137*$G$137)+(AL138*$G$138)+(AL139*$G$139)+(AL140*$G$140)+(AL141*$G$141)</f>
        <v>0</v>
      </c>
      <c r="AN130" s="54">
        <f t="shared" ref="AN130" si="79">SUM(AN132*$G$132)+(AN133*$G$133)+(AN134*$G$134)+(AN135*$G$135)+(AN137*$G$137)+(AN138*$G$138)+(AN139*$G$139)+(AN140*$G$140)+(AN141*$G$141)</f>
        <v>13.5</v>
      </c>
      <c r="AQ130" s="154"/>
      <c r="AR130" s="154"/>
      <c r="AS130" s="154"/>
      <c r="AT130" s="177"/>
      <c r="AU130" s="177"/>
      <c r="AV130" s="177"/>
      <c r="AW130" s="177"/>
      <c r="AX130" s="177"/>
      <c r="AY130" s="11"/>
      <c r="AZ130" s="177"/>
      <c r="BA130" s="177"/>
      <c r="BB130" s="177"/>
      <c r="BC130" s="177"/>
    </row>
    <row r="131" spans="1:55" ht="12.75" customHeight="1" outlineLevel="1">
      <c r="A131" s="6"/>
      <c r="B131" s="95" t="s">
        <v>0</v>
      </c>
      <c r="C131" s="97" t="str">
        <f>$C$5</f>
        <v>Designation</v>
      </c>
      <c r="D131" s="56" t="str">
        <f>$D$5</f>
        <v>Picture</v>
      </c>
      <c r="E131" s="56">
        <f>$E$5</f>
        <v>0</v>
      </c>
      <c r="F131" s="56">
        <f>$F$5</f>
        <v>0</v>
      </c>
      <c r="G131" s="56" t="str">
        <f>$G$5</f>
        <v>Power (kW)</v>
      </c>
      <c r="H131" s="76" t="s">
        <v>370</v>
      </c>
      <c r="I131" s="56" t="str">
        <f>$I$5</f>
        <v>Size</v>
      </c>
      <c r="J131" s="97"/>
      <c r="K131" s="3"/>
      <c r="L131" s="4"/>
      <c r="M131" s="3"/>
      <c r="N131" s="4"/>
      <c r="O131" s="3"/>
      <c r="P131" s="4"/>
      <c r="Q131" s="16"/>
      <c r="R131" s="16"/>
      <c r="S131" s="16"/>
      <c r="T131" s="16"/>
      <c r="U131" s="16"/>
      <c r="V131" s="16"/>
      <c r="W131" s="4"/>
      <c r="X131" s="3"/>
      <c r="Y131" s="16"/>
      <c r="Z131" s="16"/>
      <c r="AA131" s="16"/>
      <c r="AB131" s="16"/>
      <c r="AC131" s="16"/>
      <c r="AD131" s="16"/>
      <c r="AE131" s="16"/>
      <c r="AF131" s="3"/>
      <c r="AG131" s="4"/>
      <c r="AH131" s="16"/>
      <c r="AI131" s="16"/>
      <c r="AJ131" s="16"/>
      <c r="AK131" s="3"/>
      <c r="AL131" s="4"/>
      <c r="AM131" s="3"/>
      <c r="AN131" s="4"/>
      <c r="AQ131" s="154"/>
      <c r="AR131" s="154"/>
      <c r="AS131" s="154"/>
      <c r="AT131" s="177"/>
      <c r="AU131" s="177"/>
      <c r="AV131" s="177"/>
      <c r="AW131" s="177"/>
      <c r="AX131" s="177"/>
      <c r="AY131" s="11"/>
      <c r="AZ131" s="177"/>
      <c r="BA131" s="177"/>
      <c r="BB131" s="177"/>
      <c r="BC131" s="177"/>
    </row>
    <row r="132" spans="1:55" ht="32.25" customHeight="1" outlineLevel="1">
      <c r="A132" s="6"/>
      <c r="B132" s="18">
        <v>116</v>
      </c>
      <c r="C132" s="47" t="str">
        <f>'EQ Produktion Kitchen'!C7</f>
        <v>Table Top induction Cooker
IK 27TC</v>
      </c>
      <c r="D132" s="6"/>
      <c r="E132" s="47" t="str">
        <f>'EQ Produktion Kitchen'!E7</f>
        <v>Maintain sauces hot</v>
      </c>
      <c r="F132" s="47" t="str">
        <f>'EQ Produktion Kitchen'!F7</f>
        <v>https://www.grimm-gastrobedarf.de/bartscher-induktionskocher-ik-27tc_bar-105927.html</v>
      </c>
      <c r="G132" s="43">
        <f>'EQ Produktion Kitchen'!G7</f>
        <v>2.7</v>
      </c>
      <c r="H132" s="82">
        <f>'EQ Produktion Kitchen'!H7</f>
        <v>145.18</v>
      </c>
      <c r="I132" s="47" t="str">
        <f>'EQ Produktion Kitchen'!I7</f>
        <v>W340 × D425 × H75 mm</v>
      </c>
      <c r="J132" s="36">
        <f>'EQ Produktion Kitchen'!J7</f>
        <v>0</v>
      </c>
      <c r="K132" s="3"/>
      <c r="L132" s="4">
        <f t="shared" ref="L132:L140" si="80">SUM(N132:AN132)</f>
        <v>13</v>
      </c>
      <c r="M132" s="3"/>
      <c r="N132" s="4"/>
      <c r="O132" s="3"/>
      <c r="P132" s="4">
        <f>'EQ Produktion Kitchen'!P7</f>
        <v>4</v>
      </c>
      <c r="Q132" s="4"/>
      <c r="R132" s="4"/>
      <c r="S132" s="4"/>
      <c r="T132" s="4"/>
      <c r="U132" s="4"/>
      <c r="V132" s="4"/>
      <c r="W132" s="4">
        <f>'EQ Produktion Kitchen'!W7</f>
        <v>1</v>
      </c>
      <c r="X132" s="4">
        <f>'EQ Produktion Kitchen'!X7</f>
        <v>0</v>
      </c>
      <c r="Y132" s="4">
        <f>'EQ Produktion Kitchen'!Y7</f>
        <v>0</v>
      </c>
      <c r="Z132" s="4">
        <f>'EQ Produktion Kitchen'!Z7</f>
        <v>0</v>
      </c>
      <c r="AA132" s="4">
        <f>'EQ Produktion Kitchen'!AA7</f>
        <v>0</v>
      </c>
      <c r="AB132" s="4">
        <f>'EQ Produktion Kitchen'!AB7</f>
        <v>0</v>
      </c>
      <c r="AC132" s="4">
        <f>'EQ Produktion Kitchen'!AC7</f>
        <v>0</v>
      </c>
      <c r="AD132" s="4">
        <f>'EQ Produktion Kitchen'!AD7</f>
        <v>1</v>
      </c>
      <c r="AE132" s="4">
        <f>'EQ Produktion Kitchen'!AD7</f>
        <v>1</v>
      </c>
      <c r="AF132" s="4">
        <f>'EQ Produktion Kitchen'!AE7</f>
        <v>0</v>
      </c>
      <c r="AG132" s="4">
        <f>'EQ Produktion Kitchen'!AF7</f>
        <v>1</v>
      </c>
      <c r="AH132" s="4">
        <f>'EQ Produktion Kitchen'!AG7</f>
        <v>0</v>
      </c>
      <c r="AI132" s="4">
        <f>'EQ Produktion Kitchen'!AH7</f>
        <v>0</v>
      </c>
      <c r="AJ132" s="4">
        <f>'EQ Produktion Kitchen'!AI7</f>
        <v>0</v>
      </c>
      <c r="AK132" s="4">
        <f>'EQ Produktion Kitchen'!AJ7</f>
        <v>0</v>
      </c>
      <c r="AL132" s="4">
        <f>'EQ Produktion Kitchen'!AK7</f>
        <v>0</v>
      </c>
      <c r="AM132" s="4">
        <f>'EQ Produktion Kitchen'!AL7</f>
        <v>0</v>
      </c>
      <c r="AN132" s="4">
        <f>'EQ Produktion Kitchen'!AM7</f>
        <v>5</v>
      </c>
      <c r="AQ132" s="154"/>
      <c r="AR132" s="154"/>
      <c r="AS132" s="154"/>
      <c r="AT132" s="177"/>
      <c r="AU132" s="177"/>
      <c r="AV132" s="177"/>
      <c r="AW132" s="177"/>
      <c r="AX132" s="177"/>
      <c r="AY132" s="11"/>
      <c r="AZ132" s="177"/>
      <c r="BA132" s="177"/>
      <c r="BB132" s="177"/>
      <c r="BC132" s="177"/>
    </row>
    <row r="133" spans="1:55" ht="32.25" customHeight="1" outlineLevel="1">
      <c r="A133" s="6"/>
      <c r="B133" s="18">
        <v>117</v>
      </c>
      <c r="C133" s="47" t="str">
        <f>'EQ Produktion Kitchen'!C8</f>
        <v>Single sink</v>
      </c>
      <c r="D133" s="31"/>
      <c r="E133" s="47">
        <f>'EQ Produktion Kitchen'!E8</f>
        <v>0</v>
      </c>
      <c r="F133" s="47">
        <f>'EQ Produktion Kitchen'!F8</f>
        <v>0</v>
      </c>
      <c r="G133" s="43">
        <f>'EQ Produktion Kitchen'!G8</f>
        <v>0</v>
      </c>
      <c r="H133" s="82">
        <f>'EQ Produktion Kitchen'!H8</f>
        <v>0</v>
      </c>
      <c r="I133" s="47">
        <f>'EQ Produktion Kitchen'!I8</f>
        <v>0</v>
      </c>
      <c r="J133" s="36">
        <f>'EQ Produktion Kitchen'!J8</f>
        <v>0</v>
      </c>
      <c r="K133" s="3"/>
      <c r="L133" s="4">
        <f t="shared" si="80"/>
        <v>0</v>
      </c>
      <c r="M133" s="3"/>
      <c r="N133" s="4"/>
      <c r="O133" s="3"/>
      <c r="P133" s="4">
        <f>'EQ Produktion Kitchen'!P8</f>
        <v>0</v>
      </c>
      <c r="Q133" s="4"/>
      <c r="R133" s="4"/>
      <c r="S133" s="4"/>
      <c r="T133" s="4"/>
      <c r="U133" s="4"/>
      <c r="V133" s="4"/>
      <c r="W133" s="4">
        <f>'EQ Produktion Kitchen'!W8</f>
        <v>0</v>
      </c>
      <c r="X133" s="4">
        <f>'EQ Produktion Kitchen'!X8</f>
        <v>0</v>
      </c>
      <c r="Y133" s="4">
        <f>'EQ Produktion Kitchen'!Y8</f>
        <v>0</v>
      </c>
      <c r="Z133" s="4">
        <f>'EQ Produktion Kitchen'!Z8</f>
        <v>0</v>
      </c>
      <c r="AA133" s="4">
        <f>'EQ Produktion Kitchen'!AA8</f>
        <v>0</v>
      </c>
      <c r="AB133" s="4">
        <f>'EQ Produktion Kitchen'!AB8</f>
        <v>0</v>
      </c>
      <c r="AC133" s="4">
        <f>'EQ Produktion Kitchen'!AC8</f>
        <v>0</v>
      </c>
      <c r="AD133" s="4">
        <f>'EQ Produktion Kitchen'!AD8</f>
        <v>0</v>
      </c>
      <c r="AE133" s="4">
        <f>'EQ Produktion Kitchen'!AD8</f>
        <v>0</v>
      </c>
      <c r="AF133" s="4">
        <f>'EQ Produktion Kitchen'!AE8</f>
        <v>0</v>
      </c>
      <c r="AG133" s="4">
        <f>'EQ Produktion Kitchen'!AF8</f>
        <v>0</v>
      </c>
      <c r="AH133" s="4">
        <f>'EQ Produktion Kitchen'!AG8</f>
        <v>0</v>
      </c>
      <c r="AI133" s="4">
        <f>'EQ Produktion Kitchen'!AH8</f>
        <v>0</v>
      </c>
      <c r="AJ133" s="4">
        <f>'EQ Produktion Kitchen'!AI8</f>
        <v>0</v>
      </c>
      <c r="AK133" s="4">
        <f>'EQ Produktion Kitchen'!AJ8</f>
        <v>0</v>
      </c>
      <c r="AL133" s="4">
        <f>'EQ Produktion Kitchen'!AK8</f>
        <v>0</v>
      </c>
      <c r="AM133" s="4">
        <f>'EQ Produktion Kitchen'!AL8</f>
        <v>0</v>
      </c>
      <c r="AN133" s="4">
        <f>'EQ Produktion Kitchen'!AM8</f>
        <v>0</v>
      </c>
      <c r="AQ133" s="154"/>
      <c r="AR133" s="154"/>
      <c r="AS133" s="154"/>
      <c r="AT133" s="177"/>
      <c r="AU133" s="177"/>
      <c r="AV133" s="177"/>
      <c r="AW133" s="177"/>
      <c r="AX133" s="177"/>
      <c r="AY133" s="11"/>
      <c r="AZ133" s="177"/>
      <c r="BA133" s="177"/>
      <c r="BB133" s="177"/>
      <c r="BC133" s="177"/>
    </row>
    <row r="134" spans="1:55" ht="32.25" customHeight="1" outlineLevel="1">
      <c r="A134" s="6"/>
      <c r="B134" s="18">
        <v>118</v>
      </c>
      <c r="C134" s="47" t="str">
        <f>'EQ Produktion Kitchen'!C9</f>
        <v>Convection oven
20 x 2/1 GN</v>
      </c>
      <c r="D134" s="6"/>
      <c r="E134" s="47" t="str">
        <f>'EQ Produktion Kitchen'!E9</f>
        <v>Rational SCC 202</v>
      </c>
      <c r="F134" s="47" t="str">
        <f>'EQ Produktion Kitchen'!F9</f>
        <v>https://www.rational-online.com/de_de/selfcookingcenter_10/model_overview_12/models___options/result/compareproduct_result_9.php?products=2</v>
      </c>
      <c r="G134" s="43">
        <f>'EQ Produktion Kitchen'!G9</f>
        <v>65.5</v>
      </c>
      <c r="H134" s="82">
        <f>'EQ Produktion Kitchen'!H9</f>
        <v>25606.42</v>
      </c>
      <c r="I134" s="47" t="str">
        <f>'EQ Produktion Kitchen'!I9</f>
        <v>W1084 x D996 x H1782 mm</v>
      </c>
      <c r="J134" s="36">
        <f>'EQ Produktion Kitchen'!J9</f>
        <v>0</v>
      </c>
      <c r="K134" s="3"/>
      <c r="L134" s="4">
        <f t="shared" si="80"/>
        <v>10</v>
      </c>
      <c r="M134" s="3"/>
      <c r="N134" s="4"/>
      <c r="O134" s="3"/>
      <c r="P134" s="4">
        <f>'EQ Produktion Kitchen'!P9</f>
        <v>2</v>
      </c>
      <c r="Q134" s="4"/>
      <c r="R134" s="4"/>
      <c r="S134" s="4"/>
      <c r="T134" s="4"/>
      <c r="U134" s="4"/>
      <c r="V134" s="4"/>
      <c r="W134" s="4">
        <f>'EQ Produktion Kitchen'!W9</f>
        <v>2</v>
      </c>
      <c r="X134" s="4">
        <f>'EQ Produktion Kitchen'!X9</f>
        <v>0</v>
      </c>
      <c r="Y134" s="4">
        <f>'EQ Produktion Kitchen'!Y9</f>
        <v>0</v>
      </c>
      <c r="Z134" s="4">
        <f>'EQ Produktion Kitchen'!Z9</f>
        <v>0</v>
      </c>
      <c r="AA134" s="4">
        <f>'EQ Produktion Kitchen'!AA9</f>
        <v>0</v>
      </c>
      <c r="AB134" s="4">
        <f>'EQ Produktion Kitchen'!AB9</f>
        <v>0</v>
      </c>
      <c r="AC134" s="4">
        <f>'EQ Produktion Kitchen'!AC9</f>
        <v>0</v>
      </c>
      <c r="AD134" s="4">
        <f>'EQ Produktion Kitchen'!AD9</f>
        <v>2</v>
      </c>
      <c r="AE134" s="4">
        <f>'EQ Produktion Kitchen'!AD9</f>
        <v>2</v>
      </c>
      <c r="AF134" s="4">
        <f>'EQ Produktion Kitchen'!AE9</f>
        <v>0</v>
      </c>
      <c r="AG134" s="4">
        <f>'EQ Produktion Kitchen'!AF9</f>
        <v>2</v>
      </c>
      <c r="AH134" s="4">
        <f>'EQ Produktion Kitchen'!AG9</f>
        <v>0</v>
      </c>
      <c r="AI134" s="4">
        <f>'EQ Produktion Kitchen'!AH9</f>
        <v>0</v>
      </c>
      <c r="AJ134" s="4">
        <f>'EQ Produktion Kitchen'!AI9</f>
        <v>0</v>
      </c>
      <c r="AK134" s="4">
        <f>'EQ Produktion Kitchen'!AJ9</f>
        <v>0</v>
      </c>
      <c r="AL134" s="4">
        <f>'EQ Produktion Kitchen'!AK9</f>
        <v>0</v>
      </c>
      <c r="AM134" s="4">
        <f>'EQ Produktion Kitchen'!AL9</f>
        <v>0</v>
      </c>
      <c r="AN134" s="4">
        <f>'EQ Produktion Kitchen'!AM9</f>
        <v>0</v>
      </c>
      <c r="AQ134" s="154"/>
      <c r="AR134" s="154"/>
      <c r="AS134" s="154"/>
      <c r="AT134" s="177"/>
      <c r="AU134" s="177"/>
      <c r="AV134" s="177"/>
      <c r="AW134" s="177"/>
      <c r="AX134" s="177"/>
      <c r="AY134" s="11"/>
      <c r="AZ134" s="177"/>
      <c r="BA134" s="177"/>
      <c r="BB134" s="177"/>
      <c r="BC134" s="177"/>
    </row>
    <row r="135" spans="1:55" ht="32.25" customHeight="1" outlineLevel="1">
      <c r="A135" s="6"/>
      <c r="B135" s="18">
        <v>119</v>
      </c>
      <c r="C135" s="47" t="str">
        <f>'EQ Produktion Kitchen'!C10</f>
        <v>Convection oven
10 x 1/1 GN</v>
      </c>
      <c r="D135" s="6"/>
      <c r="E135" s="47" t="str">
        <f>'EQ Produktion Kitchen'!E10</f>
        <v>Rational SCC 101</v>
      </c>
      <c r="F135" s="47" t="str">
        <f>'EQ Produktion Kitchen'!F10</f>
        <v>https://www.rational-online.com/de_de/selfcookingcenter_10/model_overview_12/models___options/result/compareproduct_result_9.php?products=2</v>
      </c>
      <c r="G135" s="43">
        <f>'EQ Produktion Kitchen'!G10</f>
        <v>18.600000000000001</v>
      </c>
      <c r="H135" s="82">
        <f>'EQ Produktion Kitchen'!H10</f>
        <v>10613.61</v>
      </c>
      <c r="I135" s="47" t="str">
        <f>'EQ Produktion Kitchen'!I10</f>
        <v>W847 x D776 x H1042 mm</v>
      </c>
      <c r="J135" s="36">
        <f>'EQ Produktion Kitchen'!J10</f>
        <v>0</v>
      </c>
      <c r="K135" s="3"/>
      <c r="L135" s="4">
        <f t="shared" si="80"/>
        <v>4</v>
      </c>
      <c r="M135" s="3"/>
      <c r="N135" s="4"/>
      <c r="O135" s="3"/>
      <c r="P135" s="4">
        <f>'EQ Produktion Kitchen'!P10</f>
        <v>2</v>
      </c>
      <c r="Q135" s="4"/>
      <c r="R135" s="4"/>
      <c r="S135" s="4"/>
      <c r="T135" s="4"/>
      <c r="U135" s="4"/>
      <c r="V135" s="4"/>
      <c r="W135" s="4">
        <f>'EQ Produktion Kitchen'!W10</f>
        <v>2</v>
      </c>
      <c r="X135" s="4">
        <f>'EQ Produktion Kitchen'!X10</f>
        <v>0</v>
      </c>
      <c r="Y135" s="4">
        <f>'EQ Produktion Kitchen'!Y10</f>
        <v>0</v>
      </c>
      <c r="Z135" s="4">
        <f>'EQ Produktion Kitchen'!Z10</f>
        <v>0</v>
      </c>
      <c r="AA135" s="4">
        <f>'EQ Produktion Kitchen'!AA10</f>
        <v>0</v>
      </c>
      <c r="AB135" s="4">
        <f>'EQ Produktion Kitchen'!AB10</f>
        <v>0</v>
      </c>
      <c r="AC135" s="4">
        <f>'EQ Produktion Kitchen'!AC10</f>
        <v>0</v>
      </c>
      <c r="AD135" s="4">
        <f>'EQ Produktion Kitchen'!AD10</f>
        <v>0</v>
      </c>
      <c r="AE135" s="4">
        <f>'EQ Produktion Kitchen'!AD10</f>
        <v>0</v>
      </c>
      <c r="AF135" s="4">
        <f>'EQ Produktion Kitchen'!AE10</f>
        <v>0</v>
      </c>
      <c r="AG135" s="4">
        <f>'EQ Produktion Kitchen'!AF10</f>
        <v>0</v>
      </c>
      <c r="AH135" s="4">
        <f>'EQ Produktion Kitchen'!AG10</f>
        <v>0</v>
      </c>
      <c r="AI135" s="4">
        <f>'EQ Produktion Kitchen'!AH10</f>
        <v>0</v>
      </c>
      <c r="AJ135" s="4">
        <f>'EQ Produktion Kitchen'!AI10</f>
        <v>0</v>
      </c>
      <c r="AK135" s="4">
        <f>'EQ Produktion Kitchen'!AJ10</f>
        <v>0</v>
      </c>
      <c r="AL135" s="4">
        <f>'EQ Produktion Kitchen'!AK10</f>
        <v>0</v>
      </c>
      <c r="AM135" s="4">
        <f>'EQ Produktion Kitchen'!AL10</f>
        <v>0</v>
      </c>
      <c r="AN135" s="4">
        <f>'EQ Produktion Kitchen'!AM10</f>
        <v>0</v>
      </c>
      <c r="AQ135" s="154"/>
      <c r="AR135" s="154"/>
      <c r="AS135" s="154"/>
      <c r="AT135" s="177"/>
      <c r="AU135" s="177"/>
      <c r="AV135" s="177"/>
      <c r="AW135" s="177"/>
      <c r="AX135" s="177"/>
      <c r="AY135" s="11"/>
      <c r="AZ135" s="177"/>
      <c r="BA135" s="177"/>
      <c r="BB135" s="177"/>
      <c r="BC135" s="177"/>
    </row>
    <row r="136" spans="1:55" ht="32.25" customHeight="1" outlineLevel="1">
      <c r="A136" s="6"/>
      <c r="B136" s="18">
        <v>120</v>
      </c>
      <c r="C136" s="47" t="str">
        <f>'EQ Produktion Kitchen'!C11</f>
        <v>Convection oven
10 x 1/1 GN</v>
      </c>
      <c r="D136" s="6"/>
      <c r="E136" s="47" t="str">
        <f>'EQ Produktion Kitchen'!E11</f>
        <v>Rational CombiMaster Plus XS</v>
      </c>
      <c r="F136" s="47" t="str">
        <f>'EQ Produktion Kitchen'!F11</f>
        <v>https://www.grimm-gastrobedarf.de/rational-kombidaempfer-combimaster-plus-xs-elektro_rat-b609100-01-202.html</v>
      </c>
      <c r="G136" s="43">
        <f>'EQ Produktion Kitchen'!G11</f>
        <v>5.7</v>
      </c>
      <c r="H136" s="82">
        <f>'EQ Produktion Kitchen'!H11</f>
        <v>4813.55</v>
      </c>
      <c r="I136" s="47" t="str">
        <f>'EQ Produktion Kitchen'!I11</f>
        <v>W655 x D555 xH567 mm</v>
      </c>
      <c r="J136" s="36">
        <f>'EQ Produktion Kitchen'!J11</f>
        <v>0</v>
      </c>
      <c r="K136" s="3"/>
      <c r="L136" s="4">
        <f t="shared" si="80"/>
        <v>1</v>
      </c>
      <c r="M136" s="3"/>
      <c r="N136" s="4"/>
      <c r="O136" s="3"/>
      <c r="P136" s="4">
        <f>'EQ Produktion Kitchen'!P11</f>
        <v>0</v>
      </c>
      <c r="Q136" s="4"/>
      <c r="R136" s="4"/>
      <c r="S136" s="4"/>
      <c r="T136" s="4"/>
      <c r="U136" s="4"/>
      <c r="V136" s="4"/>
      <c r="W136" s="4">
        <f>'EQ Produktion Kitchen'!W11</f>
        <v>0</v>
      </c>
      <c r="X136" s="4">
        <f>'EQ Produktion Kitchen'!X11</f>
        <v>0</v>
      </c>
      <c r="Y136" s="4">
        <f>'EQ Produktion Kitchen'!Y11</f>
        <v>0</v>
      </c>
      <c r="Z136" s="4">
        <f>'EQ Produktion Kitchen'!Z11</f>
        <v>0</v>
      </c>
      <c r="AA136" s="4">
        <f>'EQ Produktion Kitchen'!AA11</f>
        <v>0</v>
      </c>
      <c r="AB136" s="4">
        <f>'EQ Produktion Kitchen'!AB11</f>
        <v>0</v>
      </c>
      <c r="AC136" s="4">
        <f>'EQ Produktion Kitchen'!AC11</f>
        <v>0</v>
      </c>
      <c r="AD136" s="4">
        <f>'EQ Produktion Kitchen'!AD11</f>
        <v>0</v>
      </c>
      <c r="AE136" s="4">
        <f>'EQ Produktion Kitchen'!AD11</f>
        <v>0</v>
      </c>
      <c r="AF136" s="4">
        <f>'EQ Produktion Kitchen'!AE11</f>
        <v>0</v>
      </c>
      <c r="AG136" s="4">
        <f>'EQ Produktion Kitchen'!AF11</f>
        <v>0</v>
      </c>
      <c r="AH136" s="4">
        <f>'EQ Produktion Kitchen'!AG11</f>
        <v>0</v>
      </c>
      <c r="AI136" s="4">
        <f>'EQ Produktion Kitchen'!AH11</f>
        <v>0</v>
      </c>
      <c r="AJ136" s="4">
        <f>'EQ Produktion Kitchen'!AI11</f>
        <v>0</v>
      </c>
      <c r="AK136" s="4">
        <f>'EQ Produktion Kitchen'!AJ11</f>
        <v>0</v>
      </c>
      <c r="AL136" s="4">
        <f>'EQ Produktion Kitchen'!AK11</f>
        <v>0</v>
      </c>
      <c r="AM136" s="4">
        <f>'EQ Produktion Kitchen'!AL11</f>
        <v>0</v>
      </c>
      <c r="AN136" s="4">
        <f>'EQ Produktion Kitchen'!AM11</f>
        <v>1</v>
      </c>
      <c r="AQ136" s="154"/>
      <c r="AR136" s="154"/>
      <c r="AS136" s="154"/>
      <c r="AT136" s="177"/>
      <c r="AU136" s="177"/>
      <c r="AV136" s="177"/>
      <c r="AW136" s="177"/>
      <c r="AX136" s="177"/>
      <c r="AY136" s="11"/>
      <c r="AZ136" s="177"/>
      <c r="BA136" s="177"/>
      <c r="BB136" s="177"/>
      <c r="BC136" s="177"/>
    </row>
    <row r="137" spans="1:55" ht="32.25" customHeight="1" outlineLevel="1">
      <c r="A137" s="6"/>
      <c r="B137" s="18">
        <v>121</v>
      </c>
      <c r="C137" s="47" t="str">
        <f>'EQ Produktion Kitchen'!C12</f>
        <v>Tilting pan</v>
      </c>
      <c r="D137" s="6"/>
      <c r="E137" s="47" t="str">
        <f>'EQ Produktion Kitchen'!E12</f>
        <v>Rational
VarioCookingCenter 311</v>
      </c>
      <c r="F137" s="47" t="str">
        <f>'EQ Produktion Kitchen'!F12</f>
        <v>https://www.rational-online.com/de_de/VarioCookingCenter®/Modelle/VarioCookingCenter®?products=1412,1415</v>
      </c>
      <c r="G137" s="43">
        <f>'EQ Produktion Kitchen'!G12</f>
        <v>45</v>
      </c>
      <c r="H137" s="82">
        <f>'EQ Produktion Kitchen'!H12</f>
        <v>24631.81</v>
      </c>
      <c r="I137" s="47" t="str">
        <f>'EQ Produktion Kitchen'!I12</f>
        <v>W1542 x D914 x H1100 mm</v>
      </c>
      <c r="J137" s="36">
        <f>'EQ Produktion Kitchen'!J12</f>
        <v>0</v>
      </c>
      <c r="K137" s="3"/>
      <c r="L137" s="4">
        <f t="shared" si="80"/>
        <v>2</v>
      </c>
      <c r="M137" s="3"/>
      <c r="N137" s="4"/>
      <c r="O137" s="3"/>
      <c r="P137" s="4">
        <f>'EQ Produktion Kitchen'!P12</f>
        <v>2</v>
      </c>
      <c r="Q137" s="4"/>
      <c r="R137" s="4"/>
      <c r="S137" s="4"/>
      <c r="T137" s="4"/>
      <c r="U137" s="4"/>
      <c r="V137" s="4"/>
      <c r="W137" s="4">
        <f>'EQ Produktion Kitchen'!W12</f>
        <v>0</v>
      </c>
      <c r="X137" s="4">
        <f>'EQ Produktion Kitchen'!X12</f>
        <v>0</v>
      </c>
      <c r="Y137" s="4">
        <f>'EQ Produktion Kitchen'!Y12</f>
        <v>0</v>
      </c>
      <c r="Z137" s="4">
        <f>'EQ Produktion Kitchen'!Z12</f>
        <v>0</v>
      </c>
      <c r="AA137" s="4">
        <f>'EQ Produktion Kitchen'!AA12</f>
        <v>0</v>
      </c>
      <c r="AB137" s="4">
        <f>'EQ Produktion Kitchen'!AB12</f>
        <v>0</v>
      </c>
      <c r="AC137" s="4">
        <f>'EQ Produktion Kitchen'!AC12</f>
        <v>0</v>
      </c>
      <c r="AD137" s="4">
        <f>'EQ Produktion Kitchen'!AD12</f>
        <v>0</v>
      </c>
      <c r="AE137" s="4">
        <f>'EQ Produktion Kitchen'!AD12</f>
        <v>0</v>
      </c>
      <c r="AF137" s="4">
        <f>'EQ Produktion Kitchen'!AE12</f>
        <v>0</v>
      </c>
      <c r="AG137" s="4">
        <f>'EQ Produktion Kitchen'!AF12</f>
        <v>0</v>
      </c>
      <c r="AH137" s="4">
        <f>'EQ Produktion Kitchen'!AG12</f>
        <v>0</v>
      </c>
      <c r="AI137" s="4">
        <f>'EQ Produktion Kitchen'!AH12</f>
        <v>0</v>
      </c>
      <c r="AJ137" s="4">
        <f>'EQ Produktion Kitchen'!AI12</f>
        <v>0</v>
      </c>
      <c r="AK137" s="4">
        <f>'EQ Produktion Kitchen'!AJ12</f>
        <v>0</v>
      </c>
      <c r="AL137" s="4">
        <f>'EQ Produktion Kitchen'!AK12</f>
        <v>0</v>
      </c>
      <c r="AM137" s="4">
        <f>'EQ Produktion Kitchen'!AL12</f>
        <v>0</v>
      </c>
      <c r="AN137" s="4">
        <f>'EQ Produktion Kitchen'!AM12</f>
        <v>0</v>
      </c>
      <c r="AQ137" s="154"/>
      <c r="AR137" s="154"/>
      <c r="AS137" s="154"/>
      <c r="AT137" s="177"/>
      <c r="AU137" s="177"/>
      <c r="AV137" s="177"/>
      <c r="AW137" s="177"/>
      <c r="AX137" s="177"/>
      <c r="AY137" s="11"/>
      <c r="AZ137" s="177"/>
      <c r="BA137" s="177"/>
      <c r="BB137" s="177"/>
      <c r="BC137" s="177"/>
    </row>
    <row r="138" spans="1:55" ht="32.25" customHeight="1" outlineLevel="1">
      <c r="A138" s="6"/>
      <c r="B138" s="18">
        <v>122</v>
      </c>
      <c r="C138" s="47" t="str">
        <f>'EQ Produktion Kitchen'!C13</f>
        <v>Tilting pan</v>
      </c>
      <c r="D138" s="6"/>
      <c r="E138" s="47" t="str">
        <f>'EQ Produktion Kitchen'!E13</f>
        <v>Rational
VarioCookingCenter 112+</v>
      </c>
      <c r="F138" s="47" t="str">
        <f>'EQ Produktion Kitchen'!F13</f>
        <v>https://www.rational-online.com/de_de/VarioCookingCenter®/Modelle/VarioCookingCenter®?products=1412,1415</v>
      </c>
      <c r="G138" s="43">
        <f>'EQ Produktion Kitchen'!G13</f>
        <v>19</v>
      </c>
      <c r="H138" s="82">
        <f>'EQ Produktion Kitchen'!H13</f>
        <v>16063.81</v>
      </c>
      <c r="I138" s="47" t="str">
        <f>'EQ Produktion Kitchen'!I13</f>
        <v>W1224 x D800 x H1100</v>
      </c>
      <c r="J138" s="36">
        <f>'EQ Produktion Kitchen'!J13</f>
        <v>0</v>
      </c>
      <c r="K138" s="3"/>
      <c r="L138" s="4">
        <f t="shared" si="80"/>
        <v>1</v>
      </c>
      <c r="M138" s="3"/>
      <c r="N138" s="4"/>
      <c r="O138" s="3"/>
      <c r="P138" s="4">
        <f>'EQ Produktion Kitchen'!P13</f>
        <v>1</v>
      </c>
      <c r="Q138" s="4"/>
      <c r="R138" s="4"/>
      <c r="S138" s="4"/>
      <c r="T138" s="4"/>
      <c r="U138" s="4"/>
      <c r="V138" s="4"/>
      <c r="W138" s="4">
        <f>'EQ Produktion Kitchen'!W13</f>
        <v>0</v>
      </c>
      <c r="X138" s="4">
        <f>'EQ Produktion Kitchen'!X13</f>
        <v>0</v>
      </c>
      <c r="Y138" s="4">
        <f>'EQ Produktion Kitchen'!Y13</f>
        <v>0</v>
      </c>
      <c r="Z138" s="4">
        <f>'EQ Produktion Kitchen'!Z13</f>
        <v>0</v>
      </c>
      <c r="AA138" s="4">
        <f>'EQ Produktion Kitchen'!AA13</f>
        <v>0</v>
      </c>
      <c r="AB138" s="4">
        <f>'EQ Produktion Kitchen'!AB13</f>
        <v>0</v>
      </c>
      <c r="AC138" s="4">
        <f>'EQ Produktion Kitchen'!AC13</f>
        <v>0</v>
      </c>
      <c r="AD138" s="4">
        <f>'EQ Produktion Kitchen'!AD13</f>
        <v>0</v>
      </c>
      <c r="AE138" s="4">
        <f>'EQ Produktion Kitchen'!AD13</f>
        <v>0</v>
      </c>
      <c r="AF138" s="4">
        <f>'EQ Produktion Kitchen'!AE13</f>
        <v>0</v>
      </c>
      <c r="AG138" s="4">
        <f>'EQ Produktion Kitchen'!AF13</f>
        <v>0</v>
      </c>
      <c r="AH138" s="4">
        <f>'EQ Produktion Kitchen'!AG13</f>
        <v>0</v>
      </c>
      <c r="AI138" s="4">
        <f>'EQ Produktion Kitchen'!AH13</f>
        <v>0</v>
      </c>
      <c r="AJ138" s="4">
        <f>'EQ Produktion Kitchen'!AI13</f>
        <v>0</v>
      </c>
      <c r="AK138" s="4">
        <f>'EQ Produktion Kitchen'!AJ13</f>
        <v>0</v>
      </c>
      <c r="AL138" s="4">
        <f>'EQ Produktion Kitchen'!AK13</f>
        <v>0</v>
      </c>
      <c r="AM138" s="4">
        <f>'EQ Produktion Kitchen'!AL13</f>
        <v>0</v>
      </c>
      <c r="AN138" s="4">
        <f>'EQ Produktion Kitchen'!AM13</f>
        <v>0</v>
      </c>
      <c r="AQ138" s="154"/>
      <c r="AR138" s="154"/>
      <c r="AS138" s="154"/>
      <c r="AT138" s="177"/>
      <c r="AU138" s="177"/>
      <c r="AV138" s="177"/>
      <c r="AW138" s="177"/>
      <c r="AX138" s="177"/>
      <c r="AY138" s="11"/>
      <c r="AZ138" s="177"/>
      <c r="BA138" s="177"/>
      <c r="BB138" s="177"/>
      <c r="BC138" s="177"/>
    </row>
    <row r="139" spans="1:55" ht="32.25" customHeight="1" outlineLevel="1">
      <c r="A139" s="6"/>
      <c r="B139" s="18">
        <v>123</v>
      </c>
      <c r="C139" s="47" t="str">
        <f>'EQ Produktion Kitchen'!C14</f>
        <v>stove
4 hobs</v>
      </c>
      <c r="D139" s="6"/>
      <c r="E139" s="47" t="str">
        <f>'EQ Produktion Kitchen'!E14</f>
        <v>Induktionsher
MKN Optima 850</v>
      </c>
      <c r="F139" s="47" t="str">
        <f>'EQ Produktion Kitchen'!F14</f>
        <v>https://www.grimm-gastrobedarf.de/mkn-induktionsherd-mit-4-kochfeldern-optima-850_mkn-2023105.html</v>
      </c>
      <c r="G139" s="43">
        <f>'EQ Produktion Kitchen'!G14</f>
        <v>20</v>
      </c>
      <c r="H139" s="82">
        <f>'EQ Produktion Kitchen'!H14</f>
        <v>12738.95</v>
      </c>
      <c r="I139" s="47" t="str">
        <f>'EQ Produktion Kitchen'!I14</f>
        <v>W800 x D850 x H700 mm</v>
      </c>
      <c r="J139" s="36">
        <f>'EQ Produktion Kitchen'!J14</f>
        <v>0</v>
      </c>
      <c r="K139" s="3"/>
      <c r="L139" s="4">
        <f t="shared" si="80"/>
        <v>2</v>
      </c>
      <c r="M139" s="3"/>
      <c r="N139" s="4"/>
      <c r="O139" s="3"/>
      <c r="P139" s="4">
        <f>'EQ Produktion Kitchen'!P14</f>
        <v>2</v>
      </c>
      <c r="Q139" s="4"/>
      <c r="R139" s="4"/>
      <c r="S139" s="4"/>
      <c r="T139" s="4"/>
      <c r="U139" s="4"/>
      <c r="V139" s="4"/>
      <c r="W139" s="4">
        <f>'EQ Produktion Kitchen'!W14</f>
        <v>0</v>
      </c>
      <c r="X139" s="4">
        <f>'EQ Produktion Kitchen'!X14</f>
        <v>0</v>
      </c>
      <c r="Y139" s="4">
        <f>'EQ Produktion Kitchen'!Y14</f>
        <v>0</v>
      </c>
      <c r="Z139" s="4">
        <f>'EQ Produktion Kitchen'!Z14</f>
        <v>0</v>
      </c>
      <c r="AA139" s="4">
        <f>'EQ Produktion Kitchen'!AA14</f>
        <v>0</v>
      </c>
      <c r="AB139" s="4">
        <f>'EQ Produktion Kitchen'!AB14</f>
        <v>0</v>
      </c>
      <c r="AC139" s="4">
        <f>'EQ Produktion Kitchen'!AC14</f>
        <v>0</v>
      </c>
      <c r="AD139" s="4">
        <f>'EQ Produktion Kitchen'!AD14</f>
        <v>0</v>
      </c>
      <c r="AE139" s="4">
        <f>'EQ Produktion Kitchen'!AD14</f>
        <v>0</v>
      </c>
      <c r="AF139" s="4">
        <f>'EQ Produktion Kitchen'!AE14</f>
        <v>0</v>
      </c>
      <c r="AG139" s="4">
        <f>'EQ Produktion Kitchen'!AF14</f>
        <v>0</v>
      </c>
      <c r="AH139" s="4">
        <f>'EQ Produktion Kitchen'!AG14</f>
        <v>0</v>
      </c>
      <c r="AI139" s="4">
        <f>'EQ Produktion Kitchen'!AH14</f>
        <v>0</v>
      </c>
      <c r="AJ139" s="4">
        <f>'EQ Produktion Kitchen'!AI14</f>
        <v>0</v>
      </c>
      <c r="AK139" s="4">
        <f>'EQ Produktion Kitchen'!AJ14</f>
        <v>0</v>
      </c>
      <c r="AL139" s="4">
        <f>'EQ Produktion Kitchen'!AK14</f>
        <v>0</v>
      </c>
      <c r="AM139" s="4">
        <f>'EQ Produktion Kitchen'!AL14</f>
        <v>0</v>
      </c>
      <c r="AN139" s="4">
        <f>'EQ Produktion Kitchen'!AM14</f>
        <v>0</v>
      </c>
      <c r="AQ139" s="154"/>
      <c r="AR139" s="154"/>
      <c r="AS139" s="154"/>
      <c r="AT139" s="177"/>
      <c r="AU139" s="177"/>
      <c r="AV139" s="177"/>
      <c r="AW139" s="177"/>
      <c r="AX139" s="177"/>
      <c r="AY139" s="11"/>
      <c r="AZ139" s="177"/>
      <c r="BA139" s="177"/>
      <c r="BB139" s="177"/>
      <c r="BC139" s="177"/>
    </row>
    <row r="140" spans="1:55" ht="32.25" customHeight="1" outlineLevel="1">
      <c r="A140" s="6"/>
      <c r="B140" s="18">
        <v>124</v>
      </c>
      <c r="C140" s="47" t="str">
        <f>'EQ Produktion Kitchen'!C15</f>
        <v>stove
2 hobs</v>
      </c>
      <c r="D140" s="6"/>
      <c r="E140" s="47" t="str">
        <f>'EQ Produktion Kitchen'!E15</f>
        <v>Induktionsherd
MKN Optima 850</v>
      </c>
      <c r="F140" s="47" t="str">
        <f>'EQ Produktion Kitchen'!F15</f>
        <v>https://www.grimm-gastrobedarf.de/mkn-induktionsherd-mit-2-kochfeldern-optima-850_mkn-2023104.html</v>
      </c>
      <c r="G140" s="43">
        <f>'EQ Produktion Kitchen'!G15</f>
        <v>10</v>
      </c>
      <c r="H140" s="82">
        <f>'EQ Produktion Kitchen'!H15</f>
        <v>7646.94</v>
      </c>
      <c r="I140" s="47" t="str">
        <f>'EQ Produktion Kitchen'!I15</f>
        <v>W400 x D 850 x H700 mm</v>
      </c>
      <c r="J140" s="36">
        <f>'EQ Produktion Kitchen'!J15</f>
        <v>0</v>
      </c>
      <c r="K140" s="3"/>
      <c r="L140" s="4">
        <f t="shared" si="80"/>
        <v>5</v>
      </c>
      <c r="M140" s="3"/>
      <c r="N140" s="4"/>
      <c r="O140" s="3"/>
      <c r="P140" s="4">
        <f>'EQ Produktion Kitchen'!P15</f>
        <v>0</v>
      </c>
      <c r="Q140" s="4"/>
      <c r="R140" s="4"/>
      <c r="S140" s="4"/>
      <c r="T140" s="4"/>
      <c r="U140" s="4"/>
      <c r="V140" s="4"/>
      <c r="W140" s="4">
        <f>'EQ Produktion Kitchen'!W15</f>
        <v>1</v>
      </c>
      <c r="X140" s="4">
        <f>'EQ Produktion Kitchen'!X15</f>
        <v>0</v>
      </c>
      <c r="Y140" s="4">
        <f>'EQ Produktion Kitchen'!Y15</f>
        <v>0</v>
      </c>
      <c r="Z140" s="4">
        <f>'EQ Produktion Kitchen'!Z15</f>
        <v>0</v>
      </c>
      <c r="AA140" s="4">
        <f>'EQ Produktion Kitchen'!AA15</f>
        <v>0</v>
      </c>
      <c r="AB140" s="4">
        <f>'EQ Produktion Kitchen'!AB15</f>
        <v>0</v>
      </c>
      <c r="AC140" s="4">
        <f>'EQ Produktion Kitchen'!AC15</f>
        <v>0</v>
      </c>
      <c r="AD140" s="4">
        <f>'EQ Produktion Kitchen'!AD15</f>
        <v>1</v>
      </c>
      <c r="AE140" s="4">
        <f>'EQ Produktion Kitchen'!AD15</f>
        <v>1</v>
      </c>
      <c r="AF140" s="4">
        <f>'EQ Produktion Kitchen'!AE15</f>
        <v>0</v>
      </c>
      <c r="AG140" s="4">
        <f>'EQ Produktion Kitchen'!AF15</f>
        <v>2</v>
      </c>
      <c r="AH140" s="4">
        <f>'EQ Produktion Kitchen'!AG15</f>
        <v>0</v>
      </c>
      <c r="AI140" s="4">
        <f>'EQ Produktion Kitchen'!AH15</f>
        <v>0</v>
      </c>
      <c r="AJ140" s="4">
        <f>'EQ Produktion Kitchen'!AI15</f>
        <v>0</v>
      </c>
      <c r="AK140" s="4">
        <f>'EQ Produktion Kitchen'!AJ15</f>
        <v>0</v>
      </c>
      <c r="AL140" s="4">
        <f>'EQ Produktion Kitchen'!AK15</f>
        <v>0</v>
      </c>
      <c r="AM140" s="4">
        <f>'EQ Produktion Kitchen'!AL15</f>
        <v>0</v>
      </c>
      <c r="AN140" s="4">
        <f>'EQ Produktion Kitchen'!AM15</f>
        <v>0</v>
      </c>
      <c r="AQ140" s="154"/>
      <c r="AR140" s="154"/>
      <c r="AS140" s="154"/>
      <c r="AT140" s="177"/>
      <c r="AU140" s="177"/>
      <c r="AV140" s="177"/>
      <c r="AW140" s="177"/>
      <c r="AX140" s="177"/>
      <c r="AY140" s="11"/>
      <c r="AZ140" s="177"/>
      <c r="BA140" s="177"/>
      <c r="BB140" s="177"/>
      <c r="BC140" s="177"/>
    </row>
    <row r="141" spans="1:55" ht="32.25" customHeight="1" outlineLevel="1">
      <c r="A141" s="6"/>
      <c r="B141" s="18">
        <v>125</v>
      </c>
      <c r="C141" s="47" t="str">
        <f>'EQ Produktion Kitchen'!C16</f>
        <v>Griddle plate
2 zone</v>
      </c>
      <c r="D141" s="6"/>
      <c r="E141" s="47" t="str">
        <f>'EQ Produktion Kitchen'!E16</f>
        <v>Griddleplatte 2
Supra Optima 850</v>
      </c>
      <c r="F141" s="47" t="str">
        <f>'EQ Produktion Kitchen'!F16</f>
        <v>https://www.grimm-gastrobedarf.de/mkn-griddleplatte-2-supra-optima-850-cns-elektro_mkn-2021131a.html</v>
      </c>
      <c r="G141" s="43">
        <f>'EQ Produktion Kitchen'!G16</f>
        <v>10.8</v>
      </c>
      <c r="H141" s="82">
        <f>'EQ Produktion Kitchen'!H16</f>
        <v>7813.54</v>
      </c>
      <c r="I141" s="47" t="str">
        <f>'EQ Produktion Kitchen'!I16</f>
        <v>W800 x D850 x H700 mm</v>
      </c>
      <c r="J141" s="36">
        <f>'EQ Produktion Kitchen'!J16</f>
        <v>0</v>
      </c>
      <c r="K141" s="3"/>
      <c r="L141" s="4">
        <f>SUM(N141:AN141)</f>
        <v>1</v>
      </c>
      <c r="M141" s="3"/>
      <c r="N141" s="4"/>
      <c r="O141" s="3"/>
      <c r="P141" s="4">
        <f>'EQ Produktion Kitchen'!P16</f>
        <v>1</v>
      </c>
      <c r="Q141" s="4"/>
      <c r="R141" s="4"/>
      <c r="S141" s="4"/>
      <c r="T141" s="4"/>
      <c r="U141" s="4"/>
      <c r="V141" s="4"/>
      <c r="W141" s="4">
        <f>'EQ Produktion Kitchen'!W16</f>
        <v>0</v>
      </c>
      <c r="X141" s="4">
        <f>'EQ Produktion Kitchen'!X16</f>
        <v>0</v>
      </c>
      <c r="Y141" s="4">
        <f>'EQ Produktion Kitchen'!Y16</f>
        <v>0</v>
      </c>
      <c r="Z141" s="4">
        <f>'EQ Produktion Kitchen'!Z16</f>
        <v>0</v>
      </c>
      <c r="AA141" s="4">
        <f>'EQ Produktion Kitchen'!AA16</f>
        <v>0</v>
      </c>
      <c r="AB141" s="4">
        <f>'EQ Produktion Kitchen'!AB16</f>
        <v>0</v>
      </c>
      <c r="AC141" s="4">
        <f>'EQ Produktion Kitchen'!AC16</f>
        <v>0</v>
      </c>
      <c r="AD141" s="4">
        <f>'EQ Produktion Kitchen'!AD16</f>
        <v>0</v>
      </c>
      <c r="AE141" s="4">
        <f>'EQ Produktion Kitchen'!AD16</f>
        <v>0</v>
      </c>
      <c r="AF141" s="4">
        <f>'EQ Produktion Kitchen'!AE16</f>
        <v>0</v>
      </c>
      <c r="AG141" s="4">
        <f>'EQ Produktion Kitchen'!AF16</f>
        <v>0</v>
      </c>
      <c r="AH141" s="4">
        <f>'EQ Produktion Kitchen'!AG16</f>
        <v>0</v>
      </c>
      <c r="AI141" s="4">
        <f>'EQ Produktion Kitchen'!AH16</f>
        <v>0</v>
      </c>
      <c r="AJ141" s="4">
        <f>'EQ Produktion Kitchen'!AI16</f>
        <v>0</v>
      </c>
      <c r="AK141" s="4">
        <f>'EQ Produktion Kitchen'!AJ16</f>
        <v>0</v>
      </c>
      <c r="AL141" s="4">
        <f>'EQ Produktion Kitchen'!AK16</f>
        <v>0</v>
      </c>
      <c r="AM141" s="4">
        <f>'EQ Produktion Kitchen'!AL16</f>
        <v>0</v>
      </c>
      <c r="AN141" s="4">
        <f>'EQ Produktion Kitchen'!AM16</f>
        <v>0</v>
      </c>
      <c r="AQ141" s="154"/>
      <c r="AR141" s="154"/>
      <c r="AS141" s="154"/>
      <c r="AT141" s="177"/>
      <c r="AU141" s="177"/>
      <c r="AV141" s="177"/>
      <c r="AW141" s="177"/>
      <c r="AX141" s="177"/>
      <c r="AY141" s="11"/>
      <c r="AZ141" s="177"/>
      <c r="BA141" s="177"/>
      <c r="BB141" s="177"/>
      <c r="BC141" s="177"/>
    </row>
    <row r="142" spans="1:55" ht="32.25" customHeight="1" outlineLevel="1">
      <c r="A142" s="6"/>
      <c r="B142" s="18">
        <v>126</v>
      </c>
      <c r="C142" s="47" t="str">
        <f>'EQ Produktion Kitchen'!C17</f>
        <v>Forced-air refrigerator
350 Ltr. GN suitable</v>
      </c>
      <c r="D142" s="6"/>
      <c r="E142" s="47" t="str">
        <f>'EQ Produktion Kitchen'!E17</f>
        <v>KBS Kühlschrank
KU 355 CNS</v>
      </c>
      <c r="F142" s="47" t="str">
        <f>'EQ Produktion Kitchen'!F17</f>
        <v>https://www.grimm-gastrobedarf.de/kbs-kuhlschrank-ku-355-cns_kbs-342400.html</v>
      </c>
      <c r="G142" s="43">
        <f>'EQ Produktion Kitchen'!G17</f>
        <v>0.3</v>
      </c>
      <c r="H142" s="82">
        <f>'EQ Produktion Kitchen'!H17</f>
        <v>1047.2</v>
      </c>
      <c r="I142" s="47" t="str">
        <f>'EQ Produktion Kitchen'!I17</f>
        <v>W484 x D735 X H2010 mm</v>
      </c>
      <c r="J142" s="36">
        <f>'EQ Produktion Kitchen'!J17</f>
        <v>0</v>
      </c>
      <c r="K142" s="3"/>
      <c r="L142" s="4">
        <f t="shared" ref="L142:L146" si="81">SUM(N142:AN142)</f>
        <v>4</v>
      </c>
      <c r="M142" s="3"/>
      <c r="N142" s="4"/>
      <c r="O142" s="3"/>
      <c r="P142" s="4">
        <f>'EQ Produktion Kitchen'!P17</f>
        <v>0</v>
      </c>
      <c r="Q142" s="4"/>
      <c r="R142" s="4"/>
      <c r="S142" s="4"/>
      <c r="T142" s="4"/>
      <c r="U142" s="4"/>
      <c r="V142" s="4"/>
      <c r="W142" s="4">
        <f>'EQ Produktion Kitchen'!W17</f>
        <v>0</v>
      </c>
      <c r="X142" s="4">
        <f>'EQ Produktion Kitchen'!X17</f>
        <v>0</v>
      </c>
      <c r="Y142" s="4">
        <f>'EQ Produktion Kitchen'!Y17</f>
        <v>0</v>
      </c>
      <c r="Z142" s="4">
        <f>'EQ Produktion Kitchen'!Z17</f>
        <v>0</v>
      </c>
      <c r="AA142" s="4">
        <f>'EQ Produktion Kitchen'!AA17</f>
        <v>0</v>
      </c>
      <c r="AB142" s="4">
        <f>'EQ Produktion Kitchen'!AB17</f>
        <v>0</v>
      </c>
      <c r="AC142" s="4">
        <f>'EQ Produktion Kitchen'!AC17</f>
        <v>0</v>
      </c>
      <c r="AD142" s="4">
        <f>'EQ Produktion Kitchen'!AD17</f>
        <v>0</v>
      </c>
      <c r="AE142" s="4">
        <f>'EQ Produktion Kitchen'!AD17</f>
        <v>0</v>
      </c>
      <c r="AF142" s="4">
        <f>'EQ Produktion Kitchen'!AE17</f>
        <v>0</v>
      </c>
      <c r="AG142" s="4">
        <f>'EQ Produktion Kitchen'!AF17</f>
        <v>0</v>
      </c>
      <c r="AH142" s="4">
        <f>'EQ Produktion Kitchen'!AG17</f>
        <v>0</v>
      </c>
      <c r="AI142" s="4">
        <f>'EQ Produktion Kitchen'!AH17</f>
        <v>0</v>
      </c>
      <c r="AJ142" s="4">
        <f>'EQ Produktion Kitchen'!AI17</f>
        <v>0</v>
      </c>
      <c r="AK142" s="4">
        <f>'EQ Produktion Kitchen'!AJ17</f>
        <v>0</v>
      </c>
      <c r="AL142" s="4">
        <f>'EQ Produktion Kitchen'!AK17</f>
        <v>0</v>
      </c>
      <c r="AM142" s="4">
        <f>'EQ Produktion Kitchen'!AL17</f>
        <v>0</v>
      </c>
      <c r="AN142" s="4">
        <f>'EQ Produktion Kitchen'!AM17</f>
        <v>4</v>
      </c>
      <c r="AQ142" s="154"/>
      <c r="AR142" s="154"/>
      <c r="AS142" s="154"/>
      <c r="AT142" s="177"/>
      <c r="AU142" s="177"/>
      <c r="AV142" s="177"/>
      <c r="AW142" s="177"/>
      <c r="AX142" s="177"/>
      <c r="AY142" s="11"/>
      <c r="AZ142" s="177"/>
      <c r="BA142" s="177"/>
      <c r="BB142" s="177"/>
      <c r="BC142" s="177"/>
    </row>
    <row r="143" spans="1:55" ht="32.25" customHeight="1" outlineLevel="1">
      <c r="A143" s="6"/>
      <c r="B143" s="18">
        <v>127</v>
      </c>
      <c r="C143" s="47" t="str">
        <f>'EQ Produktion Kitchen'!C18</f>
        <v>Cooling table with pull-out</v>
      </c>
      <c r="D143" s="6"/>
      <c r="E143" s="47" t="str">
        <f>'EQ Produktion Kitchen'!E18</f>
        <v>KBS Kühltisch
KTM 306</v>
      </c>
      <c r="F143" s="47" t="str">
        <f>'EQ Produktion Kitchen'!F18</f>
        <v>https://www.grimm-gastrobedarf.de/kbs-kuhltisch-ktm-306_kbs-343060.html</v>
      </c>
      <c r="G143" s="43">
        <f>'EQ Produktion Kitchen'!G18</f>
        <v>0.3</v>
      </c>
      <c r="H143" s="82">
        <f>'EQ Produktion Kitchen'!H18</f>
        <v>1785</v>
      </c>
      <c r="I143" s="47" t="str">
        <f>'EQ Produktion Kitchen'!I18</f>
        <v>W1370 x D700 X H875 mm</v>
      </c>
      <c r="J143" s="36">
        <f>'EQ Produktion Kitchen'!J18</f>
        <v>0</v>
      </c>
      <c r="K143" s="3"/>
      <c r="L143" s="4">
        <f t="shared" si="81"/>
        <v>3</v>
      </c>
      <c r="M143" s="3"/>
      <c r="N143" s="4"/>
      <c r="O143" s="3"/>
      <c r="P143" s="4">
        <f>'EQ Produktion Kitchen'!P18</f>
        <v>0</v>
      </c>
      <c r="Q143" s="4"/>
      <c r="R143" s="4"/>
      <c r="S143" s="4"/>
      <c r="T143" s="4"/>
      <c r="U143" s="4"/>
      <c r="V143" s="4"/>
      <c r="W143" s="4">
        <f>'EQ Produktion Kitchen'!W18</f>
        <v>0</v>
      </c>
      <c r="X143" s="4">
        <f>'EQ Produktion Kitchen'!X18</f>
        <v>0</v>
      </c>
      <c r="Y143" s="4">
        <f>'EQ Produktion Kitchen'!Y18</f>
        <v>0</v>
      </c>
      <c r="Z143" s="4">
        <f>'EQ Produktion Kitchen'!Z18</f>
        <v>0</v>
      </c>
      <c r="AA143" s="4">
        <f>'EQ Produktion Kitchen'!AA18</f>
        <v>0</v>
      </c>
      <c r="AB143" s="4">
        <f>'EQ Produktion Kitchen'!AB18</f>
        <v>0</v>
      </c>
      <c r="AC143" s="4">
        <f>'EQ Produktion Kitchen'!AC18</f>
        <v>0</v>
      </c>
      <c r="AD143" s="4">
        <f>'EQ Produktion Kitchen'!AD18</f>
        <v>0</v>
      </c>
      <c r="AE143" s="4">
        <f>'EQ Produktion Kitchen'!AD18</f>
        <v>0</v>
      </c>
      <c r="AF143" s="4">
        <f>'EQ Produktion Kitchen'!AE18</f>
        <v>0</v>
      </c>
      <c r="AG143" s="4">
        <f>'EQ Produktion Kitchen'!AF18</f>
        <v>0</v>
      </c>
      <c r="AH143" s="4">
        <f>'EQ Produktion Kitchen'!AG18</f>
        <v>0</v>
      </c>
      <c r="AI143" s="4">
        <f>'EQ Produktion Kitchen'!AH18</f>
        <v>0</v>
      </c>
      <c r="AJ143" s="4">
        <f>'EQ Produktion Kitchen'!AI18</f>
        <v>0</v>
      </c>
      <c r="AK143" s="4">
        <f>'EQ Produktion Kitchen'!AJ18</f>
        <v>0</v>
      </c>
      <c r="AL143" s="4">
        <f>'EQ Produktion Kitchen'!AK18</f>
        <v>0</v>
      </c>
      <c r="AM143" s="4">
        <f>'EQ Produktion Kitchen'!AL18</f>
        <v>0</v>
      </c>
      <c r="AN143" s="4">
        <f>'EQ Produktion Kitchen'!AM18</f>
        <v>3</v>
      </c>
      <c r="AQ143" s="154"/>
      <c r="AR143" s="154"/>
      <c r="AS143" s="154"/>
      <c r="AT143" s="177"/>
      <c r="AU143" s="177"/>
      <c r="AV143" s="177"/>
      <c r="AW143" s="177"/>
      <c r="AX143" s="177"/>
      <c r="AY143" s="11"/>
      <c r="AZ143" s="177"/>
      <c r="BA143" s="177"/>
      <c r="BB143" s="177"/>
      <c r="BC143" s="177"/>
    </row>
    <row r="144" spans="1:55" ht="32.25" customHeight="1" outlineLevel="1">
      <c r="A144" s="6"/>
      <c r="B144" s="18">
        <v>128</v>
      </c>
      <c r="C144" s="47" t="str">
        <f>'EQ Produktion Kitchen'!C19</f>
        <v>condensation hood</v>
      </c>
      <c r="D144" s="6"/>
      <c r="E144" s="47" t="str">
        <f>'EQ Produktion Kitchen'!E19</f>
        <v>Rational Kondensationshaube
UltraVent XS</v>
      </c>
      <c r="F144" s="47" t="str">
        <f>'EQ Produktion Kitchen'!F19</f>
        <v>https://www.grimm-gastrobedarf.de/rational-kondensationshaube-ultravent-r-xs_rat-60-73-865.html</v>
      </c>
      <c r="G144" s="43">
        <f>'EQ Produktion Kitchen'!G19</f>
        <v>0</v>
      </c>
      <c r="H144" s="82">
        <f>'EQ Produktion Kitchen'!H19</f>
        <v>2114.63</v>
      </c>
      <c r="I144" s="47" t="str">
        <f>'EQ Produktion Kitchen'!I19</f>
        <v>W657 x D580 X H240 mm</v>
      </c>
      <c r="J144" s="36">
        <f>'EQ Produktion Kitchen'!J19</f>
        <v>0</v>
      </c>
      <c r="K144" s="3"/>
      <c r="L144" s="4">
        <f t="shared" si="81"/>
        <v>3</v>
      </c>
      <c r="M144" s="3"/>
      <c r="N144" s="4"/>
      <c r="O144" s="3"/>
      <c r="P144" s="4">
        <f>'EQ Produktion Kitchen'!P19</f>
        <v>0</v>
      </c>
      <c r="Q144" s="4"/>
      <c r="R144" s="4"/>
      <c r="S144" s="4"/>
      <c r="T144" s="4"/>
      <c r="U144" s="4"/>
      <c r="V144" s="4"/>
      <c r="W144" s="4">
        <f>'EQ Produktion Kitchen'!W19</f>
        <v>0</v>
      </c>
      <c r="X144" s="4">
        <f>'EQ Produktion Kitchen'!X19</f>
        <v>0</v>
      </c>
      <c r="Y144" s="4">
        <f>'EQ Produktion Kitchen'!Y19</f>
        <v>0</v>
      </c>
      <c r="Z144" s="4">
        <f>'EQ Produktion Kitchen'!Z19</f>
        <v>0</v>
      </c>
      <c r="AA144" s="4">
        <f>'EQ Produktion Kitchen'!AA19</f>
        <v>0</v>
      </c>
      <c r="AB144" s="4">
        <f>'EQ Produktion Kitchen'!AB19</f>
        <v>0</v>
      </c>
      <c r="AC144" s="4">
        <f>'EQ Produktion Kitchen'!AC19</f>
        <v>0</v>
      </c>
      <c r="AD144" s="4">
        <f>'EQ Produktion Kitchen'!AD19</f>
        <v>0</v>
      </c>
      <c r="AE144" s="4">
        <f>'EQ Produktion Kitchen'!AD19</f>
        <v>0</v>
      </c>
      <c r="AF144" s="4">
        <f>'EQ Produktion Kitchen'!AE19</f>
        <v>0</v>
      </c>
      <c r="AG144" s="4">
        <f>'EQ Produktion Kitchen'!AF19</f>
        <v>0</v>
      </c>
      <c r="AH144" s="4">
        <f>'EQ Produktion Kitchen'!AG19</f>
        <v>0</v>
      </c>
      <c r="AI144" s="4">
        <f>'EQ Produktion Kitchen'!AH19</f>
        <v>0</v>
      </c>
      <c r="AJ144" s="4">
        <f>'EQ Produktion Kitchen'!AI19</f>
        <v>0</v>
      </c>
      <c r="AK144" s="4">
        <f>'EQ Produktion Kitchen'!AJ19</f>
        <v>0</v>
      </c>
      <c r="AL144" s="4">
        <f>'EQ Produktion Kitchen'!AK19</f>
        <v>0</v>
      </c>
      <c r="AM144" s="4">
        <f>'EQ Produktion Kitchen'!AL19</f>
        <v>0</v>
      </c>
      <c r="AN144" s="4">
        <f>'EQ Produktion Kitchen'!AM19</f>
        <v>3</v>
      </c>
      <c r="AQ144" s="154"/>
      <c r="AR144" s="154"/>
      <c r="AS144" s="154"/>
      <c r="AT144" s="177"/>
      <c r="AU144" s="177"/>
      <c r="AV144" s="177"/>
      <c r="AW144" s="177"/>
      <c r="AX144" s="177"/>
      <c r="AY144" s="11"/>
      <c r="AZ144" s="177"/>
      <c r="BA144" s="177"/>
      <c r="BB144" s="177"/>
      <c r="BC144" s="177"/>
    </row>
    <row r="145" spans="1:55" ht="32.25" customHeight="1" outlineLevel="1">
      <c r="A145" s="6"/>
      <c r="B145" s="18">
        <v>129</v>
      </c>
      <c r="C145" s="47" t="str">
        <f>'EQ Produktion Kitchen'!C20</f>
        <v>Stainless steel work table, open with floor, with drawer block</v>
      </c>
      <c r="D145" s="6"/>
      <c r="E145" s="47" t="str">
        <f>'EQ Produktion Kitchen'!E20</f>
        <v>Edelstahl Arbeitstisch, offen mit Boden, mit Schubladenblock</v>
      </c>
      <c r="F145" s="47" t="str">
        <f>'EQ Produktion Kitchen'!F20</f>
        <v>https://www.grimm-gastrobedarf.de/edelstahl-arbeitstisch-offen-mit-boden-mit-schubladenblock_cnm-atgb-config.html</v>
      </c>
      <c r="G145" s="43">
        <f>'EQ Produktion Kitchen'!G20</f>
        <v>0</v>
      </c>
      <c r="H145" s="82">
        <f>'EQ Produktion Kitchen'!H20</f>
        <v>812.77</v>
      </c>
      <c r="I145" s="47" t="str">
        <f>'EQ Produktion Kitchen'!I20</f>
        <v>W1000 x D600 x H875 mm</v>
      </c>
      <c r="J145" s="36">
        <f>'EQ Produktion Kitchen'!J20</f>
        <v>0</v>
      </c>
      <c r="K145" s="3"/>
      <c r="L145" s="4">
        <f t="shared" si="81"/>
        <v>2</v>
      </c>
      <c r="M145" s="3"/>
      <c r="N145" s="4"/>
      <c r="O145" s="3"/>
      <c r="P145" s="4">
        <f>'EQ Produktion Kitchen'!P20</f>
        <v>0</v>
      </c>
      <c r="Q145" s="4"/>
      <c r="R145" s="4"/>
      <c r="S145" s="4"/>
      <c r="T145" s="4"/>
      <c r="U145" s="4"/>
      <c r="V145" s="4"/>
      <c r="W145" s="4">
        <f>'EQ Produktion Kitchen'!W20</f>
        <v>0</v>
      </c>
      <c r="X145" s="4">
        <f>'EQ Produktion Kitchen'!X20</f>
        <v>0</v>
      </c>
      <c r="Y145" s="4">
        <f>'EQ Produktion Kitchen'!Y20</f>
        <v>0</v>
      </c>
      <c r="Z145" s="4">
        <f>'EQ Produktion Kitchen'!Z20</f>
        <v>0</v>
      </c>
      <c r="AA145" s="4">
        <f>'EQ Produktion Kitchen'!AA20</f>
        <v>0</v>
      </c>
      <c r="AB145" s="4">
        <f>'EQ Produktion Kitchen'!AB20</f>
        <v>0</v>
      </c>
      <c r="AC145" s="4">
        <f>'EQ Produktion Kitchen'!AC20</f>
        <v>0</v>
      </c>
      <c r="AD145" s="4">
        <f>'EQ Produktion Kitchen'!AD20</f>
        <v>0</v>
      </c>
      <c r="AE145" s="4">
        <f>'EQ Produktion Kitchen'!AD20</f>
        <v>0</v>
      </c>
      <c r="AF145" s="4">
        <f>'EQ Produktion Kitchen'!AE20</f>
        <v>0</v>
      </c>
      <c r="AG145" s="4">
        <f>'EQ Produktion Kitchen'!AF20</f>
        <v>0</v>
      </c>
      <c r="AH145" s="4">
        <f>'EQ Produktion Kitchen'!AG20</f>
        <v>0</v>
      </c>
      <c r="AI145" s="4">
        <f>'EQ Produktion Kitchen'!AH20</f>
        <v>0</v>
      </c>
      <c r="AJ145" s="4">
        <f>'EQ Produktion Kitchen'!AI20</f>
        <v>0</v>
      </c>
      <c r="AK145" s="4">
        <f>'EQ Produktion Kitchen'!AJ20</f>
        <v>0</v>
      </c>
      <c r="AL145" s="4">
        <f>'EQ Produktion Kitchen'!AK20</f>
        <v>0</v>
      </c>
      <c r="AM145" s="4">
        <f>'EQ Produktion Kitchen'!AL20</f>
        <v>0</v>
      </c>
      <c r="AN145" s="4">
        <f>'EQ Produktion Kitchen'!AM20</f>
        <v>2</v>
      </c>
      <c r="AQ145" s="154"/>
      <c r="AR145" s="154"/>
      <c r="AS145" s="154"/>
      <c r="AT145" s="177"/>
      <c r="AU145" s="177"/>
      <c r="AV145" s="177"/>
      <c r="AW145" s="177"/>
      <c r="AX145" s="177"/>
      <c r="AY145" s="11"/>
      <c r="AZ145" s="177"/>
      <c r="BA145" s="177"/>
      <c r="BB145" s="177"/>
      <c r="BC145" s="177"/>
    </row>
    <row r="146" spans="1:55" ht="32.25" customHeight="1" outlineLevel="1">
      <c r="A146" s="6"/>
      <c r="B146" s="18">
        <v>130</v>
      </c>
      <c r="C146" s="47" t="str">
        <f>'EQ Produktion Kitchen'!C21</f>
        <v>Thermo Plunger</v>
      </c>
      <c r="D146" s="6"/>
      <c r="E146" s="47" t="str">
        <f>'EQ Produktion Kitchen'!E21</f>
        <v>ggm
Sous Vide Garer inkl. Kerntemperaturfühler</v>
      </c>
      <c r="F146" s="47" t="str">
        <f>'EQ Produktion Kitchen'!F21</f>
        <v>https://www.ggmgastro.com/sous-vide-garer-inkl-kerntemperaturfuehler.html?gclid=CjwKCAiAy9jyBRA6EiwAeclQhPPxh-eRcQ2V2XaHJ0SYsITBtXj4ihalKttDzg8YyKT9NKACR8l4ABoCiRQQAvD_BwE</v>
      </c>
      <c r="G146" s="43">
        <f>'EQ Produktion Kitchen'!G21</f>
        <v>2.1</v>
      </c>
      <c r="H146" s="82">
        <f>'EQ Produktion Kitchen'!H21</f>
        <v>699.9</v>
      </c>
      <c r="I146" s="47">
        <f>'EQ Produktion Kitchen'!I21</f>
        <v>0</v>
      </c>
      <c r="J146" s="36">
        <f>'EQ Produktion Kitchen'!J21</f>
        <v>0</v>
      </c>
      <c r="K146" s="3"/>
      <c r="L146" s="4">
        <f t="shared" si="81"/>
        <v>2</v>
      </c>
      <c r="M146" s="3"/>
      <c r="N146" s="4"/>
      <c r="O146" s="3"/>
      <c r="P146" s="4">
        <f>'EQ Produktion Kitchen'!P21</f>
        <v>0</v>
      </c>
      <c r="Q146" s="4"/>
      <c r="R146" s="4"/>
      <c r="S146" s="4"/>
      <c r="T146" s="4"/>
      <c r="U146" s="4"/>
      <c r="V146" s="4"/>
      <c r="W146" s="4">
        <f>'EQ Produktion Kitchen'!W21</f>
        <v>0</v>
      </c>
      <c r="X146" s="4">
        <f>'EQ Produktion Kitchen'!X21</f>
        <v>0</v>
      </c>
      <c r="Y146" s="4">
        <f>'EQ Produktion Kitchen'!Y21</f>
        <v>0</v>
      </c>
      <c r="Z146" s="4">
        <f>'EQ Produktion Kitchen'!Z21</f>
        <v>0</v>
      </c>
      <c r="AA146" s="4">
        <f>'EQ Produktion Kitchen'!AA21</f>
        <v>0</v>
      </c>
      <c r="AB146" s="4">
        <f>'EQ Produktion Kitchen'!AB21</f>
        <v>0</v>
      </c>
      <c r="AC146" s="4">
        <f>'EQ Produktion Kitchen'!AC21</f>
        <v>0</v>
      </c>
      <c r="AD146" s="4">
        <f>'EQ Produktion Kitchen'!AD21</f>
        <v>0</v>
      </c>
      <c r="AE146" s="4">
        <f>'EQ Produktion Kitchen'!AD21</f>
        <v>0</v>
      </c>
      <c r="AF146" s="4">
        <f>'EQ Produktion Kitchen'!AE21</f>
        <v>0</v>
      </c>
      <c r="AG146" s="4">
        <f>'EQ Produktion Kitchen'!AF21</f>
        <v>0</v>
      </c>
      <c r="AH146" s="4">
        <f>'EQ Produktion Kitchen'!AG21</f>
        <v>0</v>
      </c>
      <c r="AI146" s="4">
        <f>'EQ Produktion Kitchen'!AH21</f>
        <v>0</v>
      </c>
      <c r="AJ146" s="4">
        <f>'EQ Produktion Kitchen'!AI21</f>
        <v>0</v>
      </c>
      <c r="AK146" s="4">
        <f>'EQ Produktion Kitchen'!AJ21</f>
        <v>0</v>
      </c>
      <c r="AL146" s="4">
        <f>'EQ Produktion Kitchen'!AK21</f>
        <v>0</v>
      </c>
      <c r="AM146" s="4">
        <f>'EQ Produktion Kitchen'!AL21</f>
        <v>0</v>
      </c>
      <c r="AN146" s="4">
        <f>'EQ Produktion Kitchen'!AM21</f>
        <v>2</v>
      </c>
      <c r="AQ146" s="154"/>
      <c r="AR146" s="154"/>
      <c r="AS146" s="154"/>
      <c r="AT146" s="177"/>
      <c r="AU146" s="177"/>
      <c r="AV146" s="177"/>
      <c r="AW146" s="177"/>
      <c r="AX146" s="177"/>
      <c r="AY146" s="11"/>
      <c r="AZ146" s="177"/>
      <c r="BA146" s="177"/>
      <c r="BB146" s="177"/>
      <c r="BC146" s="177"/>
    </row>
    <row r="147" spans="1:55" s="51" customFormat="1" ht="51" customHeight="1">
      <c r="A147" s="6"/>
      <c r="B147" s="18">
        <v>131</v>
      </c>
      <c r="C147" s="47" t="str">
        <f>'EQ Produktion Kitchen'!C22</f>
        <v>Stainless steel
warming cabinet WS</v>
      </c>
      <c r="D147" s="6"/>
      <c r="E147" s="47" t="str">
        <f>'EQ Produktion Kitchen'!E22</f>
        <v>Edelstahl
Wärmeschrank WS</v>
      </c>
      <c r="F147" s="47" t="str">
        <f>'EQ Produktion Kitchen'!F22</f>
        <v>https://www.grimm-gastrobedarf.de/edelstahl-waermeschrank-ws_afg-ws-config.html</v>
      </c>
      <c r="G147" s="43">
        <f>'EQ Produktion Kitchen'!G22</f>
        <v>1.2</v>
      </c>
      <c r="H147" s="82">
        <f>'EQ Produktion Kitchen'!H22</f>
        <v>1900.43</v>
      </c>
      <c r="I147" s="47" t="str">
        <f>'EQ Produktion Kitchen'!I22</f>
        <v>W1600 x D600 x H857 mm</v>
      </c>
      <c r="J147" s="36">
        <f>'EQ Produktion Kitchen'!J22</f>
        <v>0</v>
      </c>
      <c r="K147" s="3"/>
      <c r="L147" s="4">
        <f>SUM(N147:AN147)</f>
        <v>2</v>
      </c>
      <c r="M147" s="3"/>
      <c r="N147" s="4"/>
      <c r="O147" s="3"/>
      <c r="P147" s="4">
        <f>'EQ Produktion Kitchen'!P22</f>
        <v>0</v>
      </c>
      <c r="Q147" s="4"/>
      <c r="R147" s="4"/>
      <c r="S147" s="4"/>
      <c r="T147" s="4"/>
      <c r="U147" s="4"/>
      <c r="V147" s="4"/>
      <c r="W147" s="4">
        <f>'EQ Produktion Kitchen'!W22</f>
        <v>0</v>
      </c>
      <c r="X147" s="4">
        <f>'EQ Produktion Kitchen'!X22</f>
        <v>0</v>
      </c>
      <c r="Y147" s="4">
        <f>'EQ Produktion Kitchen'!Y22</f>
        <v>0</v>
      </c>
      <c r="Z147" s="4">
        <f>'EQ Produktion Kitchen'!Z22</f>
        <v>0</v>
      </c>
      <c r="AA147" s="4">
        <f>'EQ Produktion Kitchen'!AA22</f>
        <v>0</v>
      </c>
      <c r="AB147" s="4">
        <f>'EQ Produktion Kitchen'!AB22</f>
        <v>0</v>
      </c>
      <c r="AC147" s="4">
        <f>'EQ Produktion Kitchen'!AC22</f>
        <v>0</v>
      </c>
      <c r="AD147" s="4">
        <f>'EQ Produktion Kitchen'!AD22</f>
        <v>0</v>
      </c>
      <c r="AE147" s="4">
        <f>'EQ Produktion Kitchen'!AD22</f>
        <v>0</v>
      </c>
      <c r="AF147" s="4">
        <f>'EQ Produktion Kitchen'!AE22</f>
        <v>0</v>
      </c>
      <c r="AG147" s="4">
        <f>'EQ Produktion Kitchen'!AF22</f>
        <v>0</v>
      </c>
      <c r="AH147" s="4">
        <f>'EQ Produktion Kitchen'!AG22</f>
        <v>0</v>
      </c>
      <c r="AI147" s="4">
        <f>'EQ Produktion Kitchen'!AH22</f>
        <v>0</v>
      </c>
      <c r="AJ147" s="4">
        <f>'EQ Produktion Kitchen'!AI22</f>
        <v>0</v>
      </c>
      <c r="AK147" s="4">
        <f>'EQ Produktion Kitchen'!AJ22</f>
        <v>0</v>
      </c>
      <c r="AL147" s="4">
        <f>'EQ Produktion Kitchen'!AK22</f>
        <v>0</v>
      </c>
      <c r="AM147" s="4">
        <f>'EQ Produktion Kitchen'!AL22</f>
        <v>0</v>
      </c>
      <c r="AN147" s="4">
        <f>'EQ Produktion Kitchen'!AM22</f>
        <v>2</v>
      </c>
      <c r="AQ147" s="154"/>
      <c r="AR147" s="154"/>
      <c r="AS147" s="154"/>
      <c r="AT147" s="177"/>
      <c r="AU147" s="177"/>
      <c r="AV147" s="177"/>
      <c r="AW147" s="177"/>
      <c r="AX147" s="177"/>
      <c r="AY147" s="11"/>
      <c r="AZ147" s="177"/>
      <c r="BA147" s="177"/>
      <c r="BB147" s="177"/>
      <c r="BC147" s="177"/>
    </row>
    <row r="148" spans="1:55" s="51" customFormat="1" ht="51" customHeight="1">
      <c r="A148" s="6"/>
      <c r="B148" s="18">
        <v>132</v>
      </c>
      <c r="C148" s="47" t="str">
        <f>'EQ Produktion Kitchen'!C23</f>
        <v>Hot Car</v>
      </c>
      <c r="D148"/>
      <c r="E148" s="47" t="str">
        <f>'EQ Produktion Kitchen'!E23</f>
        <v>Rieber Bankettwagen BKW 1 x 2/1 GN, 18 Roste - beheizt</v>
      </c>
      <c r="F148" s="47" t="str">
        <f>'EQ Produktion Kitchen'!F23</f>
        <v>https://www.grimm-gastrobedarf.de/rieber-bankettwagen-bkw-1-x-2-1-gn-beheizt_rie-88230105.html</v>
      </c>
      <c r="G148" s="43">
        <f>'EQ Produktion Kitchen'!G23</f>
        <v>2</v>
      </c>
      <c r="H148" s="82">
        <f>'EQ Produktion Kitchen'!H23</f>
        <v>4934.93</v>
      </c>
      <c r="I148" s="47" t="str">
        <f>'EQ Produktion Kitchen'!I23</f>
        <v>W516 x D 312 x H73 mm</v>
      </c>
      <c r="J148" s="36">
        <f>'EQ Produktion Kitchen'!J23</f>
        <v>0</v>
      </c>
      <c r="K148" s="3"/>
      <c r="L148" s="4">
        <f>SUM(N148:AN148)</f>
        <v>10</v>
      </c>
      <c r="M148" s="3"/>
      <c r="N148" s="4"/>
      <c r="O148" s="3"/>
      <c r="P148" s="4">
        <f>'EQ Produktion Kitchen'!P23</f>
        <v>2</v>
      </c>
      <c r="Q148" s="4"/>
      <c r="R148" s="4"/>
      <c r="S148" s="4"/>
      <c r="T148" s="4"/>
      <c r="U148" s="4"/>
      <c r="V148" s="4"/>
      <c r="W148" s="4">
        <f>'EQ Produktion Kitchen'!W23</f>
        <v>2</v>
      </c>
      <c r="X148" s="4">
        <f>'EQ Produktion Kitchen'!X23</f>
        <v>0</v>
      </c>
      <c r="Y148" s="4">
        <f>'EQ Produktion Kitchen'!Y23</f>
        <v>0</v>
      </c>
      <c r="Z148" s="4">
        <f>'EQ Produktion Kitchen'!Z23</f>
        <v>0</v>
      </c>
      <c r="AA148" s="4">
        <f>'EQ Produktion Kitchen'!AA23</f>
        <v>0</v>
      </c>
      <c r="AB148" s="4">
        <f>'EQ Produktion Kitchen'!AB23</f>
        <v>0</v>
      </c>
      <c r="AC148" s="4">
        <f>'EQ Produktion Kitchen'!AC23</f>
        <v>0</v>
      </c>
      <c r="AD148" s="4">
        <f>'EQ Produktion Kitchen'!AD23</f>
        <v>2</v>
      </c>
      <c r="AE148" s="4">
        <f>'EQ Produktion Kitchen'!AD23</f>
        <v>2</v>
      </c>
      <c r="AF148" s="4">
        <f>'EQ Produktion Kitchen'!AE23</f>
        <v>0</v>
      </c>
      <c r="AG148" s="4">
        <f>'EQ Produktion Kitchen'!AF23</f>
        <v>2</v>
      </c>
      <c r="AH148" s="4">
        <f>'EQ Produktion Kitchen'!AG23</f>
        <v>0</v>
      </c>
      <c r="AI148" s="4">
        <f>'EQ Produktion Kitchen'!AH23</f>
        <v>0</v>
      </c>
      <c r="AJ148" s="4">
        <f>'EQ Produktion Kitchen'!AI23</f>
        <v>0</v>
      </c>
      <c r="AK148" s="4">
        <f>'EQ Produktion Kitchen'!AJ23</f>
        <v>0</v>
      </c>
      <c r="AL148" s="4">
        <f>'EQ Produktion Kitchen'!AK23</f>
        <v>0</v>
      </c>
      <c r="AM148" s="4">
        <f>'EQ Produktion Kitchen'!AL23</f>
        <v>0</v>
      </c>
      <c r="AN148" s="4">
        <f>'EQ Produktion Kitchen'!AM23</f>
        <v>0</v>
      </c>
      <c r="AQ148" s="154"/>
      <c r="AR148" s="154"/>
      <c r="AS148" s="154"/>
      <c r="AT148" s="177"/>
      <c r="AU148" s="177"/>
      <c r="AV148" s="177"/>
      <c r="AW148" s="177"/>
      <c r="AX148" s="177"/>
      <c r="AY148" s="11"/>
      <c r="AZ148" s="177"/>
      <c r="BA148" s="177"/>
      <c r="BB148" s="177"/>
      <c r="BC148" s="177"/>
    </row>
    <row r="149" spans="1:55" ht="12.75" customHeight="1" outlineLevel="1">
      <c r="A149" s="6"/>
      <c r="B149" s="36"/>
      <c r="C149" s="36">
        <f>'EQ Produktion Kitchen'!C24</f>
        <v>0</v>
      </c>
      <c r="D149" s="36">
        <f>'EQ Produktion Kitchen'!D24</f>
        <v>0</v>
      </c>
      <c r="E149" s="36">
        <f>'EQ Produktion Kitchen'!E24</f>
        <v>0</v>
      </c>
      <c r="F149" s="36">
        <f>'EQ Produktion Kitchen'!F24</f>
        <v>0</v>
      </c>
      <c r="G149" s="36">
        <f>'EQ Produktion Kitchen'!G24</f>
        <v>0</v>
      </c>
      <c r="H149" s="36">
        <f>'EQ Produktion Kitchen'!H24</f>
        <v>0</v>
      </c>
      <c r="I149" s="36">
        <f>'EQ Produktion Kitchen'!I24</f>
        <v>0</v>
      </c>
      <c r="J149" s="36">
        <f>'EQ Produktion Kitchen'!J24</f>
        <v>0</v>
      </c>
      <c r="K149" s="3"/>
      <c r="L149" s="4"/>
      <c r="M149" s="3"/>
      <c r="N149" s="4"/>
      <c r="O149" s="3"/>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Q149" s="154"/>
      <c r="AR149" s="154"/>
      <c r="AS149" s="154"/>
      <c r="AT149" s="177"/>
      <c r="AU149" s="177"/>
      <c r="AV149" s="177"/>
      <c r="AW149" s="177"/>
      <c r="AX149" s="177"/>
      <c r="AY149" s="11"/>
      <c r="AZ149" s="177"/>
      <c r="BA149" s="177"/>
      <c r="BB149" s="177"/>
      <c r="BC149" s="177"/>
    </row>
    <row r="150" spans="1:55" ht="32.25" customHeight="1" outlineLevel="1">
      <c r="A150" s="6"/>
      <c r="B150" s="36"/>
      <c r="C150" s="36">
        <f>'EQ Produktion Kitchen'!C25</f>
        <v>0</v>
      </c>
      <c r="D150" s="36">
        <f>'EQ Produktion Kitchen'!D25</f>
        <v>0</v>
      </c>
      <c r="E150" s="36">
        <f>'EQ Produktion Kitchen'!E25</f>
        <v>0</v>
      </c>
      <c r="F150" s="36">
        <f>'EQ Produktion Kitchen'!F25</f>
        <v>0</v>
      </c>
      <c r="G150" s="36">
        <f>'EQ Produktion Kitchen'!G25</f>
        <v>0</v>
      </c>
      <c r="H150" s="36">
        <f>'EQ Produktion Kitchen'!H25</f>
        <v>0</v>
      </c>
      <c r="I150" s="36">
        <f>'EQ Produktion Kitchen'!I25</f>
        <v>0</v>
      </c>
      <c r="J150" s="36">
        <f>'EQ Produktion Kitchen'!J25</f>
        <v>0</v>
      </c>
      <c r="K150" s="3"/>
      <c r="L150" s="4"/>
      <c r="M150" s="3"/>
      <c r="N150" s="4"/>
      <c r="O150" s="3"/>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Q150" s="154"/>
      <c r="AR150" s="154"/>
      <c r="AS150" s="154"/>
      <c r="AT150" s="177"/>
      <c r="AU150" s="177"/>
      <c r="AV150" s="177"/>
      <c r="AW150" s="177"/>
      <c r="AX150" s="177"/>
      <c r="AY150" s="11"/>
      <c r="AZ150" s="177"/>
      <c r="BA150" s="177"/>
      <c r="BB150" s="177"/>
      <c r="BC150" s="177"/>
    </row>
    <row r="151" spans="1:55" ht="32.25" customHeight="1" outlineLevel="1">
      <c r="A151" s="39"/>
      <c r="B151" s="105"/>
      <c r="C151" s="106" t="str">
        <f>'EQ Logen Buffet'!C4</f>
        <v>EQ Logen Buffets</v>
      </c>
      <c r="D151" s="106"/>
      <c r="E151" s="106"/>
      <c r="F151" s="106"/>
      <c r="G151" s="106"/>
      <c r="H151" s="106"/>
      <c r="I151" s="106"/>
      <c r="J151" s="107"/>
      <c r="K151" s="39"/>
      <c r="L151" s="41" t="str">
        <f>L2</f>
        <v>Qty total</v>
      </c>
      <c r="M151" s="39"/>
      <c r="N151" s="41">
        <f>N15</f>
        <v>0</v>
      </c>
      <c r="O151" s="39"/>
      <c r="P151" s="41" t="str">
        <f t="shared" ref="P151:W151" si="82">P2</f>
        <v>Hauptküche
Ebene 1</v>
      </c>
      <c r="Q151" s="41" t="str">
        <f t="shared" si="82"/>
        <v>Buffet 1.1
U Shape</v>
      </c>
      <c r="R151" s="41" t="str">
        <f t="shared" si="82"/>
        <v>Buffet 1.2.
I Shape</v>
      </c>
      <c r="S151" s="41" t="str">
        <f t="shared" si="82"/>
        <v>Buffet 1.3.
I Shape</v>
      </c>
      <c r="T151" s="41" t="str">
        <f t="shared" si="82"/>
        <v>Buffet 1.4.
U Shape</v>
      </c>
      <c r="U151" s="41" t="str">
        <f t="shared" si="82"/>
        <v>Special Buffet I
Burger Buffet</v>
      </c>
      <c r="V151" s="41" t="str">
        <f t="shared" si="82"/>
        <v>Special Buffet II
Handkäse Buffet</v>
      </c>
      <c r="W151" s="41" t="str">
        <f t="shared" si="82"/>
        <v>Relais Küche
Ebene 1</v>
      </c>
      <c r="X151" s="50"/>
      <c r="Y151" s="41" t="str">
        <f t="shared" ref="Y151:AE151" si="83">Y2</f>
        <v>Buffet 2.1.
I Shape</v>
      </c>
      <c r="Z151" s="41" t="str">
        <f t="shared" si="83"/>
        <v>Buffet 2.2.
I Shape</v>
      </c>
      <c r="AA151" s="41" t="str">
        <f t="shared" si="83"/>
        <v>Buffet 2.3.1.
I Shape</v>
      </c>
      <c r="AB151" s="41" t="str">
        <f t="shared" si="83"/>
        <v>Buffet 2.3.2 
I Shape</v>
      </c>
      <c r="AC151" s="41" t="str">
        <f t="shared" si="83"/>
        <v>Buffet 2.3.
I Shape</v>
      </c>
      <c r="AD151" s="41" t="str">
        <f t="shared" ref="AD151" si="84">AD2</f>
        <v>Buffet 2.4.
I Shape</v>
      </c>
      <c r="AE151" s="41" t="str">
        <f t="shared" si="83"/>
        <v>Relais Küche
Eben 2</v>
      </c>
      <c r="AF151" s="50"/>
      <c r="AG151" s="41" t="str">
        <f>AG2</f>
        <v>Relais Küche 
Ebene 3</v>
      </c>
      <c r="AH151" s="41" t="str">
        <f>AH2</f>
        <v>Buffet 3.1.
I Shape</v>
      </c>
      <c r="AI151" s="41" t="str">
        <f>AI2</f>
        <v>Buffet 3.2.
I Shape</v>
      </c>
      <c r="AJ151" s="41" t="str">
        <f>AJ2</f>
        <v>Buffet 3.3.
Live Cooking Table</v>
      </c>
      <c r="AK151" s="39"/>
      <c r="AL151" s="41" t="str">
        <f>AL2</f>
        <v>Logen
Eben 2 &amp; 3</v>
      </c>
      <c r="AM151" s="3"/>
      <c r="AN151" s="41" t="str">
        <f>AN2</f>
        <v>Adler Viktoria
Ebene 3</v>
      </c>
      <c r="AQ151" s="154"/>
      <c r="AR151" s="154"/>
      <c r="AS151" s="154"/>
      <c r="AT151" s="154"/>
      <c r="AU151" s="154"/>
      <c r="AV151" s="154"/>
      <c r="AW151" s="154"/>
      <c r="AX151" s="154"/>
      <c r="AY151" s="154"/>
      <c r="AZ151" s="154"/>
      <c r="BA151" s="154"/>
      <c r="BB151" s="154"/>
      <c r="BC151" s="154"/>
    </row>
    <row r="152" spans="1:55" ht="32.25" customHeight="1" outlineLevel="1">
      <c r="A152" s="39"/>
      <c r="B152" s="39"/>
      <c r="C152" s="39"/>
      <c r="D152" s="39"/>
      <c r="E152" s="39"/>
      <c r="F152" s="39"/>
      <c r="G152" s="39"/>
      <c r="H152" s="39" t="s">
        <v>210</v>
      </c>
      <c r="I152" s="87">
        <v>80</v>
      </c>
      <c r="J152" s="88"/>
      <c r="K152" s="88"/>
      <c r="L152" s="89">
        <v>13</v>
      </c>
      <c r="M152" s="39"/>
      <c r="N152" s="39"/>
      <c r="O152" s="39"/>
      <c r="P152" s="54">
        <f t="shared" ref="P152:W152" si="85">SUM(P154*$G$132)+(P155*$G$133)+(P156*$G$134)+(P157*$G$135)+(P158*$G$137)+(P159*$G$138)+(P160*$G$139)+(P161*$G$140)+(P162*$G$141)</f>
        <v>0</v>
      </c>
      <c r="Q152" s="54">
        <f t="shared" si="85"/>
        <v>0</v>
      </c>
      <c r="R152" s="54">
        <f t="shared" si="85"/>
        <v>0</v>
      </c>
      <c r="S152" s="54">
        <f t="shared" si="85"/>
        <v>0</v>
      </c>
      <c r="T152" s="54">
        <f t="shared" si="85"/>
        <v>0</v>
      </c>
      <c r="U152" s="54">
        <f t="shared" si="85"/>
        <v>0</v>
      </c>
      <c r="V152" s="54">
        <f t="shared" si="85"/>
        <v>0</v>
      </c>
      <c r="W152" s="54">
        <f t="shared" si="85"/>
        <v>0</v>
      </c>
      <c r="X152" s="39"/>
      <c r="Y152" s="54">
        <f t="shared" ref="Y152:AE152" si="86">SUM(Y154*$G$132)+(Y155*$G$133)+(Y156*$G$134)+(Y157*$G$135)+(Y158*$G$137)+(Y159*$G$138)+(Y160*$G$139)+(Y161*$G$140)+(Y162*$G$141)</f>
        <v>0</v>
      </c>
      <c r="Z152" s="54">
        <f t="shared" si="86"/>
        <v>0</v>
      </c>
      <c r="AA152" s="54">
        <f t="shared" si="86"/>
        <v>0</v>
      </c>
      <c r="AB152" s="54">
        <f t="shared" si="86"/>
        <v>0</v>
      </c>
      <c r="AC152" s="54">
        <f t="shared" si="86"/>
        <v>0</v>
      </c>
      <c r="AD152" s="54">
        <f t="shared" ref="AD152" si="87">SUM(AD154*$G$132)+(AD155*$G$133)+(AD156*$G$134)+(AD157*$G$135)+(AD158*$G$137)+(AD159*$G$138)+(AD160*$G$139)+(AD161*$G$140)+(AD162*$G$141)</f>
        <v>0</v>
      </c>
      <c r="AE152" s="54">
        <f t="shared" si="86"/>
        <v>0</v>
      </c>
      <c r="AF152" s="39"/>
      <c r="AG152" s="54">
        <f>SUM(AG154*$G$132)+(AG155*$G$133)+(AG156*$G$134)+(AG157*$G$135)+(AG158*$G$137)+(AG159*$G$138)+(AG160*$G$139)+(AG161*$G$140)+(AG162*$G$141)</f>
        <v>0</v>
      </c>
      <c r="AH152" s="54">
        <f>SUM(AH154*$G$132)+(AH155*$G$133)+(AH156*$G$134)+(AH157*$G$135)+(AH158*$G$137)+(AH159*$G$138)+(AH160*$G$139)+(AH161*$G$140)+(AH162*$G$141)</f>
        <v>0</v>
      </c>
      <c r="AI152" s="54">
        <f>SUM(AI154*$G$132)+(AI155*$G$133)+(AI156*$G$134)+(AI157*$G$135)+(AI158*$G$137)+(AI159*$G$138)+(AI160*$G$139)+(AI161*$G$140)+(AI162*$G$141)</f>
        <v>0</v>
      </c>
      <c r="AJ152" s="54">
        <f>SUM(AJ154*$G$132)+(AJ155*$G$133)+(AJ156*$G$134)+(AJ157*$G$135)+(AJ158*$G$137)+(AJ159*$G$138)+(AJ160*$G$139)+(AJ161*$G$140)+(AJ162*$G$141)</f>
        <v>0</v>
      </c>
      <c r="AK152" s="39"/>
      <c r="AL152" s="54">
        <f>SUM(AL154*$G$154)+(AL155*$G$155)+(AL156*$G$156)+(AL157*$G$157)+(AL158*$G$158)+(AL159*$G$159)+(AL160*$G$160)+(AL161*$G$161)+(AL162*$G$162)</f>
        <v>2.1</v>
      </c>
      <c r="AM152" s="3"/>
      <c r="AN152" s="54">
        <f>SUM(AN154*$G$154)+(AN155*$G$155)+(AN156*$G$156)+(AN157*$G$157)+(AN158*$G$158)+(AN159*$G$159)+(AN160*$G$160)+(AN161*$G$161)+(AN162*$G$162)</f>
        <v>0</v>
      </c>
      <c r="AQ152" s="154"/>
      <c r="AR152" s="154"/>
      <c r="AS152" s="154"/>
      <c r="AT152" s="177"/>
      <c r="AU152" s="177"/>
      <c r="AV152" s="177"/>
      <c r="AW152" s="177"/>
      <c r="AX152" s="177"/>
      <c r="AY152" s="11"/>
      <c r="AZ152" s="177"/>
      <c r="BA152" s="177"/>
      <c r="BB152" s="177"/>
      <c r="BC152" s="177"/>
    </row>
    <row r="153" spans="1:55" ht="32.25" customHeight="1" outlineLevel="1">
      <c r="A153" s="6"/>
      <c r="B153" s="95" t="s">
        <v>0</v>
      </c>
      <c r="C153" s="97" t="str">
        <f>$C$5</f>
        <v>Designation</v>
      </c>
      <c r="D153" s="56" t="str">
        <f>$D$5</f>
        <v>Picture</v>
      </c>
      <c r="E153" s="56">
        <f>$E$5</f>
        <v>0</v>
      </c>
      <c r="F153" s="56">
        <f>$F$5</f>
        <v>0</v>
      </c>
      <c r="G153" s="56" t="str">
        <f>$G$5</f>
        <v>Power (kW)</v>
      </c>
      <c r="H153" s="56" t="s">
        <v>208</v>
      </c>
      <c r="I153" s="56" t="str">
        <f>$I$5</f>
        <v>Size</v>
      </c>
      <c r="J153" s="97"/>
      <c r="K153" s="3"/>
      <c r="L153" s="4"/>
      <c r="M153" s="3"/>
      <c r="N153" s="4"/>
      <c r="O153" s="3"/>
      <c r="P153" s="4">
        <f>'EQ Logen Buffet'!P6</f>
        <v>0</v>
      </c>
      <c r="Q153" s="4">
        <f>'EQ Logen Buffet'!Q6</f>
        <v>0</v>
      </c>
      <c r="R153" s="4">
        <f>'EQ Logen Buffet'!R6</f>
        <v>0</v>
      </c>
      <c r="S153" s="4">
        <f>'EQ Logen Buffet'!S6</f>
        <v>0</v>
      </c>
      <c r="T153" s="4">
        <f>'EQ Logen Buffet'!T6</f>
        <v>0</v>
      </c>
      <c r="U153" s="4">
        <f>'EQ Logen Buffet'!U6</f>
        <v>0</v>
      </c>
      <c r="V153" s="4">
        <f>'EQ Logen Buffet'!V6</f>
        <v>0</v>
      </c>
      <c r="W153" s="4">
        <f>'EQ Logen Buffet'!W6</f>
        <v>0</v>
      </c>
      <c r="X153" s="4">
        <f>'EQ Logen Buffet'!X6</f>
        <v>0</v>
      </c>
      <c r="Y153" s="4">
        <f>'EQ Logen Buffet'!Y6</f>
        <v>0</v>
      </c>
      <c r="Z153" s="4">
        <f>'EQ Logen Buffet'!Z6</f>
        <v>0</v>
      </c>
      <c r="AA153" s="4">
        <f>'EQ Logen Buffet'!AA6</f>
        <v>0</v>
      </c>
      <c r="AB153" s="4">
        <f>'EQ Logen Buffet'!AB6</f>
        <v>0</v>
      </c>
      <c r="AC153" s="4">
        <f>'EQ Logen Buffet'!AC6</f>
        <v>0</v>
      </c>
      <c r="AD153" s="4">
        <f>'EQ Logen Buffet'!AD6</f>
        <v>0</v>
      </c>
      <c r="AE153" s="4">
        <f>'EQ Logen Buffet'!AD6</f>
        <v>0</v>
      </c>
      <c r="AF153" s="4">
        <f>'EQ Logen Buffet'!AE6</f>
        <v>0</v>
      </c>
      <c r="AG153" s="4">
        <f>'EQ Logen Buffet'!AF6</f>
        <v>0</v>
      </c>
      <c r="AH153" s="4">
        <f>'EQ Logen Buffet'!AG6</f>
        <v>0</v>
      </c>
      <c r="AI153" s="4">
        <f>'EQ Logen Buffet'!AH6</f>
        <v>0</v>
      </c>
      <c r="AJ153" s="4">
        <f>'EQ Logen Buffet'!AI6</f>
        <v>0</v>
      </c>
      <c r="AK153" s="4">
        <f>'EQ Logen Buffet'!AJ6</f>
        <v>0</v>
      </c>
      <c r="AL153" s="4">
        <f>'EQ Logen Buffet'!AK6</f>
        <v>0</v>
      </c>
      <c r="AM153" s="4">
        <f>'EQ Logen Buffet'!AL6</f>
        <v>0</v>
      </c>
      <c r="AN153" s="4">
        <f>'EQ Logen Buffet'!AM6</f>
        <v>0</v>
      </c>
      <c r="AQ153" s="154"/>
      <c r="AR153" s="154"/>
      <c r="AS153" s="154"/>
      <c r="AT153" s="177"/>
      <c r="AU153" s="177"/>
      <c r="AV153" s="177"/>
      <c r="AW153" s="177"/>
      <c r="AX153" s="177"/>
      <c r="AY153" s="11"/>
      <c r="AZ153" s="177"/>
      <c r="BA153" s="177"/>
      <c r="BB153" s="177"/>
      <c r="BC153" s="177"/>
    </row>
    <row r="154" spans="1:55" ht="32.25" customHeight="1" outlineLevel="1">
      <c r="A154" s="6"/>
      <c r="B154" s="18">
        <v>133</v>
      </c>
      <c r="C154" s="47" t="str">
        <f>'EQ Logen Buffet'!C7</f>
        <v>Heating Lamp</v>
      </c>
      <c r="D154" s="6"/>
      <c r="E154" s="47" t="str">
        <f>'EQ Logen Buffet'!E7</f>
        <v>to hold the food hot</v>
      </c>
      <c r="F154" s="47" t="str">
        <f>'EQ Logen Buffet'!F7</f>
        <v>https://www.grimm-gastrobedarf.de/neumarker-warmelampe-kupfer_neu-10-10553.html</v>
      </c>
      <c r="G154" s="43">
        <f>'EQ Logen Buffet'!G7</f>
        <v>0.25</v>
      </c>
      <c r="H154" s="82">
        <f>'EQ Logen Buffet'!H7</f>
        <v>264.18</v>
      </c>
      <c r="I154" s="36" t="str">
        <f>'EQ Logen Buffet'!I7</f>
        <v>⍉ 290 mm</v>
      </c>
      <c r="J154" s="36">
        <f>'EQ Logen Buffet'!J7</f>
        <v>0</v>
      </c>
      <c r="K154" s="3"/>
      <c r="L154" s="4">
        <f>SUM($I$152*AL154)</f>
        <v>160</v>
      </c>
      <c r="M154" s="3"/>
      <c r="N154" s="4"/>
      <c r="O154" s="3"/>
      <c r="P154" s="4">
        <f>'EQ Logen Buffet'!P7</f>
        <v>0</v>
      </c>
      <c r="Q154" s="4">
        <f>'EQ Logen Buffet'!Q7</f>
        <v>0</v>
      </c>
      <c r="R154" s="4">
        <f>'EQ Logen Buffet'!R7</f>
        <v>0</v>
      </c>
      <c r="S154" s="4">
        <f>'EQ Logen Buffet'!S7</f>
        <v>0</v>
      </c>
      <c r="T154" s="4">
        <f>'EQ Logen Buffet'!T7</f>
        <v>0</v>
      </c>
      <c r="U154" s="4">
        <f>'EQ Logen Buffet'!U7</f>
        <v>0</v>
      </c>
      <c r="V154" s="4">
        <f>'EQ Logen Buffet'!V7</f>
        <v>0</v>
      </c>
      <c r="W154" s="4">
        <f>'EQ Logen Buffet'!W7</f>
        <v>0</v>
      </c>
      <c r="X154" s="4">
        <f>'EQ Logen Buffet'!X7</f>
        <v>0</v>
      </c>
      <c r="Y154" s="4">
        <f>'EQ Logen Buffet'!Y7</f>
        <v>0</v>
      </c>
      <c r="Z154" s="4">
        <f>'EQ Logen Buffet'!Z7</f>
        <v>0</v>
      </c>
      <c r="AA154" s="4">
        <f>'EQ Logen Buffet'!AA7</f>
        <v>0</v>
      </c>
      <c r="AB154" s="4">
        <f>'EQ Logen Buffet'!AB7</f>
        <v>0</v>
      </c>
      <c r="AC154" s="4">
        <f>'EQ Logen Buffet'!AC7</f>
        <v>0</v>
      </c>
      <c r="AD154" s="4">
        <f>'EQ Logen Buffet'!AD7</f>
        <v>0</v>
      </c>
      <c r="AE154" s="4">
        <f>'EQ Logen Buffet'!AD7</f>
        <v>0</v>
      </c>
      <c r="AF154" s="4">
        <f>'EQ Logen Buffet'!AE7</f>
        <v>0</v>
      </c>
      <c r="AG154" s="4">
        <f>'EQ Logen Buffet'!AF7</f>
        <v>0</v>
      </c>
      <c r="AH154" s="4">
        <f>'EQ Logen Buffet'!AG7</f>
        <v>0</v>
      </c>
      <c r="AI154" s="4">
        <f>'EQ Logen Buffet'!AH7</f>
        <v>0</v>
      </c>
      <c r="AJ154" s="4">
        <f>'EQ Logen Buffet'!AI7</f>
        <v>0</v>
      </c>
      <c r="AK154" s="4">
        <f>'EQ Logen Buffet'!AJ7</f>
        <v>0</v>
      </c>
      <c r="AL154" s="4">
        <f>'EQ Logen Buffet'!AK7</f>
        <v>2</v>
      </c>
      <c r="AM154" s="4">
        <f>'EQ Logen Buffet'!AL7</f>
        <v>0</v>
      </c>
      <c r="AN154" s="4">
        <f>'EQ Logen Buffet'!AM7</f>
        <v>0</v>
      </c>
      <c r="AQ154" s="154"/>
      <c r="AR154" s="154"/>
      <c r="AS154" s="154"/>
      <c r="AT154" s="177"/>
      <c r="AU154" s="177"/>
      <c r="AV154" s="177"/>
      <c r="AW154" s="177"/>
      <c r="AX154" s="177"/>
      <c r="AY154" s="11"/>
      <c r="AZ154" s="177"/>
      <c r="BA154" s="177"/>
      <c r="BB154" s="177"/>
      <c r="BC154" s="177"/>
    </row>
    <row r="155" spans="1:55" ht="32.25" customHeight="1">
      <c r="A155" s="6"/>
      <c r="B155" s="18">
        <v>134</v>
      </c>
      <c r="C155" s="47" t="str">
        <f>'EQ Logen Buffet'!C8</f>
        <v>K Pot
1/1 800 black</v>
      </c>
      <c r="D155" s="6"/>
      <c r="E155" s="47" t="str">
        <f>'EQ Logen Buffet'!E8</f>
        <v>Rieber
K Pot</v>
      </c>
      <c r="F155" s="47" t="str">
        <f>'EQ Logen Buffet'!F8</f>
        <v>http://www2.rieber.de/produkte/item/warmhaltegeraete/product/k-pot-11-550/article/k-pot-11-550-schwarz/level/4/controller/Frontend/action/detail/path/44,17,11,2/?type=personne physique%27a=0&amp;cHash=03dad94ee97b39ba1d4d099bc8f772d1</v>
      </c>
      <c r="G155" s="43">
        <f>'EQ Logen Buffet'!G8</f>
        <v>0.8</v>
      </c>
      <c r="H155" s="82">
        <f>'EQ Logen Buffet'!H8</f>
        <v>570.01</v>
      </c>
      <c r="I155" s="36" t="str">
        <f>'EQ Logen Buffet'!I8</f>
        <v>W533 x D380 x H88 mm</v>
      </c>
      <c r="J155" s="36">
        <f>'EQ Logen Buffet'!J8</f>
        <v>0</v>
      </c>
      <c r="K155" s="3"/>
      <c r="L155" s="4">
        <f>SUM($I$152*AL155)</f>
        <v>160</v>
      </c>
      <c r="M155" s="3"/>
      <c r="N155" s="4"/>
      <c r="O155" s="3"/>
      <c r="P155" s="4">
        <f>'EQ Logen Buffet'!P8</f>
        <v>0</v>
      </c>
      <c r="Q155" s="4">
        <f>'EQ Logen Buffet'!Q8</f>
        <v>0</v>
      </c>
      <c r="R155" s="4">
        <f>'EQ Logen Buffet'!R8</f>
        <v>0</v>
      </c>
      <c r="S155" s="4">
        <f>'EQ Logen Buffet'!S8</f>
        <v>0</v>
      </c>
      <c r="T155" s="4">
        <f>'EQ Logen Buffet'!T8</f>
        <v>0</v>
      </c>
      <c r="U155" s="4">
        <f>'EQ Logen Buffet'!U8</f>
        <v>0</v>
      </c>
      <c r="V155" s="4">
        <f>'EQ Logen Buffet'!V8</f>
        <v>0</v>
      </c>
      <c r="W155" s="4">
        <f>'EQ Logen Buffet'!W8</f>
        <v>0</v>
      </c>
      <c r="X155" s="4">
        <f>'EQ Logen Buffet'!X8</f>
        <v>0</v>
      </c>
      <c r="Y155" s="4">
        <f>'EQ Logen Buffet'!Y8</f>
        <v>0</v>
      </c>
      <c r="Z155" s="4">
        <f>'EQ Logen Buffet'!Z8</f>
        <v>0</v>
      </c>
      <c r="AA155" s="4">
        <f>'EQ Logen Buffet'!AA8</f>
        <v>0</v>
      </c>
      <c r="AB155" s="4">
        <f>'EQ Logen Buffet'!AB8</f>
        <v>0</v>
      </c>
      <c r="AC155" s="4">
        <f>'EQ Logen Buffet'!AC8</f>
        <v>0</v>
      </c>
      <c r="AD155" s="4">
        <f>'EQ Logen Buffet'!AD8</f>
        <v>0</v>
      </c>
      <c r="AE155" s="4">
        <f>'EQ Logen Buffet'!AD8</f>
        <v>0</v>
      </c>
      <c r="AF155" s="4">
        <f>'EQ Logen Buffet'!AE8</f>
        <v>0</v>
      </c>
      <c r="AG155" s="4">
        <f>'EQ Logen Buffet'!AF8</f>
        <v>0</v>
      </c>
      <c r="AH155" s="4">
        <f>'EQ Logen Buffet'!AG8</f>
        <v>0</v>
      </c>
      <c r="AI155" s="4">
        <f>'EQ Logen Buffet'!AH8</f>
        <v>0</v>
      </c>
      <c r="AJ155" s="4">
        <f>'EQ Logen Buffet'!AI8</f>
        <v>0</v>
      </c>
      <c r="AK155" s="4">
        <f>'EQ Logen Buffet'!AJ8</f>
        <v>0</v>
      </c>
      <c r="AL155" s="4">
        <f>'EQ Logen Buffet'!AK8</f>
        <v>2</v>
      </c>
      <c r="AM155" s="4">
        <f>'EQ Logen Buffet'!AL8</f>
        <v>0</v>
      </c>
      <c r="AN155" s="4">
        <f>'EQ Logen Buffet'!AM8</f>
        <v>0</v>
      </c>
      <c r="AQ155" s="154"/>
      <c r="AR155" s="154"/>
      <c r="AS155" s="154"/>
      <c r="AT155" s="177"/>
      <c r="AU155" s="177"/>
      <c r="AV155" s="177"/>
      <c r="AW155" s="177"/>
      <c r="AX155" s="177"/>
      <c r="AY155" s="11"/>
      <c r="AZ155" s="177"/>
      <c r="BA155" s="177"/>
      <c r="BB155" s="177"/>
      <c r="BC155" s="177"/>
    </row>
    <row r="156" spans="1:55" ht="32.25" customHeight="1">
      <c r="A156" s="6"/>
      <c r="B156" s="18">
        <v>135</v>
      </c>
      <c r="C156" s="47" t="str">
        <f>'EQ Logen Buffet'!C9</f>
        <v>Lid for thermoplate
GN 1/3 silver</v>
      </c>
      <c r="D156" s="6"/>
      <c r="E156" s="47" t="str">
        <f>'EQ Logen Buffet'!E9</f>
        <v>Rieber
K Pot Lid</v>
      </c>
      <c r="F156" s="47" t="str">
        <f>'EQ Logen Buffet'!F9</f>
        <v>https://www.grimm-gastrobedarf.de/rieber-gn-deckel-gn-1-2_rie-84012133.html</v>
      </c>
      <c r="G156" s="43">
        <f>'EQ Logen Buffet'!G9</f>
        <v>0</v>
      </c>
      <c r="H156" s="82">
        <f>'EQ Logen Buffet'!H9</f>
        <v>55.93</v>
      </c>
      <c r="I156" s="36">
        <f>'EQ Logen Buffet'!I9</f>
        <v>0</v>
      </c>
      <c r="J156" s="36">
        <f>'EQ Logen Buffet'!J9</f>
        <v>0</v>
      </c>
      <c r="K156" s="3"/>
      <c r="L156" s="4">
        <f>SUM($I$152*AL156)</f>
        <v>480</v>
      </c>
      <c r="M156" s="3"/>
      <c r="N156" s="4"/>
      <c r="O156" s="3"/>
      <c r="P156" s="4">
        <f>'EQ Logen Buffet'!P9</f>
        <v>0</v>
      </c>
      <c r="Q156" s="4">
        <f>'EQ Logen Buffet'!Q9</f>
        <v>0</v>
      </c>
      <c r="R156" s="4">
        <f>'EQ Logen Buffet'!R9</f>
        <v>0</v>
      </c>
      <c r="S156" s="4">
        <f>'EQ Logen Buffet'!S9</f>
        <v>0</v>
      </c>
      <c r="T156" s="4">
        <f>'EQ Logen Buffet'!T9</f>
        <v>0</v>
      </c>
      <c r="U156" s="4">
        <f>'EQ Logen Buffet'!U9</f>
        <v>0</v>
      </c>
      <c r="V156" s="4">
        <f>'EQ Logen Buffet'!V9</f>
        <v>0</v>
      </c>
      <c r="W156" s="4">
        <f>'EQ Logen Buffet'!W9</f>
        <v>0</v>
      </c>
      <c r="X156" s="4">
        <f>'EQ Logen Buffet'!X9</f>
        <v>0</v>
      </c>
      <c r="Y156" s="4">
        <f>'EQ Logen Buffet'!Y9</f>
        <v>0</v>
      </c>
      <c r="Z156" s="4">
        <f>'EQ Logen Buffet'!Z9</f>
        <v>0</v>
      </c>
      <c r="AA156" s="4">
        <f>'EQ Logen Buffet'!AA9</f>
        <v>0</v>
      </c>
      <c r="AB156" s="4">
        <f>'EQ Logen Buffet'!AB9</f>
        <v>0</v>
      </c>
      <c r="AC156" s="4">
        <f>'EQ Logen Buffet'!AC9</f>
        <v>0</v>
      </c>
      <c r="AD156" s="4">
        <f>'EQ Logen Buffet'!AD9</f>
        <v>0</v>
      </c>
      <c r="AE156" s="4">
        <f>'EQ Logen Buffet'!AD9</f>
        <v>0</v>
      </c>
      <c r="AF156" s="4">
        <f>'EQ Logen Buffet'!AE9</f>
        <v>0</v>
      </c>
      <c r="AG156" s="4">
        <f>'EQ Logen Buffet'!AF9</f>
        <v>0</v>
      </c>
      <c r="AH156" s="4">
        <f>'EQ Logen Buffet'!AG9</f>
        <v>0</v>
      </c>
      <c r="AI156" s="4">
        <f>'EQ Logen Buffet'!AH9</f>
        <v>0</v>
      </c>
      <c r="AJ156" s="4">
        <f>'EQ Logen Buffet'!AI9</f>
        <v>0</v>
      </c>
      <c r="AK156" s="4">
        <f>'EQ Logen Buffet'!AJ9</f>
        <v>0</v>
      </c>
      <c r="AL156" s="4">
        <f>'EQ Logen Buffet'!AK9</f>
        <v>6</v>
      </c>
      <c r="AM156" s="4">
        <f>'EQ Logen Buffet'!AL9</f>
        <v>0</v>
      </c>
      <c r="AN156" s="4">
        <f>'EQ Logen Buffet'!AM9</f>
        <v>0</v>
      </c>
      <c r="AQ156" s="154"/>
      <c r="AR156" s="154"/>
      <c r="AS156" s="154"/>
      <c r="AT156" s="177"/>
      <c r="AU156" s="177"/>
      <c r="AV156" s="177"/>
      <c r="AW156" s="177"/>
      <c r="AX156" s="177"/>
      <c r="AY156" s="11"/>
      <c r="AZ156" s="177"/>
      <c r="BA156" s="177"/>
      <c r="BB156" s="177"/>
      <c r="BC156" s="177"/>
    </row>
    <row r="157" spans="1:55" ht="32.25" customHeight="1">
      <c r="A157" s="6"/>
      <c r="B157" s="18">
        <v>136</v>
      </c>
      <c r="C157" s="47" t="str">
        <f>'EQ Logen Buffet'!C10</f>
        <v>thermoplate
GN 1/3 65 mm</v>
      </c>
      <c r="D157" s="6"/>
      <c r="E157" s="47" t="str">
        <f>'EQ Logen Buffet'!E10</f>
        <v>Rieber
Thermopkate</v>
      </c>
      <c r="F157" s="47" t="str">
        <f>'EQ Logen Buffet'!F10</f>
        <v>https://www.grimm-gastrobedarf.de/rieber-thermoplate-ggn-1-3-65-mm_rie-84010944.html?___store=b2c_de</v>
      </c>
      <c r="G157" s="43">
        <f>'EQ Logen Buffet'!G10</f>
        <v>0</v>
      </c>
      <c r="H157" s="82">
        <f>'EQ Logen Buffet'!H10</f>
        <v>199.92</v>
      </c>
      <c r="I157" s="36">
        <f>'EQ Logen Buffet'!I10</f>
        <v>0</v>
      </c>
      <c r="J157" s="36">
        <f>'EQ Logen Buffet'!J10</f>
        <v>0</v>
      </c>
      <c r="K157" s="3"/>
      <c r="L157" s="4">
        <f>SUM($I$152*AL157)</f>
        <v>640</v>
      </c>
      <c r="M157" s="3"/>
      <c r="N157" s="4"/>
      <c r="O157" s="3"/>
      <c r="P157" s="4">
        <f>'EQ Logen Buffet'!P10</f>
        <v>0</v>
      </c>
      <c r="Q157" s="4">
        <f>'EQ Logen Buffet'!Q10</f>
        <v>0</v>
      </c>
      <c r="R157" s="4">
        <f>'EQ Logen Buffet'!R10</f>
        <v>0</v>
      </c>
      <c r="S157" s="4">
        <f>'EQ Logen Buffet'!S10</f>
        <v>0</v>
      </c>
      <c r="T157" s="4">
        <f>'EQ Logen Buffet'!T10</f>
        <v>0</v>
      </c>
      <c r="U157" s="4">
        <f>'EQ Logen Buffet'!U10</f>
        <v>0</v>
      </c>
      <c r="V157" s="4">
        <f>'EQ Logen Buffet'!V10</f>
        <v>0</v>
      </c>
      <c r="W157" s="4">
        <f>'EQ Logen Buffet'!W10</f>
        <v>0</v>
      </c>
      <c r="X157" s="4">
        <f>'EQ Logen Buffet'!X10</f>
        <v>0</v>
      </c>
      <c r="Y157" s="4">
        <f>'EQ Logen Buffet'!Y10</f>
        <v>0</v>
      </c>
      <c r="Z157" s="4">
        <f>'EQ Logen Buffet'!Z10</f>
        <v>0</v>
      </c>
      <c r="AA157" s="4">
        <f>'EQ Logen Buffet'!AA10</f>
        <v>0</v>
      </c>
      <c r="AB157" s="4">
        <f>'EQ Logen Buffet'!AB10</f>
        <v>0</v>
      </c>
      <c r="AC157" s="4">
        <f>'EQ Logen Buffet'!AC10</f>
        <v>0</v>
      </c>
      <c r="AD157" s="4">
        <f>'EQ Logen Buffet'!AD10</f>
        <v>0</v>
      </c>
      <c r="AE157" s="4">
        <f>'EQ Logen Buffet'!AD10</f>
        <v>0</v>
      </c>
      <c r="AF157" s="4">
        <f>'EQ Logen Buffet'!AE10</f>
        <v>0</v>
      </c>
      <c r="AG157" s="4">
        <f>'EQ Logen Buffet'!AF10</f>
        <v>0</v>
      </c>
      <c r="AH157" s="4">
        <f>'EQ Logen Buffet'!AG10</f>
        <v>0</v>
      </c>
      <c r="AI157" s="4">
        <f>'EQ Logen Buffet'!AH10</f>
        <v>0</v>
      </c>
      <c r="AJ157" s="4">
        <f>'EQ Logen Buffet'!AI10</f>
        <v>0</v>
      </c>
      <c r="AK157" s="4">
        <f>'EQ Logen Buffet'!AJ10</f>
        <v>0</v>
      </c>
      <c r="AL157" s="4">
        <f>'EQ Logen Buffet'!AK10</f>
        <v>8</v>
      </c>
      <c r="AM157" s="4">
        <f>'EQ Logen Buffet'!AL10</f>
        <v>0</v>
      </c>
      <c r="AN157" s="4">
        <f>'EQ Logen Buffet'!AM10</f>
        <v>0</v>
      </c>
      <c r="AQ157" s="154"/>
      <c r="AR157" s="154"/>
      <c r="AS157" s="154"/>
      <c r="AT157" s="177"/>
      <c r="AU157" s="177"/>
      <c r="AV157" s="177"/>
      <c r="AW157" s="177"/>
      <c r="AX157" s="177"/>
      <c r="AY157" s="11"/>
      <c r="AZ157" s="177"/>
      <c r="BA157" s="177"/>
      <c r="BB157" s="177"/>
      <c r="BC157" s="177"/>
    </row>
    <row r="158" spans="1:55" ht="32.25" customHeight="1">
      <c r="A158" s="6"/>
      <c r="B158" s="18">
        <v>137</v>
      </c>
      <c r="C158" s="47" t="str">
        <f>'EQ Logen Buffet'!C11</f>
        <v>Shelf trolley
18 x GN 1/1</v>
      </c>
      <c r="D158" s="6"/>
      <c r="E158" s="47" t="str">
        <f>'EQ Logen Buffet'!E11</f>
        <v>Blanco
RWR 161</v>
      </c>
      <c r="F158" s="47" t="str">
        <f>'EQ Logen Buffet'!F11</f>
        <v>https://www.grimm-gastrobedarf.de/blanco-regalwagen-rwr-160_bla-572934.html?___store=b2c_de</v>
      </c>
      <c r="G158" s="43">
        <f>'EQ Logen Buffet'!G11</f>
        <v>0</v>
      </c>
      <c r="H158" s="82">
        <f>'EQ Logen Buffet'!H11</f>
        <v>332.01</v>
      </c>
      <c r="I158" s="36">
        <f>'EQ Logen Buffet'!I11</f>
        <v>0</v>
      </c>
      <c r="J158" s="36">
        <f>'EQ Logen Buffet'!J11</f>
        <v>0</v>
      </c>
      <c r="K158" s="3"/>
      <c r="L158" s="4">
        <f>ROUNDUP(((L157)/(3*18)),0)+AN158</f>
        <v>16</v>
      </c>
      <c r="M158" s="3"/>
      <c r="N158" s="4"/>
      <c r="O158" s="3"/>
      <c r="P158" s="4">
        <f>'EQ Logen Buffet'!P11</f>
        <v>0</v>
      </c>
      <c r="Q158" s="4">
        <f>'EQ Logen Buffet'!Q11</f>
        <v>0</v>
      </c>
      <c r="R158" s="4">
        <f>'EQ Logen Buffet'!R11</f>
        <v>0</v>
      </c>
      <c r="S158" s="4">
        <f>'EQ Logen Buffet'!S11</f>
        <v>0</v>
      </c>
      <c r="T158" s="4">
        <f>'EQ Logen Buffet'!T11</f>
        <v>0</v>
      </c>
      <c r="U158" s="4">
        <f>'EQ Logen Buffet'!U11</f>
        <v>0</v>
      </c>
      <c r="V158" s="4">
        <f>'EQ Logen Buffet'!V11</f>
        <v>0</v>
      </c>
      <c r="W158" s="4">
        <f>'EQ Logen Buffet'!W11</f>
        <v>0</v>
      </c>
      <c r="X158" s="4">
        <f>'EQ Logen Buffet'!X11</f>
        <v>0</v>
      </c>
      <c r="Y158" s="4">
        <f>'EQ Logen Buffet'!Y11</f>
        <v>0</v>
      </c>
      <c r="Z158" s="4">
        <f>'EQ Logen Buffet'!Z11</f>
        <v>0</v>
      </c>
      <c r="AA158" s="4">
        <f>'EQ Logen Buffet'!AA11</f>
        <v>0</v>
      </c>
      <c r="AB158" s="4">
        <f>'EQ Logen Buffet'!AB11</f>
        <v>0</v>
      </c>
      <c r="AC158" s="4">
        <f>'EQ Logen Buffet'!AC11</f>
        <v>0</v>
      </c>
      <c r="AD158" s="4">
        <f>'EQ Logen Buffet'!AD11</f>
        <v>0</v>
      </c>
      <c r="AE158" s="4">
        <f>'EQ Logen Buffet'!AD11</f>
        <v>0</v>
      </c>
      <c r="AF158" s="4">
        <f>'EQ Logen Buffet'!AE11</f>
        <v>0</v>
      </c>
      <c r="AG158" s="4">
        <f>'EQ Logen Buffet'!AF11</f>
        <v>0</v>
      </c>
      <c r="AH158" s="4">
        <f>'EQ Logen Buffet'!AG11</f>
        <v>0</v>
      </c>
      <c r="AI158" s="4">
        <f>'EQ Logen Buffet'!AH11</f>
        <v>0</v>
      </c>
      <c r="AJ158" s="4">
        <f>'EQ Logen Buffet'!AI11</f>
        <v>0</v>
      </c>
      <c r="AK158" s="4">
        <f>'EQ Logen Buffet'!AJ11</f>
        <v>0</v>
      </c>
      <c r="AL158" s="4">
        <f>'EQ Logen Buffet'!AK11</f>
        <v>0</v>
      </c>
      <c r="AM158" s="4">
        <f>'EQ Logen Buffet'!AL11</f>
        <v>0</v>
      </c>
      <c r="AN158" s="4">
        <f>'EQ Logen Buffet'!AM11</f>
        <v>4</v>
      </c>
      <c r="AQ158" s="154"/>
      <c r="AR158" s="154"/>
      <c r="AS158" s="154"/>
      <c r="AT158" s="177"/>
      <c r="AU158" s="177"/>
      <c r="AV158" s="177"/>
      <c r="AW158" s="177"/>
      <c r="AX158" s="177"/>
      <c r="AY158" s="11"/>
      <c r="AZ158" s="177"/>
      <c r="BA158" s="177"/>
      <c r="BB158" s="177"/>
      <c r="BC158" s="177"/>
    </row>
    <row r="159" spans="1:55" ht="35" customHeight="1">
      <c r="A159" s="6"/>
      <c r="B159" s="18">
        <v>138</v>
      </c>
      <c r="C159" s="47" t="s">
        <v>364</v>
      </c>
      <c r="E159" s="36" t="s">
        <v>366</v>
      </c>
      <c r="F159" s="100" t="s">
        <v>361</v>
      </c>
      <c r="G159" s="6"/>
      <c r="H159" s="83">
        <v>82</v>
      </c>
      <c r="I159" s="44" t="s">
        <v>363</v>
      </c>
      <c r="J159" s="36">
        <f>'EQ Logen Buffet'!J12</f>
        <v>0</v>
      </c>
      <c r="K159" s="3"/>
      <c r="L159" s="4">
        <f>SUM($I$152*AL159)</f>
        <v>240</v>
      </c>
      <c r="M159" s="3"/>
      <c r="N159" s="4"/>
      <c r="O159" s="3"/>
      <c r="P159" s="4">
        <f>'EQ Logen Buffet'!P12</f>
        <v>0</v>
      </c>
      <c r="Q159" s="4">
        <f>'EQ Logen Buffet'!Q12</f>
        <v>0</v>
      </c>
      <c r="R159" s="4">
        <f>'EQ Logen Buffet'!R12</f>
        <v>0</v>
      </c>
      <c r="S159" s="4">
        <f>'EQ Logen Buffet'!S12</f>
        <v>0</v>
      </c>
      <c r="T159" s="4">
        <f>'EQ Logen Buffet'!T12</f>
        <v>0</v>
      </c>
      <c r="U159" s="4">
        <f>'EQ Logen Buffet'!U12</f>
        <v>0</v>
      </c>
      <c r="V159" s="4">
        <f>'EQ Logen Buffet'!V12</f>
        <v>0</v>
      </c>
      <c r="W159" s="4">
        <f>'EQ Logen Buffet'!W12</f>
        <v>0</v>
      </c>
      <c r="X159" s="4">
        <f>'EQ Logen Buffet'!X12</f>
        <v>0</v>
      </c>
      <c r="Y159" s="4">
        <f>'EQ Logen Buffet'!Y12</f>
        <v>0</v>
      </c>
      <c r="Z159" s="4">
        <f>'EQ Logen Buffet'!Z12</f>
        <v>0</v>
      </c>
      <c r="AA159" s="4">
        <f>'EQ Logen Buffet'!AA12</f>
        <v>0</v>
      </c>
      <c r="AB159" s="4">
        <f>'EQ Logen Buffet'!AB12</f>
        <v>0</v>
      </c>
      <c r="AC159" s="4">
        <f>'EQ Logen Buffet'!AC12</f>
        <v>0</v>
      </c>
      <c r="AD159" s="4">
        <f>'EQ Logen Buffet'!AD12</f>
        <v>0</v>
      </c>
      <c r="AE159" s="4">
        <f>'EQ Logen Buffet'!AD12</f>
        <v>0</v>
      </c>
      <c r="AF159" s="4">
        <f>'EQ Logen Buffet'!AE12</f>
        <v>0</v>
      </c>
      <c r="AG159" s="4">
        <f>'EQ Logen Buffet'!AF12</f>
        <v>0</v>
      </c>
      <c r="AH159" s="4">
        <f>'EQ Logen Buffet'!AG12</f>
        <v>0</v>
      </c>
      <c r="AI159" s="4">
        <f>'EQ Logen Buffet'!AH12</f>
        <v>0</v>
      </c>
      <c r="AJ159" s="4">
        <f>'EQ Logen Buffet'!AI12</f>
        <v>0</v>
      </c>
      <c r="AK159" s="4">
        <f>'EQ Logen Buffet'!AJ12</f>
        <v>0</v>
      </c>
      <c r="AL159" s="4">
        <f>'EQ Logen Buffet'!AK12</f>
        <v>3</v>
      </c>
      <c r="AM159" s="4">
        <f>'EQ Logen Buffet'!AL12</f>
        <v>0</v>
      </c>
      <c r="AN159" s="4">
        <f>'EQ Logen Buffet'!AM12</f>
        <v>0</v>
      </c>
      <c r="AQ159" s="154"/>
      <c r="AR159" s="154"/>
      <c r="AS159" s="154"/>
      <c r="AT159" s="177"/>
      <c r="AU159" s="177"/>
      <c r="AV159" s="177"/>
      <c r="AW159" s="177"/>
      <c r="AX159" s="177"/>
      <c r="AY159" s="11"/>
      <c r="AZ159" s="177"/>
      <c r="BA159" s="177"/>
      <c r="BB159" s="177"/>
      <c r="BC159" s="177"/>
    </row>
    <row r="160" spans="1:55" ht="35" customHeight="1">
      <c r="A160" s="6"/>
      <c r="B160" s="18">
        <v>139</v>
      </c>
      <c r="C160" s="47" t="s">
        <v>364</v>
      </c>
      <c r="D160" s="6"/>
      <c r="E160" s="36" t="s">
        <v>366</v>
      </c>
      <c r="F160" s="100" t="s">
        <v>365</v>
      </c>
      <c r="G160" s="6"/>
      <c r="H160" s="83">
        <v>100</v>
      </c>
      <c r="I160" s="44" t="s">
        <v>362</v>
      </c>
      <c r="J160" s="36">
        <f>'EQ Logen Buffet'!J13</f>
        <v>0</v>
      </c>
      <c r="K160" s="3"/>
      <c r="L160" s="4">
        <f>SUM($I$152*AL160)</f>
        <v>160</v>
      </c>
      <c r="M160" s="3"/>
      <c r="N160" s="4"/>
      <c r="O160" s="3"/>
      <c r="P160" s="4">
        <f>'EQ Logen Buffet'!P13</f>
        <v>0</v>
      </c>
      <c r="Q160" s="4">
        <f>'EQ Logen Buffet'!Q13</f>
        <v>0</v>
      </c>
      <c r="R160" s="4">
        <f>'EQ Logen Buffet'!R13</f>
        <v>0</v>
      </c>
      <c r="S160" s="4">
        <f>'EQ Logen Buffet'!S13</f>
        <v>0</v>
      </c>
      <c r="T160" s="4">
        <f>'EQ Logen Buffet'!T13</f>
        <v>0</v>
      </c>
      <c r="U160" s="4">
        <f>'EQ Logen Buffet'!U13</f>
        <v>0</v>
      </c>
      <c r="V160" s="4">
        <f>'EQ Logen Buffet'!V13</f>
        <v>0</v>
      </c>
      <c r="W160" s="4">
        <f>'EQ Logen Buffet'!W13</f>
        <v>0</v>
      </c>
      <c r="X160" s="4">
        <f>'EQ Logen Buffet'!X13</f>
        <v>0</v>
      </c>
      <c r="Y160" s="4">
        <f>'EQ Logen Buffet'!Y13</f>
        <v>0</v>
      </c>
      <c r="Z160" s="4">
        <f>'EQ Logen Buffet'!Z13</f>
        <v>0</v>
      </c>
      <c r="AA160" s="4">
        <f>'EQ Logen Buffet'!AA13</f>
        <v>0</v>
      </c>
      <c r="AB160" s="4">
        <f>'EQ Logen Buffet'!AB13</f>
        <v>0</v>
      </c>
      <c r="AC160" s="4">
        <f>'EQ Logen Buffet'!AC13</f>
        <v>0</v>
      </c>
      <c r="AD160" s="4">
        <f>'EQ Logen Buffet'!AD13</f>
        <v>0</v>
      </c>
      <c r="AE160" s="4">
        <f>'EQ Logen Buffet'!AD13</f>
        <v>0</v>
      </c>
      <c r="AF160" s="4">
        <f>'EQ Logen Buffet'!AE13</f>
        <v>0</v>
      </c>
      <c r="AG160" s="4">
        <f>'EQ Logen Buffet'!AF13</f>
        <v>0</v>
      </c>
      <c r="AH160" s="4">
        <f>'EQ Logen Buffet'!AG13</f>
        <v>0</v>
      </c>
      <c r="AI160" s="4">
        <f>'EQ Logen Buffet'!AH13</f>
        <v>0</v>
      </c>
      <c r="AJ160" s="4">
        <f>'EQ Logen Buffet'!AI13</f>
        <v>0</v>
      </c>
      <c r="AK160" s="4">
        <f>'EQ Logen Buffet'!AJ13</f>
        <v>0</v>
      </c>
      <c r="AL160" s="4">
        <f>'EQ Logen Buffet'!AK13</f>
        <v>2</v>
      </c>
      <c r="AM160" s="4">
        <f>'EQ Logen Buffet'!AL13</f>
        <v>0</v>
      </c>
      <c r="AN160" s="4">
        <f>'EQ Logen Buffet'!AM13</f>
        <v>0</v>
      </c>
      <c r="AQ160" s="154"/>
      <c r="AR160" s="154"/>
      <c r="AS160" s="154"/>
      <c r="AT160" s="177"/>
      <c r="AU160" s="177"/>
      <c r="AV160" s="177"/>
      <c r="AW160" s="177"/>
      <c r="AX160" s="177"/>
      <c r="AY160" s="11"/>
      <c r="AZ160" s="177"/>
      <c r="BA160" s="177"/>
      <c r="BB160" s="177"/>
      <c r="BC160" s="177"/>
    </row>
    <row r="161" spans="1:55" ht="19" customHeight="1">
      <c r="A161" s="6"/>
      <c r="B161" s="18"/>
      <c r="C161" s="36"/>
      <c r="D161" s="36"/>
      <c r="E161" s="36"/>
      <c r="F161" s="36"/>
      <c r="G161" s="36"/>
      <c r="H161" s="36"/>
      <c r="I161" s="36"/>
      <c r="J161" s="36"/>
      <c r="K161" s="3"/>
      <c r="L161" s="4"/>
      <c r="M161" s="3"/>
      <c r="N161" s="4"/>
      <c r="O161" s="3"/>
      <c r="P161" s="4"/>
      <c r="Q161" s="4"/>
      <c r="R161" s="4"/>
      <c r="S161" s="4"/>
      <c r="T161" s="4"/>
      <c r="U161" s="4"/>
      <c r="V161" s="4"/>
      <c r="W161" s="4"/>
      <c r="X161" s="3"/>
      <c r="Y161" s="4"/>
      <c r="Z161" s="4"/>
      <c r="AA161" s="4"/>
      <c r="AB161" s="4"/>
      <c r="AC161" s="4"/>
      <c r="AD161" s="4"/>
      <c r="AE161" s="4"/>
      <c r="AF161" s="3"/>
      <c r="AG161" s="4"/>
      <c r="AH161" s="4"/>
      <c r="AI161" s="4"/>
      <c r="AJ161" s="4"/>
      <c r="AK161" s="3"/>
      <c r="AL161" s="4"/>
      <c r="AM161" s="3"/>
      <c r="AN161" s="4"/>
      <c r="AQ161" s="154"/>
      <c r="AR161" s="154"/>
      <c r="AS161" s="154"/>
      <c r="AT161" s="177"/>
      <c r="AU161" s="177"/>
      <c r="AV161" s="177"/>
      <c r="AW161" s="177"/>
      <c r="AX161" s="177"/>
      <c r="AY161" s="11"/>
      <c r="AZ161" s="177"/>
      <c r="BA161" s="177"/>
      <c r="BB161" s="177"/>
      <c r="BC161" s="177"/>
    </row>
    <row r="162" spans="1:55">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row>
    <row r="163" spans="1:55">
      <c r="G163" t="s">
        <v>375</v>
      </c>
      <c r="L163" s="116">
        <f>SUM(L132*H132+L133*H133+L134*H134+L135*H135+L136*H136+L137*H137+L138   *H138+L139    *H139+L140*H140+L141*H141+L142*H142+L143*H143+L144*H144+L145*H145+L146*H146+L147*H147+L148*H148)</f>
        <v>514136.28999999992</v>
      </c>
      <c r="AM163" s="3"/>
    </row>
    <row r="164" spans="1:55">
      <c r="AM164" s="3"/>
    </row>
    <row r="165" spans="1:55">
      <c r="G165" s="117" t="s">
        <v>377</v>
      </c>
      <c r="L165" s="116" t="e">
        <f ca="1">SUM(L112*H112+L113*H113+L114*H114+L115*H115+L116*H116+L117*H117+L118*H118+L119*H119+L120*H120+L121*H121+L122*H122++L123*H123+L124*H124+L125*H125+L126*H126+L127*H127)</f>
        <v>#REF!</v>
      </c>
      <c r="AM165" s="3"/>
    </row>
    <row r="166" spans="1:55">
      <c r="AM166" s="3"/>
    </row>
    <row r="167" spans="1:55">
      <c r="G167" t="s">
        <v>376</v>
      </c>
      <c r="L167" s="116">
        <f>SUM(L154*H154+L155*H155+L156*H156+L157*H157+L158*H158+L159*H159+L160*H160)</f>
        <v>329257.75999999995</v>
      </c>
      <c r="AM167" s="3"/>
    </row>
    <row r="168" spans="1:55">
      <c r="L168" s="116"/>
      <c r="AM168" s="3"/>
    </row>
    <row r="169" spans="1:55">
      <c r="G169" s="117" t="s">
        <v>378</v>
      </c>
      <c r="L169" s="116" t="e">
        <f ca="1">SUM(L163:L168)</f>
        <v>#REF!</v>
      </c>
      <c r="AM169" s="3"/>
    </row>
    <row r="170" spans="1:55">
      <c r="AM170" s="3"/>
    </row>
  </sheetData>
  <conditionalFormatting sqref="B57:J57 B111:G111 B88:J88 B131:G131 B153:J153 I111:J111 I131:J131">
    <cfRule type="cellIs" dxfId="57" priority="38" operator="equal">
      <formula>0</formula>
    </cfRule>
  </conditionalFormatting>
  <conditionalFormatting sqref="AE6:AN55 N7:AC55 N6:P6 X6:AC6">
    <cfRule type="cellIs" dxfId="56" priority="26" operator="equal">
      <formula>0</formula>
    </cfRule>
  </conditionalFormatting>
  <conditionalFormatting sqref="AE58:AN86 N58:O86 X58:AC86">
    <cfRule type="cellIs" dxfId="55" priority="25" operator="equal">
      <formula>0</formula>
    </cfRule>
  </conditionalFormatting>
  <conditionalFormatting sqref="AE89:AN108 N89:O108 X89:AC108">
    <cfRule type="cellIs" dxfId="54" priority="24" operator="equal">
      <formula>0</formula>
    </cfRule>
  </conditionalFormatting>
  <conditionalFormatting sqref="N128:AC128 AE112:AN128 N112:O127 X112:AC127">
    <cfRule type="cellIs" dxfId="53" priority="23" operator="equal">
      <formula>0</formula>
    </cfRule>
  </conditionalFormatting>
  <conditionalFormatting sqref="P132:AC150 AE132:AN150">
    <cfRule type="cellIs" dxfId="52" priority="22" operator="equal">
      <formula>0</formula>
    </cfRule>
  </conditionalFormatting>
  <conditionalFormatting sqref="P153:AC160 AE153:AN160">
    <cfRule type="cellIs" dxfId="51" priority="21" operator="equal">
      <formula>0</formula>
    </cfRule>
  </conditionalFormatting>
  <conditionalFormatting sqref="C6:J55">
    <cfRule type="cellIs" dxfId="50" priority="20" operator="equal">
      <formula>0</formula>
    </cfRule>
  </conditionalFormatting>
  <conditionalFormatting sqref="C112:J128">
    <cfRule type="cellIs" dxfId="49" priority="19" operator="equal">
      <formula>0</formula>
    </cfRule>
  </conditionalFormatting>
  <conditionalFormatting sqref="J132:J150">
    <cfRule type="cellIs" dxfId="48" priority="18" operator="equal">
      <formula>0</formula>
    </cfRule>
  </conditionalFormatting>
  <conditionalFormatting sqref="B149:I150">
    <cfRule type="cellIs" dxfId="47" priority="17" operator="equal">
      <formula>0</formula>
    </cfRule>
  </conditionalFormatting>
  <conditionalFormatting sqref="C161:J161 I154:J158">
    <cfRule type="cellIs" dxfId="46" priority="16" operator="equal">
      <formula>0</formula>
    </cfRule>
  </conditionalFormatting>
  <conditionalFormatting sqref="J159:J160">
    <cfRule type="cellIs" dxfId="45" priority="15" operator="equal">
      <formula>0</formula>
    </cfRule>
  </conditionalFormatting>
  <conditionalFormatting sqref="AD6:AD55">
    <cfRule type="cellIs" dxfId="44" priority="14" operator="equal">
      <formula>0</formula>
    </cfRule>
  </conditionalFormatting>
  <conditionalFormatting sqref="AD58:AD86">
    <cfRule type="cellIs" dxfId="43" priority="13" operator="equal">
      <formula>0</formula>
    </cfRule>
  </conditionalFormatting>
  <conditionalFormatting sqref="AD89:AD108">
    <cfRule type="cellIs" dxfId="42" priority="12" operator="equal">
      <formula>0</formula>
    </cfRule>
  </conditionalFormatting>
  <conditionalFormatting sqref="AD112:AD128">
    <cfRule type="cellIs" dxfId="41" priority="11" operator="equal">
      <formula>0</formula>
    </cfRule>
  </conditionalFormatting>
  <conditionalFormatting sqref="AD132:AD150">
    <cfRule type="cellIs" dxfId="40" priority="10" operator="equal">
      <formula>0</formula>
    </cfRule>
  </conditionalFormatting>
  <conditionalFormatting sqref="AD153:AD160">
    <cfRule type="cellIs" dxfId="39" priority="9" operator="equal">
      <formula>0</formula>
    </cfRule>
  </conditionalFormatting>
  <conditionalFormatting sqref="P58:W86">
    <cfRule type="cellIs" dxfId="38" priority="4" operator="equal">
      <formula>0</formula>
    </cfRule>
  </conditionalFormatting>
  <conditionalFormatting sqref="P89:W108">
    <cfRule type="cellIs" dxfId="37" priority="3" operator="equal">
      <formula>0</formula>
    </cfRule>
  </conditionalFormatting>
  <conditionalFormatting sqref="P112:W127">
    <cfRule type="cellIs" dxfId="36" priority="2" operator="equal">
      <formula>0</formula>
    </cfRule>
  </conditionalFormatting>
  <conditionalFormatting sqref="Q6:W6">
    <cfRule type="cellIs" dxfId="0" priority="1" operator="equal">
      <formula>0</formula>
    </cfRule>
  </conditionalFormatting>
  <hyperlinks>
    <hyperlink ref="F159" r:id="rId1" xr:uid="{0A4AF29B-6BB3-114D-B2FF-5F9305573C2E}"/>
    <hyperlink ref="F160" r:id="rId2" xr:uid="{ED53333B-AB45-2847-AD1D-278A117F08ED}"/>
  </hyperlinks>
  <pageMargins left="0.7" right="0.7" top="0.75" bottom="0.75" header="0.3" footer="0.3"/>
  <pageSetup paperSize="8" scale="67" fitToHeight="4" orientation="landscape" horizontalDpi="0" verticalDpi="0"/>
  <rowBreaks count="3" manualBreakCount="3">
    <brk id="55" max="16383" man="1"/>
    <brk id="86" max="16383" man="1"/>
    <brk id="150" max="38"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4A775-646E-A24C-8249-C969E3CE5373}">
  <sheetPr>
    <pageSetUpPr fitToPage="1"/>
  </sheetPr>
  <dimension ref="A1:EI137"/>
  <sheetViews>
    <sheetView topLeftCell="CA2" zoomScale="110" zoomScaleNormal="110" zoomScaleSheetLayoutView="160" workbookViewId="0">
      <selection activeCell="DB2" sqref="DB2"/>
    </sheetView>
  </sheetViews>
  <sheetFormatPr baseColWidth="10" defaultColWidth="9" defaultRowHeight="13" outlineLevelRow="1" outlineLevelCol="1"/>
  <cols>
    <col min="2" max="2" width="3.3984375" customWidth="1"/>
    <col min="3" max="3" width="22.19921875" customWidth="1"/>
    <col min="4" max="7" width="12" customWidth="1"/>
    <col min="8" max="8" width="6.796875" customWidth="1"/>
    <col min="9" max="9" width="12.59765625" customWidth="1"/>
    <col min="10" max="10" width="4.59765625" customWidth="1"/>
    <col min="11" max="11" width="2" customWidth="1"/>
    <col min="12" max="12" width="7.796875" customWidth="1"/>
    <col min="13" max="13" width="2" customWidth="1"/>
    <col min="14" max="14" width="6.59765625" customWidth="1"/>
    <col min="15" max="15" width="2" customWidth="1"/>
    <col min="16" max="16" width="7" customWidth="1" outlineLevel="1"/>
    <col min="17" max="17" width="6.59765625" customWidth="1" outlineLevel="1"/>
    <col min="18" max="18" width="7.19921875" customWidth="1" outlineLevel="1"/>
    <col min="19" max="19" width="7" customWidth="1" outlineLevel="1"/>
    <col min="20" max="21" width="6.796875" customWidth="1" outlineLevel="1"/>
    <col min="22" max="23" width="7" customWidth="1" outlineLevel="1"/>
    <col min="24" max="24" width="2" customWidth="1" outlineLevel="1"/>
    <col min="25" max="30" width="7" customWidth="1" outlineLevel="1"/>
    <col min="31" max="33" width="2" customWidth="1"/>
    <col min="34" max="40" width="11.3984375" customWidth="1" outlineLevel="1"/>
    <col min="41" max="41" width="2" customWidth="1" outlineLevel="1"/>
    <col min="42" max="48" width="11" customWidth="1" outlineLevel="1"/>
    <col min="49" max="49" width="2" customWidth="1" outlineLevel="1"/>
    <col min="50" max="56" width="10.59765625" customWidth="1" outlineLevel="1"/>
    <col min="57" max="57" width="2" customWidth="1" outlineLevel="1"/>
    <col min="58" max="64" width="11" customWidth="1" outlineLevel="1"/>
    <col min="65" max="65" width="2" customWidth="1" outlineLevel="1"/>
    <col min="66" max="72" width="10.59765625" customWidth="1" outlineLevel="1"/>
    <col min="73" max="73" width="2" customWidth="1" outlineLevel="1"/>
    <col min="74" max="80" width="11.59765625" customWidth="1" outlineLevel="1"/>
    <col min="81" max="81" width="2" customWidth="1" outlineLevel="1"/>
    <col min="82" max="82" width="8" customWidth="1" outlineLevel="1"/>
    <col min="83" max="88" width="11.59765625" customWidth="1" outlineLevel="1"/>
    <col min="89" max="89" width="2" customWidth="1" outlineLevel="1"/>
    <col min="90" max="96" width="10" customWidth="1" outlineLevel="1"/>
    <col min="97" max="97" width="2" customWidth="1" outlineLevel="1"/>
    <col min="98" max="104" width="10" customWidth="1" outlineLevel="1"/>
    <col min="105" max="105" width="2" customWidth="1" outlineLevel="1"/>
    <col min="106" max="112" width="10" customWidth="1" outlineLevel="1"/>
    <col min="113" max="115" width="2" customWidth="1"/>
    <col min="116" max="125" width="11" customWidth="1"/>
    <col min="126" max="127" width="2" customWidth="1"/>
    <col min="129" max="129" width="2" customWidth="1"/>
  </cols>
  <sheetData>
    <row r="1" spans="2:139" ht="76.5" hidden="1" customHeight="1">
      <c r="B1" s="196" t="s">
        <v>91</v>
      </c>
      <c r="C1" s="197"/>
      <c r="D1" s="197"/>
      <c r="E1" s="198"/>
      <c r="F1" s="198"/>
      <c r="G1" s="198"/>
      <c r="H1" s="198"/>
      <c r="I1" s="198"/>
      <c r="J1" s="198"/>
      <c r="K1" s="198"/>
      <c r="L1" s="198"/>
      <c r="M1" s="198"/>
      <c r="N1" s="198"/>
      <c r="O1" s="198"/>
      <c r="P1" s="199"/>
      <c r="Q1" s="37"/>
    </row>
    <row r="2" spans="2:139" s="155" customFormat="1" ht="97" customHeight="1" thickTop="1" thickBot="1">
      <c r="B2" s="142"/>
      <c r="C2" s="142" t="s">
        <v>391</v>
      </c>
      <c r="D2" s="143"/>
      <c r="E2" s="142"/>
      <c r="F2" s="144"/>
      <c r="G2" s="144"/>
      <c r="H2" s="145"/>
      <c r="I2" s="145"/>
      <c r="J2" s="146" t="s">
        <v>92</v>
      </c>
      <c r="K2" s="2"/>
      <c r="L2" s="147"/>
      <c r="M2" s="2"/>
      <c r="N2" s="148" t="s">
        <v>179</v>
      </c>
      <c r="O2" s="2"/>
      <c r="P2" s="149" t="s">
        <v>175</v>
      </c>
      <c r="Q2" s="150" t="s">
        <v>395</v>
      </c>
      <c r="R2" s="150" t="s">
        <v>394</v>
      </c>
      <c r="S2" s="150" t="s">
        <v>172</v>
      </c>
      <c r="T2" s="150" t="s">
        <v>169</v>
      </c>
      <c r="U2" s="150" t="s">
        <v>393</v>
      </c>
      <c r="V2" s="150" t="s">
        <v>176</v>
      </c>
      <c r="W2" s="150"/>
      <c r="X2" s="151"/>
      <c r="Y2" s="150" t="s">
        <v>392</v>
      </c>
      <c r="Z2" s="150" t="s">
        <v>397</v>
      </c>
      <c r="AA2" s="150" t="s">
        <v>383</v>
      </c>
      <c r="AB2" s="152"/>
      <c r="AC2" s="152" t="s">
        <v>387</v>
      </c>
      <c r="AD2" s="153" t="s">
        <v>388</v>
      </c>
      <c r="AE2" s="2"/>
      <c r="AF2" s="2"/>
      <c r="AG2" s="2"/>
      <c r="AH2" s="154" t="s">
        <v>384</v>
      </c>
      <c r="AI2" s="154" t="str">
        <f>AH2</f>
        <v>Buffet
U Shape</v>
      </c>
      <c r="AJ2" s="2" t="str">
        <f>AH2</f>
        <v>Buffet
U Shape</v>
      </c>
      <c r="AK2" s="2" t="str">
        <f>AH2</f>
        <v>Buffet
U Shape</v>
      </c>
      <c r="AL2" s="2" t="str">
        <f>AJ2</f>
        <v>Buffet
U Shape</v>
      </c>
      <c r="AM2" s="2" t="str">
        <f>AH2</f>
        <v>Buffet
U Shape</v>
      </c>
      <c r="AN2" s="2" t="str">
        <f>AH2</f>
        <v>Buffet
U Shape</v>
      </c>
      <c r="AO2" s="2"/>
      <c r="AP2" s="154" t="s">
        <v>385</v>
      </c>
      <c r="AQ2" s="154" t="str">
        <f>AP2</f>
        <v>Buffet
I Shape 1</v>
      </c>
      <c r="AR2" s="2" t="str">
        <f>AP2</f>
        <v>Buffet
I Shape 1</v>
      </c>
      <c r="AS2" s="2" t="str">
        <f>AP2</f>
        <v>Buffet
I Shape 1</v>
      </c>
      <c r="AT2" s="2" t="str">
        <f>AR2</f>
        <v>Buffet
I Shape 1</v>
      </c>
      <c r="AU2" s="2" t="str">
        <f>AP2</f>
        <v>Buffet
I Shape 1</v>
      </c>
      <c r="AV2" s="2" t="str">
        <f>AP2</f>
        <v>Buffet
I Shape 1</v>
      </c>
      <c r="AW2" s="2"/>
      <c r="AX2" s="154" t="s">
        <v>396</v>
      </c>
      <c r="AY2" s="154" t="str">
        <f>AX2</f>
        <v>Buffet
I Shape I2</v>
      </c>
      <c r="AZ2" s="2" t="str">
        <f>AX2</f>
        <v>Buffet
I Shape I2</v>
      </c>
      <c r="BA2" s="2" t="str">
        <f>AX2</f>
        <v>Buffet
I Shape I2</v>
      </c>
      <c r="BB2" s="2" t="str">
        <f>AZ2</f>
        <v>Buffet
I Shape I2</v>
      </c>
      <c r="BC2" s="2" t="str">
        <f>AX2</f>
        <v>Buffet
I Shape I2</v>
      </c>
      <c r="BD2" s="2" t="str">
        <f>AX2</f>
        <v>Buffet
I Shape I2</v>
      </c>
      <c r="BE2" s="2"/>
      <c r="BF2" s="154" t="s">
        <v>398</v>
      </c>
      <c r="BG2" s="154" t="str">
        <f>BF2</f>
        <v>F &amp; B
I Shape I3</v>
      </c>
      <c r="BH2" s="2" t="str">
        <f>BF2</f>
        <v>F &amp; B
I Shape I3</v>
      </c>
      <c r="BI2" s="2" t="str">
        <f>BF2</f>
        <v>F &amp; B
I Shape I3</v>
      </c>
      <c r="BJ2" s="2" t="str">
        <f>BH2</f>
        <v>F &amp; B
I Shape I3</v>
      </c>
      <c r="BK2" s="2" t="str">
        <f>BF2</f>
        <v>F &amp; B
I Shape I3</v>
      </c>
      <c r="BL2" s="2" t="str">
        <f>BF2</f>
        <v>F &amp; B
I Shape I3</v>
      </c>
      <c r="BM2" s="2"/>
      <c r="BN2" s="154" t="s">
        <v>399</v>
      </c>
      <c r="BO2" s="154" t="str">
        <f>BN2</f>
        <v>Buffet
I Shape I4</v>
      </c>
      <c r="BP2" s="2" t="str">
        <f>BN2</f>
        <v>Buffet
I Shape I4</v>
      </c>
      <c r="BQ2" s="2" t="str">
        <f>BN2</f>
        <v>Buffet
I Shape I4</v>
      </c>
      <c r="BR2" s="2" t="str">
        <f>BP2</f>
        <v>Buffet
I Shape I4</v>
      </c>
      <c r="BS2" s="2" t="str">
        <f>BN2</f>
        <v>Buffet
I Shape I4</v>
      </c>
      <c r="BT2" s="2" t="str">
        <f>BN2</f>
        <v>Buffet
I Shape I4</v>
      </c>
      <c r="BU2" s="2"/>
      <c r="BV2" s="154" t="s">
        <v>400</v>
      </c>
      <c r="BW2" s="154" t="str">
        <f>BV2</f>
        <v>Buffet
I Shape I5</v>
      </c>
      <c r="BX2" s="2" t="str">
        <f>BV2</f>
        <v>Buffet
I Shape I5</v>
      </c>
      <c r="BY2" s="2" t="str">
        <f>BV2</f>
        <v>Buffet
I Shape I5</v>
      </c>
      <c r="BZ2" s="2" t="str">
        <f>BX2</f>
        <v>Buffet
I Shape I5</v>
      </c>
      <c r="CA2" s="2" t="str">
        <f>BV2</f>
        <v>Buffet
I Shape I5</v>
      </c>
      <c r="CB2" s="2" t="str">
        <f>BV2</f>
        <v>Buffet
I Shape I5</v>
      </c>
      <c r="CC2" s="2"/>
      <c r="CD2" s="154" t="s">
        <v>401</v>
      </c>
      <c r="CE2" s="154" t="str">
        <f>CD2</f>
        <v>Buffet
I Shape I6</v>
      </c>
      <c r="CF2" s="2" t="str">
        <f>CD2</f>
        <v>Buffet
I Shape I6</v>
      </c>
      <c r="CG2" s="2" t="str">
        <f>CD2</f>
        <v>Buffet
I Shape I6</v>
      </c>
      <c r="CH2" s="2" t="str">
        <f>CF2</f>
        <v>Buffet
I Shape I6</v>
      </c>
      <c r="CI2" s="2" t="str">
        <f>CD2</f>
        <v>Buffet
I Shape I6</v>
      </c>
      <c r="CJ2" s="2" t="str">
        <f>CD2</f>
        <v>Buffet
I Shape I6</v>
      </c>
      <c r="CK2" s="2"/>
      <c r="CL2" s="154" t="s">
        <v>402</v>
      </c>
      <c r="CM2" s="154" t="str">
        <f>CL2</f>
        <v>Buffet
I Shape I7</v>
      </c>
      <c r="CN2" s="2" t="str">
        <f>CL2</f>
        <v>Buffet
I Shape I7</v>
      </c>
      <c r="CO2" s="2" t="str">
        <f>CL2</f>
        <v>Buffet
I Shape I7</v>
      </c>
      <c r="CP2" s="2" t="str">
        <f>CN2</f>
        <v>Buffet
I Shape I7</v>
      </c>
      <c r="CQ2" s="2" t="str">
        <f>CL2</f>
        <v>Buffet
I Shape I7</v>
      </c>
      <c r="CR2" s="2" t="str">
        <f>CL2</f>
        <v>Buffet
I Shape I7</v>
      </c>
      <c r="CS2" s="2"/>
      <c r="CT2" s="154" t="s">
        <v>389</v>
      </c>
      <c r="CU2" s="154" t="str">
        <f>CT2</f>
        <v>Buffet
L Shape E2_1
Bar &amp; Buffet</v>
      </c>
      <c r="CV2" s="2" t="str">
        <f>CT2</f>
        <v>Buffet
L Shape E2_1
Bar &amp; Buffet</v>
      </c>
      <c r="CW2" s="2" t="str">
        <f>CT2</f>
        <v>Buffet
L Shape E2_1
Bar &amp; Buffet</v>
      </c>
      <c r="CX2" s="2" t="str">
        <f>CV2</f>
        <v>Buffet
L Shape E2_1
Bar &amp; Buffet</v>
      </c>
      <c r="CY2" s="2" t="str">
        <f>CT2</f>
        <v>Buffet
L Shape E2_1
Bar &amp; Buffet</v>
      </c>
      <c r="CZ2" s="2" t="str">
        <f>CT2</f>
        <v>Buffet
L Shape E2_1
Bar &amp; Buffet</v>
      </c>
      <c r="DA2" s="2"/>
      <c r="DB2" s="154" t="s">
        <v>390</v>
      </c>
      <c r="DC2" s="154" t="str">
        <f>DB2</f>
        <v>Buffet
L Shape E2_2
Bar &amp; Buffet</v>
      </c>
      <c r="DD2" s="2" t="str">
        <f>DB2</f>
        <v>Buffet
L Shape E2_2
Bar &amp; Buffet</v>
      </c>
      <c r="DE2" s="2" t="str">
        <f>DB2</f>
        <v>Buffet
L Shape E2_2
Bar &amp; Buffet</v>
      </c>
      <c r="DF2" s="2" t="str">
        <f>DD2</f>
        <v>Buffet
L Shape E2_2
Bar &amp; Buffet</v>
      </c>
      <c r="DG2" s="2" t="str">
        <f>DB2</f>
        <v>Buffet
L Shape E2_2
Bar &amp; Buffet</v>
      </c>
      <c r="DH2" s="2" t="str">
        <f>DB2</f>
        <v>Buffet
L Shape E2_2
Bar &amp; Buffet</v>
      </c>
      <c r="DI2" s="2"/>
      <c r="DJ2" s="2"/>
      <c r="DK2" s="2"/>
      <c r="DL2" s="183" t="str">
        <f>AH2</f>
        <v>Buffet
U Shape</v>
      </c>
      <c r="DM2" s="183" t="str">
        <f>AP2</f>
        <v>Buffet
I Shape 1</v>
      </c>
      <c r="DN2" s="183" t="str">
        <f>AX2</f>
        <v>Buffet
I Shape I2</v>
      </c>
      <c r="DO2" s="183" t="str">
        <f>BF2</f>
        <v>F &amp; B
I Shape I3</v>
      </c>
      <c r="DP2" s="183" t="str">
        <f>BN2</f>
        <v>Buffet
I Shape I4</v>
      </c>
      <c r="DQ2" s="183" t="str">
        <f>BV2</f>
        <v>Buffet
I Shape I5</v>
      </c>
      <c r="DR2" s="183" t="str">
        <f>CD2</f>
        <v>Buffet
I Shape I6</v>
      </c>
      <c r="DS2" s="183" t="str">
        <f>CL2</f>
        <v>Buffet
I Shape I7</v>
      </c>
      <c r="DT2" s="183" t="str">
        <f>CT2</f>
        <v>Buffet
L Shape E2_1
Bar &amp; Buffet</v>
      </c>
      <c r="DU2" s="183" t="str">
        <f>DB2</f>
        <v>Buffet
L Shape E2_2
Bar &amp; Buffet</v>
      </c>
      <c r="DV2" s="2"/>
      <c r="DW2" s="2"/>
      <c r="DX2" s="178"/>
      <c r="DY2" s="2"/>
      <c r="DZ2" s="188" t="str">
        <f>AT2</f>
        <v>Buffet
I Shape 1</v>
      </c>
      <c r="EA2" s="189" t="str">
        <f>BB2</f>
        <v>Buffet
I Shape I2</v>
      </c>
      <c r="EB2" s="189" t="str">
        <f>BJ2</f>
        <v>F &amp; B
I Shape I3</v>
      </c>
      <c r="EC2" s="189" t="str">
        <f>BR2</f>
        <v>Buffet
I Shape I4</v>
      </c>
      <c r="ED2" s="189" t="str">
        <f>BZ2</f>
        <v>Buffet
I Shape I5</v>
      </c>
      <c r="EE2" s="189" t="str">
        <f>CH2</f>
        <v>Buffet
I Shape I6</v>
      </c>
      <c r="EF2" s="189" t="str">
        <f>CP2</f>
        <v>Buffet
I Shape I7</v>
      </c>
      <c r="EG2" s="189" t="str">
        <f>CX2</f>
        <v>Buffet
L Shape E2_1
Bar &amp; Buffet</v>
      </c>
      <c r="EH2" s="189" t="str">
        <f>DF2</f>
        <v>Buffet
L Shape E2_2
Bar &amp; Buffet</v>
      </c>
      <c r="EI2" s="190" t="str">
        <f>DN2</f>
        <v>Buffet
I Shape I2</v>
      </c>
    </row>
    <row r="3" spans="2:139" ht="9" customHeight="1" thickTop="1" thickBot="1">
      <c r="B3" s="14"/>
      <c r="C3" s="108"/>
      <c r="D3" s="24"/>
      <c r="E3" s="24"/>
      <c r="F3" s="24"/>
      <c r="G3" s="24"/>
      <c r="H3" s="14"/>
      <c r="I3" s="7"/>
      <c r="J3" s="15"/>
      <c r="K3" s="3"/>
      <c r="L3" s="16"/>
      <c r="M3" s="3"/>
      <c r="N3" s="3"/>
      <c r="O3" s="3"/>
      <c r="P3" s="127"/>
      <c r="Q3" s="127"/>
      <c r="R3" s="127"/>
      <c r="S3" s="127"/>
      <c r="T3" s="128"/>
      <c r="U3" s="128"/>
      <c r="V3" s="129"/>
      <c r="W3" s="130"/>
      <c r="X3" s="3"/>
      <c r="Y3" s="128"/>
      <c r="Z3" s="127"/>
      <c r="AA3" s="127"/>
      <c r="AB3" s="127"/>
      <c r="AC3" s="127"/>
      <c r="AD3" s="129"/>
      <c r="AE3" s="3"/>
      <c r="AF3" s="3"/>
      <c r="AG3" s="3"/>
      <c r="AH3" s="3"/>
      <c r="AI3" s="3"/>
      <c r="AO3" s="3"/>
      <c r="AP3" s="3"/>
      <c r="AQ3" s="3"/>
      <c r="AW3" s="3"/>
      <c r="AX3" s="3"/>
      <c r="AY3" s="3"/>
      <c r="BE3" s="3"/>
      <c r="BF3" s="3"/>
      <c r="BG3" s="3"/>
      <c r="BM3" s="3"/>
      <c r="BN3" s="3"/>
      <c r="BO3" s="3"/>
      <c r="BU3" s="3"/>
      <c r="BV3" s="3"/>
      <c r="BW3" s="3"/>
      <c r="CC3" s="3"/>
      <c r="CD3" s="3"/>
      <c r="CE3" s="3"/>
      <c r="CK3" s="3"/>
      <c r="CL3" s="3"/>
      <c r="CM3" s="3"/>
      <c r="CS3" s="3"/>
      <c r="CT3" s="3"/>
      <c r="CU3" s="3"/>
      <c r="DA3" s="3"/>
      <c r="DB3" s="3"/>
      <c r="DC3" s="3"/>
      <c r="DI3" s="3"/>
      <c r="DJ3" s="3"/>
      <c r="DK3" s="3"/>
      <c r="DV3" s="3"/>
      <c r="DW3" s="3"/>
      <c r="DY3" s="3"/>
    </row>
    <row r="4" spans="2:139" s="39" customFormat="1" ht="51" customHeight="1" thickTop="1" thickBot="1">
      <c r="B4" s="105"/>
      <c r="C4" s="106" t="s">
        <v>373</v>
      </c>
      <c r="D4" s="106"/>
      <c r="E4" s="106"/>
      <c r="F4" s="106"/>
      <c r="G4" s="106"/>
      <c r="H4" s="106"/>
      <c r="I4" s="106"/>
      <c r="J4" s="107"/>
      <c r="L4" s="52"/>
      <c r="N4" s="42"/>
      <c r="P4" s="41" t="str">
        <f t="shared" ref="P4" si="0">P2</f>
        <v>Starter Mix</v>
      </c>
      <c r="Q4" s="41" t="str">
        <f t="shared" ref="Q4:S4" si="1">Q2</f>
        <v xml:space="preserve">Meat dish
Carving </v>
      </c>
      <c r="R4" s="41" t="str">
        <f t="shared" si="1"/>
        <v>Meat Dish
in honor of guest team</v>
      </c>
      <c r="S4" s="41" t="str">
        <f t="shared" si="1"/>
        <v>Pasta/Risotto
vegetarian option</v>
      </c>
      <c r="T4" s="41" t="str">
        <f>T2</f>
        <v>Fish dish
Live Cooking</v>
      </c>
      <c r="U4" s="41" t="str">
        <f>U2</f>
        <v>Fish dish
No Live Cooking</v>
      </c>
      <c r="V4" s="41" t="str">
        <f t="shared" ref="V4" si="2">V2</f>
        <v>sweets</v>
      </c>
      <c r="W4" s="41"/>
      <c r="X4" s="50"/>
      <c r="Y4" s="41" t="str">
        <f t="shared" ref="Y4:AD4" si="3">Y2</f>
        <v>Burger Buffet</v>
      </c>
      <c r="Z4" s="41" t="str">
        <f t="shared" si="3"/>
        <v>Handkäse Buffet</v>
      </c>
      <c r="AA4" s="41" t="str">
        <f t="shared" si="3"/>
        <v>Special Buffet III
Butter bread station Ham and Antipasti</v>
      </c>
      <c r="AB4" s="41">
        <f t="shared" si="3"/>
        <v>0</v>
      </c>
      <c r="AC4" s="41" t="str">
        <f t="shared" si="3"/>
        <v>Buffet
Staff</v>
      </c>
      <c r="AD4" s="41" t="str">
        <f t="shared" si="3"/>
        <v>Buffet
Presse</v>
      </c>
      <c r="AE4" s="61"/>
      <c r="AH4" s="131" t="s">
        <v>175</v>
      </c>
      <c r="AI4" s="132" t="s">
        <v>169</v>
      </c>
      <c r="AJ4" s="150" t="s">
        <v>394</v>
      </c>
      <c r="AK4" s="132" t="s">
        <v>172</v>
      </c>
      <c r="AL4" s="132" t="s">
        <v>176</v>
      </c>
      <c r="AM4" s="133"/>
      <c r="AN4" s="134"/>
      <c r="AP4" s="131" t="s">
        <v>175</v>
      </c>
      <c r="AQ4" s="150" t="s">
        <v>392</v>
      </c>
      <c r="AR4" s="150" t="s">
        <v>176</v>
      </c>
      <c r="AS4" s="133"/>
      <c r="AT4" s="133"/>
      <c r="AU4" s="133"/>
      <c r="AV4" s="134"/>
      <c r="AX4" s="131" t="s">
        <v>175</v>
      </c>
      <c r="AY4" s="150" t="s">
        <v>395</v>
      </c>
      <c r="AZ4" s="150" t="s">
        <v>172</v>
      </c>
      <c r="BA4" s="150" t="s">
        <v>393</v>
      </c>
      <c r="BB4" s="150" t="s">
        <v>176</v>
      </c>
      <c r="BC4" s="133"/>
      <c r="BD4" s="134"/>
      <c r="BF4" s="149" t="s">
        <v>397</v>
      </c>
      <c r="BG4" s="133"/>
      <c r="BH4" s="133"/>
      <c r="BI4" s="133"/>
      <c r="BJ4" s="133"/>
      <c r="BK4" s="133"/>
      <c r="BL4" s="134"/>
      <c r="BN4" s="131" t="s">
        <v>175</v>
      </c>
      <c r="BO4" s="132" t="s">
        <v>176</v>
      </c>
      <c r="BP4" s="150" t="s">
        <v>394</v>
      </c>
      <c r="BQ4" s="150" t="s">
        <v>172</v>
      </c>
      <c r="BR4" s="133"/>
      <c r="BS4" s="133"/>
      <c r="BT4" s="134"/>
      <c r="BV4" s="131" t="s">
        <v>175</v>
      </c>
      <c r="BW4" s="150" t="s">
        <v>395</v>
      </c>
      <c r="BX4" s="150" t="s">
        <v>169</v>
      </c>
      <c r="BY4" s="132" t="s">
        <v>176</v>
      </c>
      <c r="BZ4" s="133"/>
      <c r="CA4" s="133"/>
      <c r="CB4" s="134"/>
      <c r="CD4" s="131" t="s">
        <v>175</v>
      </c>
      <c r="CE4" s="132" t="s">
        <v>172</v>
      </c>
      <c r="CF4" s="132" t="s">
        <v>176</v>
      </c>
      <c r="CG4" s="133"/>
      <c r="CH4" s="133"/>
      <c r="CI4" s="133"/>
      <c r="CJ4" s="134"/>
      <c r="CL4" s="131" t="s">
        <v>175</v>
      </c>
      <c r="CM4" s="150" t="s">
        <v>393</v>
      </c>
      <c r="CN4" s="150" t="s">
        <v>394</v>
      </c>
      <c r="CO4" s="150" t="s">
        <v>172</v>
      </c>
      <c r="CP4" s="133"/>
      <c r="CQ4" s="133"/>
      <c r="CR4" s="134"/>
      <c r="CT4" s="131" t="s">
        <v>175</v>
      </c>
      <c r="CU4" s="132" t="s">
        <v>171</v>
      </c>
      <c r="CV4" s="132" t="s">
        <v>172</v>
      </c>
      <c r="CW4" s="132" t="s">
        <v>176</v>
      </c>
      <c r="CX4" s="133"/>
      <c r="CY4" s="133"/>
      <c r="CZ4" s="134"/>
      <c r="DB4" s="131" t="s">
        <v>175</v>
      </c>
      <c r="DC4" s="132" t="s">
        <v>170</v>
      </c>
      <c r="DD4" s="132" t="s">
        <v>169</v>
      </c>
      <c r="DE4" s="132" t="s">
        <v>176</v>
      </c>
      <c r="DF4" s="132"/>
      <c r="DG4" s="133"/>
      <c r="DH4" s="134"/>
      <c r="DL4" s="180" t="str">
        <f>DL2</f>
        <v>Buffet
U Shape</v>
      </c>
      <c r="DM4" s="181" t="str">
        <f t="shared" ref="DM4:DU4" si="4">DM2</f>
        <v>Buffet
I Shape 1</v>
      </c>
      <c r="DN4" s="181" t="str">
        <f t="shared" si="4"/>
        <v>Buffet
I Shape I2</v>
      </c>
      <c r="DO4" s="181" t="str">
        <f t="shared" si="4"/>
        <v>F &amp; B
I Shape I3</v>
      </c>
      <c r="DP4" s="181" t="str">
        <f t="shared" si="4"/>
        <v>Buffet
I Shape I4</v>
      </c>
      <c r="DQ4" s="181" t="str">
        <f t="shared" si="4"/>
        <v>Buffet
I Shape I5</v>
      </c>
      <c r="DR4" s="181" t="str">
        <f t="shared" si="4"/>
        <v>Buffet
I Shape I6</v>
      </c>
      <c r="DS4" s="181" t="str">
        <f t="shared" si="4"/>
        <v>Buffet
I Shape I7</v>
      </c>
      <c r="DT4" s="181" t="str">
        <f t="shared" si="4"/>
        <v>Buffet
L Shape E2_1
Bar &amp; Buffet</v>
      </c>
      <c r="DU4" s="182" t="str">
        <f t="shared" si="4"/>
        <v>Buffet
L Shape E2_2
Bar &amp; Buffet</v>
      </c>
      <c r="DX4" s="194" t="s">
        <v>403</v>
      </c>
      <c r="DZ4" s="191"/>
      <c r="EA4" s="192"/>
      <c r="EB4" s="192"/>
      <c r="EC4" s="192"/>
      <c r="ED4" s="192"/>
      <c r="EE4" s="192"/>
      <c r="EF4" s="192"/>
      <c r="EG4" s="192"/>
      <c r="EH4" s="192"/>
      <c r="EI4" s="193"/>
    </row>
    <row r="5" spans="2:139" ht="12.75" customHeight="1" outlineLevel="1" thickTop="1" thickBot="1">
      <c r="B5" s="1" t="s">
        <v>0</v>
      </c>
      <c r="C5" s="25" t="s">
        <v>1</v>
      </c>
      <c r="D5" s="25" t="s">
        <v>2</v>
      </c>
      <c r="E5" s="26" t="s">
        <v>367</v>
      </c>
      <c r="F5" s="26" t="s">
        <v>368</v>
      </c>
      <c r="G5" s="26" t="s">
        <v>95</v>
      </c>
      <c r="H5" s="5" t="s">
        <v>3</v>
      </c>
      <c r="I5" s="26" t="s">
        <v>4</v>
      </c>
      <c r="J5" s="27"/>
      <c r="AD5" s="58"/>
    </row>
    <row r="6" spans="2:139" ht="35" customHeight="1" outlineLevel="1" thickTop="1">
      <c r="B6" s="18">
        <v>1</v>
      </c>
      <c r="C6" s="47" t="s">
        <v>325</v>
      </c>
      <c r="D6" s="6"/>
      <c r="E6" s="36" t="s">
        <v>338</v>
      </c>
      <c r="F6" s="99" t="s">
        <v>330</v>
      </c>
      <c r="G6" s="6"/>
      <c r="H6" s="19"/>
      <c r="I6" s="47" t="s">
        <v>326</v>
      </c>
      <c r="J6" s="8"/>
      <c r="K6" s="3"/>
      <c r="L6" s="4">
        <f t="shared" ref="L6:L37" si="5">SUM(N6:AE6)</f>
        <v>10</v>
      </c>
      <c r="M6" s="3"/>
      <c r="N6" s="4"/>
      <c r="O6" s="3"/>
      <c r="P6" s="156">
        <v>1</v>
      </c>
      <c r="Q6" s="157">
        <v>1</v>
      </c>
      <c r="R6" s="157">
        <v>1</v>
      </c>
      <c r="S6" s="157">
        <v>1</v>
      </c>
      <c r="T6" s="157">
        <v>1</v>
      </c>
      <c r="U6" s="157">
        <v>1</v>
      </c>
      <c r="V6" s="157">
        <v>1</v>
      </c>
      <c r="W6" s="157"/>
      <c r="X6" s="158"/>
      <c r="Y6" s="157">
        <v>1</v>
      </c>
      <c r="Z6" s="157">
        <v>1</v>
      </c>
      <c r="AA6" s="157">
        <v>1</v>
      </c>
      <c r="AB6" s="159"/>
      <c r="AC6" s="159"/>
      <c r="AD6" s="160"/>
      <c r="AE6" s="3"/>
      <c r="AF6" s="3"/>
      <c r="AG6" s="3"/>
      <c r="AH6" s="175">
        <f>SUMIF($P$2:$AD$2,$AH$4,P6:AD6)</f>
        <v>1</v>
      </c>
      <c r="AI6" s="175">
        <f>SUMIF($P$2:$AD$2,$AI$4,P6:AD6)</f>
        <v>1</v>
      </c>
      <c r="AJ6" s="175">
        <f>SUMIF($P$2:$AD$2,$AJ$4,P6:AD6)</f>
        <v>1</v>
      </c>
      <c r="AK6" s="175">
        <f>SUMIF($P$2:$AD$2,$AK$4,P6:AD6)</f>
        <v>1</v>
      </c>
      <c r="AL6" s="175">
        <f>SUMIF($P$2:$AD$2,$AL$4,P6:AD6)</f>
        <v>1</v>
      </c>
      <c r="AM6" s="175">
        <f>SUMIF($P$2:$AD$2,$AM$4,P6:AD6)</f>
        <v>0</v>
      </c>
      <c r="AN6" s="175">
        <f>SUMIF($P$2:$AD$2,$AN$4,P6:AD6)</f>
        <v>0</v>
      </c>
      <c r="AO6" s="3"/>
      <c r="AP6" s="175">
        <f>SUMIF($P$2:$AD$2,$AP$4,P6:AD6)</f>
        <v>1</v>
      </c>
      <c r="AQ6" s="175">
        <f>SUMIF($P$2:$AD$2,$AP$4,P6:AD6)</f>
        <v>1</v>
      </c>
      <c r="AR6" s="175">
        <f>SUMIF($P$2:$AD$2,$AP$4,P6:AD6)</f>
        <v>1</v>
      </c>
      <c r="AS6" s="175">
        <f>SUMIF($P$2:$AD$2,$AS$4,P6:AD6)</f>
        <v>0</v>
      </c>
      <c r="AT6" s="175">
        <f>SUMIF($P$2:$AD$2,$AT$4,P6:AD6)</f>
        <v>0</v>
      </c>
      <c r="AU6" s="175">
        <f>SUMIF($P$2:$AD$2,$AU$4,P6:AD6)</f>
        <v>0</v>
      </c>
      <c r="AV6" s="175">
        <f>SUMIF($P$2:$AD$2,$AV$4,P6:AD6)</f>
        <v>0</v>
      </c>
      <c r="AW6" s="3"/>
      <c r="AX6" s="175">
        <f>SUMIF($P$2:$AD$2,$AX$4,P6:AD6)</f>
        <v>1</v>
      </c>
      <c r="AY6" s="175">
        <f>SUMIF($P$2:$AD$2,$AY$4,P6:AD6)</f>
        <v>1</v>
      </c>
      <c r="AZ6" s="175">
        <f>SUMIF($P$2:$AD$2,$AZ$4,P6:AD6)</f>
        <v>1</v>
      </c>
      <c r="BA6" s="175">
        <f>SUMIF($P$2:$AD$2,$BA$4,P6:AD6)</f>
        <v>1</v>
      </c>
      <c r="BB6" s="175">
        <f>SUMIF($P$2:$AD$2,$BB$4,P6:AD6)</f>
        <v>1</v>
      </c>
      <c r="BC6" s="175">
        <f>SUMIF($P$2:$AD$2,$BC$4,P6:AD6)</f>
        <v>0</v>
      </c>
      <c r="BD6" s="175">
        <f>SUMIF($P$2:$AD$2,$BD$4,P6:AD6)</f>
        <v>0</v>
      </c>
      <c r="BE6" s="3"/>
      <c r="BF6" s="175">
        <f>SUMIF($P$2:$AD$2,$BF$4,P6:AD6)</f>
        <v>1</v>
      </c>
      <c r="BG6" s="175">
        <f>SUMIF($P$2:$AD$2,$BG$4,P6:AD6)</f>
        <v>0</v>
      </c>
      <c r="BH6" s="175">
        <f>SUMIF($P$2:$AD$2,$BH$4,P6:AD6)</f>
        <v>0</v>
      </c>
      <c r="BI6" s="175">
        <f>SUMIF($P$2:$AD$2,$BI$4,P6:AD6)</f>
        <v>0</v>
      </c>
      <c r="BJ6" s="175">
        <f>SUMIF($P$2:$AD$2,$BJ$4,P6:AD6)</f>
        <v>0</v>
      </c>
      <c r="BK6" s="175">
        <f>SUMIF($P$2:$AD$2,$BK$4,P6:AD6)</f>
        <v>0</v>
      </c>
      <c r="BL6" s="175">
        <f>SUMIF($P$2:$AD$2,$BL$4,P6:AD6)</f>
        <v>0</v>
      </c>
      <c r="BM6" s="3"/>
      <c r="BN6" s="175">
        <f>SUMIF($P$2:$AD$2,$BN$4,P6:AD6)</f>
        <v>1</v>
      </c>
      <c r="BO6" s="175">
        <f>SUMIF($P$2:$AD$2,$BO$4,P6:AD6)</f>
        <v>1</v>
      </c>
      <c r="BP6" s="175">
        <f>SUMIF($P$2:$AD$2,$BP$4,P6:AD6)</f>
        <v>1</v>
      </c>
      <c r="BQ6" s="175">
        <f>SUMIF($P$2:$AD$2,$BQ$4,P6:AD6)</f>
        <v>1</v>
      </c>
      <c r="BR6" s="175">
        <f>SUMIF($P$2:$AD$2,$BR$4,P6:AD6)</f>
        <v>0</v>
      </c>
      <c r="BS6" s="175">
        <f>SUMIF($P$2:$AD$2,$BS$4,P6:AD6)</f>
        <v>0</v>
      </c>
      <c r="BT6" s="175">
        <f>SUMIF($P$2:$AD$2,$BT$4,P6:AD6)</f>
        <v>0</v>
      </c>
      <c r="BU6" s="3"/>
      <c r="BV6" s="175">
        <f>SUMIF($P$2:$AD$2,$BV$4,P6:AD6)</f>
        <v>1</v>
      </c>
      <c r="BW6" s="175">
        <f>SUMIF($P$2:$AD$2,$BW$4,P6:AD6)</f>
        <v>1</v>
      </c>
      <c r="BX6" s="175">
        <f>SUMIF($P$2:$AD$2,$BX$4,P6:AD6)</f>
        <v>1</v>
      </c>
      <c r="BY6" s="175">
        <f>SUMIF($P$2:$AD$2,$BY$4,P6:AD6)</f>
        <v>1</v>
      </c>
      <c r="BZ6" s="175">
        <f>SUMIF($P$2:$AD$2,$BZ$4,P6:AD6)</f>
        <v>0</v>
      </c>
      <c r="CA6" s="175">
        <f>SUMIF($P$2:$AD$2,$CA$4,P6:AD6)</f>
        <v>0</v>
      </c>
      <c r="CB6" s="175">
        <f>SUMIF($P$2:$AD$2,$CB$4,P6:AD6)</f>
        <v>0</v>
      </c>
      <c r="CC6" s="3"/>
      <c r="CD6" s="175">
        <f>SUMIF($P$2:$AD$2,$CD$4,P6:AD6)</f>
        <v>1</v>
      </c>
      <c r="CE6" s="175">
        <f>SUMIF($P$2:$AD$2,$CE$4,P6:AD6)</f>
        <v>1</v>
      </c>
      <c r="CF6" s="175">
        <f>SUMIF($P$2:$AD$2,$CF$4,P6:AD6)</f>
        <v>1</v>
      </c>
      <c r="CG6" s="175">
        <f>SUMIF($P$2:$AD$2,$CG$4,P6:AD6)</f>
        <v>0</v>
      </c>
      <c r="CH6" s="175">
        <f>SUMIF($P$2:$AD$2,$CH$4,P6:AD6)</f>
        <v>0</v>
      </c>
      <c r="CI6" s="175">
        <f>SUMIF($P$2:$AD$2,$CI$4,P6:AD6)</f>
        <v>0</v>
      </c>
      <c r="CJ6" s="175">
        <f>SUMIF($P$2:$AD$2,$CJ$4,P6:AD6)</f>
        <v>0</v>
      </c>
      <c r="CK6" s="3"/>
      <c r="CL6" s="175">
        <f>SUMIF($P$2:$AD$2,$CL$4,P6:AD6)</f>
        <v>1</v>
      </c>
      <c r="CM6" s="175">
        <f>SUMIF($P$2:$AD$2,$CM$4,P6:AD6)</f>
        <v>1</v>
      </c>
      <c r="CN6" s="175">
        <f>SUMIF($P$2:$AD$2,$CN$4,P6:AD6)</f>
        <v>1</v>
      </c>
      <c r="CO6" s="175">
        <f>SUMIF($P$2:$AD$2,$CO$4,P6:AD6)</f>
        <v>1</v>
      </c>
      <c r="CP6" s="175">
        <f>SUMIF($P$2:$AD$2,$CP$4,P6:AD6)</f>
        <v>0</v>
      </c>
      <c r="CQ6" s="175">
        <f>SUMIF($P$2:$AD$2,$CQ$4,P6:AD6)</f>
        <v>0</v>
      </c>
      <c r="CR6" s="175">
        <f>SUMIF($P$2:$AD$2,$CR$4,P6:AD6)</f>
        <v>0</v>
      </c>
      <c r="CS6" s="3"/>
      <c r="CT6" s="175">
        <f>SUMIF($P$2:$AD$2,$CL$4,X6:AL6)</f>
        <v>0</v>
      </c>
      <c r="CU6" s="175">
        <f>SUMIF($P$2:$AD$2,$CM$4,X6:AL6)</f>
        <v>0</v>
      </c>
      <c r="CV6" s="175">
        <f>SUMIF($P$2:$AD$2,$CN$4,X6:AL6)</f>
        <v>1</v>
      </c>
      <c r="CW6" s="175">
        <f>SUMIF($P$2:$AD$2,$CO$4,X6:AL6)</f>
        <v>1</v>
      </c>
      <c r="CX6" s="175">
        <f>SUMIF($P$2:$AD$2,$CP$4,X6:AL6)</f>
        <v>0</v>
      </c>
      <c r="CY6" s="175">
        <f>SUMIF($P$2:$AD$2,$CQ$4,X6:AL6)</f>
        <v>0</v>
      </c>
      <c r="CZ6" s="175">
        <f>SUMIF($P$2:$AD$2,$CR$4,X6:AL6)</f>
        <v>0</v>
      </c>
      <c r="DA6" s="3"/>
      <c r="DB6" s="175">
        <f>SUMIF($P$2:$AD$2,$CL$4,AF6:AT6)</f>
        <v>0</v>
      </c>
      <c r="DC6" s="175">
        <f>SUMIF($P$2:$AD$2,$CM$4,AF6:AT6)</f>
        <v>1</v>
      </c>
      <c r="DD6" s="175">
        <f>SUMIF($P$2:$AD$2,$CN$4,AF6:AT6)</f>
        <v>1</v>
      </c>
      <c r="DE6" s="175">
        <f>SUMIF($P$2:$AD$2,$CO$4,AF6:AT6)</f>
        <v>1</v>
      </c>
      <c r="DF6" s="175">
        <f>SUMIF($P$2:$AD$2,$CP$4,AF6:AT6)</f>
        <v>0</v>
      </c>
      <c r="DG6" s="175">
        <f>SUMIF($P$2:$AD$2,$CQ$4,AF6:AT6)</f>
        <v>0</v>
      </c>
      <c r="DH6" s="175">
        <f>SUMIF($P$2:$AD$2,$CR$4,AF6:AT6)</f>
        <v>0</v>
      </c>
      <c r="DI6" s="3"/>
      <c r="DJ6" s="3"/>
      <c r="DK6" s="3"/>
      <c r="DL6" s="179">
        <f t="shared" ref="DL6:DL37" si="6">SUM(AH6:AN6)</f>
        <v>5</v>
      </c>
      <c r="DM6" s="179">
        <f t="shared" ref="DM6:DM37" si="7">SUM(AP6:AV6)</f>
        <v>3</v>
      </c>
      <c r="DN6" s="179">
        <f t="shared" ref="DN6:DN37" si="8">SUM(AX6:BD6)</f>
        <v>5</v>
      </c>
      <c r="DO6" s="179">
        <f t="shared" ref="DO6:DO37" si="9">SUM(BF6:BL6)</f>
        <v>1</v>
      </c>
      <c r="DP6" s="179">
        <f t="shared" ref="DP6:DP37" si="10">SUM(BN6:BT6)</f>
        <v>4</v>
      </c>
      <c r="DQ6" s="179">
        <f t="shared" ref="DQ6:DQ37" si="11">SUM(BV6:CB6)</f>
        <v>4</v>
      </c>
      <c r="DR6" s="179">
        <f t="shared" ref="DR6:DR37" si="12">SUM(CD6:CJ6)</f>
        <v>3</v>
      </c>
      <c r="DS6" s="179">
        <f t="shared" ref="DS6:DS37" si="13">SUM(CL6:CR6)</f>
        <v>4</v>
      </c>
      <c r="DT6" s="179">
        <f t="shared" ref="DT6:DT37" si="14">SUM(CT6:CZ6)</f>
        <v>2</v>
      </c>
      <c r="DU6" s="179">
        <f t="shared" ref="DU6:DU37" si="15">SUM(DB6:DH6)</f>
        <v>3</v>
      </c>
      <c r="DV6" s="3"/>
      <c r="DW6" s="3"/>
      <c r="DY6" s="3"/>
    </row>
    <row r="7" spans="2:139" ht="35" customHeight="1" outlineLevel="1">
      <c r="B7" s="18">
        <v>2</v>
      </c>
      <c r="C7" s="47" t="s">
        <v>325</v>
      </c>
      <c r="D7" s="6"/>
      <c r="E7" s="36" t="s">
        <v>339</v>
      </c>
      <c r="F7" s="99" t="s">
        <v>330</v>
      </c>
      <c r="G7" s="6"/>
      <c r="H7" s="19"/>
      <c r="I7" s="47" t="s">
        <v>327</v>
      </c>
      <c r="J7" s="8"/>
      <c r="K7" s="3"/>
      <c r="L7" s="4">
        <f t="shared" si="5"/>
        <v>0</v>
      </c>
      <c r="M7" s="3"/>
      <c r="N7" s="4"/>
      <c r="O7" s="3"/>
      <c r="P7" s="161"/>
      <c r="Q7" s="162"/>
      <c r="R7" s="162"/>
      <c r="S7" s="162"/>
      <c r="T7" s="162"/>
      <c r="U7" s="162"/>
      <c r="V7" s="162"/>
      <c r="W7" s="162"/>
      <c r="X7" s="163"/>
      <c r="Y7" s="162"/>
      <c r="Z7" s="162"/>
      <c r="AA7" s="162"/>
      <c r="AB7" s="164"/>
      <c r="AC7" s="164"/>
      <c r="AD7" s="165"/>
      <c r="AE7" s="3"/>
      <c r="AF7" s="3"/>
      <c r="AG7" s="3"/>
      <c r="AH7" s="175">
        <f t="shared" ref="AH7:AH70" si="16">SUMIF($P$2:$AD$2,$AH$4,P7:AD7)</f>
        <v>0</v>
      </c>
      <c r="AI7" s="175">
        <f t="shared" ref="AI7:AI70" si="17">SUMIF($P$2:$AD$2,$AI$4,P7:AD7)</f>
        <v>0</v>
      </c>
      <c r="AJ7" s="175">
        <f t="shared" ref="AJ7:AJ70" si="18">SUMIF($P$2:$AD$2,$AJ$4,P7:AD7)</f>
        <v>0</v>
      </c>
      <c r="AK7" s="175">
        <f t="shared" ref="AK7:AK70" si="19">SUMIF($P$2:$AD$2,$AK$4,P7:AD7)</f>
        <v>0</v>
      </c>
      <c r="AL7" s="175">
        <f t="shared" ref="AL7:AL70" si="20">SUMIF($P$2:$AD$2,$AL$4,P7:AD7)</f>
        <v>0</v>
      </c>
      <c r="AM7" s="175">
        <f t="shared" ref="AM7:AM70" si="21">SUMIF($P$2:$AD$2,$AM$4,P7:AD7)</f>
        <v>0</v>
      </c>
      <c r="AN7" s="175">
        <f t="shared" ref="AN7:AN70" si="22">SUMIF($P$2:$AD$2,$AN$4,P7:AD7)</f>
        <v>0</v>
      </c>
      <c r="AO7" s="3"/>
      <c r="AP7" s="175">
        <f t="shared" ref="AP7:AP70" si="23">SUMIF($P$2:$AD$2,$AP$4,P7:AD7)</f>
        <v>0</v>
      </c>
      <c r="AQ7" s="175">
        <f t="shared" ref="AQ7:AQ70" si="24">SUMIF($P$2:$AD$2,$AP$4,P7:AD7)</f>
        <v>0</v>
      </c>
      <c r="AR7" s="175">
        <f t="shared" ref="AR7:AR70" si="25">SUMIF($P$2:$AD$2,$AP$4,P7:AD7)</f>
        <v>0</v>
      </c>
      <c r="AS7" s="175">
        <f t="shared" ref="AS7:AS70" si="26">SUMIF($P$2:$AD$2,$AS$4,P7:AD7)</f>
        <v>0</v>
      </c>
      <c r="AT7" s="175">
        <f t="shared" ref="AT7:AT70" si="27">SUMIF($P$2:$AD$2,$AT$4,P7:AD7)</f>
        <v>0</v>
      </c>
      <c r="AU7" s="175">
        <f t="shared" ref="AU7:AU70" si="28">SUMIF($P$2:$AD$2,$AU$4,P7:AD7)</f>
        <v>0</v>
      </c>
      <c r="AV7" s="175">
        <f t="shared" ref="AV7:AV70" si="29">SUMIF($P$2:$AD$2,$AV$4,P7:AD7)</f>
        <v>0</v>
      </c>
      <c r="AW7" s="3"/>
      <c r="AX7" s="175">
        <f t="shared" ref="AX7:AX70" si="30">SUMIF($P$2:$AD$2,$AX$4,P7:AD7)</f>
        <v>0</v>
      </c>
      <c r="AY7" s="175">
        <f t="shared" ref="AY7:AY70" si="31">SUMIF($P$2:$AD$2,$AY$4,P7:AD7)</f>
        <v>0</v>
      </c>
      <c r="AZ7" s="175">
        <f t="shared" ref="AZ7:AZ70" si="32">SUMIF($P$2:$AD$2,$AZ$4,P7:AD7)</f>
        <v>0</v>
      </c>
      <c r="BA7" s="175">
        <f t="shared" ref="BA7:BA70" si="33">SUMIF($P$2:$AD$2,$BA$4,P7:AD7)</f>
        <v>0</v>
      </c>
      <c r="BB7" s="175">
        <f t="shared" ref="BB7:BB70" si="34">SUMIF($P$2:$AD$2,$BB$4,P7:AD7)</f>
        <v>0</v>
      </c>
      <c r="BC7" s="175">
        <f t="shared" ref="BC7:BC70" si="35">SUMIF($P$2:$AD$2,$BC$4,P7:AD7)</f>
        <v>0</v>
      </c>
      <c r="BD7" s="175">
        <f t="shared" ref="BD7:BD70" si="36">SUMIF($P$2:$AD$2,$BD$4,P7:AD7)</f>
        <v>0</v>
      </c>
      <c r="BE7" s="3"/>
      <c r="BF7" s="175">
        <f t="shared" ref="BF7:BF70" si="37">SUMIF($P$2:$AD$2,$BF$4,P7:AD7)</f>
        <v>0</v>
      </c>
      <c r="BG7" s="175">
        <f t="shared" ref="BG7:BG70" si="38">SUMIF($P$2:$AD$2,$BG$4,P7:AD7)</f>
        <v>0</v>
      </c>
      <c r="BH7" s="175">
        <f t="shared" ref="BH7:BH70" si="39">SUMIF($P$2:$AD$2,$BH$4,P7:AD7)</f>
        <v>0</v>
      </c>
      <c r="BI7" s="175">
        <f t="shared" ref="BI7:BI70" si="40">SUMIF($P$2:$AD$2,$BI$4,P7:AD7)</f>
        <v>0</v>
      </c>
      <c r="BJ7" s="175">
        <f t="shared" ref="BJ7:BJ70" si="41">SUMIF($P$2:$AD$2,$BJ$4,P7:AD7)</f>
        <v>0</v>
      </c>
      <c r="BK7" s="175">
        <f t="shared" ref="BK7:BK70" si="42">SUMIF($P$2:$AD$2,$BK$4,P7:AD7)</f>
        <v>0</v>
      </c>
      <c r="BL7" s="175">
        <f t="shared" ref="BL7:BL70" si="43">SUMIF($P$2:$AD$2,$BL$4,P7:AD7)</f>
        <v>0</v>
      </c>
      <c r="BM7" s="3"/>
      <c r="BN7" s="175">
        <f t="shared" ref="BN7:BN70" si="44">SUMIF($P$2:$AD$2,$BN$4,P7:AD7)</f>
        <v>0</v>
      </c>
      <c r="BO7" s="175">
        <f t="shared" ref="BO7:BO70" si="45">SUMIF($P$2:$AD$2,$BO$4,P7:AD7)</f>
        <v>0</v>
      </c>
      <c r="BP7" s="175">
        <f t="shared" ref="BP7:BP70" si="46">SUMIF($P$2:$AD$2,$BP$4,P7:AD7)</f>
        <v>0</v>
      </c>
      <c r="BQ7" s="175">
        <f t="shared" ref="BQ7:BQ70" si="47">SUMIF($P$2:$AD$2,$BQ$4,P7:AD7)</f>
        <v>0</v>
      </c>
      <c r="BR7" s="175">
        <f t="shared" ref="BR7:BR70" si="48">SUMIF($P$2:$AD$2,$BR$4,P7:AD7)</f>
        <v>0</v>
      </c>
      <c r="BS7" s="175">
        <f t="shared" ref="BS7:BS70" si="49">SUMIF($P$2:$AD$2,$BS$4,P7:AD7)</f>
        <v>0</v>
      </c>
      <c r="BT7" s="175">
        <f t="shared" ref="BT7:BT70" si="50">SUMIF($P$2:$AD$2,$BT$4,P7:AD7)</f>
        <v>0</v>
      </c>
      <c r="BU7" s="3"/>
      <c r="BV7" s="175">
        <f t="shared" ref="BV7:BV70" si="51">SUMIF($P$2:$AD$2,$BV$4,P7:AD7)</f>
        <v>0</v>
      </c>
      <c r="BW7" s="175">
        <f t="shared" ref="BW7:BW70" si="52">SUMIF($P$2:$AD$2,$BW$4,P7:AD7)</f>
        <v>0</v>
      </c>
      <c r="BX7" s="175">
        <f t="shared" ref="BX7:BX70" si="53">SUMIF($P$2:$AD$2,$BX$4,P7:AD7)</f>
        <v>0</v>
      </c>
      <c r="BY7" s="175">
        <f t="shared" ref="BY7:BY70" si="54">SUMIF($P$2:$AD$2,$BY$4,P7:AD7)</f>
        <v>0</v>
      </c>
      <c r="BZ7" s="175">
        <f t="shared" ref="BZ7:BZ70" si="55">SUMIF($P$2:$AD$2,$BZ$4,P7:AD7)</f>
        <v>0</v>
      </c>
      <c r="CA7" s="175">
        <f t="shared" ref="CA7:CA70" si="56">SUMIF($P$2:$AD$2,$CA$4,P7:AD7)</f>
        <v>0</v>
      </c>
      <c r="CB7" s="175">
        <f t="shared" ref="CB7:CB70" si="57">SUMIF($P$2:$AD$2,$CB$4,P7:AD7)</f>
        <v>0</v>
      </c>
      <c r="CC7" s="3"/>
      <c r="CD7" s="175">
        <f t="shared" ref="CD7:CD70" si="58">SUMIF($P$2:$AD$2,$CD$4,P7:AD7)</f>
        <v>0</v>
      </c>
      <c r="CE7" s="175">
        <f t="shared" ref="CE7:CE70" si="59">SUMIF($P$2:$AD$2,$CE$4,P7:AD7)</f>
        <v>0</v>
      </c>
      <c r="CF7" s="175">
        <f t="shared" ref="CF7:CF70" si="60">SUMIF($P$2:$AD$2,$CF$4,P7:AD7)</f>
        <v>0</v>
      </c>
      <c r="CG7" s="175">
        <f t="shared" ref="CG7:CG70" si="61">SUMIF($P$2:$AD$2,$CG$4,P7:AD7)</f>
        <v>0</v>
      </c>
      <c r="CH7" s="175">
        <f t="shared" ref="CH7:CH70" si="62">SUMIF($P$2:$AD$2,$CH$4,P7:AD7)</f>
        <v>0</v>
      </c>
      <c r="CI7" s="175">
        <f t="shared" ref="CI7:CI70" si="63">SUMIF($P$2:$AD$2,$CI$4,P7:AD7)</f>
        <v>0</v>
      </c>
      <c r="CJ7" s="175">
        <f t="shared" ref="CJ7:CJ70" si="64">SUMIF($P$2:$AD$2,$CJ$4,P7:AD7)</f>
        <v>0</v>
      </c>
      <c r="CK7" s="3"/>
      <c r="CL7" s="175">
        <f t="shared" ref="CL7:CL70" si="65">SUMIF($P$2:$AD$2,$CL$4,P7:AD7)</f>
        <v>0</v>
      </c>
      <c r="CM7" s="175">
        <f t="shared" ref="CM7:CM70" si="66">SUMIF($P$2:$AD$2,$CM$4,P7:AD7)</f>
        <v>0</v>
      </c>
      <c r="CN7" s="175">
        <f t="shared" ref="CN7:CN70" si="67">SUMIF($P$2:$AD$2,$CN$4,P7:AD7)</f>
        <v>0</v>
      </c>
      <c r="CO7" s="175">
        <f t="shared" ref="CO7:CO70" si="68">SUMIF($P$2:$AD$2,$CO$4,P7:AD7)</f>
        <v>0</v>
      </c>
      <c r="CP7" s="175">
        <f t="shared" ref="CP7:CP70" si="69">SUMIF($P$2:$AD$2,$CP$4,P7:AD7)</f>
        <v>0</v>
      </c>
      <c r="CQ7" s="175">
        <f t="shared" ref="CQ7:CQ70" si="70">SUMIF($P$2:$AD$2,$CQ$4,P7:AD7)</f>
        <v>0</v>
      </c>
      <c r="CR7" s="175">
        <f t="shared" ref="CR7:CR70" si="71">SUMIF($P$2:$AD$2,$CR$4,P7:AD7)</f>
        <v>0</v>
      </c>
      <c r="CS7" s="3"/>
      <c r="CT7" s="175">
        <f t="shared" ref="CT7:CT55" si="72">SUMIF($P$2:$AD$2,$CL$4,X7:AL7)</f>
        <v>0</v>
      </c>
      <c r="CU7" s="175">
        <f t="shared" ref="CU7:CU55" si="73">SUMIF($P$2:$AD$2,$CM$4,X7:AL7)</f>
        <v>0</v>
      </c>
      <c r="CV7" s="175">
        <f t="shared" ref="CV7:CV55" si="74">SUMIF($P$2:$AD$2,$CN$4,X7:AL7)</f>
        <v>0</v>
      </c>
      <c r="CW7" s="175">
        <f t="shared" ref="CW7:CW55" si="75">SUMIF($P$2:$AD$2,$CO$4,X7:AL7)</f>
        <v>0</v>
      </c>
      <c r="CX7" s="175">
        <f t="shared" ref="CX7:CX55" si="76">SUMIF($P$2:$AD$2,$CP$4,X7:AL7)</f>
        <v>0</v>
      </c>
      <c r="CY7" s="175">
        <f t="shared" ref="CY7:CY55" si="77">SUMIF($P$2:$AD$2,$CQ$4,X7:AL7)</f>
        <v>0</v>
      </c>
      <c r="CZ7" s="175">
        <f t="shared" ref="CZ7:CZ55" si="78">SUMIF($P$2:$AD$2,$CR$4,X7:AL7)</f>
        <v>0</v>
      </c>
      <c r="DA7" s="3"/>
      <c r="DB7" s="175">
        <f t="shared" ref="DB7:DB55" si="79">SUMIF($P$2:$AD$2,$CL$4,AF7:AT7)</f>
        <v>0</v>
      </c>
      <c r="DC7" s="175">
        <f t="shared" ref="DC7:DC55" si="80">SUMIF($P$2:$AD$2,$CM$4,AF7:AT7)</f>
        <v>0</v>
      </c>
      <c r="DD7" s="175">
        <f t="shared" ref="DD7:DD55" si="81">SUMIF($P$2:$AD$2,$CN$4,AF7:AT7)</f>
        <v>0</v>
      </c>
      <c r="DE7" s="175">
        <f t="shared" ref="DE7:DE55" si="82">SUMIF($P$2:$AD$2,$CO$4,AF7:AT7)</f>
        <v>0</v>
      </c>
      <c r="DF7" s="175">
        <f t="shared" ref="DF7:DF55" si="83">SUMIF($P$2:$AD$2,$CP$4,AF7:AT7)</f>
        <v>0</v>
      </c>
      <c r="DG7" s="175">
        <f t="shared" ref="DG7:DG55" si="84">SUMIF($P$2:$AD$2,$CQ$4,AF7:AT7)</f>
        <v>0</v>
      </c>
      <c r="DH7" s="175">
        <f t="shared" ref="DH7:DH55" si="85">SUMIF($P$2:$AD$2,$CR$4,AF7:AT7)</f>
        <v>0</v>
      </c>
      <c r="DI7" s="3"/>
      <c r="DJ7" s="3"/>
      <c r="DK7" s="3"/>
      <c r="DL7" s="179">
        <f t="shared" si="6"/>
        <v>0</v>
      </c>
      <c r="DM7" s="179">
        <f t="shared" si="7"/>
        <v>0</v>
      </c>
      <c r="DN7" s="179">
        <f t="shared" si="8"/>
        <v>0</v>
      </c>
      <c r="DO7" s="179">
        <f t="shared" si="9"/>
        <v>0</v>
      </c>
      <c r="DP7" s="179">
        <f t="shared" si="10"/>
        <v>0</v>
      </c>
      <c r="DQ7" s="179">
        <f t="shared" si="11"/>
        <v>0</v>
      </c>
      <c r="DR7" s="179">
        <f t="shared" si="12"/>
        <v>0</v>
      </c>
      <c r="DS7" s="179">
        <f t="shared" si="13"/>
        <v>0</v>
      </c>
      <c r="DT7" s="179">
        <f t="shared" si="14"/>
        <v>0</v>
      </c>
      <c r="DU7" s="179">
        <f t="shared" si="15"/>
        <v>0</v>
      </c>
      <c r="DV7" s="3"/>
      <c r="DW7" s="3"/>
      <c r="DY7" s="3"/>
    </row>
    <row r="8" spans="2:139" ht="35" customHeight="1" outlineLevel="1">
      <c r="B8" s="18">
        <v>3</v>
      </c>
      <c r="C8" s="47" t="s">
        <v>325</v>
      </c>
      <c r="D8" s="6"/>
      <c r="E8" s="36" t="s">
        <v>340</v>
      </c>
      <c r="F8" s="99" t="s">
        <v>330</v>
      </c>
      <c r="G8" s="6"/>
      <c r="H8" s="19"/>
      <c r="I8" s="47" t="s">
        <v>328</v>
      </c>
      <c r="J8" s="8"/>
      <c r="K8" s="3"/>
      <c r="L8" s="4">
        <f t="shared" si="5"/>
        <v>0</v>
      </c>
      <c r="M8" s="3"/>
      <c r="N8" s="4"/>
      <c r="O8" s="3"/>
      <c r="P8" s="161"/>
      <c r="Q8" s="162"/>
      <c r="R8" s="162"/>
      <c r="S8" s="162"/>
      <c r="T8" s="162"/>
      <c r="U8" s="162"/>
      <c r="V8" s="162"/>
      <c r="W8" s="162"/>
      <c r="X8" s="163"/>
      <c r="Y8" s="162"/>
      <c r="Z8" s="162"/>
      <c r="AA8" s="162"/>
      <c r="AB8" s="164"/>
      <c r="AC8" s="164"/>
      <c r="AD8" s="165"/>
      <c r="AE8" s="3"/>
      <c r="AF8" s="3"/>
      <c r="AG8" s="3"/>
      <c r="AH8" s="175">
        <f t="shared" si="16"/>
        <v>0</v>
      </c>
      <c r="AI8" s="175">
        <f t="shared" si="17"/>
        <v>0</v>
      </c>
      <c r="AJ8" s="175">
        <f t="shared" si="18"/>
        <v>0</v>
      </c>
      <c r="AK8" s="175">
        <f t="shared" si="19"/>
        <v>0</v>
      </c>
      <c r="AL8" s="175">
        <f t="shared" si="20"/>
        <v>0</v>
      </c>
      <c r="AM8" s="175">
        <f t="shared" si="21"/>
        <v>0</v>
      </c>
      <c r="AN8" s="175">
        <f t="shared" si="22"/>
        <v>0</v>
      </c>
      <c r="AO8" s="3"/>
      <c r="AP8" s="175">
        <f t="shared" si="23"/>
        <v>0</v>
      </c>
      <c r="AQ8" s="175">
        <f t="shared" si="24"/>
        <v>0</v>
      </c>
      <c r="AR8" s="175">
        <f t="shared" si="25"/>
        <v>0</v>
      </c>
      <c r="AS8" s="175">
        <f t="shared" si="26"/>
        <v>0</v>
      </c>
      <c r="AT8" s="175">
        <f t="shared" si="27"/>
        <v>0</v>
      </c>
      <c r="AU8" s="175">
        <f t="shared" si="28"/>
        <v>0</v>
      </c>
      <c r="AV8" s="175">
        <f t="shared" si="29"/>
        <v>0</v>
      </c>
      <c r="AW8" s="3"/>
      <c r="AX8" s="175">
        <f t="shared" si="30"/>
        <v>0</v>
      </c>
      <c r="AY8" s="175">
        <f t="shared" si="31"/>
        <v>0</v>
      </c>
      <c r="AZ8" s="175">
        <f t="shared" si="32"/>
        <v>0</v>
      </c>
      <c r="BA8" s="175">
        <f t="shared" si="33"/>
        <v>0</v>
      </c>
      <c r="BB8" s="175">
        <f t="shared" si="34"/>
        <v>0</v>
      </c>
      <c r="BC8" s="175">
        <f t="shared" si="35"/>
        <v>0</v>
      </c>
      <c r="BD8" s="175">
        <f t="shared" si="36"/>
        <v>0</v>
      </c>
      <c r="BE8" s="3"/>
      <c r="BF8" s="175">
        <f t="shared" si="37"/>
        <v>0</v>
      </c>
      <c r="BG8" s="175">
        <f t="shared" si="38"/>
        <v>0</v>
      </c>
      <c r="BH8" s="175">
        <f t="shared" si="39"/>
        <v>0</v>
      </c>
      <c r="BI8" s="175">
        <f t="shared" si="40"/>
        <v>0</v>
      </c>
      <c r="BJ8" s="175">
        <f t="shared" si="41"/>
        <v>0</v>
      </c>
      <c r="BK8" s="175">
        <f t="shared" si="42"/>
        <v>0</v>
      </c>
      <c r="BL8" s="175">
        <f t="shared" si="43"/>
        <v>0</v>
      </c>
      <c r="BM8" s="3"/>
      <c r="BN8" s="175">
        <f t="shared" si="44"/>
        <v>0</v>
      </c>
      <c r="BO8" s="175">
        <f t="shared" si="45"/>
        <v>0</v>
      </c>
      <c r="BP8" s="175">
        <f t="shared" si="46"/>
        <v>0</v>
      </c>
      <c r="BQ8" s="175">
        <f t="shared" si="47"/>
        <v>0</v>
      </c>
      <c r="BR8" s="175">
        <f t="shared" si="48"/>
        <v>0</v>
      </c>
      <c r="BS8" s="175">
        <f t="shared" si="49"/>
        <v>0</v>
      </c>
      <c r="BT8" s="175">
        <f t="shared" si="50"/>
        <v>0</v>
      </c>
      <c r="BU8" s="3"/>
      <c r="BV8" s="175">
        <f t="shared" si="51"/>
        <v>0</v>
      </c>
      <c r="BW8" s="175">
        <f t="shared" si="52"/>
        <v>0</v>
      </c>
      <c r="BX8" s="175">
        <f t="shared" si="53"/>
        <v>0</v>
      </c>
      <c r="BY8" s="175">
        <f t="shared" si="54"/>
        <v>0</v>
      </c>
      <c r="BZ8" s="175">
        <f t="shared" si="55"/>
        <v>0</v>
      </c>
      <c r="CA8" s="175">
        <f t="shared" si="56"/>
        <v>0</v>
      </c>
      <c r="CB8" s="175">
        <f t="shared" si="57"/>
        <v>0</v>
      </c>
      <c r="CC8" s="3"/>
      <c r="CD8" s="175">
        <f t="shared" si="58"/>
        <v>0</v>
      </c>
      <c r="CE8" s="175">
        <f t="shared" si="59"/>
        <v>0</v>
      </c>
      <c r="CF8" s="175">
        <f t="shared" si="60"/>
        <v>0</v>
      </c>
      <c r="CG8" s="175">
        <f t="shared" si="61"/>
        <v>0</v>
      </c>
      <c r="CH8" s="175">
        <f t="shared" si="62"/>
        <v>0</v>
      </c>
      <c r="CI8" s="175">
        <f t="shared" si="63"/>
        <v>0</v>
      </c>
      <c r="CJ8" s="175">
        <f t="shared" si="64"/>
        <v>0</v>
      </c>
      <c r="CK8" s="3"/>
      <c r="CL8" s="175">
        <f t="shared" si="65"/>
        <v>0</v>
      </c>
      <c r="CM8" s="175">
        <f t="shared" si="66"/>
        <v>0</v>
      </c>
      <c r="CN8" s="175">
        <f t="shared" si="67"/>
        <v>0</v>
      </c>
      <c r="CO8" s="175">
        <f t="shared" si="68"/>
        <v>0</v>
      </c>
      <c r="CP8" s="175">
        <f t="shared" si="69"/>
        <v>0</v>
      </c>
      <c r="CQ8" s="175">
        <f t="shared" si="70"/>
        <v>0</v>
      </c>
      <c r="CR8" s="175">
        <f t="shared" si="71"/>
        <v>0</v>
      </c>
      <c r="CS8" s="3"/>
      <c r="CT8" s="175">
        <f t="shared" si="72"/>
        <v>0</v>
      </c>
      <c r="CU8" s="175">
        <f t="shared" si="73"/>
        <v>0</v>
      </c>
      <c r="CV8" s="175">
        <f t="shared" si="74"/>
        <v>0</v>
      </c>
      <c r="CW8" s="175">
        <f t="shared" si="75"/>
        <v>0</v>
      </c>
      <c r="CX8" s="175">
        <f t="shared" si="76"/>
        <v>0</v>
      </c>
      <c r="CY8" s="175">
        <f t="shared" si="77"/>
        <v>0</v>
      </c>
      <c r="CZ8" s="175">
        <f t="shared" si="78"/>
        <v>0</v>
      </c>
      <c r="DA8" s="3"/>
      <c r="DB8" s="175">
        <f t="shared" si="79"/>
        <v>0</v>
      </c>
      <c r="DC8" s="175">
        <f t="shared" si="80"/>
        <v>0</v>
      </c>
      <c r="DD8" s="175">
        <f t="shared" si="81"/>
        <v>0</v>
      </c>
      <c r="DE8" s="175">
        <f t="shared" si="82"/>
        <v>0</v>
      </c>
      <c r="DF8" s="175">
        <f t="shared" si="83"/>
        <v>0</v>
      </c>
      <c r="DG8" s="175">
        <f t="shared" si="84"/>
        <v>0</v>
      </c>
      <c r="DH8" s="175">
        <f t="shared" si="85"/>
        <v>0</v>
      </c>
      <c r="DI8" s="3"/>
      <c r="DJ8" s="3"/>
      <c r="DK8" s="3"/>
      <c r="DL8" s="179">
        <f t="shared" si="6"/>
        <v>0</v>
      </c>
      <c r="DM8" s="179">
        <f t="shared" si="7"/>
        <v>0</v>
      </c>
      <c r="DN8" s="179">
        <f t="shared" si="8"/>
        <v>0</v>
      </c>
      <c r="DO8" s="179">
        <f t="shared" si="9"/>
        <v>0</v>
      </c>
      <c r="DP8" s="179">
        <f t="shared" si="10"/>
        <v>0</v>
      </c>
      <c r="DQ8" s="179">
        <f t="shared" si="11"/>
        <v>0</v>
      </c>
      <c r="DR8" s="179">
        <f t="shared" si="12"/>
        <v>0</v>
      </c>
      <c r="DS8" s="179">
        <f t="shared" si="13"/>
        <v>0</v>
      </c>
      <c r="DT8" s="179">
        <f t="shared" si="14"/>
        <v>0</v>
      </c>
      <c r="DU8" s="179">
        <f t="shared" si="15"/>
        <v>0</v>
      </c>
      <c r="DV8" s="3"/>
      <c r="DW8" s="3"/>
      <c r="DY8" s="3"/>
    </row>
    <row r="9" spans="2:139" ht="35" customHeight="1" outlineLevel="1">
      <c r="B9" s="18">
        <v>4</v>
      </c>
      <c r="C9" s="47" t="s">
        <v>325</v>
      </c>
      <c r="D9" s="6"/>
      <c r="E9" s="36" t="s">
        <v>341</v>
      </c>
      <c r="F9" s="99" t="s">
        <v>330</v>
      </c>
      <c r="G9" s="6"/>
      <c r="H9" s="19"/>
      <c r="I9" s="47" t="s">
        <v>329</v>
      </c>
      <c r="J9" s="8"/>
      <c r="K9" s="3"/>
      <c r="L9" s="4">
        <f t="shared" si="5"/>
        <v>0</v>
      </c>
      <c r="M9" s="3"/>
      <c r="N9" s="4"/>
      <c r="O9" s="3"/>
      <c r="P9" s="161"/>
      <c r="Q9" s="162"/>
      <c r="R9" s="162"/>
      <c r="S9" s="162"/>
      <c r="T9" s="162"/>
      <c r="U9" s="162"/>
      <c r="V9" s="162"/>
      <c r="W9" s="162"/>
      <c r="X9" s="163"/>
      <c r="Y9" s="162"/>
      <c r="Z9" s="162"/>
      <c r="AA9" s="162"/>
      <c r="AB9" s="164"/>
      <c r="AC9" s="164"/>
      <c r="AD9" s="165"/>
      <c r="AE9" s="3"/>
      <c r="AF9" s="3"/>
      <c r="AG9" s="3"/>
      <c r="AH9" s="175">
        <f t="shared" si="16"/>
        <v>0</v>
      </c>
      <c r="AI9" s="175">
        <f t="shared" si="17"/>
        <v>0</v>
      </c>
      <c r="AJ9" s="175">
        <f t="shared" si="18"/>
        <v>0</v>
      </c>
      <c r="AK9" s="175">
        <f t="shared" si="19"/>
        <v>0</v>
      </c>
      <c r="AL9" s="175">
        <f t="shared" si="20"/>
        <v>0</v>
      </c>
      <c r="AM9" s="175">
        <f t="shared" si="21"/>
        <v>0</v>
      </c>
      <c r="AN9" s="175">
        <f t="shared" si="22"/>
        <v>0</v>
      </c>
      <c r="AO9" s="3"/>
      <c r="AP9" s="175">
        <f t="shared" si="23"/>
        <v>0</v>
      </c>
      <c r="AQ9" s="175">
        <f t="shared" si="24"/>
        <v>0</v>
      </c>
      <c r="AR9" s="175">
        <f t="shared" si="25"/>
        <v>0</v>
      </c>
      <c r="AS9" s="175">
        <f t="shared" si="26"/>
        <v>0</v>
      </c>
      <c r="AT9" s="175">
        <f t="shared" si="27"/>
        <v>0</v>
      </c>
      <c r="AU9" s="175">
        <f t="shared" si="28"/>
        <v>0</v>
      </c>
      <c r="AV9" s="175">
        <f t="shared" si="29"/>
        <v>0</v>
      </c>
      <c r="AW9" s="3"/>
      <c r="AX9" s="175">
        <f t="shared" si="30"/>
        <v>0</v>
      </c>
      <c r="AY9" s="175">
        <f t="shared" si="31"/>
        <v>0</v>
      </c>
      <c r="AZ9" s="175">
        <f t="shared" si="32"/>
        <v>0</v>
      </c>
      <c r="BA9" s="175">
        <f t="shared" si="33"/>
        <v>0</v>
      </c>
      <c r="BB9" s="175">
        <f t="shared" si="34"/>
        <v>0</v>
      </c>
      <c r="BC9" s="175">
        <f t="shared" si="35"/>
        <v>0</v>
      </c>
      <c r="BD9" s="175">
        <f t="shared" si="36"/>
        <v>0</v>
      </c>
      <c r="BE9" s="3"/>
      <c r="BF9" s="175">
        <f t="shared" si="37"/>
        <v>0</v>
      </c>
      <c r="BG9" s="175">
        <f t="shared" si="38"/>
        <v>0</v>
      </c>
      <c r="BH9" s="175">
        <f t="shared" si="39"/>
        <v>0</v>
      </c>
      <c r="BI9" s="175">
        <f t="shared" si="40"/>
        <v>0</v>
      </c>
      <c r="BJ9" s="175">
        <f t="shared" si="41"/>
        <v>0</v>
      </c>
      <c r="BK9" s="175">
        <f t="shared" si="42"/>
        <v>0</v>
      </c>
      <c r="BL9" s="175">
        <f t="shared" si="43"/>
        <v>0</v>
      </c>
      <c r="BM9" s="3"/>
      <c r="BN9" s="175">
        <f t="shared" si="44"/>
        <v>0</v>
      </c>
      <c r="BO9" s="175">
        <f t="shared" si="45"/>
        <v>0</v>
      </c>
      <c r="BP9" s="175">
        <f t="shared" si="46"/>
        <v>0</v>
      </c>
      <c r="BQ9" s="175">
        <f t="shared" si="47"/>
        <v>0</v>
      </c>
      <c r="BR9" s="175">
        <f t="shared" si="48"/>
        <v>0</v>
      </c>
      <c r="BS9" s="175">
        <f t="shared" si="49"/>
        <v>0</v>
      </c>
      <c r="BT9" s="175">
        <f t="shared" si="50"/>
        <v>0</v>
      </c>
      <c r="BU9" s="3"/>
      <c r="BV9" s="175">
        <f t="shared" si="51"/>
        <v>0</v>
      </c>
      <c r="BW9" s="175">
        <f t="shared" si="52"/>
        <v>0</v>
      </c>
      <c r="BX9" s="175">
        <f t="shared" si="53"/>
        <v>0</v>
      </c>
      <c r="BY9" s="175">
        <f t="shared" si="54"/>
        <v>0</v>
      </c>
      <c r="BZ9" s="175">
        <f t="shared" si="55"/>
        <v>0</v>
      </c>
      <c r="CA9" s="175">
        <f t="shared" si="56"/>
        <v>0</v>
      </c>
      <c r="CB9" s="175">
        <f t="shared" si="57"/>
        <v>0</v>
      </c>
      <c r="CC9" s="3"/>
      <c r="CD9" s="175">
        <f t="shared" si="58"/>
        <v>0</v>
      </c>
      <c r="CE9" s="175">
        <f t="shared" si="59"/>
        <v>0</v>
      </c>
      <c r="CF9" s="175">
        <f t="shared" si="60"/>
        <v>0</v>
      </c>
      <c r="CG9" s="175">
        <f t="shared" si="61"/>
        <v>0</v>
      </c>
      <c r="CH9" s="175">
        <f t="shared" si="62"/>
        <v>0</v>
      </c>
      <c r="CI9" s="175">
        <f t="shared" si="63"/>
        <v>0</v>
      </c>
      <c r="CJ9" s="175">
        <f t="shared" si="64"/>
        <v>0</v>
      </c>
      <c r="CK9" s="3"/>
      <c r="CL9" s="175">
        <f t="shared" si="65"/>
        <v>0</v>
      </c>
      <c r="CM9" s="175">
        <f t="shared" si="66"/>
        <v>0</v>
      </c>
      <c r="CN9" s="175">
        <f t="shared" si="67"/>
        <v>0</v>
      </c>
      <c r="CO9" s="175">
        <f t="shared" si="68"/>
        <v>0</v>
      </c>
      <c r="CP9" s="175">
        <f t="shared" si="69"/>
        <v>0</v>
      </c>
      <c r="CQ9" s="175">
        <f t="shared" si="70"/>
        <v>0</v>
      </c>
      <c r="CR9" s="175">
        <f t="shared" si="71"/>
        <v>0</v>
      </c>
      <c r="CS9" s="3"/>
      <c r="CT9" s="175">
        <f t="shared" si="72"/>
        <v>0</v>
      </c>
      <c r="CU9" s="175">
        <f t="shared" si="73"/>
        <v>0</v>
      </c>
      <c r="CV9" s="175">
        <f t="shared" si="74"/>
        <v>0</v>
      </c>
      <c r="CW9" s="175">
        <f t="shared" si="75"/>
        <v>0</v>
      </c>
      <c r="CX9" s="175">
        <f t="shared" si="76"/>
        <v>0</v>
      </c>
      <c r="CY9" s="175">
        <f t="shared" si="77"/>
        <v>0</v>
      </c>
      <c r="CZ9" s="175">
        <f t="shared" si="78"/>
        <v>0</v>
      </c>
      <c r="DA9" s="3"/>
      <c r="DB9" s="175">
        <f t="shared" si="79"/>
        <v>0</v>
      </c>
      <c r="DC9" s="175">
        <f t="shared" si="80"/>
        <v>0</v>
      </c>
      <c r="DD9" s="175">
        <f t="shared" si="81"/>
        <v>0</v>
      </c>
      <c r="DE9" s="175">
        <f t="shared" si="82"/>
        <v>0</v>
      </c>
      <c r="DF9" s="175">
        <f t="shared" si="83"/>
        <v>0</v>
      </c>
      <c r="DG9" s="175">
        <f t="shared" si="84"/>
        <v>0</v>
      </c>
      <c r="DH9" s="175">
        <f t="shared" si="85"/>
        <v>0</v>
      </c>
      <c r="DI9" s="3"/>
      <c r="DJ9" s="3"/>
      <c r="DK9" s="3"/>
      <c r="DL9" s="179">
        <f t="shared" si="6"/>
        <v>0</v>
      </c>
      <c r="DM9" s="179">
        <f t="shared" si="7"/>
        <v>0</v>
      </c>
      <c r="DN9" s="179">
        <f t="shared" si="8"/>
        <v>0</v>
      </c>
      <c r="DO9" s="179">
        <f t="shared" si="9"/>
        <v>0</v>
      </c>
      <c r="DP9" s="179">
        <f t="shared" si="10"/>
        <v>0</v>
      </c>
      <c r="DQ9" s="179">
        <f t="shared" si="11"/>
        <v>0</v>
      </c>
      <c r="DR9" s="179">
        <f t="shared" si="12"/>
        <v>0</v>
      </c>
      <c r="DS9" s="179">
        <f t="shared" si="13"/>
        <v>0</v>
      </c>
      <c r="DT9" s="179">
        <f t="shared" si="14"/>
        <v>0</v>
      </c>
      <c r="DU9" s="179">
        <f t="shared" si="15"/>
        <v>0</v>
      </c>
      <c r="DV9" s="3"/>
      <c r="DW9" s="3"/>
      <c r="DY9" s="3"/>
    </row>
    <row r="10" spans="2:139" ht="35" customHeight="1" outlineLevel="1">
      <c r="B10" s="18">
        <v>5</v>
      </c>
      <c r="C10" s="47" t="s">
        <v>331</v>
      </c>
      <c r="D10" s="6"/>
      <c r="E10" s="36" t="s">
        <v>342</v>
      </c>
      <c r="F10" s="99" t="s">
        <v>330</v>
      </c>
      <c r="G10" s="6"/>
      <c r="H10" s="19"/>
      <c r="I10" s="47" t="s">
        <v>334</v>
      </c>
      <c r="J10" s="8"/>
      <c r="K10" s="3"/>
      <c r="L10" s="4">
        <f t="shared" si="5"/>
        <v>0</v>
      </c>
      <c r="M10" s="3"/>
      <c r="N10" s="4"/>
      <c r="O10" s="3"/>
      <c r="P10" s="161"/>
      <c r="Q10" s="162"/>
      <c r="R10" s="162"/>
      <c r="S10" s="162"/>
      <c r="T10" s="162"/>
      <c r="U10" s="162"/>
      <c r="V10" s="162"/>
      <c r="W10" s="162"/>
      <c r="X10" s="163"/>
      <c r="Y10" s="162"/>
      <c r="Z10" s="162"/>
      <c r="AA10" s="162"/>
      <c r="AB10" s="164"/>
      <c r="AC10" s="164"/>
      <c r="AD10" s="165"/>
      <c r="AE10" s="3"/>
      <c r="AF10" s="3"/>
      <c r="AG10" s="3"/>
      <c r="AH10" s="175">
        <f t="shared" si="16"/>
        <v>0</v>
      </c>
      <c r="AI10" s="175">
        <f t="shared" si="17"/>
        <v>0</v>
      </c>
      <c r="AJ10" s="175">
        <f t="shared" si="18"/>
        <v>0</v>
      </c>
      <c r="AK10" s="175">
        <f t="shared" si="19"/>
        <v>0</v>
      </c>
      <c r="AL10" s="175">
        <f t="shared" si="20"/>
        <v>0</v>
      </c>
      <c r="AM10" s="175">
        <f t="shared" si="21"/>
        <v>0</v>
      </c>
      <c r="AN10" s="175">
        <f t="shared" si="22"/>
        <v>0</v>
      </c>
      <c r="AO10" s="3"/>
      <c r="AP10" s="175">
        <f t="shared" si="23"/>
        <v>0</v>
      </c>
      <c r="AQ10" s="175">
        <f t="shared" si="24"/>
        <v>0</v>
      </c>
      <c r="AR10" s="175">
        <f t="shared" si="25"/>
        <v>0</v>
      </c>
      <c r="AS10" s="175">
        <f t="shared" si="26"/>
        <v>0</v>
      </c>
      <c r="AT10" s="175">
        <f t="shared" si="27"/>
        <v>0</v>
      </c>
      <c r="AU10" s="175">
        <f t="shared" si="28"/>
        <v>0</v>
      </c>
      <c r="AV10" s="175">
        <f t="shared" si="29"/>
        <v>0</v>
      </c>
      <c r="AW10" s="3"/>
      <c r="AX10" s="175">
        <f t="shared" si="30"/>
        <v>0</v>
      </c>
      <c r="AY10" s="175">
        <f t="shared" si="31"/>
        <v>0</v>
      </c>
      <c r="AZ10" s="175">
        <f t="shared" si="32"/>
        <v>0</v>
      </c>
      <c r="BA10" s="175">
        <f t="shared" si="33"/>
        <v>0</v>
      </c>
      <c r="BB10" s="175">
        <f t="shared" si="34"/>
        <v>0</v>
      </c>
      <c r="BC10" s="175">
        <f t="shared" si="35"/>
        <v>0</v>
      </c>
      <c r="BD10" s="175">
        <f t="shared" si="36"/>
        <v>0</v>
      </c>
      <c r="BE10" s="3"/>
      <c r="BF10" s="175">
        <f t="shared" si="37"/>
        <v>0</v>
      </c>
      <c r="BG10" s="175">
        <f t="shared" si="38"/>
        <v>0</v>
      </c>
      <c r="BH10" s="175">
        <f t="shared" si="39"/>
        <v>0</v>
      </c>
      <c r="BI10" s="175">
        <f t="shared" si="40"/>
        <v>0</v>
      </c>
      <c r="BJ10" s="175">
        <f t="shared" si="41"/>
        <v>0</v>
      </c>
      <c r="BK10" s="175">
        <f t="shared" si="42"/>
        <v>0</v>
      </c>
      <c r="BL10" s="175">
        <f t="shared" si="43"/>
        <v>0</v>
      </c>
      <c r="BM10" s="3"/>
      <c r="BN10" s="175">
        <f t="shared" si="44"/>
        <v>0</v>
      </c>
      <c r="BO10" s="175">
        <f t="shared" si="45"/>
        <v>0</v>
      </c>
      <c r="BP10" s="175">
        <f t="shared" si="46"/>
        <v>0</v>
      </c>
      <c r="BQ10" s="175">
        <f t="shared" si="47"/>
        <v>0</v>
      </c>
      <c r="BR10" s="175">
        <f t="shared" si="48"/>
        <v>0</v>
      </c>
      <c r="BS10" s="175">
        <f t="shared" si="49"/>
        <v>0</v>
      </c>
      <c r="BT10" s="175">
        <f t="shared" si="50"/>
        <v>0</v>
      </c>
      <c r="BU10" s="3"/>
      <c r="BV10" s="175">
        <f t="shared" si="51"/>
        <v>0</v>
      </c>
      <c r="BW10" s="175">
        <f t="shared" si="52"/>
        <v>0</v>
      </c>
      <c r="BX10" s="175">
        <f t="shared" si="53"/>
        <v>0</v>
      </c>
      <c r="BY10" s="175">
        <f t="shared" si="54"/>
        <v>0</v>
      </c>
      <c r="BZ10" s="175">
        <f t="shared" si="55"/>
        <v>0</v>
      </c>
      <c r="CA10" s="175">
        <f t="shared" si="56"/>
        <v>0</v>
      </c>
      <c r="CB10" s="175">
        <f t="shared" si="57"/>
        <v>0</v>
      </c>
      <c r="CC10" s="3"/>
      <c r="CD10" s="175">
        <f t="shared" si="58"/>
        <v>0</v>
      </c>
      <c r="CE10" s="175">
        <f t="shared" si="59"/>
        <v>0</v>
      </c>
      <c r="CF10" s="175">
        <f t="shared" si="60"/>
        <v>0</v>
      </c>
      <c r="CG10" s="175">
        <f t="shared" si="61"/>
        <v>0</v>
      </c>
      <c r="CH10" s="175">
        <f t="shared" si="62"/>
        <v>0</v>
      </c>
      <c r="CI10" s="175">
        <f t="shared" si="63"/>
        <v>0</v>
      </c>
      <c r="CJ10" s="175">
        <f t="shared" si="64"/>
        <v>0</v>
      </c>
      <c r="CK10" s="3"/>
      <c r="CL10" s="175">
        <f t="shared" si="65"/>
        <v>0</v>
      </c>
      <c r="CM10" s="175">
        <f t="shared" si="66"/>
        <v>0</v>
      </c>
      <c r="CN10" s="175">
        <f t="shared" si="67"/>
        <v>0</v>
      </c>
      <c r="CO10" s="175">
        <f t="shared" si="68"/>
        <v>0</v>
      </c>
      <c r="CP10" s="175">
        <f t="shared" si="69"/>
        <v>0</v>
      </c>
      <c r="CQ10" s="175">
        <f t="shared" si="70"/>
        <v>0</v>
      </c>
      <c r="CR10" s="175">
        <f t="shared" si="71"/>
        <v>0</v>
      </c>
      <c r="CS10" s="3"/>
      <c r="CT10" s="175">
        <f t="shared" si="72"/>
        <v>0</v>
      </c>
      <c r="CU10" s="175">
        <f t="shared" si="73"/>
        <v>0</v>
      </c>
      <c r="CV10" s="175">
        <f t="shared" si="74"/>
        <v>0</v>
      </c>
      <c r="CW10" s="175">
        <f t="shared" si="75"/>
        <v>0</v>
      </c>
      <c r="CX10" s="175">
        <f t="shared" si="76"/>
        <v>0</v>
      </c>
      <c r="CY10" s="175">
        <f t="shared" si="77"/>
        <v>0</v>
      </c>
      <c r="CZ10" s="175">
        <f t="shared" si="78"/>
        <v>0</v>
      </c>
      <c r="DA10" s="3"/>
      <c r="DB10" s="175">
        <f t="shared" si="79"/>
        <v>0</v>
      </c>
      <c r="DC10" s="175">
        <f t="shared" si="80"/>
        <v>0</v>
      </c>
      <c r="DD10" s="175">
        <f t="shared" si="81"/>
        <v>0</v>
      </c>
      <c r="DE10" s="175">
        <f t="shared" si="82"/>
        <v>0</v>
      </c>
      <c r="DF10" s="175">
        <f t="shared" si="83"/>
        <v>0</v>
      </c>
      <c r="DG10" s="175">
        <f t="shared" si="84"/>
        <v>0</v>
      </c>
      <c r="DH10" s="175">
        <f t="shared" si="85"/>
        <v>0</v>
      </c>
      <c r="DI10" s="3"/>
      <c r="DJ10" s="3"/>
      <c r="DK10" s="3"/>
      <c r="DL10" s="179">
        <f t="shared" si="6"/>
        <v>0</v>
      </c>
      <c r="DM10" s="179">
        <f t="shared" si="7"/>
        <v>0</v>
      </c>
      <c r="DN10" s="179">
        <f t="shared" si="8"/>
        <v>0</v>
      </c>
      <c r="DO10" s="179">
        <f t="shared" si="9"/>
        <v>0</v>
      </c>
      <c r="DP10" s="179">
        <f t="shared" si="10"/>
        <v>0</v>
      </c>
      <c r="DQ10" s="179">
        <f t="shared" si="11"/>
        <v>0</v>
      </c>
      <c r="DR10" s="179">
        <f t="shared" si="12"/>
        <v>0</v>
      </c>
      <c r="DS10" s="179">
        <f t="shared" si="13"/>
        <v>0</v>
      </c>
      <c r="DT10" s="179">
        <f t="shared" si="14"/>
        <v>0</v>
      </c>
      <c r="DU10" s="179">
        <f t="shared" si="15"/>
        <v>0</v>
      </c>
      <c r="DV10" s="3"/>
      <c r="DW10" s="3"/>
      <c r="DY10" s="3"/>
    </row>
    <row r="11" spans="2:139" ht="35" customHeight="1" outlineLevel="1">
      <c r="B11" s="18">
        <v>6</v>
      </c>
      <c r="C11" s="47" t="s">
        <v>331</v>
      </c>
      <c r="D11" s="6"/>
      <c r="E11" s="36" t="s">
        <v>343</v>
      </c>
      <c r="F11" s="99" t="s">
        <v>330</v>
      </c>
      <c r="G11" s="6"/>
      <c r="H11" s="19"/>
      <c r="I11" s="47" t="s">
        <v>335</v>
      </c>
      <c r="J11" s="8"/>
      <c r="K11" s="3"/>
      <c r="L11" s="4">
        <f t="shared" si="5"/>
        <v>0</v>
      </c>
      <c r="M11" s="3"/>
      <c r="N11" s="4"/>
      <c r="O11" s="3"/>
      <c r="P11" s="161"/>
      <c r="Q11" s="162"/>
      <c r="R11" s="162"/>
      <c r="S11" s="162"/>
      <c r="T11" s="162"/>
      <c r="U11" s="162"/>
      <c r="V11" s="162"/>
      <c r="W11" s="162"/>
      <c r="X11" s="163"/>
      <c r="Y11" s="162"/>
      <c r="Z11" s="162"/>
      <c r="AA11" s="162"/>
      <c r="AB11" s="164"/>
      <c r="AC11" s="164"/>
      <c r="AD11" s="165"/>
      <c r="AE11" s="3"/>
      <c r="AF11" s="3"/>
      <c r="AG11" s="3"/>
      <c r="AH11" s="175">
        <f t="shared" si="16"/>
        <v>0</v>
      </c>
      <c r="AI11" s="175">
        <f t="shared" si="17"/>
        <v>0</v>
      </c>
      <c r="AJ11" s="175">
        <f t="shared" si="18"/>
        <v>0</v>
      </c>
      <c r="AK11" s="175">
        <f t="shared" si="19"/>
        <v>0</v>
      </c>
      <c r="AL11" s="175">
        <f t="shared" si="20"/>
        <v>0</v>
      </c>
      <c r="AM11" s="175">
        <f t="shared" si="21"/>
        <v>0</v>
      </c>
      <c r="AN11" s="175">
        <f t="shared" si="22"/>
        <v>0</v>
      </c>
      <c r="AO11" s="3"/>
      <c r="AP11" s="175">
        <f t="shared" si="23"/>
        <v>0</v>
      </c>
      <c r="AQ11" s="175">
        <f t="shared" si="24"/>
        <v>0</v>
      </c>
      <c r="AR11" s="175">
        <f t="shared" si="25"/>
        <v>0</v>
      </c>
      <c r="AS11" s="175">
        <f t="shared" si="26"/>
        <v>0</v>
      </c>
      <c r="AT11" s="175">
        <f t="shared" si="27"/>
        <v>0</v>
      </c>
      <c r="AU11" s="175">
        <f t="shared" si="28"/>
        <v>0</v>
      </c>
      <c r="AV11" s="175">
        <f t="shared" si="29"/>
        <v>0</v>
      </c>
      <c r="AW11" s="3"/>
      <c r="AX11" s="175">
        <f t="shared" si="30"/>
        <v>0</v>
      </c>
      <c r="AY11" s="175">
        <f t="shared" si="31"/>
        <v>0</v>
      </c>
      <c r="AZ11" s="175">
        <f t="shared" si="32"/>
        <v>0</v>
      </c>
      <c r="BA11" s="175">
        <f t="shared" si="33"/>
        <v>0</v>
      </c>
      <c r="BB11" s="175">
        <f t="shared" si="34"/>
        <v>0</v>
      </c>
      <c r="BC11" s="175">
        <f t="shared" si="35"/>
        <v>0</v>
      </c>
      <c r="BD11" s="175">
        <f t="shared" si="36"/>
        <v>0</v>
      </c>
      <c r="BE11" s="3"/>
      <c r="BF11" s="175">
        <f t="shared" si="37"/>
        <v>0</v>
      </c>
      <c r="BG11" s="175">
        <f t="shared" si="38"/>
        <v>0</v>
      </c>
      <c r="BH11" s="175">
        <f t="shared" si="39"/>
        <v>0</v>
      </c>
      <c r="BI11" s="175">
        <f t="shared" si="40"/>
        <v>0</v>
      </c>
      <c r="BJ11" s="175">
        <f t="shared" si="41"/>
        <v>0</v>
      </c>
      <c r="BK11" s="175">
        <f t="shared" si="42"/>
        <v>0</v>
      </c>
      <c r="BL11" s="175">
        <f t="shared" si="43"/>
        <v>0</v>
      </c>
      <c r="BM11" s="3"/>
      <c r="BN11" s="175">
        <f t="shared" si="44"/>
        <v>0</v>
      </c>
      <c r="BO11" s="175">
        <f t="shared" si="45"/>
        <v>0</v>
      </c>
      <c r="BP11" s="175">
        <f t="shared" si="46"/>
        <v>0</v>
      </c>
      <c r="BQ11" s="175">
        <f t="shared" si="47"/>
        <v>0</v>
      </c>
      <c r="BR11" s="175">
        <f t="shared" si="48"/>
        <v>0</v>
      </c>
      <c r="BS11" s="175">
        <f t="shared" si="49"/>
        <v>0</v>
      </c>
      <c r="BT11" s="175">
        <f t="shared" si="50"/>
        <v>0</v>
      </c>
      <c r="BU11" s="3"/>
      <c r="BV11" s="175">
        <f t="shared" si="51"/>
        <v>0</v>
      </c>
      <c r="BW11" s="175">
        <f t="shared" si="52"/>
        <v>0</v>
      </c>
      <c r="BX11" s="175">
        <f t="shared" si="53"/>
        <v>0</v>
      </c>
      <c r="BY11" s="175">
        <f t="shared" si="54"/>
        <v>0</v>
      </c>
      <c r="BZ11" s="175">
        <f t="shared" si="55"/>
        <v>0</v>
      </c>
      <c r="CA11" s="175">
        <f t="shared" si="56"/>
        <v>0</v>
      </c>
      <c r="CB11" s="175">
        <f t="shared" si="57"/>
        <v>0</v>
      </c>
      <c r="CC11" s="3"/>
      <c r="CD11" s="175">
        <f t="shared" si="58"/>
        <v>0</v>
      </c>
      <c r="CE11" s="175">
        <f t="shared" si="59"/>
        <v>0</v>
      </c>
      <c r="CF11" s="175">
        <f t="shared" si="60"/>
        <v>0</v>
      </c>
      <c r="CG11" s="175">
        <f t="shared" si="61"/>
        <v>0</v>
      </c>
      <c r="CH11" s="175">
        <f t="shared" si="62"/>
        <v>0</v>
      </c>
      <c r="CI11" s="175">
        <f t="shared" si="63"/>
        <v>0</v>
      </c>
      <c r="CJ11" s="175">
        <f t="shared" si="64"/>
        <v>0</v>
      </c>
      <c r="CK11" s="3"/>
      <c r="CL11" s="175">
        <f t="shared" si="65"/>
        <v>0</v>
      </c>
      <c r="CM11" s="175">
        <f t="shared" si="66"/>
        <v>0</v>
      </c>
      <c r="CN11" s="175">
        <f t="shared" si="67"/>
        <v>0</v>
      </c>
      <c r="CO11" s="175">
        <f t="shared" si="68"/>
        <v>0</v>
      </c>
      <c r="CP11" s="175">
        <f t="shared" si="69"/>
        <v>0</v>
      </c>
      <c r="CQ11" s="175">
        <f t="shared" si="70"/>
        <v>0</v>
      </c>
      <c r="CR11" s="175">
        <f t="shared" si="71"/>
        <v>0</v>
      </c>
      <c r="CS11" s="3"/>
      <c r="CT11" s="175">
        <f t="shared" si="72"/>
        <v>0</v>
      </c>
      <c r="CU11" s="175">
        <f t="shared" si="73"/>
        <v>0</v>
      </c>
      <c r="CV11" s="175">
        <f t="shared" si="74"/>
        <v>0</v>
      </c>
      <c r="CW11" s="175">
        <f t="shared" si="75"/>
        <v>0</v>
      </c>
      <c r="CX11" s="175">
        <f t="shared" si="76"/>
        <v>0</v>
      </c>
      <c r="CY11" s="175">
        <f t="shared" si="77"/>
        <v>0</v>
      </c>
      <c r="CZ11" s="175">
        <f t="shared" si="78"/>
        <v>0</v>
      </c>
      <c r="DA11" s="3"/>
      <c r="DB11" s="175">
        <f t="shared" si="79"/>
        <v>0</v>
      </c>
      <c r="DC11" s="175">
        <f t="shared" si="80"/>
        <v>0</v>
      </c>
      <c r="DD11" s="175">
        <f t="shared" si="81"/>
        <v>0</v>
      </c>
      <c r="DE11" s="175">
        <f t="shared" si="82"/>
        <v>0</v>
      </c>
      <c r="DF11" s="175">
        <f t="shared" si="83"/>
        <v>0</v>
      </c>
      <c r="DG11" s="175">
        <f t="shared" si="84"/>
        <v>0</v>
      </c>
      <c r="DH11" s="175">
        <f t="shared" si="85"/>
        <v>0</v>
      </c>
      <c r="DI11" s="3"/>
      <c r="DJ11" s="3"/>
      <c r="DK11" s="3"/>
      <c r="DL11" s="179">
        <f t="shared" si="6"/>
        <v>0</v>
      </c>
      <c r="DM11" s="179">
        <f t="shared" si="7"/>
        <v>0</v>
      </c>
      <c r="DN11" s="179">
        <f t="shared" si="8"/>
        <v>0</v>
      </c>
      <c r="DO11" s="179">
        <f t="shared" si="9"/>
        <v>0</v>
      </c>
      <c r="DP11" s="179">
        <f t="shared" si="10"/>
        <v>0</v>
      </c>
      <c r="DQ11" s="179">
        <f t="shared" si="11"/>
        <v>0</v>
      </c>
      <c r="DR11" s="179">
        <f t="shared" si="12"/>
        <v>0</v>
      </c>
      <c r="DS11" s="179">
        <f t="shared" si="13"/>
        <v>0</v>
      </c>
      <c r="DT11" s="179">
        <f t="shared" si="14"/>
        <v>0</v>
      </c>
      <c r="DU11" s="179">
        <f t="shared" si="15"/>
        <v>0</v>
      </c>
      <c r="DV11" s="3"/>
      <c r="DW11" s="3"/>
      <c r="DY11" s="3"/>
    </row>
    <row r="12" spans="2:139" ht="35" customHeight="1" outlineLevel="1">
      <c r="B12" s="18">
        <v>7</v>
      </c>
      <c r="C12" s="47" t="s">
        <v>331</v>
      </c>
      <c r="D12" s="6"/>
      <c r="E12" s="36" t="s">
        <v>344</v>
      </c>
      <c r="F12" s="99" t="s">
        <v>330</v>
      </c>
      <c r="G12" s="6"/>
      <c r="H12" s="19"/>
      <c r="I12" s="47" t="s">
        <v>336</v>
      </c>
      <c r="J12" s="8"/>
      <c r="K12" s="3"/>
      <c r="L12" s="4">
        <f t="shared" si="5"/>
        <v>0</v>
      </c>
      <c r="M12" s="3"/>
      <c r="N12" s="4"/>
      <c r="O12" s="3"/>
      <c r="P12" s="161"/>
      <c r="Q12" s="162"/>
      <c r="R12" s="162"/>
      <c r="S12" s="162"/>
      <c r="T12" s="162"/>
      <c r="U12" s="162"/>
      <c r="V12" s="162"/>
      <c r="W12" s="162"/>
      <c r="X12" s="163"/>
      <c r="Y12" s="162"/>
      <c r="Z12" s="162"/>
      <c r="AA12" s="162"/>
      <c r="AB12" s="164"/>
      <c r="AC12" s="164"/>
      <c r="AD12" s="165"/>
      <c r="AE12" s="3"/>
      <c r="AF12" s="3"/>
      <c r="AG12" s="3"/>
      <c r="AH12" s="175">
        <f t="shared" si="16"/>
        <v>0</v>
      </c>
      <c r="AI12" s="175">
        <f t="shared" si="17"/>
        <v>0</v>
      </c>
      <c r="AJ12" s="175">
        <f t="shared" si="18"/>
        <v>0</v>
      </c>
      <c r="AK12" s="175">
        <f t="shared" si="19"/>
        <v>0</v>
      </c>
      <c r="AL12" s="175">
        <f t="shared" si="20"/>
        <v>0</v>
      </c>
      <c r="AM12" s="175">
        <f t="shared" si="21"/>
        <v>0</v>
      </c>
      <c r="AN12" s="175">
        <f t="shared" si="22"/>
        <v>0</v>
      </c>
      <c r="AO12" s="3"/>
      <c r="AP12" s="175">
        <f t="shared" si="23"/>
        <v>0</v>
      </c>
      <c r="AQ12" s="175">
        <f t="shared" si="24"/>
        <v>0</v>
      </c>
      <c r="AR12" s="175">
        <f t="shared" si="25"/>
        <v>0</v>
      </c>
      <c r="AS12" s="175">
        <f t="shared" si="26"/>
        <v>0</v>
      </c>
      <c r="AT12" s="175">
        <f t="shared" si="27"/>
        <v>0</v>
      </c>
      <c r="AU12" s="175">
        <f t="shared" si="28"/>
        <v>0</v>
      </c>
      <c r="AV12" s="175">
        <f t="shared" si="29"/>
        <v>0</v>
      </c>
      <c r="AW12" s="3"/>
      <c r="AX12" s="175">
        <f t="shared" si="30"/>
        <v>0</v>
      </c>
      <c r="AY12" s="175">
        <f t="shared" si="31"/>
        <v>0</v>
      </c>
      <c r="AZ12" s="175">
        <f t="shared" si="32"/>
        <v>0</v>
      </c>
      <c r="BA12" s="175">
        <f t="shared" si="33"/>
        <v>0</v>
      </c>
      <c r="BB12" s="175">
        <f t="shared" si="34"/>
        <v>0</v>
      </c>
      <c r="BC12" s="175">
        <f t="shared" si="35"/>
        <v>0</v>
      </c>
      <c r="BD12" s="175">
        <f t="shared" si="36"/>
        <v>0</v>
      </c>
      <c r="BE12" s="3"/>
      <c r="BF12" s="175">
        <f t="shared" si="37"/>
        <v>0</v>
      </c>
      <c r="BG12" s="175">
        <f t="shared" si="38"/>
        <v>0</v>
      </c>
      <c r="BH12" s="175">
        <f t="shared" si="39"/>
        <v>0</v>
      </c>
      <c r="BI12" s="175">
        <f t="shared" si="40"/>
        <v>0</v>
      </c>
      <c r="BJ12" s="175">
        <f t="shared" si="41"/>
        <v>0</v>
      </c>
      <c r="BK12" s="175">
        <f t="shared" si="42"/>
        <v>0</v>
      </c>
      <c r="BL12" s="175">
        <f t="shared" si="43"/>
        <v>0</v>
      </c>
      <c r="BM12" s="3"/>
      <c r="BN12" s="175">
        <f t="shared" si="44"/>
        <v>0</v>
      </c>
      <c r="BO12" s="175">
        <f t="shared" si="45"/>
        <v>0</v>
      </c>
      <c r="BP12" s="175">
        <f t="shared" si="46"/>
        <v>0</v>
      </c>
      <c r="BQ12" s="175">
        <f t="shared" si="47"/>
        <v>0</v>
      </c>
      <c r="BR12" s="175">
        <f t="shared" si="48"/>
        <v>0</v>
      </c>
      <c r="BS12" s="175">
        <f t="shared" si="49"/>
        <v>0</v>
      </c>
      <c r="BT12" s="175">
        <f t="shared" si="50"/>
        <v>0</v>
      </c>
      <c r="BU12" s="3"/>
      <c r="BV12" s="175">
        <f t="shared" si="51"/>
        <v>0</v>
      </c>
      <c r="BW12" s="175">
        <f t="shared" si="52"/>
        <v>0</v>
      </c>
      <c r="BX12" s="175">
        <f t="shared" si="53"/>
        <v>0</v>
      </c>
      <c r="BY12" s="175">
        <f t="shared" si="54"/>
        <v>0</v>
      </c>
      <c r="BZ12" s="175">
        <f t="shared" si="55"/>
        <v>0</v>
      </c>
      <c r="CA12" s="175">
        <f t="shared" si="56"/>
        <v>0</v>
      </c>
      <c r="CB12" s="175">
        <f t="shared" si="57"/>
        <v>0</v>
      </c>
      <c r="CC12" s="3"/>
      <c r="CD12" s="175">
        <f t="shared" si="58"/>
        <v>0</v>
      </c>
      <c r="CE12" s="175">
        <f t="shared" si="59"/>
        <v>0</v>
      </c>
      <c r="CF12" s="175">
        <f t="shared" si="60"/>
        <v>0</v>
      </c>
      <c r="CG12" s="175">
        <f t="shared" si="61"/>
        <v>0</v>
      </c>
      <c r="CH12" s="175">
        <f t="shared" si="62"/>
        <v>0</v>
      </c>
      <c r="CI12" s="175">
        <f t="shared" si="63"/>
        <v>0</v>
      </c>
      <c r="CJ12" s="175">
        <f t="shared" si="64"/>
        <v>0</v>
      </c>
      <c r="CK12" s="3"/>
      <c r="CL12" s="175">
        <f t="shared" si="65"/>
        <v>0</v>
      </c>
      <c r="CM12" s="175">
        <f t="shared" si="66"/>
        <v>0</v>
      </c>
      <c r="CN12" s="175">
        <f t="shared" si="67"/>
        <v>0</v>
      </c>
      <c r="CO12" s="175">
        <f t="shared" si="68"/>
        <v>0</v>
      </c>
      <c r="CP12" s="175">
        <f t="shared" si="69"/>
        <v>0</v>
      </c>
      <c r="CQ12" s="175">
        <f t="shared" si="70"/>
        <v>0</v>
      </c>
      <c r="CR12" s="175">
        <f t="shared" si="71"/>
        <v>0</v>
      </c>
      <c r="CS12" s="3"/>
      <c r="CT12" s="175">
        <f t="shared" si="72"/>
        <v>0</v>
      </c>
      <c r="CU12" s="175">
        <f t="shared" si="73"/>
        <v>0</v>
      </c>
      <c r="CV12" s="175">
        <f t="shared" si="74"/>
        <v>0</v>
      </c>
      <c r="CW12" s="175">
        <f t="shared" si="75"/>
        <v>0</v>
      </c>
      <c r="CX12" s="175">
        <f t="shared" si="76"/>
        <v>0</v>
      </c>
      <c r="CY12" s="175">
        <f t="shared" si="77"/>
        <v>0</v>
      </c>
      <c r="CZ12" s="175">
        <f t="shared" si="78"/>
        <v>0</v>
      </c>
      <c r="DA12" s="3"/>
      <c r="DB12" s="175">
        <f t="shared" si="79"/>
        <v>0</v>
      </c>
      <c r="DC12" s="175">
        <f t="shared" si="80"/>
        <v>0</v>
      </c>
      <c r="DD12" s="175">
        <f t="shared" si="81"/>
        <v>0</v>
      </c>
      <c r="DE12" s="175">
        <f t="shared" si="82"/>
        <v>0</v>
      </c>
      <c r="DF12" s="175">
        <f t="shared" si="83"/>
        <v>0</v>
      </c>
      <c r="DG12" s="175">
        <f t="shared" si="84"/>
        <v>0</v>
      </c>
      <c r="DH12" s="175">
        <f t="shared" si="85"/>
        <v>0</v>
      </c>
      <c r="DI12" s="3"/>
      <c r="DJ12" s="3"/>
      <c r="DK12" s="3"/>
      <c r="DL12" s="179">
        <f t="shared" si="6"/>
        <v>0</v>
      </c>
      <c r="DM12" s="179">
        <f t="shared" si="7"/>
        <v>0</v>
      </c>
      <c r="DN12" s="179">
        <f t="shared" si="8"/>
        <v>0</v>
      </c>
      <c r="DO12" s="179">
        <f t="shared" si="9"/>
        <v>0</v>
      </c>
      <c r="DP12" s="179">
        <f t="shared" si="10"/>
        <v>0</v>
      </c>
      <c r="DQ12" s="179">
        <f t="shared" si="11"/>
        <v>0</v>
      </c>
      <c r="DR12" s="179">
        <f t="shared" si="12"/>
        <v>0</v>
      </c>
      <c r="DS12" s="179">
        <f t="shared" si="13"/>
        <v>0</v>
      </c>
      <c r="DT12" s="179">
        <f t="shared" si="14"/>
        <v>0</v>
      </c>
      <c r="DU12" s="179">
        <f t="shared" si="15"/>
        <v>0</v>
      </c>
      <c r="DV12" s="3"/>
      <c r="DW12" s="3"/>
      <c r="DY12" s="3"/>
    </row>
    <row r="13" spans="2:139" ht="35" customHeight="1" outlineLevel="1">
      <c r="B13" s="18">
        <v>8</v>
      </c>
      <c r="C13" s="47" t="s">
        <v>331</v>
      </c>
      <c r="D13" s="6"/>
      <c r="E13" s="36" t="s">
        <v>347</v>
      </c>
      <c r="F13" s="99" t="s">
        <v>330</v>
      </c>
      <c r="G13" s="6"/>
      <c r="H13" s="19"/>
      <c r="I13" s="47" t="s">
        <v>348</v>
      </c>
      <c r="J13" s="8"/>
      <c r="K13" s="3"/>
      <c r="L13" s="4">
        <f t="shared" si="5"/>
        <v>0</v>
      </c>
      <c r="M13" s="3"/>
      <c r="N13" s="4"/>
      <c r="O13" s="3"/>
      <c r="P13" s="161"/>
      <c r="Q13" s="162"/>
      <c r="R13" s="162"/>
      <c r="S13" s="162"/>
      <c r="T13" s="162"/>
      <c r="U13" s="162"/>
      <c r="V13" s="162"/>
      <c r="W13" s="162"/>
      <c r="X13" s="163"/>
      <c r="Y13" s="162"/>
      <c r="Z13" s="162"/>
      <c r="AA13" s="162"/>
      <c r="AB13" s="164"/>
      <c r="AC13" s="164"/>
      <c r="AD13" s="165"/>
      <c r="AE13" s="3"/>
      <c r="AF13" s="3"/>
      <c r="AG13" s="3"/>
      <c r="AH13" s="175">
        <f t="shared" si="16"/>
        <v>0</v>
      </c>
      <c r="AI13" s="175">
        <f t="shared" si="17"/>
        <v>0</v>
      </c>
      <c r="AJ13" s="175">
        <f t="shared" si="18"/>
        <v>0</v>
      </c>
      <c r="AK13" s="175">
        <f t="shared" si="19"/>
        <v>0</v>
      </c>
      <c r="AL13" s="175">
        <f t="shared" si="20"/>
        <v>0</v>
      </c>
      <c r="AM13" s="175">
        <f t="shared" si="21"/>
        <v>0</v>
      </c>
      <c r="AN13" s="175">
        <f t="shared" si="22"/>
        <v>0</v>
      </c>
      <c r="AO13" s="3"/>
      <c r="AP13" s="175">
        <f t="shared" si="23"/>
        <v>0</v>
      </c>
      <c r="AQ13" s="175">
        <f t="shared" si="24"/>
        <v>0</v>
      </c>
      <c r="AR13" s="175">
        <f t="shared" si="25"/>
        <v>0</v>
      </c>
      <c r="AS13" s="175">
        <f t="shared" si="26"/>
        <v>0</v>
      </c>
      <c r="AT13" s="175">
        <f t="shared" si="27"/>
        <v>0</v>
      </c>
      <c r="AU13" s="175">
        <f t="shared" si="28"/>
        <v>0</v>
      </c>
      <c r="AV13" s="175">
        <f t="shared" si="29"/>
        <v>0</v>
      </c>
      <c r="AW13" s="3"/>
      <c r="AX13" s="175">
        <f t="shared" si="30"/>
        <v>0</v>
      </c>
      <c r="AY13" s="175">
        <f t="shared" si="31"/>
        <v>0</v>
      </c>
      <c r="AZ13" s="175">
        <f t="shared" si="32"/>
        <v>0</v>
      </c>
      <c r="BA13" s="175">
        <f t="shared" si="33"/>
        <v>0</v>
      </c>
      <c r="BB13" s="175">
        <f t="shared" si="34"/>
        <v>0</v>
      </c>
      <c r="BC13" s="175">
        <f t="shared" si="35"/>
        <v>0</v>
      </c>
      <c r="BD13" s="175">
        <f t="shared" si="36"/>
        <v>0</v>
      </c>
      <c r="BE13" s="3"/>
      <c r="BF13" s="175">
        <f t="shared" si="37"/>
        <v>0</v>
      </c>
      <c r="BG13" s="175">
        <f t="shared" si="38"/>
        <v>0</v>
      </c>
      <c r="BH13" s="175">
        <f t="shared" si="39"/>
        <v>0</v>
      </c>
      <c r="BI13" s="175">
        <f t="shared" si="40"/>
        <v>0</v>
      </c>
      <c r="BJ13" s="175">
        <f t="shared" si="41"/>
        <v>0</v>
      </c>
      <c r="BK13" s="175">
        <f t="shared" si="42"/>
        <v>0</v>
      </c>
      <c r="BL13" s="175">
        <f t="shared" si="43"/>
        <v>0</v>
      </c>
      <c r="BM13" s="3"/>
      <c r="BN13" s="175">
        <f t="shared" si="44"/>
        <v>0</v>
      </c>
      <c r="BO13" s="175">
        <f t="shared" si="45"/>
        <v>0</v>
      </c>
      <c r="BP13" s="175">
        <f t="shared" si="46"/>
        <v>0</v>
      </c>
      <c r="BQ13" s="175">
        <f t="shared" si="47"/>
        <v>0</v>
      </c>
      <c r="BR13" s="175">
        <f t="shared" si="48"/>
        <v>0</v>
      </c>
      <c r="BS13" s="175">
        <f t="shared" si="49"/>
        <v>0</v>
      </c>
      <c r="BT13" s="175">
        <f t="shared" si="50"/>
        <v>0</v>
      </c>
      <c r="BU13" s="3"/>
      <c r="BV13" s="175">
        <f t="shared" si="51"/>
        <v>0</v>
      </c>
      <c r="BW13" s="175">
        <f t="shared" si="52"/>
        <v>0</v>
      </c>
      <c r="BX13" s="175">
        <f t="shared" si="53"/>
        <v>0</v>
      </c>
      <c r="BY13" s="175">
        <f t="shared" si="54"/>
        <v>0</v>
      </c>
      <c r="BZ13" s="175">
        <f t="shared" si="55"/>
        <v>0</v>
      </c>
      <c r="CA13" s="175">
        <f t="shared" si="56"/>
        <v>0</v>
      </c>
      <c r="CB13" s="175">
        <f t="shared" si="57"/>
        <v>0</v>
      </c>
      <c r="CC13" s="3"/>
      <c r="CD13" s="175">
        <f t="shared" si="58"/>
        <v>0</v>
      </c>
      <c r="CE13" s="175">
        <f t="shared" si="59"/>
        <v>0</v>
      </c>
      <c r="CF13" s="175">
        <f t="shared" si="60"/>
        <v>0</v>
      </c>
      <c r="CG13" s="175">
        <f t="shared" si="61"/>
        <v>0</v>
      </c>
      <c r="CH13" s="175">
        <f t="shared" si="62"/>
        <v>0</v>
      </c>
      <c r="CI13" s="175">
        <f t="shared" si="63"/>
        <v>0</v>
      </c>
      <c r="CJ13" s="175">
        <f t="shared" si="64"/>
        <v>0</v>
      </c>
      <c r="CK13" s="3"/>
      <c r="CL13" s="175">
        <f t="shared" si="65"/>
        <v>0</v>
      </c>
      <c r="CM13" s="175">
        <f t="shared" si="66"/>
        <v>0</v>
      </c>
      <c r="CN13" s="175">
        <f t="shared" si="67"/>
        <v>0</v>
      </c>
      <c r="CO13" s="175">
        <f t="shared" si="68"/>
        <v>0</v>
      </c>
      <c r="CP13" s="175">
        <f t="shared" si="69"/>
        <v>0</v>
      </c>
      <c r="CQ13" s="175">
        <f t="shared" si="70"/>
        <v>0</v>
      </c>
      <c r="CR13" s="175">
        <f t="shared" si="71"/>
        <v>0</v>
      </c>
      <c r="CS13" s="3"/>
      <c r="CT13" s="175">
        <f t="shared" si="72"/>
        <v>0</v>
      </c>
      <c r="CU13" s="175">
        <f t="shared" si="73"/>
        <v>0</v>
      </c>
      <c r="CV13" s="175">
        <f t="shared" si="74"/>
        <v>0</v>
      </c>
      <c r="CW13" s="175">
        <f t="shared" si="75"/>
        <v>0</v>
      </c>
      <c r="CX13" s="175">
        <f t="shared" si="76"/>
        <v>0</v>
      </c>
      <c r="CY13" s="175">
        <f t="shared" si="77"/>
        <v>0</v>
      </c>
      <c r="CZ13" s="175">
        <f t="shared" si="78"/>
        <v>0</v>
      </c>
      <c r="DA13" s="3"/>
      <c r="DB13" s="175">
        <f t="shared" si="79"/>
        <v>0</v>
      </c>
      <c r="DC13" s="175">
        <f t="shared" si="80"/>
        <v>0</v>
      </c>
      <c r="DD13" s="175">
        <f t="shared" si="81"/>
        <v>0</v>
      </c>
      <c r="DE13" s="175">
        <f t="shared" si="82"/>
        <v>0</v>
      </c>
      <c r="DF13" s="175">
        <f t="shared" si="83"/>
        <v>0</v>
      </c>
      <c r="DG13" s="175">
        <f t="shared" si="84"/>
        <v>0</v>
      </c>
      <c r="DH13" s="175">
        <f t="shared" si="85"/>
        <v>0</v>
      </c>
      <c r="DI13" s="3"/>
      <c r="DJ13" s="3"/>
      <c r="DK13" s="3"/>
      <c r="DL13" s="179">
        <f t="shared" si="6"/>
        <v>0</v>
      </c>
      <c r="DM13" s="179">
        <f t="shared" si="7"/>
        <v>0</v>
      </c>
      <c r="DN13" s="179">
        <f t="shared" si="8"/>
        <v>0</v>
      </c>
      <c r="DO13" s="179">
        <f t="shared" si="9"/>
        <v>0</v>
      </c>
      <c r="DP13" s="179">
        <f t="shared" si="10"/>
        <v>0</v>
      </c>
      <c r="DQ13" s="179">
        <f t="shared" si="11"/>
        <v>0</v>
      </c>
      <c r="DR13" s="179">
        <f t="shared" si="12"/>
        <v>0</v>
      </c>
      <c r="DS13" s="179">
        <f t="shared" si="13"/>
        <v>0</v>
      </c>
      <c r="DT13" s="179">
        <f t="shared" si="14"/>
        <v>0</v>
      </c>
      <c r="DU13" s="179">
        <f t="shared" si="15"/>
        <v>0</v>
      </c>
      <c r="DV13" s="3"/>
      <c r="DW13" s="3"/>
      <c r="DY13" s="3"/>
    </row>
    <row r="14" spans="2:139" ht="35" customHeight="1" outlineLevel="1">
      <c r="B14" s="18">
        <v>9</v>
      </c>
      <c r="C14" s="47" t="s">
        <v>332</v>
      </c>
      <c r="D14" s="6"/>
      <c r="E14" s="36" t="s">
        <v>345</v>
      </c>
      <c r="F14" s="99" t="s">
        <v>330</v>
      </c>
      <c r="G14" s="6"/>
      <c r="H14" s="19"/>
      <c r="I14" s="47" t="s">
        <v>334</v>
      </c>
      <c r="J14" s="8"/>
      <c r="K14" s="3"/>
      <c r="L14" s="4">
        <f t="shared" si="5"/>
        <v>0</v>
      </c>
      <c r="M14" s="3"/>
      <c r="N14" s="4"/>
      <c r="O14" s="3"/>
      <c r="P14" s="161"/>
      <c r="Q14" s="162"/>
      <c r="R14" s="162"/>
      <c r="S14" s="162"/>
      <c r="T14" s="162"/>
      <c r="U14" s="162"/>
      <c r="V14" s="162"/>
      <c r="W14" s="162"/>
      <c r="X14" s="163"/>
      <c r="Y14" s="162"/>
      <c r="Z14" s="162"/>
      <c r="AA14" s="162"/>
      <c r="AB14" s="164"/>
      <c r="AC14" s="164"/>
      <c r="AD14" s="165"/>
      <c r="AE14" s="3"/>
      <c r="AF14" s="3"/>
      <c r="AG14" s="3"/>
      <c r="AH14" s="175">
        <f t="shared" si="16"/>
        <v>0</v>
      </c>
      <c r="AI14" s="175">
        <f t="shared" si="17"/>
        <v>0</v>
      </c>
      <c r="AJ14" s="175">
        <f t="shared" si="18"/>
        <v>0</v>
      </c>
      <c r="AK14" s="175">
        <f t="shared" si="19"/>
        <v>0</v>
      </c>
      <c r="AL14" s="175">
        <f t="shared" si="20"/>
        <v>0</v>
      </c>
      <c r="AM14" s="175">
        <f t="shared" si="21"/>
        <v>0</v>
      </c>
      <c r="AN14" s="175">
        <f t="shared" si="22"/>
        <v>0</v>
      </c>
      <c r="AO14" s="3"/>
      <c r="AP14" s="175">
        <f t="shared" si="23"/>
        <v>0</v>
      </c>
      <c r="AQ14" s="175">
        <f t="shared" si="24"/>
        <v>0</v>
      </c>
      <c r="AR14" s="175">
        <f t="shared" si="25"/>
        <v>0</v>
      </c>
      <c r="AS14" s="175">
        <f t="shared" si="26"/>
        <v>0</v>
      </c>
      <c r="AT14" s="175">
        <f t="shared" si="27"/>
        <v>0</v>
      </c>
      <c r="AU14" s="175">
        <f t="shared" si="28"/>
        <v>0</v>
      </c>
      <c r="AV14" s="175">
        <f t="shared" si="29"/>
        <v>0</v>
      </c>
      <c r="AW14" s="3"/>
      <c r="AX14" s="175">
        <f t="shared" si="30"/>
        <v>0</v>
      </c>
      <c r="AY14" s="175">
        <f t="shared" si="31"/>
        <v>0</v>
      </c>
      <c r="AZ14" s="175">
        <f t="shared" si="32"/>
        <v>0</v>
      </c>
      <c r="BA14" s="175">
        <f t="shared" si="33"/>
        <v>0</v>
      </c>
      <c r="BB14" s="175">
        <f t="shared" si="34"/>
        <v>0</v>
      </c>
      <c r="BC14" s="175">
        <f t="shared" si="35"/>
        <v>0</v>
      </c>
      <c r="BD14" s="175">
        <f t="shared" si="36"/>
        <v>0</v>
      </c>
      <c r="BE14" s="3"/>
      <c r="BF14" s="175">
        <f t="shared" si="37"/>
        <v>0</v>
      </c>
      <c r="BG14" s="175">
        <f t="shared" si="38"/>
        <v>0</v>
      </c>
      <c r="BH14" s="175">
        <f t="shared" si="39"/>
        <v>0</v>
      </c>
      <c r="BI14" s="175">
        <f t="shared" si="40"/>
        <v>0</v>
      </c>
      <c r="BJ14" s="175">
        <f t="shared" si="41"/>
        <v>0</v>
      </c>
      <c r="BK14" s="175">
        <f t="shared" si="42"/>
        <v>0</v>
      </c>
      <c r="BL14" s="175">
        <f t="shared" si="43"/>
        <v>0</v>
      </c>
      <c r="BM14" s="3"/>
      <c r="BN14" s="175">
        <f t="shared" si="44"/>
        <v>0</v>
      </c>
      <c r="BO14" s="175">
        <f t="shared" si="45"/>
        <v>0</v>
      </c>
      <c r="BP14" s="175">
        <f t="shared" si="46"/>
        <v>0</v>
      </c>
      <c r="BQ14" s="175">
        <f t="shared" si="47"/>
        <v>0</v>
      </c>
      <c r="BR14" s="175">
        <f t="shared" si="48"/>
        <v>0</v>
      </c>
      <c r="BS14" s="175">
        <f t="shared" si="49"/>
        <v>0</v>
      </c>
      <c r="BT14" s="175">
        <f t="shared" si="50"/>
        <v>0</v>
      </c>
      <c r="BU14" s="3"/>
      <c r="BV14" s="175">
        <f t="shared" si="51"/>
        <v>0</v>
      </c>
      <c r="BW14" s="175">
        <f t="shared" si="52"/>
        <v>0</v>
      </c>
      <c r="BX14" s="175">
        <f t="shared" si="53"/>
        <v>0</v>
      </c>
      <c r="BY14" s="175">
        <f t="shared" si="54"/>
        <v>0</v>
      </c>
      <c r="BZ14" s="175">
        <f t="shared" si="55"/>
        <v>0</v>
      </c>
      <c r="CA14" s="175">
        <f t="shared" si="56"/>
        <v>0</v>
      </c>
      <c r="CB14" s="175">
        <f t="shared" si="57"/>
        <v>0</v>
      </c>
      <c r="CC14" s="3"/>
      <c r="CD14" s="175">
        <f t="shared" si="58"/>
        <v>0</v>
      </c>
      <c r="CE14" s="175">
        <f t="shared" si="59"/>
        <v>0</v>
      </c>
      <c r="CF14" s="175">
        <f t="shared" si="60"/>
        <v>0</v>
      </c>
      <c r="CG14" s="175">
        <f t="shared" si="61"/>
        <v>0</v>
      </c>
      <c r="CH14" s="175">
        <f t="shared" si="62"/>
        <v>0</v>
      </c>
      <c r="CI14" s="175">
        <f t="shared" si="63"/>
        <v>0</v>
      </c>
      <c r="CJ14" s="175">
        <f t="shared" si="64"/>
        <v>0</v>
      </c>
      <c r="CK14" s="3"/>
      <c r="CL14" s="175">
        <f t="shared" si="65"/>
        <v>0</v>
      </c>
      <c r="CM14" s="175">
        <f t="shared" si="66"/>
        <v>0</v>
      </c>
      <c r="CN14" s="175">
        <f t="shared" si="67"/>
        <v>0</v>
      </c>
      <c r="CO14" s="175">
        <f t="shared" si="68"/>
        <v>0</v>
      </c>
      <c r="CP14" s="175">
        <f t="shared" si="69"/>
        <v>0</v>
      </c>
      <c r="CQ14" s="175">
        <f t="shared" si="70"/>
        <v>0</v>
      </c>
      <c r="CR14" s="175">
        <f t="shared" si="71"/>
        <v>0</v>
      </c>
      <c r="CS14" s="3"/>
      <c r="CT14" s="175">
        <f t="shared" si="72"/>
        <v>0</v>
      </c>
      <c r="CU14" s="175">
        <f t="shared" si="73"/>
        <v>0</v>
      </c>
      <c r="CV14" s="175">
        <f t="shared" si="74"/>
        <v>0</v>
      </c>
      <c r="CW14" s="175">
        <f t="shared" si="75"/>
        <v>0</v>
      </c>
      <c r="CX14" s="175">
        <f t="shared" si="76"/>
        <v>0</v>
      </c>
      <c r="CY14" s="175">
        <f t="shared" si="77"/>
        <v>0</v>
      </c>
      <c r="CZ14" s="175">
        <f t="shared" si="78"/>
        <v>0</v>
      </c>
      <c r="DA14" s="3"/>
      <c r="DB14" s="175">
        <f t="shared" si="79"/>
        <v>0</v>
      </c>
      <c r="DC14" s="175">
        <f t="shared" si="80"/>
        <v>0</v>
      </c>
      <c r="DD14" s="175">
        <f t="shared" si="81"/>
        <v>0</v>
      </c>
      <c r="DE14" s="175">
        <f t="shared" si="82"/>
        <v>0</v>
      </c>
      <c r="DF14" s="175">
        <f t="shared" si="83"/>
        <v>0</v>
      </c>
      <c r="DG14" s="175">
        <f t="shared" si="84"/>
        <v>0</v>
      </c>
      <c r="DH14" s="175">
        <f t="shared" si="85"/>
        <v>0</v>
      </c>
      <c r="DI14" s="3"/>
      <c r="DJ14" s="3"/>
      <c r="DK14" s="3"/>
      <c r="DL14" s="179">
        <f t="shared" si="6"/>
        <v>0</v>
      </c>
      <c r="DM14" s="179">
        <f t="shared" si="7"/>
        <v>0</v>
      </c>
      <c r="DN14" s="179">
        <f t="shared" si="8"/>
        <v>0</v>
      </c>
      <c r="DO14" s="179">
        <f t="shared" si="9"/>
        <v>0</v>
      </c>
      <c r="DP14" s="179">
        <f t="shared" si="10"/>
        <v>0</v>
      </c>
      <c r="DQ14" s="179">
        <f t="shared" si="11"/>
        <v>0</v>
      </c>
      <c r="DR14" s="179">
        <f t="shared" si="12"/>
        <v>0</v>
      </c>
      <c r="DS14" s="179">
        <f t="shared" si="13"/>
        <v>0</v>
      </c>
      <c r="DT14" s="179">
        <f t="shared" si="14"/>
        <v>0</v>
      </c>
      <c r="DU14" s="179">
        <f t="shared" si="15"/>
        <v>0</v>
      </c>
      <c r="DV14" s="3"/>
      <c r="DW14" s="3"/>
      <c r="DY14" s="3"/>
    </row>
    <row r="15" spans="2:139" ht="35" customHeight="1" outlineLevel="1">
      <c r="B15" s="18">
        <v>10</v>
      </c>
      <c r="C15" s="47" t="s">
        <v>333</v>
      </c>
      <c r="D15" s="6"/>
      <c r="E15" s="36" t="s">
        <v>346</v>
      </c>
      <c r="F15" s="99" t="s">
        <v>330</v>
      </c>
      <c r="G15" s="6"/>
      <c r="H15" s="19"/>
      <c r="I15" s="47" t="s">
        <v>334</v>
      </c>
      <c r="J15" s="8"/>
      <c r="K15" s="3"/>
      <c r="L15" s="4">
        <f t="shared" si="5"/>
        <v>0</v>
      </c>
      <c r="M15" s="3"/>
      <c r="N15" s="4"/>
      <c r="O15" s="3"/>
      <c r="P15" s="161"/>
      <c r="Q15" s="162"/>
      <c r="R15" s="162"/>
      <c r="S15" s="162"/>
      <c r="T15" s="162"/>
      <c r="U15" s="162"/>
      <c r="V15" s="162"/>
      <c r="W15" s="162"/>
      <c r="X15" s="163"/>
      <c r="Y15" s="162"/>
      <c r="Z15" s="162"/>
      <c r="AA15" s="162"/>
      <c r="AB15" s="164"/>
      <c r="AC15" s="164"/>
      <c r="AD15" s="165"/>
      <c r="AE15" s="3"/>
      <c r="AF15" s="3"/>
      <c r="AG15" s="3"/>
      <c r="AH15" s="175">
        <f t="shared" si="16"/>
        <v>0</v>
      </c>
      <c r="AI15" s="175">
        <f t="shared" si="17"/>
        <v>0</v>
      </c>
      <c r="AJ15" s="175">
        <f t="shared" si="18"/>
        <v>0</v>
      </c>
      <c r="AK15" s="175">
        <f t="shared" si="19"/>
        <v>0</v>
      </c>
      <c r="AL15" s="175">
        <f t="shared" si="20"/>
        <v>0</v>
      </c>
      <c r="AM15" s="175">
        <f t="shared" si="21"/>
        <v>0</v>
      </c>
      <c r="AN15" s="175">
        <f t="shared" si="22"/>
        <v>0</v>
      </c>
      <c r="AO15" s="3"/>
      <c r="AP15" s="175">
        <f t="shared" si="23"/>
        <v>0</v>
      </c>
      <c r="AQ15" s="175">
        <f t="shared" si="24"/>
        <v>0</v>
      </c>
      <c r="AR15" s="175">
        <f t="shared" si="25"/>
        <v>0</v>
      </c>
      <c r="AS15" s="175">
        <f t="shared" si="26"/>
        <v>0</v>
      </c>
      <c r="AT15" s="175">
        <f t="shared" si="27"/>
        <v>0</v>
      </c>
      <c r="AU15" s="175">
        <f t="shared" si="28"/>
        <v>0</v>
      </c>
      <c r="AV15" s="175">
        <f t="shared" si="29"/>
        <v>0</v>
      </c>
      <c r="AW15" s="3"/>
      <c r="AX15" s="175">
        <f t="shared" si="30"/>
        <v>0</v>
      </c>
      <c r="AY15" s="175">
        <f t="shared" si="31"/>
        <v>0</v>
      </c>
      <c r="AZ15" s="175">
        <f t="shared" si="32"/>
        <v>0</v>
      </c>
      <c r="BA15" s="175">
        <f t="shared" si="33"/>
        <v>0</v>
      </c>
      <c r="BB15" s="175">
        <f t="shared" si="34"/>
        <v>0</v>
      </c>
      <c r="BC15" s="175">
        <f t="shared" si="35"/>
        <v>0</v>
      </c>
      <c r="BD15" s="175">
        <f t="shared" si="36"/>
        <v>0</v>
      </c>
      <c r="BE15" s="3"/>
      <c r="BF15" s="175">
        <f t="shared" si="37"/>
        <v>0</v>
      </c>
      <c r="BG15" s="175">
        <f t="shared" si="38"/>
        <v>0</v>
      </c>
      <c r="BH15" s="175">
        <f t="shared" si="39"/>
        <v>0</v>
      </c>
      <c r="BI15" s="175">
        <f t="shared" si="40"/>
        <v>0</v>
      </c>
      <c r="BJ15" s="175">
        <f t="shared" si="41"/>
        <v>0</v>
      </c>
      <c r="BK15" s="175">
        <f t="shared" si="42"/>
        <v>0</v>
      </c>
      <c r="BL15" s="175">
        <f t="shared" si="43"/>
        <v>0</v>
      </c>
      <c r="BM15" s="3"/>
      <c r="BN15" s="175">
        <f t="shared" si="44"/>
        <v>0</v>
      </c>
      <c r="BO15" s="175">
        <f t="shared" si="45"/>
        <v>0</v>
      </c>
      <c r="BP15" s="175">
        <f t="shared" si="46"/>
        <v>0</v>
      </c>
      <c r="BQ15" s="175">
        <f t="shared" si="47"/>
        <v>0</v>
      </c>
      <c r="BR15" s="175">
        <f t="shared" si="48"/>
        <v>0</v>
      </c>
      <c r="BS15" s="175">
        <f t="shared" si="49"/>
        <v>0</v>
      </c>
      <c r="BT15" s="175">
        <f t="shared" si="50"/>
        <v>0</v>
      </c>
      <c r="BU15" s="3"/>
      <c r="BV15" s="175">
        <f t="shared" si="51"/>
        <v>0</v>
      </c>
      <c r="BW15" s="175">
        <f t="shared" si="52"/>
        <v>0</v>
      </c>
      <c r="BX15" s="175">
        <f t="shared" si="53"/>
        <v>0</v>
      </c>
      <c r="BY15" s="175">
        <f t="shared" si="54"/>
        <v>0</v>
      </c>
      <c r="BZ15" s="175">
        <f t="shared" si="55"/>
        <v>0</v>
      </c>
      <c r="CA15" s="175">
        <f t="shared" si="56"/>
        <v>0</v>
      </c>
      <c r="CB15" s="175">
        <f t="shared" si="57"/>
        <v>0</v>
      </c>
      <c r="CC15" s="3"/>
      <c r="CD15" s="175">
        <f t="shared" si="58"/>
        <v>0</v>
      </c>
      <c r="CE15" s="175">
        <f t="shared" si="59"/>
        <v>0</v>
      </c>
      <c r="CF15" s="175">
        <f t="shared" si="60"/>
        <v>0</v>
      </c>
      <c r="CG15" s="175">
        <f t="shared" si="61"/>
        <v>0</v>
      </c>
      <c r="CH15" s="175">
        <f t="shared" si="62"/>
        <v>0</v>
      </c>
      <c r="CI15" s="175">
        <f t="shared" si="63"/>
        <v>0</v>
      </c>
      <c r="CJ15" s="175">
        <f t="shared" si="64"/>
        <v>0</v>
      </c>
      <c r="CK15" s="3"/>
      <c r="CL15" s="175">
        <f t="shared" si="65"/>
        <v>0</v>
      </c>
      <c r="CM15" s="175">
        <f t="shared" si="66"/>
        <v>0</v>
      </c>
      <c r="CN15" s="175">
        <f t="shared" si="67"/>
        <v>0</v>
      </c>
      <c r="CO15" s="175">
        <f t="shared" si="68"/>
        <v>0</v>
      </c>
      <c r="CP15" s="175">
        <f t="shared" si="69"/>
        <v>0</v>
      </c>
      <c r="CQ15" s="175">
        <f t="shared" si="70"/>
        <v>0</v>
      </c>
      <c r="CR15" s="175">
        <f t="shared" si="71"/>
        <v>0</v>
      </c>
      <c r="CS15" s="3"/>
      <c r="CT15" s="175">
        <f t="shared" si="72"/>
        <v>0</v>
      </c>
      <c r="CU15" s="175">
        <f t="shared" si="73"/>
        <v>0</v>
      </c>
      <c r="CV15" s="175">
        <f t="shared" si="74"/>
        <v>0</v>
      </c>
      <c r="CW15" s="175">
        <f t="shared" si="75"/>
        <v>0</v>
      </c>
      <c r="CX15" s="175">
        <f t="shared" si="76"/>
        <v>0</v>
      </c>
      <c r="CY15" s="175">
        <f t="shared" si="77"/>
        <v>0</v>
      </c>
      <c r="CZ15" s="175">
        <f t="shared" si="78"/>
        <v>0</v>
      </c>
      <c r="DA15" s="3"/>
      <c r="DB15" s="175">
        <f t="shared" si="79"/>
        <v>0</v>
      </c>
      <c r="DC15" s="175">
        <f t="shared" si="80"/>
        <v>0</v>
      </c>
      <c r="DD15" s="175">
        <f t="shared" si="81"/>
        <v>0</v>
      </c>
      <c r="DE15" s="175">
        <f t="shared" si="82"/>
        <v>0</v>
      </c>
      <c r="DF15" s="175">
        <f t="shared" si="83"/>
        <v>0</v>
      </c>
      <c r="DG15" s="175">
        <f t="shared" si="84"/>
        <v>0</v>
      </c>
      <c r="DH15" s="175">
        <f t="shared" si="85"/>
        <v>0</v>
      </c>
      <c r="DI15" s="3"/>
      <c r="DJ15" s="3"/>
      <c r="DK15" s="3"/>
      <c r="DL15" s="179">
        <f t="shared" si="6"/>
        <v>0</v>
      </c>
      <c r="DM15" s="179">
        <f t="shared" si="7"/>
        <v>0</v>
      </c>
      <c r="DN15" s="179">
        <f t="shared" si="8"/>
        <v>0</v>
      </c>
      <c r="DO15" s="179">
        <f t="shared" si="9"/>
        <v>0</v>
      </c>
      <c r="DP15" s="179">
        <f t="shared" si="10"/>
        <v>0</v>
      </c>
      <c r="DQ15" s="179">
        <f t="shared" si="11"/>
        <v>0</v>
      </c>
      <c r="DR15" s="179">
        <f t="shared" si="12"/>
        <v>0</v>
      </c>
      <c r="DS15" s="179">
        <f t="shared" si="13"/>
        <v>0</v>
      </c>
      <c r="DT15" s="179">
        <f t="shared" si="14"/>
        <v>0</v>
      </c>
      <c r="DU15" s="179">
        <f t="shared" si="15"/>
        <v>0</v>
      </c>
      <c r="DV15" s="3"/>
      <c r="DW15" s="3"/>
      <c r="DY15" s="3"/>
    </row>
    <row r="16" spans="2:139" ht="35" customHeight="1" outlineLevel="1">
      <c r="B16" s="18">
        <v>11</v>
      </c>
      <c r="C16" s="47" t="s">
        <v>134</v>
      </c>
      <c r="D16" s="6"/>
      <c r="E16" s="36" t="s">
        <v>136</v>
      </c>
      <c r="F16" s="99" t="s">
        <v>254</v>
      </c>
      <c r="G16" s="6"/>
      <c r="H16" s="19"/>
      <c r="I16" s="47"/>
      <c r="J16" s="8"/>
      <c r="K16" s="3"/>
      <c r="L16" s="4">
        <f t="shared" si="5"/>
        <v>0</v>
      </c>
      <c r="M16" s="3"/>
      <c r="N16" s="4"/>
      <c r="O16" s="3"/>
      <c r="P16" s="161"/>
      <c r="Q16" s="162"/>
      <c r="R16" s="162"/>
      <c r="S16" s="162"/>
      <c r="T16" s="162"/>
      <c r="U16" s="162"/>
      <c r="V16" s="162"/>
      <c r="W16" s="162"/>
      <c r="X16" s="163"/>
      <c r="Y16" s="162"/>
      <c r="Z16" s="162"/>
      <c r="AA16" s="162"/>
      <c r="AB16" s="164"/>
      <c r="AC16" s="164"/>
      <c r="AD16" s="165"/>
      <c r="AE16" s="3"/>
      <c r="AF16" s="3"/>
      <c r="AG16" s="3"/>
      <c r="AH16" s="175">
        <f t="shared" si="16"/>
        <v>0</v>
      </c>
      <c r="AI16" s="175">
        <f t="shared" si="17"/>
        <v>0</v>
      </c>
      <c r="AJ16" s="175">
        <f t="shared" si="18"/>
        <v>0</v>
      </c>
      <c r="AK16" s="175">
        <f t="shared" si="19"/>
        <v>0</v>
      </c>
      <c r="AL16" s="175">
        <f t="shared" si="20"/>
        <v>0</v>
      </c>
      <c r="AM16" s="175">
        <f t="shared" si="21"/>
        <v>0</v>
      </c>
      <c r="AN16" s="175">
        <f t="shared" si="22"/>
        <v>0</v>
      </c>
      <c r="AO16" s="3"/>
      <c r="AP16" s="175">
        <f t="shared" si="23"/>
        <v>0</v>
      </c>
      <c r="AQ16" s="175">
        <f t="shared" si="24"/>
        <v>0</v>
      </c>
      <c r="AR16" s="175">
        <f t="shared" si="25"/>
        <v>0</v>
      </c>
      <c r="AS16" s="175">
        <f t="shared" si="26"/>
        <v>0</v>
      </c>
      <c r="AT16" s="175">
        <f t="shared" si="27"/>
        <v>0</v>
      </c>
      <c r="AU16" s="175">
        <f t="shared" si="28"/>
        <v>0</v>
      </c>
      <c r="AV16" s="175">
        <f t="shared" si="29"/>
        <v>0</v>
      </c>
      <c r="AW16" s="3"/>
      <c r="AX16" s="175">
        <f t="shared" si="30"/>
        <v>0</v>
      </c>
      <c r="AY16" s="175">
        <f t="shared" si="31"/>
        <v>0</v>
      </c>
      <c r="AZ16" s="175">
        <f t="shared" si="32"/>
        <v>0</v>
      </c>
      <c r="BA16" s="175">
        <f t="shared" si="33"/>
        <v>0</v>
      </c>
      <c r="BB16" s="175">
        <f t="shared" si="34"/>
        <v>0</v>
      </c>
      <c r="BC16" s="175">
        <f t="shared" si="35"/>
        <v>0</v>
      </c>
      <c r="BD16" s="175">
        <f t="shared" si="36"/>
        <v>0</v>
      </c>
      <c r="BE16" s="3"/>
      <c r="BF16" s="175">
        <f t="shared" si="37"/>
        <v>0</v>
      </c>
      <c r="BG16" s="175">
        <f t="shared" si="38"/>
        <v>0</v>
      </c>
      <c r="BH16" s="175">
        <f t="shared" si="39"/>
        <v>0</v>
      </c>
      <c r="BI16" s="175">
        <f t="shared" si="40"/>
        <v>0</v>
      </c>
      <c r="BJ16" s="175">
        <f t="shared" si="41"/>
        <v>0</v>
      </c>
      <c r="BK16" s="175">
        <f t="shared" si="42"/>
        <v>0</v>
      </c>
      <c r="BL16" s="175">
        <f t="shared" si="43"/>
        <v>0</v>
      </c>
      <c r="BM16" s="3"/>
      <c r="BN16" s="175">
        <f t="shared" si="44"/>
        <v>0</v>
      </c>
      <c r="BO16" s="175">
        <f t="shared" si="45"/>
        <v>0</v>
      </c>
      <c r="BP16" s="175">
        <f t="shared" si="46"/>
        <v>0</v>
      </c>
      <c r="BQ16" s="175">
        <f t="shared" si="47"/>
        <v>0</v>
      </c>
      <c r="BR16" s="175">
        <f t="shared" si="48"/>
        <v>0</v>
      </c>
      <c r="BS16" s="175">
        <f t="shared" si="49"/>
        <v>0</v>
      </c>
      <c r="BT16" s="175">
        <f t="shared" si="50"/>
        <v>0</v>
      </c>
      <c r="BU16" s="3"/>
      <c r="BV16" s="175">
        <f t="shared" si="51"/>
        <v>0</v>
      </c>
      <c r="BW16" s="175">
        <f t="shared" si="52"/>
        <v>0</v>
      </c>
      <c r="BX16" s="175">
        <f t="shared" si="53"/>
        <v>0</v>
      </c>
      <c r="BY16" s="175">
        <f t="shared" si="54"/>
        <v>0</v>
      </c>
      <c r="BZ16" s="175">
        <f t="shared" si="55"/>
        <v>0</v>
      </c>
      <c r="CA16" s="175">
        <f t="shared" si="56"/>
        <v>0</v>
      </c>
      <c r="CB16" s="175">
        <f t="shared" si="57"/>
        <v>0</v>
      </c>
      <c r="CC16" s="3"/>
      <c r="CD16" s="175">
        <f t="shared" si="58"/>
        <v>0</v>
      </c>
      <c r="CE16" s="175">
        <f t="shared" si="59"/>
        <v>0</v>
      </c>
      <c r="CF16" s="175">
        <f t="shared" si="60"/>
        <v>0</v>
      </c>
      <c r="CG16" s="175">
        <f t="shared" si="61"/>
        <v>0</v>
      </c>
      <c r="CH16" s="175">
        <f t="shared" si="62"/>
        <v>0</v>
      </c>
      <c r="CI16" s="175">
        <f t="shared" si="63"/>
        <v>0</v>
      </c>
      <c r="CJ16" s="175">
        <f t="shared" si="64"/>
        <v>0</v>
      </c>
      <c r="CK16" s="3"/>
      <c r="CL16" s="175">
        <f t="shared" si="65"/>
        <v>0</v>
      </c>
      <c r="CM16" s="175">
        <f t="shared" si="66"/>
        <v>0</v>
      </c>
      <c r="CN16" s="175">
        <f t="shared" si="67"/>
        <v>0</v>
      </c>
      <c r="CO16" s="175">
        <f t="shared" si="68"/>
        <v>0</v>
      </c>
      <c r="CP16" s="175">
        <f t="shared" si="69"/>
        <v>0</v>
      </c>
      <c r="CQ16" s="175">
        <f t="shared" si="70"/>
        <v>0</v>
      </c>
      <c r="CR16" s="175">
        <f t="shared" si="71"/>
        <v>0</v>
      </c>
      <c r="CS16" s="3"/>
      <c r="CT16" s="175">
        <f t="shared" si="72"/>
        <v>0</v>
      </c>
      <c r="CU16" s="175">
        <f t="shared" si="73"/>
        <v>0</v>
      </c>
      <c r="CV16" s="175">
        <f t="shared" si="74"/>
        <v>0</v>
      </c>
      <c r="CW16" s="175">
        <f t="shared" si="75"/>
        <v>0</v>
      </c>
      <c r="CX16" s="175">
        <f t="shared" si="76"/>
        <v>0</v>
      </c>
      <c r="CY16" s="175">
        <f t="shared" si="77"/>
        <v>0</v>
      </c>
      <c r="CZ16" s="175">
        <f t="shared" si="78"/>
        <v>0</v>
      </c>
      <c r="DA16" s="3"/>
      <c r="DB16" s="175">
        <f t="shared" si="79"/>
        <v>0</v>
      </c>
      <c r="DC16" s="175">
        <f t="shared" si="80"/>
        <v>0</v>
      </c>
      <c r="DD16" s="175">
        <f t="shared" si="81"/>
        <v>0</v>
      </c>
      <c r="DE16" s="175">
        <f t="shared" si="82"/>
        <v>0</v>
      </c>
      <c r="DF16" s="175">
        <f t="shared" si="83"/>
        <v>0</v>
      </c>
      <c r="DG16" s="175">
        <f t="shared" si="84"/>
        <v>0</v>
      </c>
      <c r="DH16" s="175">
        <f t="shared" si="85"/>
        <v>0</v>
      </c>
      <c r="DI16" s="3"/>
      <c r="DJ16" s="3"/>
      <c r="DK16" s="3"/>
      <c r="DL16" s="179">
        <f t="shared" si="6"/>
        <v>0</v>
      </c>
      <c r="DM16" s="179">
        <f t="shared" si="7"/>
        <v>0</v>
      </c>
      <c r="DN16" s="179">
        <f t="shared" si="8"/>
        <v>0</v>
      </c>
      <c r="DO16" s="179">
        <f t="shared" si="9"/>
        <v>0</v>
      </c>
      <c r="DP16" s="179">
        <f t="shared" si="10"/>
        <v>0</v>
      </c>
      <c r="DQ16" s="179">
        <f t="shared" si="11"/>
        <v>0</v>
      </c>
      <c r="DR16" s="179">
        <f t="shared" si="12"/>
        <v>0</v>
      </c>
      <c r="DS16" s="179">
        <f t="shared" si="13"/>
        <v>0</v>
      </c>
      <c r="DT16" s="179">
        <f t="shared" si="14"/>
        <v>0</v>
      </c>
      <c r="DU16" s="179">
        <f t="shared" si="15"/>
        <v>0</v>
      </c>
      <c r="DV16" s="3"/>
      <c r="DW16" s="3"/>
      <c r="DY16" s="3"/>
    </row>
    <row r="17" spans="2:129" ht="35" customHeight="1" outlineLevel="1">
      <c r="B17" s="18">
        <v>12</v>
      </c>
      <c r="C17" s="47" t="s">
        <v>135</v>
      </c>
      <c r="D17" s="6"/>
      <c r="E17" s="36" t="s">
        <v>136</v>
      </c>
      <c r="F17" s="99" t="s">
        <v>255</v>
      </c>
      <c r="G17" s="6"/>
      <c r="H17" s="19"/>
      <c r="I17" s="20"/>
      <c r="J17" s="8"/>
      <c r="K17" s="3"/>
      <c r="L17" s="4">
        <f t="shared" si="5"/>
        <v>0</v>
      </c>
      <c r="M17" s="3"/>
      <c r="N17" s="4"/>
      <c r="O17" s="3"/>
      <c r="P17" s="161"/>
      <c r="Q17" s="162"/>
      <c r="R17" s="162"/>
      <c r="S17" s="162"/>
      <c r="T17" s="162"/>
      <c r="U17" s="162"/>
      <c r="V17" s="162"/>
      <c r="W17" s="162"/>
      <c r="X17" s="163"/>
      <c r="Y17" s="162"/>
      <c r="Z17" s="162"/>
      <c r="AA17" s="162"/>
      <c r="AB17" s="164"/>
      <c r="AC17" s="164"/>
      <c r="AD17" s="165"/>
      <c r="AE17" s="3"/>
      <c r="AF17" s="3"/>
      <c r="AG17" s="3"/>
      <c r="AH17" s="175">
        <f t="shared" si="16"/>
        <v>0</v>
      </c>
      <c r="AI17" s="175">
        <f t="shared" si="17"/>
        <v>0</v>
      </c>
      <c r="AJ17" s="175">
        <f t="shared" si="18"/>
        <v>0</v>
      </c>
      <c r="AK17" s="175">
        <f t="shared" si="19"/>
        <v>0</v>
      </c>
      <c r="AL17" s="175">
        <f t="shared" si="20"/>
        <v>0</v>
      </c>
      <c r="AM17" s="175">
        <f t="shared" si="21"/>
        <v>0</v>
      </c>
      <c r="AN17" s="175">
        <f t="shared" si="22"/>
        <v>0</v>
      </c>
      <c r="AO17" s="3"/>
      <c r="AP17" s="175">
        <f t="shared" si="23"/>
        <v>0</v>
      </c>
      <c r="AQ17" s="175">
        <f t="shared" si="24"/>
        <v>0</v>
      </c>
      <c r="AR17" s="175">
        <f t="shared" si="25"/>
        <v>0</v>
      </c>
      <c r="AS17" s="175">
        <f t="shared" si="26"/>
        <v>0</v>
      </c>
      <c r="AT17" s="175">
        <f t="shared" si="27"/>
        <v>0</v>
      </c>
      <c r="AU17" s="175">
        <f t="shared" si="28"/>
        <v>0</v>
      </c>
      <c r="AV17" s="175">
        <f t="shared" si="29"/>
        <v>0</v>
      </c>
      <c r="AW17" s="3"/>
      <c r="AX17" s="175">
        <f t="shared" si="30"/>
        <v>0</v>
      </c>
      <c r="AY17" s="175">
        <f t="shared" si="31"/>
        <v>0</v>
      </c>
      <c r="AZ17" s="175">
        <f t="shared" si="32"/>
        <v>0</v>
      </c>
      <c r="BA17" s="175">
        <f t="shared" si="33"/>
        <v>0</v>
      </c>
      <c r="BB17" s="175">
        <f t="shared" si="34"/>
        <v>0</v>
      </c>
      <c r="BC17" s="175">
        <f t="shared" si="35"/>
        <v>0</v>
      </c>
      <c r="BD17" s="175">
        <f t="shared" si="36"/>
        <v>0</v>
      </c>
      <c r="BE17" s="3"/>
      <c r="BF17" s="175">
        <f t="shared" si="37"/>
        <v>0</v>
      </c>
      <c r="BG17" s="175">
        <f t="shared" si="38"/>
        <v>0</v>
      </c>
      <c r="BH17" s="175">
        <f t="shared" si="39"/>
        <v>0</v>
      </c>
      <c r="BI17" s="175">
        <f t="shared" si="40"/>
        <v>0</v>
      </c>
      <c r="BJ17" s="175">
        <f t="shared" si="41"/>
        <v>0</v>
      </c>
      <c r="BK17" s="175">
        <f t="shared" si="42"/>
        <v>0</v>
      </c>
      <c r="BL17" s="175">
        <f t="shared" si="43"/>
        <v>0</v>
      </c>
      <c r="BM17" s="3"/>
      <c r="BN17" s="175">
        <f t="shared" si="44"/>
        <v>0</v>
      </c>
      <c r="BO17" s="175">
        <f t="shared" si="45"/>
        <v>0</v>
      </c>
      <c r="BP17" s="175">
        <f t="shared" si="46"/>
        <v>0</v>
      </c>
      <c r="BQ17" s="175">
        <f t="shared" si="47"/>
        <v>0</v>
      </c>
      <c r="BR17" s="175">
        <f t="shared" si="48"/>
        <v>0</v>
      </c>
      <c r="BS17" s="175">
        <f t="shared" si="49"/>
        <v>0</v>
      </c>
      <c r="BT17" s="175">
        <f t="shared" si="50"/>
        <v>0</v>
      </c>
      <c r="BU17" s="3"/>
      <c r="BV17" s="175">
        <f t="shared" si="51"/>
        <v>0</v>
      </c>
      <c r="BW17" s="175">
        <f t="shared" si="52"/>
        <v>0</v>
      </c>
      <c r="BX17" s="175">
        <f t="shared" si="53"/>
        <v>0</v>
      </c>
      <c r="BY17" s="175">
        <f t="shared" si="54"/>
        <v>0</v>
      </c>
      <c r="BZ17" s="175">
        <f t="shared" si="55"/>
        <v>0</v>
      </c>
      <c r="CA17" s="175">
        <f t="shared" si="56"/>
        <v>0</v>
      </c>
      <c r="CB17" s="175">
        <f t="shared" si="57"/>
        <v>0</v>
      </c>
      <c r="CC17" s="3"/>
      <c r="CD17" s="175">
        <f t="shared" si="58"/>
        <v>0</v>
      </c>
      <c r="CE17" s="175">
        <f t="shared" si="59"/>
        <v>0</v>
      </c>
      <c r="CF17" s="175">
        <f t="shared" si="60"/>
        <v>0</v>
      </c>
      <c r="CG17" s="175">
        <f t="shared" si="61"/>
        <v>0</v>
      </c>
      <c r="CH17" s="175">
        <f t="shared" si="62"/>
        <v>0</v>
      </c>
      <c r="CI17" s="175">
        <f t="shared" si="63"/>
        <v>0</v>
      </c>
      <c r="CJ17" s="175">
        <f t="shared" si="64"/>
        <v>0</v>
      </c>
      <c r="CK17" s="3"/>
      <c r="CL17" s="175">
        <f t="shared" si="65"/>
        <v>0</v>
      </c>
      <c r="CM17" s="175">
        <f t="shared" si="66"/>
        <v>0</v>
      </c>
      <c r="CN17" s="175">
        <f t="shared" si="67"/>
        <v>0</v>
      </c>
      <c r="CO17" s="175">
        <f t="shared" si="68"/>
        <v>0</v>
      </c>
      <c r="CP17" s="175">
        <f t="shared" si="69"/>
        <v>0</v>
      </c>
      <c r="CQ17" s="175">
        <f t="shared" si="70"/>
        <v>0</v>
      </c>
      <c r="CR17" s="175">
        <f t="shared" si="71"/>
        <v>0</v>
      </c>
      <c r="CS17" s="3"/>
      <c r="CT17" s="175">
        <f t="shared" si="72"/>
        <v>0</v>
      </c>
      <c r="CU17" s="175">
        <f t="shared" si="73"/>
        <v>0</v>
      </c>
      <c r="CV17" s="175">
        <f t="shared" si="74"/>
        <v>0</v>
      </c>
      <c r="CW17" s="175">
        <f t="shared" si="75"/>
        <v>0</v>
      </c>
      <c r="CX17" s="175">
        <f t="shared" si="76"/>
        <v>0</v>
      </c>
      <c r="CY17" s="175">
        <f t="shared" si="77"/>
        <v>0</v>
      </c>
      <c r="CZ17" s="175">
        <f t="shared" si="78"/>
        <v>0</v>
      </c>
      <c r="DA17" s="3"/>
      <c r="DB17" s="175">
        <f t="shared" si="79"/>
        <v>0</v>
      </c>
      <c r="DC17" s="175">
        <f t="shared" si="80"/>
        <v>0</v>
      </c>
      <c r="DD17" s="175">
        <f t="shared" si="81"/>
        <v>0</v>
      </c>
      <c r="DE17" s="175">
        <f t="shared" si="82"/>
        <v>0</v>
      </c>
      <c r="DF17" s="175">
        <f t="shared" si="83"/>
        <v>0</v>
      </c>
      <c r="DG17" s="175">
        <f t="shared" si="84"/>
        <v>0</v>
      </c>
      <c r="DH17" s="175">
        <f t="shared" si="85"/>
        <v>0</v>
      </c>
      <c r="DI17" s="3"/>
      <c r="DJ17" s="3"/>
      <c r="DK17" s="3"/>
      <c r="DL17" s="179">
        <f t="shared" si="6"/>
        <v>0</v>
      </c>
      <c r="DM17" s="179">
        <f t="shared" si="7"/>
        <v>0</v>
      </c>
      <c r="DN17" s="179">
        <f t="shared" si="8"/>
        <v>0</v>
      </c>
      <c r="DO17" s="179">
        <f t="shared" si="9"/>
        <v>0</v>
      </c>
      <c r="DP17" s="179">
        <f t="shared" si="10"/>
        <v>0</v>
      </c>
      <c r="DQ17" s="179">
        <f t="shared" si="11"/>
        <v>0</v>
      </c>
      <c r="DR17" s="179">
        <f t="shared" si="12"/>
        <v>0</v>
      </c>
      <c r="DS17" s="179">
        <f t="shared" si="13"/>
        <v>0</v>
      </c>
      <c r="DT17" s="179">
        <f t="shared" si="14"/>
        <v>0</v>
      </c>
      <c r="DU17" s="179">
        <f t="shared" si="15"/>
        <v>0</v>
      </c>
      <c r="DV17" s="3"/>
      <c r="DW17" s="3"/>
      <c r="DY17" s="3"/>
    </row>
    <row r="18" spans="2:129" ht="35" customHeight="1" outlineLevel="1">
      <c r="B18" s="18">
        <v>13</v>
      </c>
      <c r="C18" s="47" t="s">
        <v>134</v>
      </c>
      <c r="D18" s="6"/>
      <c r="E18" s="36" t="s">
        <v>137</v>
      </c>
      <c r="F18" s="99" t="s">
        <v>256</v>
      </c>
      <c r="G18" s="6"/>
      <c r="H18" s="19"/>
      <c r="I18" s="20"/>
      <c r="J18" s="8"/>
      <c r="K18" s="3"/>
      <c r="L18" s="4">
        <f t="shared" si="5"/>
        <v>0</v>
      </c>
      <c r="M18" s="3"/>
      <c r="N18" s="4"/>
      <c r="O18" s="3"/>
      <c r="P18" s="161"/>
      <c r="Q18" s="162"/>
      <c r="R18" s="162"/>
      <c r="S18" s="162"/>
      <c r="T18" s="162"/>
      <c r="U18" s="162"/>
      <c r="V18" s="162"/>
      <c r="W18" s="162"/>
      <c r="X18" s="163"/>
      <c r="Y18" s="162"/>
      <c r="Z18" s="162"/>
      <c r="AA18" s="162"/>
      <c r="AB18" s="164"/>
      <c r="AC18" s="164"/>
      <c r="AD18" s="165"/>
      <c r="AE18" s="3"/>
      <c r="AF18" s="3"/>
      <c r="AG18" s="3"/>
      <c r="AH18" s="175">
        <f t="shared" si="16"/>
        <v>0</v>
      </c>
      <c r="AI18" s="175">
        <f t="shared" si="17"/>
        <v>0</v>
      </c>
      <c r="AJ18" s="175">
        <f t="shared" si="18"/>
        <v>0</v>
      </c>
      <c r="AK18" s="175">
        <f t="shared" si="19"/>
        <v>0</v>
      </c>
      <c r="AL18" s="175">
        <f t="shared" si="20"/>
        <v>0</v>
      </c>
      <c r="AM18" s="175">
        <f t="shared" si="21"/>
        <v>0</v>
      </c>
      <c r="AN18" s="175">
        <f t="shared" si="22"/>
        <v>0</v>
      </c>
      <c r="AO18" s="3"/>
      <c r="AP18" s="175">
        <f t="shared" si="23"/>
        <v>0</v>
      </c>
      <c r="AQ18" s="175">
        <f t="shared" si="24"/>
        <v>0</v>
      </c>
      <c r="AR18" s="175">
        <f t="shared" si="25"/>
        <v>0</v>
      </c>
      <c r="AS18" s="175">
        <f t="shared" si="26"/>
        <v>0</v>
      </c>
      <c r="AT18" s="175">
        <f t="shared" si="27"/>
        <v>0</v>
      </c>
      <c r="AU18" s="175">
        <f t="shared" si="28"/>
        <v>0</v>
      </c>
      <c r="AV18" s="175">
        <f t="shared" si="29"/>
        <v>0</v>
      </c>
      <c r="AW18" s="3"/>
      <c r="AX18" s="175">
        <f t="shared" si="30"/>
        <v>0</v>
      </c>
      <c r="AY18" s="175">
        <f t="shared" si="31"/>
        <v>0</v>
      </c>
      <c r="AZ18" s="175">
        <f t="shared" si="32"/>
        <v>0</v>
      </c>
      <c r="BA18" s="175">
        <f t="shared" si="33"/>
        <v>0</v>
      </c>
      <c r="BB18" s="175">
        <f t="shared" si="34"/>
        <v>0</v>
      </c>
      <c r="BC18" s="175">
        <f t="shared" si="35"/>
        <v>0</v>
      </c>
      <c r="BD18" s="175">
        <f t="shared" si="36"/>
        <v>0</v>
      </c>
      <c r="BE18" s="3"/>
      <c r="BF18" s="175">
        <f t="shared" si="37"/>
        <v>0</v>
      </c>
      <c r="BG18" s="175">
        <f t="shared" si="38"/>
        <v>0</v>
      </c>
      <c r="BH18" s="175">
        <f t="shared" si="39"/>
        <v>0</v>
      </c>
      <c r="BI18" s="175">
        <f t="shared" si="40"/>
        <v>0</v>
      </c>
      <c r="BJ18" s="175">
        <f t="shared" si="41"/>
        <v>0</v>
      </c>
      <c r="BK18" s="175">
        <f t="shared" si="42"/>
        <v>0</v>
      </c>
      <c r="BL18" s="175">
        <f t="shared" si="43"/>
        <v>0</v>
      </c>
      <c r="BM18" s="3"/>
      <c r="BN18" s="175">
        <f t="shared" si="44"/>
        <v>0</v>
      </c>
      <c r="BO18" s="175">
        <f t="shared" si="45"/>
        <v>0</v>
      </c>
      <c r="BP18" s="175">
        <f t="shared" si="46"/>
        <v>0</v>
      </c>
      <c r="BQ18" s="175">
        <f t="shared" si="47"/>
        <v>0</v>
      </c>
      <c r="BR18" s="175">
        <f t="shared" si="48"/>
        <v>0</v>
      </c>
      <c r="BS18" s="175">
        <f t="shared" si="49"/>
        <v>0</v>
      </c>
      <c r="BT18" s="175">
        <f t="shared" si="50"/>
        <v>0</v>
      </c>
      <c r="BU18" s="3"/>
      <c r="BV18" s="175">
        <f t="shared" si="51"/>
        <v>0</v>
      </c>
      <c r="BW18" s="175">
        <f t="shared" si="52"/>
        <v>0</v>
      </c>
      <c r="BX18" s="175">
        <f t="shared" si="53"/>
        <v>0</v>
      </c>
      <c r="BY18" s="175">
        <f t="shared" si="54"/>
        <v>0</v>
      </c>
      <c r="BZ18" s="175">
        <f t="shared" si="55"/>
        <v>0</v>
      </c>
      <c r="CA18" s="175">
        <f t="shared" si="56"/>
        <v>0</v>
      </c>
      <c r="CB18" s="175">
        <f t="shared" si="57"/>
        <v>0</v>
      </c>
      <c r="CC18" s="3"/>
      <c r="CD18" s="175">
        <f t="shared" si="58"/>
        <v>0</v>
      </c>
      <c r="CE18" s="175">
        <f t="shared" si="59"/>
        <v>0</v>
      </c>
      <c r="CF18" s="175">
        <f t="shared" si="60"/>
        <v>0</v>
      </c>
      <c r="CG18" s="175">
        <f t="shared" si="61"/>
        <v>0</v>
      </c>
      <c r="CH18" s="175">
        <f t="shared" si="62"/>
        <v>0</v>
      </c>
      <c r="CI18" s="175">
        <f t="shared" si="63"/>
        <v>0</v>
      </c>
      <c r="CJ18" s="175">
        <f t="shared" si="64"/>
        <v>0</v>
      </c>
      <c r="CK18" s="3"/>
      <c r="CL18" s="175">
        <f t="shared" si="65"/>
        <v>0</v>
      </c>
      <c r="CM18" s="175">
        <f t="shared" si="66"/>
        <v>0</v>
      </c>
      <c r="CN18" s="175">
        <f t="shared" si="67"/>
        <v>0</v>
      </c>
      <c r="CO18" s="175">
        <f t="shared" si="68"/>
        <v>0</v>
      </c>
      <c r="CP18" s="175">
        <f t="shared" si="69"/>
        <v>0</v>
      </c>
      <c r="CQ18" s="175">
        <f t="shared" si="70"/>
        <v>0</v>
      </c>
      <c r="CR18" s="175">
        <f t="shared" si="71"/>
        <v>0</v>
      </c>
      <c r="CS18" s="3"/>
      <c r="CT18" s="175">
        <f t="shared" si="72"/>
        <v>0</v>
      </c>
      <c r="CU18" s="175">
        <f t="shared" si="73"/>
        <v>0</v>
      </c>
      <c r="CV18" s="175">
        <f t="shared" si="74"/>
        <v>0</v>
      </c>
      <c r="CW18" s="175">
        <f t="shared" si="75"/>
        <v>0</v>
      </c>
      <c r="CX18" s="175">
        <f t="shared" si="76"/>
        <v>0</v>
      </c>
      <c r="CY18" s="175">
        <f t="shared" si="77"/>
        <v>0</v>
      </c>
      <c r="CZ18" s="175">
        <f t="shared" si="78"/>
        <v>0</v>
      </c>
      <c r="DA18" s="3"/>
      <c r="DB18" s="175">
        <f t="shared" si="79"/>
        <v>0</v>
      </c>
      <c r="DC18" s="175">
        <f t="shared" si="80"/>
        <v>0</v>
      </c>
      <c r="DD18" s="175">
        <f t="shared" si="81"/>
        <v>0</v>
      </c>
      <c r="DE18" s="175">
        <f t="shared" si="82"/>
        <v>0</v>
      </c>
      <c r="DF18" s="175">
        <f t="shared" si="83"/>
        <v>0</v>
      </c>
      <c r="DG18" s="175">
        <f t="shared" si="84"/>
        <v>0</v>
      </c>
      <c r="DH18" s="175">
        <f t="shared" si="85"/>
        <v>0</v>
      </c>
      <c r="DI18" s="3"/>
      <c r="DJ18" s="3"/>
      <c r="DK18" s="3"/>
      <c r="DL18" s="179">
        <f t="shared" si="6"/>
        <v>0</v>
      </c>
      <c r="DM18" s="179">
        <f t="shared" si="7"/>
        <v>0</v>
      </c>
      <c r="DN18" s="179">
        <f t="shared" si="8"/>
        <v>0</v>
      </c>
      <c r="DO18" s="179">
        <f t="shared" si="9"/>
        <v>0</v>
      </c>
      <c r="DP18" s="179">
        <f t="shared" si="10"/>
        <v>0</v>
      </c>
      <c r="DQ18" s="179">
        <f t="shared" si="11"/>
        <v>0</v>
      </c>
      <c r="DR18" s="179">
        <f t="shared" si="12"/>
        <v>0</v>
      </c>
      <c r="DS18" s="179">
        <f t="shared" si="13"/>
        <v>0</v>
      </c>
      <c r="DT18" s="179">
        <f t="shared" si="14"/>
        <v>0</v>
      </c>
      <c r="DU18" s="179">
        <f t="shared" si="15"/>
        <v>0</v>
      </c>
      <c r="DV18" s="3"/>
      <c r="DW18" s="3"/>
      <c r="DY18" s="3"/>
    </row>
    <row r="19" spans="2:129" ht="35" customHeight="1" outlineLevel="1">
      <c r="B19" s="18">
        <v>14</v>
      </c>
      <c r="C19" s="47" t="s">
        <v>135</v>
      </c>
      <c r="D19" s="6"/>
      <c r="E19" s="36" t="s">
        <v>137</v>
      </c>
      <c r="F19" s="99" t="s">
        <v>257</v>
      </c>
      <c r="G19" s="6"/>
      <c r="H19" s="19"/>
      <c r="I19" s="20"/>
      <c r="J19" s="8"/>
      <c r="K19" s="3"/>
      <c r="L19" s="4">
        <f t="shared" si="5"/>
        <v>0</v>
      </c>
      <c r="M19" s="3"/>
      <c r="N19" s="4"/>
      <c r="O19" s="3"/>
      <c r="P19" s="161"/>
      <c r="Q19" s="162"/>
      <c r="R19" s="162"/>
      <c r="S19" s="162"/>
      <c r="T19" s="162"/>
      <c r="U19" s="162"/>
      <c r="V19" s="162"/>
      <c r="W19" s="162"/>
      <c r="X19" s="163"/>
      <c r="Y19" s="162"/>
      <c r="Z19" s="162"/>
      <c r="AA19" s="162"/>
      <c r="AB19" s="164"/>
      <c r="AC19" s="164"/>
      <c r="AD19" s="165"/>
      <c r="AE19" s="3"/>
      <c r="AF19" s="3"/>
      <c r="AG19" s="3"/>
      <c r="AH19" s="175">
        <f t="shared" si="16"/>
        <v>0</v>
      </c>
      <c r="AI19" s="175">
        <f t="shared" si="17"/>
        <v>0</v>
      </c>
      <c r="AJ19" s="175">
        <f t="shared" si="18"/>
        <v>0</v>
      </c>
      <c r="AK19" s="175">
        <f t="shared" si="19"/>
        <v>0</v>
      </c>
      <c r="AL19" s="175">
        <f t="shared" si="20"/>
        <v>0</v>
      </c>
      <c r="AM19" s="175">
        <f t="shared" si="21"/>
        <v>0</v>
      </c>
      <c r="AN19" s="175">
        <f t="shared" si="22"/>
        <v>0</v>
      </c>
      <c r="AO19" s="3"/>
      <c r="AP19" s="175">
        <f t="shared" si="23"/>
        <v>0</v>
      </c>
      <c r="AQ19" s="175">
        <f t="shared" si="24"/>
        <v>0</v>
      </c>
      <c r="AR19" s="175">
        <f t="shared" si="25"/>
        <v>0</v>
      </c>
      <c r="AS19" s="175">
        <f t="shared" si="26"/>
        <v>0</v>
      </c>
      <c r="AT19" s="175">
        <f t="shared" si="27"/>
        <v>0</v>
      </c>
      <c r="AU19" s="175">
        <f t="shared" si="28"/>
        <v>0</v>
      </c>
      <c r="AV19" s="175">
        <f t="shared" si="29"/>
        <v>0</v>
      </c>
      <c r="AW19" s="3"/>
      <c r="AX19" s="175">
        <f t="shared" si="30"/>
        <v>0</v>
      </c>
      <c r="AY19" s="175">
        <f t="shared" si="31"/>
        <v>0</v>
      </c>
      <c r="AZ19" s="175">
        <f t="shared" si="32"/>
        <v>0</v>
      </c>
      <c r="BA19" s="175">
        <f t="shared" si="33"/>
        <v>0</v>
      </c>
      <c r="BB19" s="175">
        <f t="shared" si="34"/>
        <v>0</v>
      </c>
      <c r="BC19" s="175">
        <f t="shared" si="35"/>
        <v>0</v>
      </c>
      <c r="BD19" s="175">
        <f t="shared" si="36"/>
        <v>0</v>
      </c>
      <c r="BE19" s="3"/>
      <c r="BF19" s="175">
        <f t="shared" si="37"/>
        <v>0</v>
      </c>
      <c r="BG19" s="175">
        <f t="shared" si="38"/>
        <v>0</v>
      </c>
      <c r="BH19" s="175">
        <f t="shared" si="39"/>
        <v>0</v>
      </c>
      <c r="BI19" s="175">
        <f t="shared" si="40"/>
        <v>0</v>
      </c>
      <c r="BJ19" s="175">
        <f t="shared" si="41"/>
        <v>0</v>
      </c>
      <c r="BK19" s="175">
        <f t="shared" si="42"/>
        <v>0</v>
      </c>
      <c r="BL19" s="175">
        <f t="shared" si="43"/>
        <v>0</v>
      </c>
      <c r="BM19" s="3"/>
      <c r="BN19" s="175">
        <f t="shared" si="44"/>
        <v>0</v>
      </c>
      <c r="BO19" s="175">
        <f t="shared" si="45"/>
        <v>0</v>
      </c>
      <c r="BP19" s="175">
        <f t="shared" si="46"/>
        <v>0</v>
      </c>
      <c r="BQ19" s="175">
        <f t="shared" si="47"/>
        <v>0</v>
      </c>
      <c r="BR19" s="175">
        <f t="shared" si="48"/>
        <v>0</v>
      </c>
      <c r="BS19" s="175">
        <f t="shared" si="49"/>
        <v>0</v>
      </c>
      <c r="BT19" s="175">
        <f t="shared" si="50"/>
        <v>0</v>
      </c>
      <c r="BU19" s="3"/>
      <c r="BV19" s="175">
        <f t="shared" si="51"/>
        <v>0</v>
      </c>
      <c r="BW19" s="175">
        <f t="shared" si="52"/>
        <v>0</v>
      </c>
      <c r="BX19" s="175">
        <f t="shared" si="53"/>
        <v>0</v>
      </c>
      <c r="BY19" s="175">
        <f t="shared" si="54"/>
        <v>0</v>
      </c>
      <c r="BZ19" s="175">
        <f t="shared" si="55"/>
        <v>0</v>
      </c>
      <c r="CA19" s="175">
        <f t="shared" si="56"/>
        <v>0</v>
      </c>
      <c r="CB19" s="175">
        <f t="shared" si="57"/>
        <v>0</v>
      </c>
      <c r="CC19" s="3"/>
      <c r="CD19" s="175">
        <f t="shared" si="58"/>
        <v>0</v>
      </c>
      <c r="CE19" s="175">
        <f t="shared" si="59"/>
        <v>0</v>
      </c>
      <c r="CF19" s="175">
        <f t="shared" si="60"/>
        <v>0</v>
      </c>
      <c r="CG19" s="175">
        <f t="shared" si="61"/>
        <v>0</v>
      </c>
      <c r="CH19" s="175">
        <f t="shared" si="62"/>
        <v>0</v>
      </c>
      <c r="CI19" s="175">
        <f t="shared" si="63"/>
        <v>0</v>
      </c>
      <c r="CJ19" s="175">
        <f t="shared" si="64"/>
        <v>0</v>
      </c>
      <c r="CK19" s="3"/>
      <c r="CL19" s="175">
        <f t="shared" si="65"/>
        <v>0</v>
      </c>
      <c r="CM19" s="175">
        <f t="shared" si="66"/>
        <v>0</v>
      </c>
      <c r="CN19" s="175">
        <f t="shared" si="67"/>
        <v>0</v>
      </c>
      <c r="CO19" s="175">
        <f t="shared" si="68"/>
        <v>0</v>
      </c>
      <c r="CP19" s="175">
        <f t="shared" si="69"/>
        <v>0</v>
      </c>
      <c r="CQ19" s="175">
        <f t="shared" si="70"/>
        <v>0</v>
      </c>
      <c r="CR19" s="175">
        <f t="shared" si="71"/>
        <v>0</v>
      </c>
      <c r="CS19" s="3"/>
      <c r="CT19" s="175">
        <f t="shared" si="72"/>
        <v>0</v>
      </c>
      <c r="CU19" s="175">
        <f t="shared" si="73"/>
        <v>0</v>
      </c>
      <c r="CV19" s="175">
        <f t="shared" si="74"/>
        <v>0</v>
      </c>
      <c r="CW19" s="175">
        <f t="shared" si="75"/>
        <v>0</v>
      </c>
      <c r="CX19" s="175">
        <f t="shared" si="76"/>
        <v>0</v>
      </c>
      <c r="CY19" s="175">
        <f t="shared" si="77"/>
        <v>0</v>
      </c>
      <c r="CZ19" s="175">
        <f t="shared" si="78"/>
        <v>0</v>
      </c>
      <c r="DA19" s="3"/>
      <c r="DB19" s="175">
        <f t="shared" si="79"/>
        <v>0</v>
      </c>
      <c r="DC19" s="175">
        <f t="shared" si="80"/>
        <v>0</v>
      </c>
      <c r="DD19" s="175">
        <f t="shared" si="81"/>
        <v>0</v>
      </c>
      <c r="DE19" s="175">
        <f t="shared" si="82"/>
        <v>0</v>
      </c>
      <c r="DF19" s="175">
        <f t="shared" si="83"/>
        <v>0</v>
      </c>
      <c r="DG19" s="175">
        <f t="shared" si="84"/>
        <v>0</v>
      </c>
      <c r="DH19" s="175">
        <f t="shared" si="85"/>
        <v>0</v>
      </c>
      <c r="DI19" s="3"/>
      <c r="DJ19" s="3"/>
      <c r="DK19" s="3"/>
      <c r="DL19" s="179">
        <f t="shared" si="6"/>
        <v>0</v>
      </c>
      <c r="DM19" s="179">
        <f t="shared" si="7"/>
        <v>0</v>
      </c>
      <c r="DN19" s="179">
        <f t="shared" si="8"/>
        <v>0</v>
      </c>
      <c r="DO19" s="179">
        <f t="shared" si="9"/>
        <v>0</v>
      </c>
      <c r="DP19" s="179">
        <f t="shared" si="10"/>
        <v>0</v>
      </c>
      <c r="DQ19" s="179">
        <f t="shared" si="11"/>
        <v>0</v>
      </c>
      <c r="DR19" s="179">
        <f t="shared" si="12"/>
        <v>0</v>
      </c>
      <c r="DS19" s="179">
        <f t="shared" si="13"/>
        <v>0</v>
      </c>
      <c r="DT19" s="179">
        <f t="shared" si="14"/>
        <v>0</v>
      </c>
      <c r="DU19" s="179">
        <f t="shared" si="15"/>
        <v>0</v>
      </c>
      <c r="DV19" s="3"/>
      <c r="DW19" s="3"/>
      <c r="DY19" s="3"/>
    </row>
    <row r="20" spans="2:129" ht="35" customHeight="1" outlineLevel="1">
      <c r="B20" s="18">
        <v>15</v>
      </c>
      <c r="C20" s="47" t="s">
        <v>134</v>
      </c>
      <c r="D20" s="6"/>
      <c r="E20" s="36" t="s">
        <v>138</v>
      </c>
      <c r="F20" s="99" t="s">
        <v>258</v>
      </c>
      <c r="G20" s="6"/>
      <c r="H20" s="19"/>
      <c r="I20" s="20"/>
      <c r="J20" s="8"/>
      <c r="K20" s="3"/>
      <c r="L20" s="4">
        <f t="shared" si="5"/>
        <v>0</v>
      </c>
      <c r="M20" s="3"/>
      <c r="N20" s="4"/>
      <c r="O20" s="3"/>
      <c r="P20" s="161"/>
      <c r="Q20" s="162"/>
      <c r="R20" s="162"/>
      <c r="S20" s="162"/>
      <c r="T20" s="162"/>
      <c r="U20" s="162"/>
      <c r="V20" s="162"/>
      <c r="W20" s="162"/>
      <c r="X20" s="163"/>
      <c r="Y20" s="162"/>
      <c r="Z20" s="162"/>
      <c r="AA20" s="162"/>
      <c r="AB20" s="164"/>
      <c r="AC20" s="164"/>
      <c r="AD20" s="165"/>
      <c r="AE20" s="3"/>
      <c r="AF20" s="3"/>
      <c r="AG20" s="3"/>
      <c r="AH20" s="175">
        <f t="shared" si="16"/>
        <v>0</v>
      </c>
      <c r="AI20" s="175">
        <f t="shared" si="17"/>
        <v>0</v>
      </c>
      <c r="AJ20" s="175">
        <f t="shared" si="18"/>
        <v>0</v>
      </c>
      <c r="AK20" s="175">
        <f t="shared" si="19"/>
        <v>0</v>
      </c>
      <c r="AL20" s="175">
        <f t="shared" si="20"/>
        <v>0</v>
      </c>
      <c r="AM20" s="175">
        <f t="shared" si="21"/>
        <v>0</v>
      </c>
      <c r="AN20" s="175">
        <f t="shared" si="22"/>
        <v>0</v>
      </c>
      <c r="AO20" s="3"/>
      <c r="AP20" s="175">
        <f t="shared" si="23"/>
        <v>0</v>
      </c>
      <c r="AQ20" s="175">
        <f t="shared" si="24"/>
        <v>0</v>
      </c>
      <c r="AR20" s="175">
        <f t="shared" si="25"/>
        <v>0</v>
      </c>
      <c r="AS20" s="175">
        <f t="shared" si="26"/>
        <v>0</v>
      </c>
      <c r="AT20" s="175">
        <f t="shared" si="27"/>
        <v>0</v>
      </c>
      <c r="AU20" s="175">
        <f t="shared" si="28"/>
        <v>0</v>
      </c>
      <c r="AV20" s="175">
        <f t="shared" si="29"/>
        <v>0</v>
      </c>
      <c r="AW20" s="3"/>
      <c r="AX20" s="175">
        <f t="shared" si="30"/>
        <v>0</v>
      </c>
      <c r="AY20" s="175">
        <f t="shared" si="31"/>
        <v>0</v>
      </c>
      <c r="AZ20" s="175">
        <f t="shared" si="32"/>
        <v>0</v>
      </c>
      <c r="BA20" s="175">
        <f t="shared" si="33"/>
        <v>0</v>
      </c>
      <c r="BB20" s="175">
        <f t="shared" si="34"/>
        <v>0</v>
      </c>
      <c r="BC20" s="175">
        <f t="shared" si="35"/>
        <v>0</v>
      </c>
      <c r="BD20" s="175">
        <f t="shared" si="36"/>
        <v>0</v>
      </c>
      <c r="BE20" s="3"/>
      <c r="BF20" s="175">
        <f t="shared" si="37"/>
        <v>0</v>
      </c>
      <c r="BG20" s="175">
        <f t="shared" si="38"/>
        <v>0</v>
      </c>
      <c r="BH20" s="175">
        <f t="shared" si="39"/>
        <v>0</v>
      </c>
      <c r="BI20" s="175">
        <f t="shared" si="40"/>
        <v>0</v>
      </c>
      <c r="BJ20" s="175">
        <f t="shared" si="41"/>
        <v>0</v>
      </c>
      <c r="BK20" s="175">
        <f t="shared" si="42"/>
        <v>0</v>
      </c>
      <c r="BL20" s="175">
        <f t="shared" si="43"/>
        <v>0</v>
      </c>
      <c r="BM20" s="3"/>
      <c r="BN20" s="175">
        <f t="shared" si="44"/>
        <v>0</v>
      </c>
      <c r="BO20" s="175">
        <f t="shared" si="45"/>
        <v>0</v>
      </c>
      <c r="BP20" s="175">
        <f t="shared" si="46"/>
        <v>0</v>
      </c>
      <c r="BQ20" s="175">
        <f t="shared" si="47"/>
        <v>0</v>
      </c>
      <c r="BR20" s="175">
        <f t="shared" si="48"/>
        <v>0</v>
      </c>
      <c r="BS20" s="175">
        <f t="shared" si="49"/>
        <v>0</v>
      </c>
      <c r="BT20" s="175">
        <f t="shared" si="50"/>
        <v>0</v>
      </c>
      <c r="BU20" s="3"/>
      <c r="BV20" s="175">
        <f t="shared" si="51"/>
        <v>0</v>
      </c>
      <c r="BW20" s="175">
        <f t="shared" si="52"/>
        <v>0</v>
      </c>
      <c r="BX20" s="175">
        <f t="shared" si="53"/>
        <v>0</v>
      </c>
      <c r="BY20" s="175">
        <f t="shared" si="54"/>
        <v>0</v>
      </c>
      <c r="BZ20" s="175">
        <f t="shared" si="55"/>
        <v>0</v>
      </c>
      <c r="CA20" s="175">
        <f t="shared" si="56"/>
        <v>0</v>
      </c>
      <c r="CB20" s="175">
        <f t="shared" si="57"/>
        <v>0</v>
      </c>
      <c r="CC20" s="3"/>
      <c r="CD20" s="175">
        <f t="shared" si="58"/>
        <v>0</v>
      </c>
      <c r="CE20" s="175">
        <f t="shared" si="59"/>
        <v>0</v>
      </c>
      <c r="CF20" s="175">
        <f t="shared" si="60"/>
        <v>0</v>
      </c>
      <c r="CG20" s="175">
        <f t="shared" si="61"/>
        <v>0</v>
      </c>
      <c r="CH20" s="175">
        <f t="shared" si="62"/>
        <v>0</v>
      </c>
      <c r="CI20" s="175">
        <f t="shared" si="63"/>
        <v>0</v>
      </c>
      <c r="CJ20" s="175">
        <f t="shared" si="64"/>
        <v>0</v>
      </c>
      <c r="CK20" s="3"/>
      <c r="CL20" s="175">
        <f t="shared" si="65"/>
        <v>0</v>
      </c>
      <c r="CM20" s="175">
        <f t="shared" si="66"/>
        <v>0</v>
      </c>
      <c r="CN20" s="175">
        <f t="shared" si="67"/>
        <v>0</v>
      </c>
      <c r="CO20" s="175">
        <f t="shared" si="68"/>
        <v>0</v>
      </c>
      <c r="CP20" s="175">
        <f t="shared" si="69"/>
        <v>0</v>
      </c>
      <c r="CQ20" s="175">
        <f t="shared" si="70"/>
        <v>0</v>
      </c>
      <c r="CR20" s="175">
        <f t="shared" si="71"/>
        <v>0</v>
      </c>
      <c r="CS20" s="3"/>
      <c r="CT20" s="175">
        <f t="shared" si="72"/>
        <v>0</v>
      </c>
      <c r="CU20" s="175">
        <f t="shared" si="73"/>
        <v>0</v>
      </c>
      <c r="CV20" s="175">
        <f t="shared" si="74"/>
        <v>0</v>
      </c>
      <c r="CW20" s="175">
        <f t="shared" si="75"/>
        <v>0</v>
      </c>
      <c r="CX20" s="175">
        <f t="shared" si="76"/>
        <v>0</v>
      </c>
      <c r="CY20" s="175">
        <f t="shared" si="77"/>
        <v>0</v>
      </c>
      <c r="CZ20" s="175">
        <f t="shared" si="78"/>
        <v>0</v>
      </c>
      <c r="DA20" s="3"/>
      <c r="DB20" s="175">
        <f t="shared" si="79"/>
        <v>0</v>
      </c>
      <c r="DC20" s="175">
        <f t="shared" si="80"/>
        <v>0</v>
      </c>
      <c r="DD20" s="175">
        <f t="shared" si="81"/>
        <v>0</v>
      </c>
      <c r="DE20" s="175">
        <f t="shared" si="82"/>
        <v>0</v>
      </c>
      <c r="DF20" s="175">
        <f t="shared" si="83"/>
        <v>0</v>
      </c>
      <c r="DG20" s="175">
        <f t="shared" si="84"/>
        <v>0</v>
      </c>
      <c r="DH20" s="175">
        <f t="shared" si="85"/>
        <v>0</v>
      </c>
      <c r="DI20" s="3"/>
      <c r="DJ20" s="3"/>
      <c r="DK20" s="3"/>
      <c r="DL20" s="179">
        <f t="shared" si="6"/>
        <v>0</v>
      </c>
      <c r="DM20" s="179">
        <f t="shared" si="7"/>
        <v>0</v>
      </c>
      <c r="DN20" s="179">
        <f t="shared" si="8"/>
        <v>0</v>
      </c>
      <c r="DO20" s="179">
        <f t="shared" si="9"/>
        <v>0</v>
      </c>
      <c r="DP20" s="179">
        <f t="shared" si="10"/>
        <v>0</v>
      </c>
      <c r="DQ20" s="179">
        <f t="shared" si="11"/>
        <v>0</v>
      </c>
      <c r="DR20" s="179">
        <f t="shared" si="12"/>
        <v>0</v>
      </c>
      <c r="DS20" s="179">
        <f t="shared" si="13"/>
        <v>0</v>
      </c>
      <c r="DT20" s="179">
        <f t="shared" si="14"/>
        <v>0</v>
      </c>
      <c r="DU20" s="179">
        <f t="shared" si="15"/>
        <v>0</v>
      </c>
      <c r="DV20" s="3"/>
      <c r="DW20" s="3"/>
      <c r="DY20" s="3"/>
    </row>
    <row r="21" spans="2:129" ht="35" customHeight="1" outlineLevel="1">
      <c r="B21" s="18">
        <v>16</v>
      </c>
      <c r="C21" s="47" t="s">
        <v>135</v>
      </c>
      <c r="D21" s="6"/>
      <c r="E21" s="36" t="s">
        <v>138</v>
      </c>
      <c r="F21" s="99" t="s">
        <v>259</v>
      </c>
      <c r="G21" s="6"/>
      <c r="H21" s="19"/>
      <c r="I21" s="20"/>
      <c r="J21" s="8"/>
      <c r="K21" s="3"/>
      <c r="L21" s="4">
        <f t="shared" si="5"/>
        <v>0</v>
      </c>
      <c r="M21" s="3"/>
      <c r="N21" s="4"/>
      <c r="O21" s="3"/>
      <c r="P21" s="161"/>
      <c r="Q21" s="162"/>
      <c r="R21" s="162"/>
      <c r="S21" s="162"/>
      <c r="T21" s="162"/>
      <c r="U21" s="162"/>
      <c r="V21" s="162"/>
      <c r="W21" s="162"/>
      <c r="X21" s="163"/>
      <c r="Y21" s="162"/>
      <c r="Z21" s="162"/>
      <c r="AA21" s="162"/>
      <c r="AB21" s="164"/>
      <c r="AC21" s="164"/>
      <c r="AD21" s="165"/>
      <c r="AE21" s="3"/>
      <c r="AF21" s="3"/>
      <c r="AG21" s="3"/>
      <c r="AH21" s="175">
        <f t="shared" si="16"/>
        <v>0</v>
      </c>
      <c r="AI21" s="175">
        <f t="shared" si="17"/>
        <v>0</v>
      </c>
      <c r="AJ21" s="175">
        <f t="shared" si="18"/>
        <v>0</v>
      </c>
      <c r="AK21" s="175">
        <f t="shared" si="19"/>
        <v>0</v>
      </c>
      <c r="AL21" s="175">
        <f t="shared" si="20"/>
        <v>0</v>
      </c>
      <c r="AM21" s="175">
        <f t="shared" si="21"/>
        <v>0</v>
      </c>
      <c r="AN21" s="175">
        <f t="shared" si="22"/>
        <v>0</v>
      </c>
      <c r="AO21" s="3"/>
      <c r="AP21" s="175">
        <f t="shared" si="23"/>
        <v>0</v>
      </c>
      <c r="AQ21" s="175">
        <f t="shared" si="24"/>
        <v>0</v>
      </c>
      <c r="AR21" s="175">
        <f t="shared" si="25"/>
        <v>0</v>
      </c>
      <c r="AS21" s="175">
        <f t="shared" si="26"/>
        <v>0</v>
      </c>
      <c r="AT21" s="175">
        <f t="shared" si="27"/>
        <v>0</v>
      </c>
      <c r="AU21" s="175">
        <f t="shared" si="28"/>
        <v>0</v>
      </c>
      <c r="AV21" s="175">
        <f t="shared" si="29"/>
        <v>0</v>
      </c>
      <c r="AW21" s="3"/>
      <c r="AX21" s="175">
        <f t="shared" si="30"/>
        <v>0</v>
      </c>
      <c r="AY21" s="175">
        <f t="shared" si="31"/>
        <v>0</v>
      </c>
      <c r="AZ21" s="175">
        <f t="shared" si="32"/>
        <v>0</v>
      </c>
      <c r="BA21" s="175">
        <f t="shared" si="33"/>
        <v>0</v>
      </c>
      <c r="BB21" s="175">
        <f t="shared" si="34"/>
        <v>0</v>
      </c>
      <c r="BC21" s="175">
        <f t="shared" si="35"/>
        <v>0</v>
      </c>
      <c r="BD21" s="175">
        <f t="shared" si="36"/>
        <v>0</v>
      </c>
      <c r="BE21" s="3"/>
      <c r="BF21" s="175">
        <f t="shared" si="37"/>
        <v>0</v>
      </c>
      <c r="BG21" s="175">
        <f t="shared" si="38"/>
        <v>0</v>
      </c>
      <c r="BH21" s="175">
        <f t="shared" si="39"/>
        <v>0</v>
      </c>
      <c r="BI21" s="175">
        <f t="shared" si="40"/>
        <v>0</v>
      </c>
      <c r="BJ21" s="175">
        <f t="shared" si="41"/>
        <v>0</v>
      </c>
      <c r="BK21" s="175">
        <f t="shared" si="42"/>
        <v>0</v>
      </c>
      <c r="BL21" s="175">
        <f t="shared" si="43"/>
        <v>0</v>
      </c>
      <c r="BM21" s="3"/>
      <c r="BN21" s="175">
        <f t="shared" si="44"/>
        <v>0</v>
      </c>
      <c r="BO21" s="175">
        <f t="shared" si="45"/>
        <v>0</v>
      </c>
      <c r="BP21" s="175">
        <f t="shared" si="46"/>
        <v>0</v>
      </c>
      <c r="BQ21" s="175">
        <f t="shared" si="47"/>
        <v>0</v>
      </c>
      <c r="BR21" s="175">
        <f t="shared" si="48"/>
        <v>0</v>
      </c>
      <c r="BS21" s="175">
        <f t="shared" si="49"/>
        <v>0</v>
      </c>
      <c r="BT21" s="175">
        <f t="shared" si="50"/>
        <v>0</v>
      </c>
      <c r="BU21" s="3"/>
      <c r="BV21" s="175">
        <f t="shared" si="51"/>
        <v>0</v>
      </c>
      <c r="BW21" s="175">
        <f t="shared" si="52"/>
        <v>0</v>
      </c>
      <c r="BX21" s="175">
        <f t="shared" si="53"/>
        <v>0</v>
      </c>
      <c r="BY21" s="175">
        <f t="shared" si="54"/>
        <v>0</v>
      </c>
      <c r="BZ21" s="175">
        <f t="shared" si="55"/>
        <v>0</v>
      </c>
      <c r="CA21" s="175">
        <f t="shared" si="56"/>
        <v>0</v>
      </c>
      <c r="CB21" s="175">
        <f t="shared" si="57"/>
        <v>0</v>
      </c>
      <c r="CC21" s="3"/>
      <c r="CD21" s="175">
        <f t="shared" si="58"/>
        <v>0</v>
      </c>
      <c r="CE21" s="175">
        <f t="shared" si="59"/>
        <v>0</v>
      </c>
      <c r="CF21" s="175">
        <f t="shared" si="60"/>
        <v>0</v>
      </c>
      <c r="CG21" s="175">
        <f t="shared" si="61"/>
        <v>0</v>
      </c>
      <c r="CH21" s="175">
        <f t="shared" si="62"/>
        <v>0</v>
      </c>
      <c r="CI21" s="175">
        <f t="shared" si="63"/>
        <v>0</v>
      </c>
      <c r="CJ21" s="175">
        <f t="shared" si="64"/>
        <v>0</v>
      </c>
      <c r="CK21" s="3"/>
      <c r="CL21" s="175">
        <f t="shared" si="65"/>
        <v>0</v>
      </c>
      <c r="CM21" s="175">
        <f t="shared" si="66"/>
        <v>0</v>
      </c>
      <c r="CN21" s="175">
        <f t="shared" si="67"/>
        <v>0</v>
      </c>
      <c r="CO21" s="175">
        <f t="shared" si="68"/>
        <v>0</v>
      </c>
      <c r="CP21" s="175">
        <f t="shared" si="69"/>
        <v>0</v>
      </c>
      <c r="CQ21" s="175">
        <f t="shared" si="70"/>
        <v>0</v>
      </c>
      <c r="CR21" s="175">
        <f t="shared" si="71"/>
        <v>0</v>
      </c>
      <c r="CS21" s="3"/>
      <c r="CT21" s="175">
        <f t="shared" si="72"/>
        <v>0</v>
      </c>
      <c r="CU21" s="175">
        <f t="shared" si="73"/>
        <v>0</v>
      </c>
      <c r="CV21" s="175">
        <f t="shared" si="74"/>
        <v>0</v>
      </c>
      <c r="CW21" s="175">
        <f t="shared" si="75"/>
        <v>0</v>
      </c>
      <c r="CX21" s="175">
        <f t="shared" si="76"/>
        <v>0</v>
      </c>
      <c r="CY21" s="175">
        <f t="shared" si="77"/>
        <v>0</v>
      </c>
      <c r="CZ21" s="175">
        <f t="shared" si="78"/>
        <v>0</v>
      </c>
      <c r="DA21" s="3"/>
      <c r="DB21" s="175">
        <f t="shared" si="79"/>
        <v>0</v>
      </c>
      <c r="DC21" s="175">
        <f t="shared" si="80"/>
        <v>0</v>
      </c>
      <c r="DD21" s="175">
        <f t="shared" si="81"/>
        <v>0</v>
      </c>
      <c r="DE21" s="175">
        <f t="shared" si="82"/>
        <v>0</v>
      </c>
      <c r="DF21" s="175">
        <f t="shared" si="83"/>
        <v>0</v>
      </c>
      <c r="DG21" s="175">
        <f t="shared" si="84"/>
        <v>0</v>
      </c>
      <c r="DH21" s="175">
        <f t="shared" si="85"/>
        <v>0</v>
      </c>
      <c r="DI21" s="3"/>
      <c r="DJ21" s="3"/>
      <c r="DK21" s="3"/>
      <c r="DL21" s="179">
        <f t="shared" si="6"/>
        <v>0</v>
      </c>
      <c r="DM21" s="179">
        <f t="shared" si="7"/>
        <v>0</v>
      </c>
      <c r="DN21" s="179">
        <f t="shared" si="8"/>
        <v>0</v>
      </c>
      <c r="DO21" s="179">
        <f t="shared" si="9"/>
        <v>0</v>
      </c>
      <c r="DP21" s="179">
        <f t="shared" si="10"/>
        <v>0</v>
      </c>
      <c r="DQ21" s="179">
        <f t="shared" si="11"/>
        <v>0</v>
      </c>
      <c r="DR21" s="179">
        <f t="shared" si="12"/>
        <v>0</v>
      </c>
      <c r="DS21" s="179">
        <f t="shared" si="13"/>
        <v>0</v>
      </c>
      <c r="DT21" s="179">
        <f t="shared" si="14"/>
        <v>0</v>
      </c>
      <c r="DU21" s="179">
        <f t="shared" si="15"/>
        <v>0</v>
      </c>
      <c r="DV21" s="3"/>
      <c r="DW21" s="3"/>
      <c r="DY21" s="3"/>
    </row>
    <row r="22" spans="2:129" ht="35" customHeight="1" outlineLevel="1">
      <c r="B22" s="18">
        <v>17</v>
      </c>
      <c r="C22" s="47" t="s">
        <v>134</v>
      </c>
      <c r="D22" s="6"/>
      <c r="E22" s="36" t="s">
        <v>139</v>
      </c>
      <c r="F22" s="99" t="s">
        <v>260</v>
      </c>
      <c r="G22" s="6"/>
      <c r="H22" s="19"/>
      <c r="I22" s="20"/>
      <c r="J22" s="8"/>
      <c r="K22" s="3"/>
      <c r="L22" s="4">
        <f t="shared" si="5"/>
        <v>0</v>
      </c>
      <c r="M22" s="3"/>
      <c r="N22" s="4"/>
      <c r="O22" s="3"/>
      <c r="P22" s="161"/>
      <c r="Q22" s="162"/>
      <c r="R22" s="162"/>
      <c r="S22" s="162"/>
      <c r="T22" s="162"/>
      <c r="U22" s="162"/>
      <c r="V22" s="162"/>
      <c r="W22" s="162"/>
      <c r="X22" s="163"/>
      <c r="Y22" s="162"/>
      <c r="Z22" s="162"/>
      <c r="AA22" s="162"/>
      <c r="AB22" s="164"/>
      <c r="AC22" s="164"/>
      <c r="AD22" s="165"/>
      <c r="AE22" s="3"/>
      <c r="AF22" s="3"/>
      <c r="AG22" s="3"/>
      <c r="AH22" s="175">
        <f t="shared" si="16"/>
        <v>0</v>
      </c>
      <c r="AI22" s="175">
        <f t="shared" si="17"/>
        <v>0</v>
      </c>
      <c r="AJ22" s="175">
        <f t="shared" si="18"/>
        <v>0</v>
      </c>
      <c r="AK22" s="175">
        <f t="shared" si="19"/>
        <v>0</v>
      </c>
      <c r="AL22" s="175">
        <f t="shared" si="20"/>
        <v>0</v>
      </c>
      <c r="AM22" s="175">
        <f t="shared" si="21"/>
        <v>0</v>
      </c>
      <c r="AN22" s="175">
        <f t="shared" si="22"/>
        <v>0</v>
      </c>
      <c r="AO22" s="3"/>
      <c r="AP22" s="175">
        <f t="shared" si="23"/>
        <v>0</v>
      </c>
      <c r="AQ22" s="175">
        <f t="shared" si="24"/>
        <v>0</v>
      </c>
      <c r="AR22" s="175">
        <f t="shared" si="25"/>
        <v>0</v>
      </c>
      <c r="AS22" s="175">
        <f t="shared" si="26"/>
        <v>0</v>
      </c>
      <c r="AT22" s="175">
        <f t="shared" si="27"/>
        <v>0</v>
      </c>
      <c r="AU22" s="175">
        <f t="shared" si="28"/>
        <v>0</v>
      </c>
      <c r="AV22" s="175">
        <f t="shared" si="29"/>
        <v>0</v>
      </c>
      <c r="AW22" s="3"/>
      <c r="AX22" s="175">
        <f t="shared" si="30"/>
        <v>0</v>
      </c>
      <c r="AY22" s="175">
        <f t="shared" si="31"/>
        <v>0</v>
      </c>
      <c r="AZ22" s="175">
        <f t="shared" si="32"/>
        <v>0</v>
      </c>
      <c r="BA22" s="175">
        <f t="shared" si="33"/>
        <v>0</v>
      </c>
      <c r="BB22" s="175">
        <f t="shared" si="34"/>
        <v>0</v>
      </c>
      <c r="BC22" s="175">
        <f t="shared" si="35"/>
        <v>0</v>
      </c>
      <c r="BD22" s="175">
        <f t="shared" si="36"/>
        <v>0</v>
      </c>
      <c r="BE22" s="3"/>
      <c r="BF22" s="175">
        <f t="shared" si="37"/>
        <v>0</v>
      </c>
      <c r="BG22" s="175">
        <f t="shared" si="38"/>
        <v>0</v>
      </c>
      <c r="BH22" s="175">
        <f t="shared" si="39"/>
        <v>0</v>
      </c>
      <c r="BI22" s="175">
        <f t="shared" si="40"/>
        <v>0</v>
      </c>
      <c r="BJ22" s="175">
        <f t="shared" si="41"/>
        <v>0</v>
      </c>
      <c r="BK22" s="175">
        <f t="shared" si="42"/>
        <v>0</v>
      </c>
      <c r="BL22" s="175">
        <f t="shared" si="43"/>
        <v>0</v>
      </c>
      <c r="BM22" s="3"/>
      <c r="BN22" s="175">
        <f t="shared" si="44"/>
        <v>0</v>
      </c>
      <c r="BO22" s="175">
        <f t="shared" si="45"/>
        <v>0</v>
      </c>
      <c r="BP22" s="175">
        <f t="shared" si="46"/>
        <v>0</v>
      </c>
      <c r="BQ22" s="175">
        <f t="shared" si="47"/>
        <v>0</v>
      </c>
      <c r="BR22" s="175">
        <f t="shared" si="48"/>
        <v>0</v>
      </c>
      <c r="BS22" s="175">
        <f t="shared" si="49"/>
        <v>0</v>
      </c>
      <c r="BT22" s="175">
        <f t="shared" si="50"/>
        <v>0</v>
      </c>
      <c r="BU22" s="3"/>
      <c r="BV22" s="175">
        <f t="shared" si="51"/>
        <v>0</v>
      </c>
      <c r="BW22" s="175">
        <f t="shared" si="52"/>
        <v>0</v>
      </c>
      <c r="BX22" s="175">
        <f t="shared" si="53"/>
        <v>0</v>
      </c>
      <c r="BY22" s="175">
        <f t="shared" si="54"/>
        <v>0</v>
      </c>
      <c r="BZ22" s="175">
        <f t="shared" si="55"/>
        <v>0</v>
      </c>
      <c r="CA22" s="175">
        <f t="shared" si="56"/>
        <v>0</v>
      </c>
      <c r="CB22" s="175">
        <f t="shared" si="57"/>
        <v>0</v>
      </c>
      <c r="CC22" s="3"/>
      <c r="CD22" s="175">
        <f t="shared" si="58"/>
        <v>0</v>
      </c>
      <c r="CE22" s="175">
        <f t="shared" si="59"/>
        <v>0</v>
      </c>
      <c r="CF22" s="175">
        <f t="shared" si="60"/>
        <v>0</v>
      </c>
      <c r="CG22" s="175">
        <f t="shared" si="61"/>
        <v>0</v>
      </c>
      <c r="CH22" s="175">
        <f t="shared" si="62"/>
        <v>0</v>
      </c>
      <c r="CI22" s="175">
        <f t="shared" si="63"/>
        <v>0</v>
      </c>
      <c r="CJ22" s="175">
        <f t="shared" si="64"/>
        <v>0</v>
      </c>
      <c r="CK22" s="3"/>
      <c r="CL22" s="175">
        <f t="shared" si="65"/>
        <v>0</v>
      </c>
      <c r="CM22" s="175">
        <f t="shared" si="66"/>
        <v>0</v>
      </c>
      <c r="CN22" s="175">
        <f t="shared" si="67"/>
        <v>0</v>
      </c>
      <c r="CO22" s="175">
        <f t="shared" si="68"/>
        <v>0</v>
      </c>
      <c r="CP22" s="175">
        <f t="shared" si="69"/>
        <v>0</v>
      </c>
      <c r="CQ22" s="175">
        <f t="shared" si="70"/>
        <v>0</v>
      </c>
      <c r="CR22" s="175">
        <f t="shared" si="71"/>
        <v>0</v>
      </c>
      <c r="CS22" s="3"/>
      <c r="CT22" s="175">
        <f t="shared" si="72"/>
        <v>0</v>
      </c>
      <c r="CU22" s="175">
        <f t="shared" si="73"/>
        <v>0</v>
      </c>
      <c r="CV22" s="175">
        <f t="shared" si="74"/>
        <v>0</v>
      </c>
      <c r="CW22" s="175">
        <f t="shared" si="75"/>
        <v>0</v>
      </c>
      <c r="CX22" s="175">
        <f t="shared" si="76"/>
        <v>0</v>
      </c>
      <c r="CY22" s="175">
        <f t="shared" si="77"/>
        <v>0</v>
      </c>
      <c r="CZ22" s="175">
        <f t="shared" si="78"/>
        <v>0</v>
      </c>
      <c r="DA22" s="3"/>
      <c r="DB22" s="175">
        <f t="shared" si="79"/>
        <v>0</v>
      </c>
      <c r="DC22" s="175">
        <f t="shared" si="80"/>
        <v>0</v>
      </c>
      <c r="DD22" s="175">
        <f t="shared" si="81"/>
        <v>0</v>
      </c>
      <c r="DE22" s="175">
        <f t="shared" si="82"/>
        <v>0</v>
      </c>
      <c r="DF22" s="175">
        <f t="shared" si="83"/>
        <v>0</v>
      </c>
      <c r="DG22" s="175">
        <f t="shared" si="84"/>
        <v>0</v>
      </c>
      <c r="DH22" s="175">
        <f t="shared" si="85"/>
        <v>0</v>
      </c>
      <c r="DI22" s="3"/>
      <c r="DJ22" s="3"/>
      <c r="DK22" s="3"/>
      <c r="DL22" s="179">
        <f t="shared" si="6"/>
        <v>0</v>
      </c>
      <c r="DM22" s="179">
        <f t="shared" si="7"/>
        <v>0</v>
      </c>
      <c r="DN22" s="179">
        <f t="shared" si="8"/>
        <v>0</v>
      </c>
      <c r="DO22" s="179">
        <f t="shared" si="9"/>
        <v>0</v>
      </c>
      <c r="DP22" s="179">
        <f t="shared" si="10"/>
        <v>0</v>
      </c>
      <c r="DQ22" s="179">
        <f t="shared" si="11"/>
        <v>0</v>
      </c>
      <c r="DR22" s="179">
        <f t="shared" si="12"/>
        <v>0</v>
      </c>
      <c r="DS22" s="179">
        <f t="shared" si="13"/>
        <v>0</v>
      </c>
      <c r="DT22" s="179">
        <f t="shared" si="14"/>
        <v>0</v>
      </c>
      <c r="DU22" s="179">
        <f t="shared" si="15"/>
        <v>0</v>
      </c>
      <c r="DV22" s="3"/>
      <c r="DW22" s="3"/>
      <c r="DY22" s="3"/>
    </row>
    <row r="23" spans="2:129" ht="35" customHeight="1" outlineLevel="1">
      <c r="B23" s="18">
        <v>18</v>
      </c>
      <c r="C23" s="47" t="s">
        <v>135</v>
      </c>
      <c r="D23" s="6"/>
      <c r="E23" s="36" t="s">
        <v>139</v>
      </c>
      <c r="F23" s="99" t="s">
        <v>261</v>
      </c>
      <c r="G23" s="6"/>
      <c r="H23" s="19"/>
      <c r="I23" s="20"/>
      <c r="J23" s="8"/>
      <c r="K23" s="3"/>
      <c r="L23" s="4">
        <f t="shared" si="5"/>
        <v>0</v>
      </c>
      <c r="M23" s="3"/>
      <c r="N23" s="4"/>
      <c r="O23" s="3"/>
      <c r="P23" s="161"/>
      <c r="Q23" s="162"/>
      <c r="R23" s="162"/>
      <c r="S23" s="162"/>
      <c r="T23" s="162"/>
      <c r="U23" s="162"/>
      <c r="V23" s="162"/>
      <c r="W23" s="162"/>
      <c r="X23" s="163"/>
      <c r="Y23" s="162"/>
      <c r="Z23" s="162"/>
      <c r="AA23" s="162"/>
      <c r="AB23" s="164"/>
      <c r="AC23" s="164"/>
      <c r="AD23" s="165"/>
      <c r="AE23" s="3"/>
      <c r="AF23" s="3"/>
      <c r="AG23" s="3"/>
      <c r="AH23" s="175">
        <f t="shared" si="16"/>
        <v>0</v>
      </c>
      <c r="AI23" s="175">
        <f t="shared" si="17"/>
        <v>0</v>
      </c>
      <c r="AJ23" s="175">
        <f t="shared" si="18"/>
        <v>0</v>
      </c>
      <c r="AK23" s="175">
        <f t="shared" si="19"/>
        <v>0</v>
      </c>
      <c r="AL23" s="175">
        <f t="shared" si="20"/>
        <v>0</v>
      </c>
      <c r="AM23" s="175">
        <f t="shared" si="21"/>
        <v>0</v>
      </c>
      <c r="AN23" s="175">
        <f t="shared" si="22"/>
        <v>0</v>
      </c>
      <c r="AO23" s="3"/>
      <c r="AP23" s="175">
        <f t="shared" si="23"/>
        <v>0</v>
      </c>
      <c r="AQ23" s="175">
        <f t="shared" si="24"/>
        <v>0</v>
      </c>
      <c r="AR23" s="175">
        <f t="shared" si="25"/>
        <v>0</v>
      </c>
      <c r="AS23" s="175">
        <f t="shared" si="26"/>
        <v>0</v>
      </c>
      <c r="AT23" s="175">
        <f t="shared" si="27"/>
        <v>0</v>
      </c>
      <c r="AU23" s="175">
        <f t="shared" si="28"/>
        <v>0</v>
      </c>
      <c r="AV23" s="175">
        <f t="shared" si="29"/>
        <v>0</v>
      </c>
      <c r="AW23" s="3"/>
      <c r="AX23" s="175">
        <f t="shared" si="30"/>
        <v>0</v>
      </c>
      <c r="AY23" s="175">
        <f t="shared" si="31"/>
        <v>0</v>
      </c>
      <c r="AZ23" s="175">
        <f t="shared" si="32"/>
        <v>0</v>
      </c>
      <c r="BA23" s="175">
        <f t="shared" si="33"/>
        <v>0</v>
      </c>
      <c r="BB23" s="175">
        <f t="shared" si="34"/>
        <v>0</v>
      </c>
      <c r="BC23" s="175">
        <f t="shared" si="35"/>
        <v>0</v>
      </c>
      <c r="BD23" s="175">
        <f t="shared" si="36"/>
        <v>0</v>
      </c>
      <c r="BE23" s="3"/>
      <c r="BF23" s="175">
        <f t="shared" si="37"/>
        <v>0</v>
      </c>
      <c r="BG23" s="175">
        <f t="shared" si="38"/>
        <v>0</v>
      </c>
      <c r="BH23" s="175">
        <f t="shared" si="39"/>
        <v>0</v>
      </c>
      <c r="BI23" s="175">
        <f t="shared" si="40"/>
        <v>0</v>
      </c>
      <c r="BJ23" s="175">
        <f t="shared" si="41"/>
        <v>0</v>
      </c>
      <c r="BK23" s="175">
        <f t="shared" si="42"/>
        <v>0</v>
      </c>
      <c r="BL23" s="175">
        <f t="shared" si="43"/>
        <v>0</v>
      </c>
      <c r="BM23" s="3"/>
      <c r="BN23" s="175">
        <f t="shared" si="44"/>
        <v>0</v>
      </c>
      <c r="BO23" s="175">
        <f t="shared" si="45"/>
        <v>0</v>
      </c>
      <c r="BP23" s="175">
        <f t="shared" si="46"/>
        <v>0</v>
      </c>
      <c r="BQ23" s="175">
        <f t="shared" si="47"/>
        <v>0</v>
      </c>
      <c r="BR23" s="175">
        <f t="shared" si="48"/>
        <v>0</v>
      </c>
      <c r="BS23" s="175">
        <f t="shared" si="49"/>
        <v>0</v>
      </c>
      <c r="BT23" s="175">
        <f t="shared" si="50"/>
        <v>0</v>
      </c>
      <c r="BU23" s="3"/>
      <c r="BV23" s="175">
        <f t="shared" si="51"/>
        <v>0</v>
      </c>
      <c r="BW23" s="175">
        <f t="shared" si="52"/>
        <v>0</v>
      </c>
      <c r="BX23" s="175">
        <f t="shared" si="53"/>
        <v>0</v>
      </c>
      <c r="BY23" s="175">
        <f t="shared" si="54"/>
        <v>0</v>
      </c>
      <c r="BZ23" s="175">
        <f t="shared" si="55"/>
        <v>0</v>
      </c>
      <c r="CA23" s="175">
        <f t="shared" si="56"/>
        <v>0</v>
      </c>
      <c r="CB23" s="175">
        <f t="shared" si="57"/>
        <v>0</v>
      </c>
      <c r="CC23" s="3"/>
      <c r="CD23" s="175">
        <f t="shared" si="58"/>
        <v>0</v>
      </c>
      <c r="CE23" s="175">
        <f t="shared" si="59"/>
        <v>0</v>
      </c>
      <c r="CF23" s="175">
        <f t="shared" si="60"/>
        <v>0</v>
      </c>
      <c r="CG23" s="175">
        <f t="shared" si="61"/>
        <v>0</v>
      </c>
      <c r="CH23" s="175">
        <f t="shared" si="62"/>
        <v>0</v>
      </c>
      <c r="CI23" s="175">
        <f t="shared" si="63"/>
        <v>0</v>
      </c>
      <c r="CJ23" s="175">
        <f t="shared" si="64"/>
        <v>0</v>
      </c>
      <c r="CK23" s="3"/>
      <c r="CL23" s="175">
        <f t="shared" si="65"/>
        <v>0</v>
      </c>
      <c r="CM23" s="175">
        <f t="shared" si="66"/>
        <v>0</v>
      </c>
      <c r="CN23" s="175">
        <f t="shared" si="67"/>
        <v>0</v>
      </c>
      <c r="CO23" s="175">
        <f t="shared" si="68"/>
        <v>0</v>
      </c>
      <c r="CP23" s="175">
        <f t="shared" si="69"/>
        <v>0</v>
      </c>
      <c r="CQ23" s="175">
        <f t="shared" si="70"/>
        <v>0</v>
      </c>
      <c r="CR23" s="175">
        <f t="shared" si="71"/>
        <v>0</v>
      </c>
      <c r="CS23" s="3"/>
      <c r="CT23" s="175">
        <f t="shared" si="72"/>
        <v>0</v>
      </c>
      <c r="CU23" s="175">
        <f t="shared" si="73"/>
        <v>0</v>
      </c>
      <c r="CV23" s="175">
        <f t="shared" si="74"/>
        <v>0</v>
      </c>
      <c r="CW23" s="175">
        <f t="shared" si="75"/>
        <v>0</v>
      </c>
      <c r="CX23" s="175">
        <f t="shared" si="76"/>
        <v>0</v>
      </c>
      <c r="CY23" s="175">
        <f t="shared" si="77"/>
        <v>0</v>
      </c>
      <c r="CZ23" s="175">
        <f t="shared" si="78"/>
        <v>0</v>
      </c>
      <c r="DA23" s="3"/>
      <c r="DB23" s="175">
        <f t="shared" si="79"/>
        <v>0</v>
      </c>
      <c r="DC23" s="175">
        <f t="shared" si="80"/>
        <v>0</v>
      </c>
      <c r="DD23" s="175">
        <f t="shared" si="81"/>
        <v>0</v>
      </c>
      <c r="DE23" s="175">
        <f t="shared" si="82"/>
        <v>0</v>
      </c>
      <c r="DF23" s="175">
        <f t="shared" si="83"/>
        <v>0</v>
      </c>
      <c r="DG23" s="175">
        <f t="shared" si="84"/>
        <v>0</v>
      </c>
      <c r="DH23" s="175">
        <f t="shared" si="85"/>
        <v>0</v>
      </c>
      <c r="DI23" s="3"/>
      <c r="DJ23" s="3"/>
      <c r="DK23" s="3"/>
      <c r="DL23" s="179">
        <f t="shared" si="6"/>
        <v>0</v>
      </c>
      <c r="DM23" s="179">
        <f t="shared" si="7"/>
        <v>0</v>
      </c>
      <c r="DN23" s="179">
        <f t="shared" si="8"/>
        <v>0</v>
      </c>
      <c r="DO23" s="179">
        <f t="shared" si="9"/>
        <v>0</v>
      </c>
      <c r="DP23" s="179">
        <f t="shared" si="10"/>
        <v>0</v>
      </c>
      <c r="DQ23" s="179">
        <f t="shared" si="11"/>
        <v>0</v>
      </c>
      <c r="DR23" s="179">
        <f t="shared" si="12"/>
        <v>0</v>
      </c>
      <c r="DS23" s="179">
        <f t="shared" si="13"/>
        <v>0</v>
      </c>
      <c r="DT23" s="179">
        <f t="shared" si="14"/>
        <v>0</v>
      </c>
      <c r="DU23" s="179">
        <f t="shared" si="15"/>
        <v>0</v>
      </c>
      <c r="DV23" s="3"/>
      <c r="DW23" s="3"/>
      <c r="DY23" s="3"/>
    </row>
    <row r="24" spans="2:129" ht="35" customHeight="1" outlineLevel="1">
      <c r="B24" s="18">
        <v>19</v>
      </c>
      <c r="C24" s="47" t="s">
        <v>134</v>
      </c>
      <c r="D24" s="6"/>
      <c r="E24" s="36" t="s">
        <v>140</v>
      </c>
      <c r="F24" s="99" t="s">
        <v>262</v>
      </c>
      <c r="G24" s="6"/>
      <c r="H24" s="19"/>
      <c r="I24" s="20"/>
      <c r="J24" s="8"/>
      <c r="K24" s="3"/>
      <c r="L24" s="4">
        <f t="shared" si="5"/>
        <v>0</v>
      </c>
      <c r="M24" s="3"/>
      <c r="N24" s="4"/>
      <c r="O24" s="3"/>
      <c r="P24" s="161"/>
      <c r="Q24" s="162"/>
      <c r="R24" s="162"/>
      <c r="S24" s="162"/>
      <c r="T24" s="162"/>
      <c r="U24" s="162"/>
      <c r="V24" s="162"/>
      <c r="W24" s="162"/>
      <c r="X24" s="163"/>
      <c r="Y24" s="162"/>
      <c r="Z24" s="162"/>
      <c r="AA24" s="162"/>
      <c r="AB24" s="164"/>
      <c r="AC24" s="164"/>
      <c r="AD24" s="165"/>
      <c r="AE24" s="3"/>
      <c r="AF24" s="3"/>
      <c r="AG24" s="3"/>
      <c r="AH24" s="175">
        <f t="shared" si="16"/>
        <v>0</v>
      </c>
      <c r="AI24" s="175">
        <f t="shared" si="17"/>
        <v>0</v>
      </c>
      <c r="AJ24" s="175">
        <f t="shared" si="18"/>
        <v>0</v>
      </c>
      <c r="AK24" s="175">
        <f t="shared" si="19"/>
        <v>0</v>
      </c>
      <c r="AL24" s="175">
        <f t="shared" si="20"/>
        <v>0</v>
      </c>
      <c r="AM24" s="175">
        <f t="shared" si="21"/>
        <v>0</v>
      </c>
      <c r="AN24" s="175">
        <f t="shared" si="22"/>
        <v>0</v>
      </c>
      <c r="AO24" s="3"/>
      <c r="AP24" s="175">
        <f t="shared" si="23"/>
        <v>0</v>
      </c>
      <c r="AQ24" s="175">
        <f t="shared" si="24"/>
        <v>0</v>
      </c>
      <c r="AR24" s="175">
        <f t="shared" si="25"/>
        <v>0</v>
      </c>
      <c r="AS24" s="175">
        <f t="shared" si="26"/>
        <v>0</v>
      </c>
      <c r="AT24" s="175">
        <f t="shared" si="27"/>
        <v>0</v>
      </c>
      <c r="AU24" s="175">
        <f t="shared" si="28"/>
        <v>0</v>
      </c>
      <c r="AV24" s="175">
        <f t="shared" si="29"/>
        <v>0</v>
      </c>
      <c r="AW24" s="3"/>
      <c r="AX24" s="175">
        <f t="shared" si="30"/>
        <v>0</v>
      </c>
      <c r="AY24" s="175">
        <f t="shared" si="31"/>
        <v>0</v>
      </c>
      <c r="AZ24" s="175">
        <f t="shared" si="32"/>
        <v>0</v>
      </c>
      <c r="BA24" s="175">
        <f t="shared" si="33"/>
        <v>0</v>
      </c>
      <c r="BB24" s="175">
        <f t="shared" si="34"/>
        <v>0</v>
      </c>
      <c r="BC24" s="175">
        <f t="shared" si="35"/>
        <v>0</v>
      </c>
      <c r="BD24" s="175">
        <f t="shared" si="36"/>
        <v>0</v>
      </c>
      <c r="BE24" s="3"/>
      <c r="BF24" s="175">
        <f t="shared" si="37"/>
        <v>0</v>
      </c>
      <c r="BG24" s="175">
        <f t="shared" si="38"/>
        <v>0</v>
      </c>
      <c r="BH24" s="175">
        <f t="shared" si="39"/>
        <v>0</v>
      </c>
      <c r="BI24" s="175">
        <f t="shared" si="40"/>
        <v>0</v>
      </c>
      <c r="BJ24" s="175">
        <f t="shared" si="41"/>
        <v>0</v>
      </c>
      <c r="BK24" s="175">
        <f t="shared" si="42"/>
        <v>0</v>
      </c>
      <c r="BL24" s="175">
        <f t="shared" si="43"/>
        <v>0</v>
      </c>
      <c r="BM24" s="3"/>
      <c r="BN24" s="175">
        <f t="shared" si="44"/>
        <v>0</v>
      </c>
      <c r="BO24" s="175">
        <f t="shared" si="45"/>
        <v>0</v>
      </c>
      <c r="BP24" s="175">
        <f t="shared" si="46"/>
        <v>0</v>
      </c>
      <c r="BQ24" s="175">
        <f t="shared" si="47"/>
        <v>0</v>
      </c>
      <c r="BR24" s="175">
        <f t="shared" si="48"/>
        <v>0</v>
      </c>
      <c r="BS24" s="175">
        <f t="shared" si="49"/>
        <v>0</v>
      </c>
      <c r="BT24" s="175">
        <f t="shared" si="50"/>
        <v>0</v>
      </c>
      <c r="BU24" s="3"/>
      <c r="BV24" s="175">
        <f t="shared" si="51"/>
        <v>0</v>
      </c>
      <c r="BW24" s="175">
        <f t="shared" si="52"/>
        <v>0</v>
      </c>
      <c r="BX24" s="175">
        <f t="shared" si="53"/>
        <v>0</v>
      </c>
      <c r="BY24" s="175">
        <f t="shared" si="54"/>
        <v>0</v>
      </c>
      <c r="BZ24" s="175">
        <f t="shared" si="55"/>
        <v>0</v>
      </c>
      <c r="CA24" s="175">
        <f t="shared" si="56"/>
        <v>0</v>
      </c>
      <c r="CB24" s="175">
        <f t="shared" si="57"/>
        <v>0</v>
      </c>
      <c r="CC24" s="3"/>
      <c r="CD24" s="175">
        <f t="shared" si="58"/>
        <v>0</v>
      </c>
      <c r="CE24" s="175">
        <f t="shared" si="59"/>
        <v>0</v>
      </c>
      <c r="CF24" s="175">
        <f t="shared" si="60"/>
        <v>0</v>
      </c>
      <c r="CG24" s="175">
        <f t="shared" si="61"/>
        <v>0</v>
      </c>
      <c r="CH24" s="175">
        <f t="shared" si="62"/>
        <v>0</v>
      </c>
      <c r="CI24" s="175">
        <f t="shared" si="63"/>
        <v>0</v>
      </c>
      <c r="CJ24" s="175">
        <f t="shared" si="64"/>
        <v>0</v>
      </c>
      <c r="CK24" s="3"/>
      <c r="CL24" s="175">
        <f t="shared" si="65"/>
        <v>0</v>
      </c>
      <c r="CM24" s="175">
        <f t="shared" si="66"/>
        <v>0</v>
      </c>
      <c r="CN24" s="175">
        <f t="shared" si="67"/>
        <v>0</v>
      </c>
      <c r="CO24" s="175">
        <f t="shared" si="68"/>
        <v>0</v>
      </c>
      <c r="CP24" s="175">
        <f t="shared" si="69"/>
        <v>0</v>
      </c>
      <c r="CQ24" s="175">
        <f t="shared" si="70"/>
        <v>0</v>
      </c>
      <c r="CR24" s="175">
        <f t="shared" si="71"/>
        <v>0</v>
      </c>
      <c r="CS24" s="3"/>
      <c r="CT24" s="175">
        <f t="shared" si="72"/>
        <v>0</v>
      </c>
      <c r="CU24" s="175">
        <f t="shared" si="73"/>
        <v>0</v>
      </c>
      <c r="CV24" s="175">
        <f t="shared" si="74"/>
        <v>0</v>
      </c>
      <c r="CW24" s="175">
        <f t="shared" si="75"/>
        <v>0</v>
      </c>
      <c r="CX24" s="175">
        <f t="shared" si="76"/>
        <v>0</v>
      </c>
      <c r="CY24" s="175">
        <f t="shared" si="77"/>
        <v>0</v>
      </c>
      <c r="CZ24" s="175">
        <f t="shared" si="78"/>
        <v>0</v>
      </c>
      <c r="DA24" s="3"/>
      <c r="DB24" s="175">
        <f t="shared" si="79"/>
        <v>0</v>
      </c>
      <c r="DC24" s="175">
        <f t="shared" si="80"/>
        <v>0</v>
      </c>
      <c r="DD24" s="175">
        <f t="shared" si="81"/>
        <v>0</v>
      </c>
      <c r="DE24" s="175">
        <f t="shared" si="82"/>
        <v>0</v>
      </c>
      <c r="DF24" s="175">
        <f t="shared" si="83"/>
        <v>0</v>
      </c>
      <c r="DG24" s="175">
        <f t="shared" si="84"/>
        <v>0</v>
      </c>
      <c r="DH24" s="175">
        <f t="shared" si="85"/>
        <v>0</v>
      </c>
      <c r="DI24" s="3"/>
      <c r="DJ24" s="3"/>
      <c r="DK24" s="3"/>
      <c r="DL24" s="179">
        <f t="shared" si="6"/>
        <v>0</v>
      </c>
      <c r="DM24" s="179">
        <f t="shared" si="7"/>
        <v>0</v>
      </c>
      <c r="DN24" s="179">
        <f t="shared" si="8"/>
        <v>0</v>
      </c>
      <c r="DO24" s="179">
        <f t="shared" si="9"/>
        <v>0</v>
      </c>
      <c r="DP24" s="179">
        <f t="shared" si="10"/>
        <v>0</v>
      </c>
      <c r="DQ24" s="179">
        <f t="shared" si="11"/>
        <v>0</v>
      </c>
      <c r="DR24" s="179">
        <f t="shared" si="12"/>
        <v>0</v>
      </c>
      <c r="DS24" s="179">
        <f t="shared" si="13"/>
        <v>0</v>
      </c>
      <c r="DT24" s="179">
        <f t="shared" si="14"/>
        <v>0</v>
      </c>
      <c r="DU24" s="179">
        <f t="shared" si="15"/>
        <v>0</v>
      </c>
      <c r="DV24" s="3"/>
      <c r="DW24" s="3"/>
      <c r="DY24" s="3"/>
    </row>
    <row r="25" spans="2:129" ht="35" customHeight="1" outlineLevel="1">
      <c r="B25" s="18">
        <v>20</v>
      </c>
      <c r="C25" s="47" t="s">
        <v>135</v>
      </c>
      <c r="D25" s="6"/>
      <c r="E25" s="36" t="s">
        <v>140</v>
      </c>
      <c r="F25" s="99" t="s">
        <v>263</v>
      </c>
      <c r="G25" s="6"/>
      <c r="H25" s="19"/>
      <c r="I25" s="20"/>
      <c r="J25" s="8"/>
      <c r="K25" s="3"/>
      <c r="L25" s="4">
        <f t="shared" si="5"/>
        <v>0</v>
      </c>
      <c r="M25" s="3"/>
      <c r="N25" s="4"/>
      <c r="O25" s="3"/>
      <c r="P25" s="161"/>
      <c r="Q25" s="162"/>
      <c r="R25" s="162"/>
      <c r="S25" s="162"/>
      <c r="T25" s="162"/>
      <c r="U25" s="162"/>
      <c r="V25" s="162"/>
      <c r="W25" s="162"/>
      <c r="X25" s="163"/>
      <c r="Y25" s="162"/>
      <c r="Z25" s="162"/>
      <c r="AA25" s="162"/>
      <c r="AB25" s="164"/>
      <c r="AC25" s="164"/>
      <c r="AD25" s="165"/>
      <c r="AE25" s="3"/>
      <c r="AF25" s="3"/>
      <c r="AG25" s="3"/>
      <c r="AH25" s="175">
        <f t="shared" si="16"/>
        <v>0</v>
      </c>
      <c r="AI25" s="175">
        <f t="shared" si="17"/>
        <v>0</v>
      </c>
      <c r="AJ25" s="175">
        <f t="shared" si="18"/>
        <v>0</v>
      </c>
      <c r="AK25" s="175">
        <f t="shared" si="19"/>
        <v>0</v>
      </c>
      <c r="AL25" s="175">
        <f t="shared" si="20"/>
        <v>0</v>
      </c>
      <c r="AM25" s="175">
        <f t="shared" si="21"/>
        <v>0</v>
      </c>
      <c r="AN25" s="175">
        <f t="shared" si="22"/>
        <v>0</v>
      </c>
      <c r="AO25" s="3"/>
      <c r="AP25" s="175">
        <f t="shared" si="23"/>
        <v>0</v>
      </c>
      <c r="AQ25" s="175">
        <f t="shared" si="24"/>
        <v>0</v>
      </c>
      <c r="AR25" s="175">
        <f t="shared" si="25"/>
        <v>0</v>
      </c>
      <c r="AS25" s="175">
        <f t="shared" si="26"/>
        <v>0</v>
      </c>
      <c r="AT25" s="175">
        <f t="shared" si="27"/>
        <v>0</v>
      </c>
      <c r="AU25" s="175">
        <f t="shared" si="28"/>
        <v>0</v>
      </c>
      <c r="AV25" s="175">
        <f t="shared" si="29"/>
        <v>0</v>
      </c>
      <c r="AW25" s="3"/>
      <c r="AX25" s="175">
        <f t="shared" si="30"/>
        <v>0</v>
      </c>
      <c r="AY25" s="175">
        <f t="shared" si="31"/>
        <v>0</v>
      </c>
      <c r="AZ25" s="175">
        <f t="shared" si="32"/>
        <v>0</v>
      </c>
      <c r="BA25" s="175">
        <f t="shared" si="33"/>
        <v>0</v>
      </c>
      <c r="BB25" s="175">
        <f t="shared" si="34"/>
        <v>0</v>
      </c>
      <c r="BC25" s="175">
        <f t="shared" si="35"/>
        <v>0</v>
      </c>
      <c r="BD25" s="175">
        <f t="shared" si="36"/>
        <v>0</v>
      </c>
      <c r="BE25" s="3"/>
      <c r="BF25" s="175">
        <f t="shared" si="37"/>
        <v>0</v>
      </c>
      <c r="BG25" s="175">
        <f t="shared" si="38"/>
        <v>0</v>
      </c>
      <c r="BH25" s="175">
        <f t="shared" si="39"/>
        <v>0</v>
      </c>
      <c r="BI25" s="175">
        <f t="shared" si="40"/>
        <v>0</v>
      </c>
      <c r="BJ25" s="175">
        <f t="shared" si="41"/>
        <v>0</v>
      </c>
      <c r="BK25" s="175">
        <f t="shared" si="42"/>
        <v>0</v>
      </c>
      <c r="BL25" s="175">
        <f t="shared" si="43"/>
        <v>0</v>
      </c>
      <c r="BM25" s="3"/>
      <c r="BN25" s="175">
        <f t="shared" si="44"/>
        <v>0</v>
      </c>
      <c r="BO25" s="175">
        <f t="shared" si="45"/>
        <v>0</v>
      </c>
      <c r="BP25" s="175">
        <f t="shared" si="46"/>
        <v>0</v>
      </c>
      <c r="BQ25" s="175">
        <f t="shared" si="47"/>
        <v>0</v>
      </c>
      <c r="BR25" s="175">
        <f t="shared" si="48"/>
        <v>0</v>
      </c>
      <c r="BS25" s="175">
        <f t="shared" si="49"/>
        <v>0</v>
      </c>
      <c r="BT25" s="175">
        <f t="shared" si="50"/>
        <v>0</v>
      </c>
      <c r="BU25" s="3"/>
      <c r="BV25" s="175">
        <f t="shared" si="51"/>
        <v>0</v>
      </c>
      <c r="BW25" s="175">
        <f t="shared" si="52"/>
        <v>0</v>
      </c>
      <c r="BX25" s="175">
        <f t="shared" si="53"/>
        <v>0</v>
      </c>
      <c r="BY25" s="175">
        <f t="shared" si="54"/>
        <v>0</v>
      </c>
      <c r="BZ25" s="175">
        <f t="shared" si="55"/>
        <v>0</v>
      </c>
      <c r="CA25" s="175">
        <f t="shared" si="56"/>
        <v>0</v>
      </c>
      <c r="CB25" s="175">
        <f t="shared" si="57"/>
        <v>0</v>
      </c>
      <c r="CC25" s="3"/>
      <c r="CD25" s="175">
        <f t="shared" si="58"/>
        <v>0</v>
      </c>
      <c r="CE25" s="175">
        <f t="shared" si="59"/>
        <v>0</v>
      </c>
      <c r="CF25" s="175">
        <f t="shared" si="60"/>
        <v>0</v>
      </c>
      <c r="CG25" s="175">
        <f t="shared" si="61"/>
        <v>0</v>
      </c>
      <c r="CH25" s="175">
        <f t="shared" si="62"/>
        <v>0</v>
      </c>
      <c r="CI25" s="175">
        <f t="shared" si="63"/>
        <v>0</v>
      </c>
      <c r="CJ25" s="175">
        <f t="shared" si="64"/>
        <v>0</v>
      </c>
      <c r="CK25" s="3"/>
      <c r="CL25" s="175">
        <f t="shared" si="65"/>
        <v>0</v>
      </c>
      <c r="CM25" s="175">
        <f t="shared" si="66"/>
        <v>0</v>
      </c>
      <c r="CN25" s="175">
        <f t="shared" si="67"/>
        <v>0</v>
      </c>
      <c r="CO25" s="175">
        <f t="shared" si="68"/>
        <v>0</v>
      </c>
      <c r="CP25" s="175">
        <f t="shared" si="69"/>
        <v>0</v>
      </c>
      <c r="CQ25" s="175">
        <f t="shared" si="70"/>
        <v>0</v>
      </c>
      <c r="CR25" s="175">
        <f t="shared" si="71"/>
        <v>0</v>
      </c>
      <c r="CS25" s="3"/>
      <c r="CT25" s="175">
        <f t="shared" si="72"/>
        <v>0</v>
      </c>
      <c r="CU25" s="175">
        <f t="shared" si="73"/>
        <v>0</v>
      </c>
      <c r="CV25" s="175">
        <f t="shared" si="74"/>
        <v>0</v>
      </c>
      <c r="CW25" s="175">
        <f t="shared" si="75"/>
        <v>0</v>
      </c>
      <c r="CX25" s="175">
        <f t="shared" si="76"/>
        <v>0</v>
      </c>
      <c r="CY25" s="175">
        <f t="shared" si="77"/>
        <v>0</v>
      </c>
      <c r="CZ25" s="175">
        <f t="shared" si="78"/>
        <v>0</v>
      </c>
      <c r="DA25" s="3"/>
      <c r="DB25" s="175">
        <f t="shared" si="79"/>
        <v>0</v>
      </c>
      <c r="DC25" s="175">
        <f t="shared" si="80"/>
        <v>0</v>
      </c>
      <c r="DD25" s="175">
        <f t="shared" si="81"/>
        <v>0</v>
      </c>
      <c r="DE25" s="175">
        <f t="shared" si="82"/>
        <v>0</v>
      </c>
      <c r="DF25" s="175">
        <f t="shared" si="83"/>
        <v>0</v>
      </c>
      <c r="DG25" s="175">
        <f t="shared" si="84"/>
        <v>0</v>
      </c>
      <c r="DH25" s="175">
        <f t="shared" si="85"/>
        <v>0</v>
      </c>
      <c r="DI25" s="3"/>
      <c r="DJ25" s="3"/>
      <c r="DK25" s="3"/>
      <c r="DL25" s="179">
        <f t="shared" si="6"/>
        <v>0</v>
      </c>
      <c r="DM25" s="179">
        <f t="shared" si="7"/>
        <v>0</v>
      </c>
      <c r="DN25" s="179">
        <f t="shared" si="8"/>
        <v>0</v>
      </c>
      <c r="DO25" s="179">
        <f t="shared" si="9"/>
        <v>0</v>
      </c>
      <c r="DP25" s="179">
        <f t="shared" si="10"/>
        <v>0</v>
      </c>
      <c r="DQ25" s="179">
        <f t="shared" si="11"/>
        <v>0</v>
      </c>
      <c r="DR25" s="179">
        <f t="shared" si="12"/>
        <v>0</v>
      </c>
      <c r="DS25" s="179">
        <f t="shared" si="13"/>
        <v>0</v>
      </c>
      <c r="DT25" s="179">
        <f t="shared" si="14"/>
        <v>0</v>
      </c>
      <c r="DU25" s="179">
        <f t="shared" si="15"/>
        <v>0</v>
      </c>
      <c r="DV25" s="3"/>
      <c r="DW25" s="3"/>
      <c r="DY25" s="3"/>
    </row>
    <row r="26" spans="2:129" ht="35" customHeight="1" outlineLevel="1">
      <c r="B26" s="18">
        <v>21</v>
      </c>
      <c r="C26" s="47" t="s">
        <v>141</v>
      </c>
      <c r="D26" s="6"/>
      <c r="E26" s="36" t="s">
        <v>142</v>
      </c>
      <c r="F26" s="99" t="s">
        <v>264</v>
      </c>
      <c r="G26" s="6"/>
      <c r="H26" s="19"/>
      <c r="I26" s="20"/>
      <c r="J26" s="8"/>
      <c r="K26" s="3"/>
      <c r="L26" s="4">
        <f t="shared" si="5"/>
        <v>0</v>
      </c>
      <c r="M26" s="3"/>
      <c r="N26" s="4"/>
      <c r="O26" s="3"/>
      <c r="P26" s="161"/>
      <c r="Q26" s="162"/>
      <c r="R26" s="162"/>
      <c r="S26" s="162"/>
      <c r="T26" s="162"/>
      <c r="U26" s="162"/>
      <c r="V26" s="162"/>
      <c r="W26" s="162"/>
      <c r="X26" s="163"/>
      <c r="Y26" s="162"/>
      <c r="Z26" s="162"/>
      <c r="AA26" s="162"/>
      <c r="AB26" s="164"/>
      <c r="AC26" s="164"/>
      <c r="AD26" s="165"/>
      <c r="AE26" s="3"/>
      <c r="AF26" s="3"/>
      <c r="AG26" s="3"/>
      <c r="AH26" s="175">
        <f t="shared" si="16"/>
        <v>0</v>
      </c>
      <c r="AI26" s="175">
        <f t="shared" si="17"/>
        <v>0</v>
      </c>
      <c r="AJ26" s="175">
        <f t="shared" si="18"/>
        <v>0</v>
      </c>
      <c r="AK26" s="175">
        <f t="shared" si="19"/>
        <v>0</v>
      </c>
      <c r="AL26" s="175">
        <f t="shared" si="20"/>
        <v>0</v>
      </c>
      <c r="AM26" s="175">
        <f t="shared" si="21"/>
        <v>0</v>
      </c>
      <c r="AN26" s="175">
        <f t="shared" si="22"/>
        <v>0</v>
      </c>
      <c r="AO26" s="3"/>
      <c r="AP26" s="175">
        <f t="shared" si="23"/>
        <v>0</v>
      </c>
      <c r="AQ26" s="175">
        <f t="shared" si="24"/>
        <v>0</v>
      </c>
      <c r="AR26" s="175">
        <f t="shared" si="25"/>
        <v>0</v>
      </c>
      <c r="AS26" s="175">
        <f t="shared" si="26"/>
        <v>0</v>
      </c>
      <c r="AT26" s="175">
        <f t="shared" si="27"/>
        <v>0</v>
      </c>
      <c r="AU26" s="175">
        <f t="shared" si="28"/>
        <v>0</v>
      </c>
      <c r="AV26" s="175">
        <f t="shared" si="29"/>
        <v>0</v>
      </c>
      <c r="AW26" s="3"/>
      <c r="AX26" s="175">
        <f t="shared" si="30"/>
        <v>0</v>
      </c>
      <c r="AY26" s="175">
        <f t="shared" si="31"/>
        <v>0</v>
      </c>
      <c r="AZ26" s="175">
        <f t="shared" si="32"/>
        <v>0</v>
      </c>
      <c r="BA26" s="175">
        <f t="shared" si="33"/>
        <v>0</v>
      </c>
      <c r="BB26" s="175">
        <f t="shared" si="34"/>
        <v>0</v>
      </c>
      <c r="BC26" s="175">
        <f t="shared" si="35"/>
        <v>0</v>
      </c>
      <c r="BD26" s="175">
        <f t="shared" si="36"/>
        <v>0</v>
      </c>
      <c r="BE26" s="3"/>
      <c r="BF26" s="175">
        <f t="shared" si="37"/>
        <v>0</v>
      </c>
      <c r="BG26" s="175">
        <f t="shared" si="38"/>
        <v>0</v>
      </c>
      <c r="BH26" s="175">
        <f t="shared" si="39"/>
        <v>0</v>
      </c>
      <c r="BI26" s="175">
        <f t="shared" si="40"/>
        <v>0</v>
      </c>
      <c r="BJ26" s="175">
        <f t="shared" si="41"/>
        <v>0</v>
      </c>
      <c r="BK26" s="175">
        <f t="shared" si="42"/>
        <v>0</v>
      </c>
      <c r="BL26" s="175">
        <f t="shared" si="43"/>
        <v>0</v>
      </c>
      <c r="BM26" s="3"/>
      <c r="BN26" s="175">
        <f t="shared" si="44"/>
        <v>0</v>
      </c>
      <c r="BO26" s="175">
        <f t="shared" si="45"/>
        <v>0</v>
      </c>
      <c r="BP26" s="175">
        <f t="shared" si="46"/>
        <v>0</v>
      </c>
      <c r="BQ26" s="175">
        <f t="shared" si="47"/>
        <v>0</v>
      </c>
      <c r="BR26" s="175">
        <f t="shared" si="48"/>
        <v>0</v>
      </c>
      <c r="BS26" s="175">
        <f t="shared" si="49"/>
        <v>0</v>
      </c>
      <c r="BT26" s="175">
        <f t="shared" si="50"/>
        <v>0</v>
      </c>
      <c r="BU26" s="3"/>
      <c r="BV26" s="175">
        <f t="shared" si="51"/>
        <v>0</v>
      </c>
      <c r="BW26" s="175">
        <f t="shared" si="52"/>
        <v>0</v>
      </c>
      <c r="BX26" s="175">
        <f t="shared" si="53"/>
        <v>0</v>
      </c>
      <c r="BY26" s="175">
        <f t="shared" si="54"/>
        <v>0</v>
      </c>
      <c r="BZ26" s="175">
        <f t="shared" si="55"/>
        <v>0</v>
      </c>
      <c r="CA26" s="175">
        <f t="shared" si="56"/>
        <v>0</v>
      </c>
      <c r="CB26" s="175">
        <f t="shared" si="57"/>
        <v>0</v>
      </c>
      <c r="CC26" s="3"/>
      <c r="CD26" s="175">
        <f t="shared" si="58"/>
        <v>0</v>
      </c>
      <c r="CE26" s="175">
        <f t="shared" si="59"/>
        <v>0</v>
      </c>
      <c r="CF26" s="175">
        <f t="shared" si="60"/>
        <v>0</v>
      </c>
      <c r="CG26" s="175">
        <f t="shared" si="61"/>
        <v>0</v>
      </c>
      <c r="CH26" s="175">
        <f t="shared" si="62"/>
        <v>0</v>
      </c>
      <c r="CI26" s="175">
        <f t="shared" si="63"/>
        <v>0</v>
      </c>
      <c r="CJ26" s="175">
        <f t="shared" si="64"/>
        <v>0</v>
      </c>
      <c r="CK26" s="3"/>
      <c r="CL26" s="175">
        <f t="shared" si="65"/>
        <v>0</v>
      </c>
      <c r="CM26" s="175">
        <f t="shared" si="66"/>
        <v>0</v>
      </c>
      <c r="CN26" s="175">
        <f t="shared" si="67"/>
        <v>0</v>
      </c>
      <c r="CO26" s="175">
        <f t="shared" si="68"/>
        <v>0</v>
      </c>
      <c r="CP26" s="175">
        <f t="shared" si="69"/>
        <v>0</v>
      </c>
      <c r="CQ26" s="175">
        <f t="shared" si="70"/>
        <v>0</v>
      </c>
      <c r="CR26" s="175">
        <f t="shared" si="71"/>
        <v>0</v>
      </c>
      <c r="CS26" s="3"/>
      <c r="CT26" s="175">
        <f t="shared" si="72"/>
        <v>0</v>
      </c>
      <c r="CU26" s="175">
        <f t="shared" si="73"/>
        <v>0</v>
      </c>
      <c r="CV26" s="175">
        <f t="shared" si="74"/>
        <v>0</v>
      </c>
      <c r="CW26" s="175">
        <f t="shared" si="75"/>
        <v>0</v>
      </c>
      <c r="CX26" s="175">
        <f t="shared" si="76"/>
        <v>0</v>
      </c>
      <c r="CY26" s="175">
        <f t="shared" si="77"/>
        <v>0</v>
      </c>
      <c r="CZ26" s="175">
        <f t="shared" si="78"/>
        <v>0</v>
      </c>
      <c r="DA26" s="3"/>
      <c r="DB26" s="175">
        <f t="shared" si="79"/>
        <v>0</v>
      </c>
      <c r="DC26" s="175">
        <f t="shared" si="80"/>
        <v>0</v>
      </c>
      <c r="DD26" s="175">
        <f t="shared" si="81"/>
        <v>0</v>
      </c>
      <c r="DE26" s="175">
        <f t="shared" si="82"/>
        <v>0</v>
      </c>
      <c r="DF26" s="175">
        <f t="shared" si="83"/>
        <v>0</v>
      </c>
      <c r="DG26" s="175">
        <f t="shared" si="84"/>
        <v>0</v>
      </c>
      <c r="DH26" s="175">
        <f t="shared" si="85"/>
        <v>0</v>
      </c>
      <c r="DI26" s="3"/>
      <c r="DJ26" s="3"/>
      <c r="DK26" s="3"/>
      <c r="DL26" s="179">
        <f t="shared" si="6"/>
        <v>0</v>
      </c>
      <c r="DM26" s="179">
        <f t="shared" si="7"/>
        <v>0</v>
      </c>
      <c r="DN26" s="179">
        <f t="shared" si="8"/>
        <v>0</v>
      </c>
      <c r="DO26" s="179">
        <f t="shared" si="9"/>
        <v>0</v>
      </c>
      <c r="DP26" s="179">
        <f t="shared" si="10"/>
        <v>0</v>
      </c>
      <c r="DQ26" s="179">
        <f t="shared" si="11"/>
        <v>0</v>
      </c>
      <c r="DR26" s="179">
        <f t="shared" si="12"/>
        <v>0</v>
      </c>
      <c r="DS26" s="179">
        <f t="shared" si="13"/>
        <v>0</v>
      </c>
      <c r="DT26" s="179">
        <f t="shared" si="14"/>
        <v>0</v>
      </c>
      <c r="DU26" s="179">
        <f t="shared" si="15"/>
        <v>0</v>
      </c>
      <c r="DV26" s="3"/>
      <c r="DW26" s="3"/>
      <c r="DY26" s="3"/>
    </row>
    <row r="27" spans="2:129" ht="35" customHeight="1" outlineLevel="1">
      <c r="B27" s="18">
        <v>22</v>
      </c>
      <c r="C27" s="47" t="s">
        <v>141</v>
      </c>
      <c r="D27" s="6"/>
      <c r="E27" s="36" t="s">
        <v>139</v>
      </c>
      <c r="F27" s="99" t="s">
        <v>265</v>
      </c>
      <c r="G27" s="6"/>
      <c r="H27" s="19"/>
      <c r="I27" s="20"/>
      <c r="J27" s="8"/>
      <c r="K27" s="3"/>
      <c r="L27" s="4">
        <f t="shared" si="5"/>
        <v>0</v>
      </c>
      <c r="M27" s="3"/>
      <c r="N27" s="4"/>
      <c r="O27" s="3"/>
      <c r="P27" s="161"/>
      <c r="Q27" s="162"/>
      <c r="R27" s="162"/>
      <c r="S27" s="162"/>
      <c r="T27" s="162"/>
      <c r="U27" s="162"/>
      <c r="V27" s="162"/>
      <c r="W27" s="162"/>
      <c r="X27" s="163"/>
      <c r="Y27" s="162"/>
      <c r="Z27" s="162"/>
      <c r="AA27" s="162"/>
      <c r="AB27" s="164"/>
      <c r="AC27" s="164"/>
      <c r="AD27" s="165"/>
      <c r="AE27" s="3"/>
      <c r="AF27" s="3"/>
      <c r="AG27" s="3"/>
      <c r="AH27" s="175">
        <f t="shared" si="16"/>
        <v>0</v>
      </c>
      <c r="AI27" s="175">
        <f t="shared" si="17"/>
        <v>0</v>
      </c>
      <c r="AJ27" s="175">
        <f t="shared" si="18"/>
        <v>0</v>
      </c>
      <c r="AK27" s="175">
        <f t="shared" si="19"/>
        <v>0</v>
      </c>
      <c r="AL27" s="175">
        <f t="shared" si="20"/>
        <v>0</v>
      </c>
      <c r="AM27" s="175">
        <f t="shared" si="21"/>
        <v>0</v>
      </c>
      <c r="AN27" s="175">
        <f t="shared" si="22"/>
        <v>0</v>
      </c>
      <c r="AO27" s="3"/>
      <c r="AP27" s="175">
        <f t="shared" si="23"/>
        <v>0</v>
      </c>
      <c r="AQ27" s="175">
        <f t="shared" si="24"/>
        <v>0</v>
      </c>
      <c r="AR27" s="175">
        <f t="shared" si="25"/>
        <v>0</v>
      </c>
      <c r="AS27" s="175">
        <f t="shared" si="26"/>
        <v>0</v>
      </c>
      <c r="AT27" s="175">
        <f t="shared" si="27"/>
        <v>0</v>
      </c>
      <c r="AU27" s="175">
        <f t="shared" si="28"/>
        <v>0</v>
      </c>
      <c r="AV27" s="175">
        <f t="shared" si="29"/>
        <v>0</v>
      </c>
      <c r="AW27" s="3"/>
      <c r="AX27" s="175">
        <f t="shared" si="30"/>
        <v>0</v>
      </c>
      <c r="AY27" s="175">
        <f t="shared" si="31"/>
        <v>0</v>
      </c>
      <c r="AZ27" s="175">
        <f t="shared" si="32"/>
        <v>0</v>
      </c>
      <c r="BA27" s="175">
        <f t="shared" si="33"/>
        <v>0</v>
      </c>
      <c r="BB27" s="175">
        <f t="shared" si="34"/>
        <v>0</v>
      </c>
      <c r="BC27" s="175">
        <f t="shared" si="35"/>
        <v>0</v>
      </c>
      <c r="BD27" s="175">
        <f t="shared" si="36"/>
        <v>0</v>
      </c>
      <c r="BE27" s="3"/>
      <c r="BF27" s="175">
        <f t="shared" si="37"/>
        <v>0</v>
      </c>
      <c r="BG27" s="175">
        <f t="shared" si="38"/>
        <v>0</v>
      </c>
      <c r="BH27" s="175">
        <f t="shared" si="39"/>
        <v>0</v>
      </c>
      <c r="BI27" s="175">
        <f t="shared" si="40"/>
        <v>0</v>
      </c>
      <c r="BJ27" s="175">
        <f t="shared" si="41"/>
        <v>0</v>
      </c>
      <c r="BK27" s="175">
        <f t="shared" si="42"/>
        <v>0</v>
      </c>
      <c r="BL27" s="175">
        <f t="shared" si="43"/>
        <v>0</v>
      </c>
      <c r="BM27" s="3"/>
      <c r="BN27" s="175">
        <f t="shared" si="44"/>
        <v>0</v>
      </c>
      <c r="BO27" s="175">
        <f t="shared" si="45"/>
        <v>0</v>
      </c>
      <c r="BP27" s="175">
        <f t="shared" si="46"/>
        <v>0</v>
      </c>
      <c r="BQ27" s="175">
        <f t="shared" si="47"/>
        <v>0</v>
      </c>
      <c r="BR27" s="175">
        <f t="shared" si="48"/>
        <v>0</v>
      </c>
      <c r="BS27" s="175">
        <f t="shared" si="49"/>
        <v>0</v>
      </c>
      <c r="BT27" s="175">
        <f t="shared" si="50"/>
        <v>0</v>
      </c>
      <c r="BU27" s="3"/>
      <c r="BV27" s="175">
        <f t="shared" si="51"/>
        <v>0</v>
      </c>
      <c r="BW27" s="175">
        <f t="shared" si="52"/>
        <v>0</v>
      </c>
      <c r="BX27" s="175">
        <f t="shared" si="53"/>
        <v>0</v>
      </c>
      <c r="BY27" s="175">
        <f t="shared" si="54"/>
        <v>0</v>
      </c>
      <c r="BZ27" s="175">
        <f t="shared" si="55"/>
        <v>0</v>
      </c>
      <c r="CA27" s="175">
        <f t="shared" si="56"/>
        <v>0</v>
      </c>
      <c r="CB27" s="175">
        <f t="shared" si="57"/>
        <v>0</v>
      </c>
      <c r="CC27" s="3"/>
      <c r="CD27" s="175">
        <f t="shared" si="58"/>
        <v>0</v>
      </c>
      <c r="CE27" s="175">
        <f t="shared" si="59"/>
        <v>0</v>
      </c>
      <c r="CF27" s="175">
        <f t="shared" si="60"/>
        <v>0</v>
      </c>
      <c r="CG27" s="175">
        <f t="shared" si="61"/>
        <v>0</v>
      </c>
      <c r="CH27" s="175">
        <f t="shared" si="62"/>
        <v>0</v>
      </c>
      <c r="CI27" s="175">
        <f t="shared" si="63"/>
        <v>0</v>
      </c>
      <c r="CJ27" s="175">
        <f t="shared" si="64"/>
        <v>0</v>
      </c>
      <c r="CK27" s="3"/>
      <c r="CL27" s="175">
        <f t="shared" si="65"/>
        <v>0</v>
      </c>
      <c r="CM27" s="175">
        <f t="shared" si="66"/>
        <v>0</v>
      </c>
      <c r="CN27" s="175">
        <f t="shared" si="67"/>
        <v>0</v>
      </c>
      <c r="CO27" s="175">
        <f t="shared" si="68"/>
        <v>0</v>
      </c>
      <c r="CP27" s="175">
        <f t="shared" si="69"/>
        <v>0</v>
      </c>
      <c r="CQ27" s="175">
        <f t="shared" si="70"/>
        <v>0</v>
      </c>
      <c r="CR27" s="175">
        <f t="shared" si="71"/>
        <v>0</v>
      </c>
      <c r="CS27" s="3"/>
      <c r="CT27" s="175">
        <f t="shared" si="72"/>
        <v>0</v>
      </c>
      <c r="CU27" s="175">
        <f t="shared" si="73"/>
        <v>0</v>
      </c>
      <c r="CV27" s="175">
        <f t="shared" si="74"/>
        <v>0</v>
      </c>
      <c r="CW27" s="175">
        <f t="shared" si="75"/>
        <v>0</v>
      </c>
      <c r="CX27" s="175">
        <f t="shared" si="76"/>
        <v>0</v>
      </c>
      <c r="CY27" s="175">
        <f t="shared" si="77"/>
        <v>0</v>
      </c>
      <c r="CZ27" s="175">
        <f t="shared" si="78"/>
        <v>0</v>
      </c>
      <c r="DA27" s="3"/>
      <c r="DB27" s="175">
        <f t="shared" si="79"/>
        <v>0</v>
      </c>
      <c r="DC27" s="175">
        <f t="shared" si="80"/>
        <v>0</v>
      </c>
      <c r="DD27" s="175">
        <f t="shared" si="81"/>
        <v>0</v>
      </c>
      <c r="DE27" s="175">
        <f t="shared" si="82"/>
        <v>0</v>
      </c>
      <c r="DF27" s="175">
        <f t="shared" si="83"/>
        <v>0</v>
      </c>
      <c r="DG27" s="175">
        <f t="shared" si="84"/>
        <v>0</v>
      </c>
      <c r="DH27" s="175">
        <f t="shared" si="85"/>
        <v>0</v>
      </c>
      <c r="DI27" s="3"/>
      <c r="DJ27" s="3"/>
      <c r="DK27" s="3"/>
      <c r="DL27" s="179">
        <f t="shared" si="6"/>
        <v>0</v>
      </c>
      <c r="DM27" s="179">
        <f t="shared" si="7"/>
        <v>0</v>
      </c>
      <c r="DN27" s="179">
        <f t="shared" si="8"/>
        <v>0</v>
      </c>
      <c r="DO27" s="179">
        <f t="shared" si="9"/>
        <v>0</v>
      </c>
      <c r="DP27" s="179">
        <f t="shared" si="10"/>
        <v>0</v>
      </c>
      <c r="DQ27" s="179">
        <f t="shared" si="11"/>
        <v>0</v>
      </c>
      <c r="DR27" s="179">
        <f t="shared" si="12"/>
        <v>0</v>
      </c>
      <c r="DS27" s="179">
        <f t="shared" si="13"/>
        <v>0</v>
      </c>
      <c r="DT27" s="179">
        <f t="shared" si="14"/>
        <v>0</v>
      </c>
      <c r="DU27" s="179">
        <f t="shared" si="15"/>
        <v>0</v>
      </c>
      <c r="DV27" s="3"/>
      <c r="DW27" s="3"/>
      <c r="DY27" s="3"/>
    </row>
    <row r="28" spans="2:129" ht="35" customHeight="1" outlineLevel="1">
      <c r="B28" s="18">
        <v>23</v>
      </c>
      <c r="C28" s="47" t="s">
        <v>141</v>
      </c>
      <c r="D28" s="6"/>
      <c r="E28" s="36" t="s">
        <v>138</v>
      </c>
      <c r="F28" s="99" t="s">
        <v>266</v>
      </c>
      <c r="G28" s="6"/>
      <c r="H28" s="19"/>
      <c r="I28" s="20"/>
      <c r="J28" s="8"/>
      <c r="K28" s="3"/>
      <c r="L28" s="4">
        <f t="shared" si="5"/>
        <v>0</v>
      </c>
      <c r="M28" s="3"/>
      <c r="N28" s="4"/>
      <c r="O28" s="3"/>
      <c r="P28" s="161"/>
      <c r="Q28" s="162"/>
      <c r="R28" s="162"/>
      <c r="S28" s="162"/>
      <c r="T28" s="162"/>
      <c r="U28" s="162"/>
      <c r="V28" s="162"/>
      <c r="W28" s="162"/>
      <c r="X28" s="163"/>
      <c r="Y28" s="162"/>
      <c r="Z28" s="162"/>
      <c r="AA28" s="162"/>
      <c r="AB28" s="164"/>
      <c r="AC28" s="164"/>
      <c r="AD28" s="165"/>
      <c r="AE28" s="3"/>
      <c r="AF28" s="3"/>
      <c r="AG28" s="3"/>
      <c r="AH28" s="175">
        <f t="shared" si="16"/>
        <v>0</v>
      </c>
      <c r="AI28" s="175">
        <f t="shared" si="17"/>
        <v>0</v>
      </c>
      <c r="AJ28" s="175">
        <f t="shared" si="18"/>
        <v>0</v>
      </c>
      <c r="AK28" s="175">
        <f t="shared" si="19"/>
        <v>0</v>
      </c>
      <c r="AL28" s="175">
        <f t="shared" si="20"/>
        <v>0</v>
      </c>
      <c r="AM28" s="175">
        <f t="shared" si="21"/>
        <v>0</v>
      </c>
      <c r="AN28" s="175">
        <f t="shared" si="22"/>
        <v>0</v>
      </c>
      <c r="AO28" s="3"/>
      <c r="AP28" s="175">
        <f t="shared" si="23"/>
        <v>0</v>
      </c>
      <c r="AQ28" s="175">
        <f t="shared" si="24"/>
        <v>0</v>
      </c>
      <c r="AR28" s="175">
        <f t="shared" si="25"/>
        <v>0</v>
      </c>
      <c r="AS28" s="175">
        <f t="shared" si="26"/>
        <v>0</v>
      </c>
      <c r="AT28" s="175">
        <f t="shared" si="27"/>
        <v>0</v>
      </c>
      <c r="AU28" s="175">
        <f t="shared" si="28"/>
        <v>0</v>
      </c>
      <c r="AV28" s="175">
        <f t="shared" si="29"/>
        <v>0</v>
      </c>
      <c r="AW28" s="3"/>
      <c r="AX28" s="175">
        <f t="shared" si="30"/>
        <v>0</v>
      </c>
      <c r="AY28" s="175">
        <f t="shared" si="31"/>
        <v>0</v>
      </c>
      <c r="AZ28" s="175">
        <f t="shared" si="32"/>
        <v>0</v>
      </c>
      <c r="BA28" s="175">
        <f t="shared" si="33"/>
        <v>0</v>
      </c>
      <c r="BB28" s="175">
        <f t="shared" si="34"/>
        <v>0</v>
      </c>
      <c r="BC28" s="175">
        <f t="shared" si="35"/>
        <v>0</v>
      </c>
      <c r="BD28" s="175">
        <f t="shared" si="36"/>
        <v>0</v>
      </c>
      <c r="BE28" s="3"/>
      <c r="BF28" s="175">
        <f t="shared" si="37"/>
        <v>0</v>
      </c>
      <c r="BG28" s="175">
        <f t="shared" si="38"/>
        <v>0</v>
      </c>
      <c r="BH28" s="175">
        <f t="shared" si="39"/>
        <v>0</v>
      </c>
      <c r="BI28" s="175">
        <f t="shared" si="40"/>
        <v>0</v>
      </c>
      <c r="BJ28" s="175">
        <f t="shared" si="41"/>
        <v>0</v>
      </c>
      <c r="BK28" s="175">
        <f t="shared" si="42"/>
        <v>0</v>
      </c>
      <c r="BL28" s="175">
        <f t="shared" si="43"/>
        <v>0</v>
      </c>
      <c r="BM28" s="3"/>
      <c r="BN28" s="175">
        <f t="shared" si="44"/>
        <v>0</v>
      </c>
      <c r="BO28" s="175">
        <f t="shared" si="45"/>
        <v>0</v>
      </c>
      <c r="BP28" s="175">
        <f t="shared" si="46"/>
        <v>0</v>
      </c>
      <c r="BQ28" s="175">
        <f t="shared" si="47"/>
        <v>0</v>
      </c>
      <c r="BR28" s="175">
        <f t="shared" si="48"/>
        <v>0</v>
      </c>
      <c r="BS28" s="175">
        <f t="shared" si="49"/>
        <v>0</v>
      </c>
      <c r="BT28" s="175">
        <f t="shared" si="50"/>
        <v>0</v>
      </c>
      <c r="BU28" s="3"/>
      <c r="BV28" s="175">
        <f t="shared" si="51"/>
        <v>0</v>
      </c>
      <c r="BW28" s="175">
        <f t="shared" si="52"/>
        <v>0</v>
      </c>
      <c r="BX28" s="175">
        <f t="shared" si="53"/>
        <v>0</v>
      </c>
      <c r="BY28" s="175">
        <f t="shared" si="54"/>
        <v>0</v>
      </c>
      <c r="BZ28" s="175">
        <f t="shared" si="55"/>
        <v>0</v>
      </c>
      <c r="CA28" s="175">
        <f t="shared" si="56"/>
        <v>0</v>
      </c>
      <c r="CB28" s="175">
        <f t="shared" si="57"/>
        <v>0</v>
      </c>
      <c r="CC28" s="3"/>
      <c r="CD28" s="175">
        <f t="shared" si="58"/>
        <v>0</v>
      </c>
      <c r="CE28" s="175">
        <f t="shared" si="59"/>
        <v>0</v>
      </c>
      <c r="CF28" s="175">
        <f t="shared" si="60"/>
        <v>0</v>
      </c>
      <c r="CG28" s="175">
        <f t="shared" si="61"/>
        <v>0</v>
      </c>
      <c r="CH28" s="175">
        <f t="shared" si="62"/>
        <v>0</v>
      </c>
      <c r="CI28" s="175">
        <f t="shared" si="63"/>
        <v>0</v>
      </c>
      <c r="CJ28" s="175">
        <f t="shared" si="64"/>
        <v>0</v>
      </c>
      <c r="CK28" s="3"/>
      <c r="CL28" s="175">
        <f t="shared" si="65"/>
        <v>0</v>
      </c>
      <c r="CM28" s="175">
        <f t="shared" si="66"/>
        <v>0</v>
      </c>
      <c r="CN28" s="175">
        <f t="shared" si="67"/>
        <v>0</v>
      </c>
      <c r="CO28" s="175">
        <f t="shared" si="68"/>
        <v>0</v>
      </c>
      <c r="CP28" s="175">
        <f t="shared" si="69"/>
        <v>0</v>
      </c>
      <c r="CQ28" s="175">
        <f t="shared" si="70"/>
        <v>0</v>
      </c>
      <c r="CR28" s="175">
        <f t="shared" si="71"/>
        <v>0</v>
      </c>
      <c r="CS28" s="3"/>
      <c r="CT28" s="175">
        <f t="shared" si="72"/>
        <v>0</v>
      </c>
      <c r="CU28" s="175">
        <f t="shared" si="73"/>
        <v>0</v>
      </c>
      <c r="CV28" s="175">
        <f t="shared" si="74"/>
        <v>0</v>
      </c>
      <c r="CW28" s="175">
        <f t="shared" si="75"/>
        <v>0</v>
      </c>
      <c r="CX28" s="175">
        <f t="shared" si="76"/>
        <v>0</v>
      </c>
      <c r="CY28" s="175">
        <f t="shared" si="77"/>
        <v>0</v>
      </c>
      <c r="CZ28" s="175">
        <f t="shared" si="78"/>
        <v>0</v>
      </c>
      <c r="DA28" s="3"/>
      <c r="DB28" s="175">
        <f t="shared" si="79"/>
        <v>0</v>
      </c>
      <c r="DC28" s="175">
        <f t="shared" si="80"/>
        <v>0</v>
      </c>
      <c r="DD28" s="175">
        <f t="shared" si="81"/>
        <v>0</v>
      </c>
      <c r="DE28" s="175">
        <f t="shared" si="82"/>
        <v>0</v>
      </c>
      <c r="DF28" s="175">
        <f t="shared" si="83"/>
        <v>0</v>
      </c>
      <c r="DG28" s="175">
        <f t="shared" si="84"/>
        <v>0</v>
      </c>
      <c r="DH28" s="175">
        <f t="shared" si="85"/>
        <v>0</v>
      </c>
      <c r="DI28" s="3"/>
      <c r="DJ28" s="3"/>
      <c r="DK28" s="3"/>
      <c r="DL28" s="179">
        <f t="shared" si="6"/>
        <v>0</v>
      </c>
      <c r="DM28" s="179">
        <f t="shared" si="7"/>
        <v>0</v>
      </c>
      <c r="DN28" s="179">
        <f t="shared" si="8"/>
        <v>0</v>
      </c>
      <c r="DO28" s="179">
        <f t="shared" si="9"/>
        <v>0</v>
      </c>
      <c r="DP28" s="179">
        <f t="shared" si="10"/>
        <v>0</v>
      </c>
      <c r="DQ28" s="179">
        <f t="shared" si="11"/>
        <v>0</v>
      </c>
      <c r="DR28" s="179">
        <f t="shared" si="12"/>
        <v>0</v>
      </c>
      <c r="DS28" s="179">
        <f t="shared" si="13"/>
        <v>0</v>
      </c>
      <c r="DT28" s="179">
        <f t="shared" si="14"/>
        <v>0</v>
      </c>
      <c r="DU28" s="179">
        <f t="shared" si="15"/>
        <v>0</v>
      </c>
      <c r="DV28" s="3"/>
      <c r="DW28" s="3"/>
      <c r="DY28" s="3"/>
    </row>
    <row r="29" spans="2:129" ht="35" customHeight="1" outlineLevel="1">
      <c r="B29" s="18">
        <v>24</v>
      </c>
      <c r="C29" s="47" t="s">
        <v>141</v>
      </c>
      <c r="D29" s="6"/>
      <c r="E29" s="36" t="s">
        <v>140</v>
      </c>
      <c r="F29" s="99" t="s">
        <v>267</v>
      </c>
      <c r="G29" s="6"/>
      <c r="H29" s="19"/>
      <c r="I29" s="20"/>
      <c r="J29" s="8"/>
      <c r="K29" s="3"/>
      <c r="L29" s="4">
        <f t="shared" si="5"/>
        <v>0</v>
      </c>
      <c r="M29" s="3"/>
      <c r="N29" s="4"/>
      <c r="O29" s="3"/>
      <c r="P29" s="161"/>
      <c r="Q29" s="162"/>
      <c r="R29" s="162"/>
      <c r="S29" s="162"/>
      <c r="T29" s="162"/>
      <c r="U29" s="162"/>
      <c r="V29" s="162"/>
      <c r="W29" s="162"/>
      <c r="X29" s="163"/>
      <c r="Y29" s="162"/>
      <c r="Z29" s="162"/>
      <c r="AA29" s="162"/>
      <c r="AB29" s="164"/>
      <c r="AC29" s="164"/>
      <c r="AD29" s="165"/>
      <c r="AE29" s="3"/>
      <c r="AF29" s="3"/>
      <c r="AG29" s="3"/>
      <c r="AH29" s="175">
        <f t="shared" si="16"/>
        <v>0</v>
      </c>
      <c r="AI29" s="175">
        <f t="shared" si="17"/>
        <v>0</v>
      </c>
      <c r="AJ29" s="175">
        <f t="shared" si="18"/>
        <v>0</v>
      </c>
      <c r="AK29" s="175">
        <f t="shared" si="19"/>
        <v>0</v>
      </c>
      <c r="AL29" s="175">
        <f t="shared" si="20"/>
        <v>0</v>
      </c>
      <c r="AM29" s="175">
        <f t="shared" si="21"/>
        <v>0</v>
      </c>
      <c r="AN29" s="175">
        <f t="shared" si="22"/>
        <v>0</v>
      </c>
      <c r="AO29" s="3"/>
      <c r="AP29" s="175">
        <f t="shared" si="23"/>
        <v>0</v>
      </c>
      <c r="AQ29" s="175">
        <f t="shared" si="24"/>
        <v>0</v>
      </c>
      <c r="AR29" s="175">
        <f t="shared" si="25"/>
        <v>0</v>
      </c>
      <c r="AS29" s="175">
        <f t="shared" si="26"/>
        <v>0</v>
      </c>
      <c r="AT29" s="175">
        <f t="shared" si="27"/>
        <v>0</v>
      </c>
      <c r="AU29" s="175">
        <f t="shared" si="28"/>
        <v>0</v>
      </c>
      <c r="AV29" s="175">
        <f t="shared" si="29"/>
        <v>0</v>
      </c>
      <c r="AW29" s="3"/>
      <c r="AX29" s="175">
        <f t="shared" si="30"/>
        <v>0</v>
      </c>
      <c r="AY29" s="175">
        <f t="shared" si="31"/>
        <v>0</v>
      </c>
      <c r="AZ29" s="175">
        <f t="shared" si="32"/>
        <v>0</v>
      </c>
      <c r="BA29" s="175">
        <f t="shared" si="33"/>
        <v>0</v>
      </c>
      <c r="BB29" s="175">
        <f t="shared" si="34"/>
        <v>0</v>
      </c>
      <c r="BC29" s="175">
        <f t="shared" si="35"/>
        <v>0</v>
      </c>
      <c r="BD29" s="175">
        <f t="shared" si="36"/>
        <v>0</v>
      </c>
      <c r="BE29" s="3"/>
      <c r="BF29" s="175">
        <f t="shared" si="37"/>
        <v>0</v>
      </c>
      <c r="BG29" s="175">
        <f t="shared" si="38"/>
        <v>0</v>
      </c>
      <c r="BH29" s="175">
        <f t="shared" si="39"/>
        <v>0</v>
      </c>
      <c r="BI29" s="175">
        <f t="shared" si="40"/>
        <v>0</v>
      </c>
      <c r="BJ29" s="175">
        <f t="shared" si="41"/>
        <v>0</v>
      </c>
      <c r="BK29" s="175">
        <f t="shared" si="42"/>
        <v>0</v>
      </c>
      <c r="BL29" s="175">
        <f t="shared" si="43"/>
        <v>0</v>
      </c>
      <c r="BM29" s="3"/>
      <c r="BN29" s="175">
        <f t="shared" si="44"/>
        <v>0</v>
      </c>
      <c r="BO29" s="175">
        <f t="shared" si="45"/>
        <v>0</v>
      </c>
      <c r="BP29" s="175">
        <f t="shared" si="46"/>
        <v>0</v>
      </c>
      <c r="BQ29" s="175">
        <f t="shared" si="47"/>
        <v>0</v>
      </c>
      <c r="BR29" s="175">
        <f t="shared" si="48"/>
        <v>0</v>
      </c>
      <c r="BS29" s="175">
        <f t="shared" si="49"/>
        <v>0</v>
      </c>
      <c r="BT29" s="175">
        <f t="shared" si="50"/>
        <v>0</v>
      </c>
      <c r="BU29" s="3"/>
      <c r="BV29" s="175">
        <f t="shared" si="51"/>
        <v>0</v>
      </c>
      <c r="BW29" s="175">
        <f t="shared" si="52"/>
        <v>0</v>
      </c>
      <c r="BX29" s="175">
        <f t="shared" si="53"/>
        <v>0</v>
      </c>
      <c r="BY29" s="175">
        <f t="shared" si="54"/>
        <v>0</v>
      </c>
      <c r="BZ29" s="175">
        <f t="shared" si="55"/>
        <v>0</v>
      </c>
      <c r="CA29" s="175">
        <f t="shared" si="56"/>
        <v>0</v>
      </c>
      <c r="CB29" s="175">
        <f t="shared" si="57"/>
        <v>0</v>
      </c>
      <c r="CC29" s="3"/>
      <c r="CD29" s="175">
        <f t="shared" si="58"/>
        <v>0</v>
      </c>
      <c r="CE29" s="175">
        <f t="shared" si="59"/>
        <v>0</v>
      </c>
      <c r="CF29" s="175">
        <f t="shared" si="60"/>
        <v>0</v>
      </c>
      <c r="CG29" s="175">
        <f t="shared" si="61"/>
        <v>0</v>
      </c>
      <c r="CH29" s="175">
        <f t="shared" si="62"/>
        <v>0</v>
      </c>
      <c r="CI29" s="175">
        <f t="shared" si="63"/>
        <v>0</v>
      </c>
      <c r="CJ29" s="175">
        <f t="shared" si="64"/>
        <v>0</v>
      </c>
      <c r="CK29" s="3"/>
      <c r="CL29" s="175">
        <f t="shared" si="65"/>
        <v>0</v>
      </c>
      <c r="CM29" s="175">
        <f t="shared" si="66"/>
        <v>0</v>
      </c>
      <c r="CN29" s="175">
        <f t="shared" si="67"/>
        <v>0</v>
      </c>
      <c r="CO29" s="175">
        <f t="shared" si="68"/>
        <v>0</v>
      </c>
      <c r="CP29" s="175">
        <f t="shared" si="69"/>
        <v>0</v>
      </c>
      <c r="CQ29" s="175">
        <f t="shared" si="70"/>
        <v>0</v>
      </c>
      <c r="CR29" s="175">
        <f t="shared" si="71"/>
        <v>0</v>
      </c>
      <c r="CS29" s="3"/>
      <c r="CT29" s="175">
        <f t="shared" si="72"/>
        <v>0</v>
      </c>
      <c r="CU29" s="175">
        <f t="shared" si="73"/>
        <v>0</v>
      </c>
      <c r="CV29" s="175">
        <f t="shared" si="74"/>
        <v>0</v>
      </c>
      <c r="CW29" s="175">
        <f t="shared" si="75"/>
        <v>0</v>
      </c>
      <c r="CX29" s="175">
        <f t="shared" si="76"/>
        <v>0</v>
      </c>
      <c r="CY29" s="175">
        <f t="shared" si="77"/>
        <v>0</v>
      </c>
      <c r="CZ29" s="175">
        <f t="shared" si="78"/>
        <v>0</v>
      </c>
      <c r="DA29" s="3"/>
      <c r="DB29" s="175">
        <f t="shared" si="79"/>
        <v>0</v>
      </c>
      <c r="DC29" s="175">
        <f t="shared" si="80"/>
        <v>0</v>
      </c>
      <c r="DD29" s="175">
        <f t="shared" si="81"/>
        <v>0</v>
      </c>
      <c r="DE29" s="175">
        <f t="shared" si="82"/>
        <v>0</v>
      </c>
      <c r="DF29" s="175">
        <f t="shared" si="83"/>
        <v>0</v>
      </c>
      <c r="DG29" s="175">
        <f t="shared" si="84"/>
        <v>0</v>
      </c>
      <c r="DH29" s="175">
        <f t="shared" si="85"/>
        <v>0</v>
      </c>
      <c r="DI29" s="3"/>
      <c r="DJ29" s="3"/>
      <c r="DK29" s="3"/>
      <c r="DL29" s="179">
        <f t="shared" si="6"/>
        <v>0</v>
      </c>
      <c r="DM29" s="179">
        <f t="shared" si="7"/>
        <v>0</v>
      </c>
      <c r="DN29" s="179">
        <f t="shared" si="8"/>
        <v>0</v>
      </c>
      <c r="DO29" s="179">
        <f t="shared" si="9"/>
        <v>0</v>
      </c>
      <c r="DP29" s="179">
        <f t="shared" si="10"/>
        <v>0</v>
      </c>
      <c r="DQ29" s="179">
        <f t="shared" si="11"/>
        <v>0</v>
      </c>
      <c r="DR29" s="179">
        <f t="shared" si="12"/>
        <v>0</v>
      </c>
      <c r="DS29" s="179">
        <f t="shared" si="13"/>
        <v>0</v>
      </c>
      <c r="DT29" s="179">
        <f t="shared" si="14"/>
        <v>0</v>
      </c>
      <c r="DU29" s="179">
        <f t="shared" si="15"/>
        <v>0</v>
      </c>
      <c r="DV29" s="3"/>
      <c r="DW29" s="3"/>
      <c r="DY29" s="3"/>
    </row>
    <row r="30" spans="2:129" ht="35" customHeight="1" outlineLevel="1">
      <c r="B30" s="18">
        <v>25</v>
      </c>
      <c r="C30" s="102" t="s">
        <v>268</v>
      </c>
      <c r="D30" s="6"/>
      <c r="E30" s="36" t="s">
        <v>138</v>
      </c>
      <c r="F30" s="100" t="s">
        <v>270</v>
      </c>
      <c r="G30" s="6"/>
      <c r="H30" s="19"/>
      <c r="I30" s="20"/>
      <c r="J30" s="8"/>
      <c r="K30" s="3"/>
      <c r="L30" s="4">
        <f t="shared" si="5"/>
        <v>0</v>
      </c>
      <c r="M30" s="3"/>
      <c r="N30" s="4"/>
      <c r="O30" s="3"/>
      <c r="P30" s="161"/>
      <c r="Q30" s="162"/>
      <c r="R30" s="162"/>
      <c r="S30" s="162"/>
      <c r="T30" s="162"/>
      <c r="U30" s="162"/>
      <c r="V30" s="162"/>
      <c r="W30" s="162"/>
      <c r="X30" s="163"/>
      <c r="Y30" s="162"/>
      <c r="Z30" s="162"/>
      <c r="AA30" s="162"/>
      <c r="AB30" s="164"/>
      <c r="AC30" s="164"/>
      <c r="AD30" s="165"/>
      <c r="AE30" s="3"/>
      <c r="AF30" s="3"/>
      <c r="AG30" s="3"/>
      <c r="AH30" s="175">
        <f t="shared" si="16"/>
        <v>0</v>
      </c>
      <c r="AI30" s="175">
        <f t="shared" si="17"/>
        <v>0</v>
      </c>
      <c r="AJ30" s="175">
        <f t="shared" si="18"/>
        <v>0</v>
      </c>
      <c r="AK30" s="175">
        <f t="shared" si="19"/>
        <v>0</v>
      </c>
      <c r="AL30" s="175">
        <f t="shared" si="20"/>
        <v>0</v>
      </c>
      <c r="AM30" s="175">
        <f t="shared" si="21"/>
        <v>0</v>
      </c>
      <c r="AN30" s="175">
        <f t="shared" si="22"/>
        <v>0</v>
      </c>
      <c r="AO30" s="3"/>
      <c r="AP30" s="175">
        <f t="shared" si="23"/>
        <v>0</v>
      </c>
      <c r="AQ30" s="175">
        <f t="shared" si="24"/>
        <v>0</v>
      </c>
      <c r="AR30" s="175">
        <f t="shared" si="25"/>
        <v>0</v>
      </c>
      <c r="AS30" s="175">
        <f t="shared" si="26"/>
        <v>0</v>
      </c>
      <c r="AT30" s="175">
        <f t="shared" si="27"/>
        <v>0</v>
      </c>
      <c r="AU30" s="175">
        <f t="shared" si="28"/>
        <v>0</v>
      </c>
      <c r="AV30" s="175">
        <f t="shared" si="29"/>
        <v>0</v>
      </c>
      <c r="AW30" s="3"/>
      <c r="AX30" s="175">
        <f t="shared" si="30"/>
        <v>0</v>
      </c>
      <c r="AY30" s="175">
        <f t="shared" si="31"/>
        <v>0</v>
      </c>
      <c r="AZ30" s="175">
        <f t="shared" si="32"/>
        <v>0</v>
      </c>
      <c r="BA30" s="175">
        <f t="shared" si="33"/>
        <v>0</v>
      </c>
      <c r="BB30" s="175">
        <f t="shared" si="34"/>
        <v>0</v>
      </c>
      <c r="BC30" s="175">
        <f t="shared" si="35"/>
        <v>0</v>
      </c>
      <c r="BD30" s="175">
        <f t="shared" si="36"/>
        <v>0</v>
      </c>
      <c r="BE30" s="3"/>
      <c r="BF30" s="175">
        <f t="shared" si="37"/>
        <v>0</v>
      </c>
      <c r="BG30" s="175">
        <f t="shared" si="38"/>
        <v>0</v>
      </c>
      <c r="BH30" s="175">
        <f t="shared" si="39"/>
        <v>0</v>
      </c>
      <c r="BI30" s="175">
        <f t="shared" si="40"/>
        <v>0</v>
      </c>
      <c r="BJ30" s="175">
        <f t="shared" si="41"/>
        <v>0</v>
      </c>
      <c r="BK30" s="175">
        <f t="shared" si="42"/>
        <v>0</v>
      </c>
      <c r="BL30" s="175">
        <f t="shared" si="43"/>
        <v>0</v>
      </c>
      <c r="BM30" s="3"/>
      <c r="BN30" s="175">
        <f t="shared" si="44"/>
        <v>0</v>
      </c>
      <c r="BO30" s="175">
        <f t="shared" si="45"/>
        <v>0</v>
      </c>
      <c r="BP30" s="175">
        <f t="shared" si="46"/>
        <v>0</v>
      </c>
      <c r="BQ30" s="175">
        <f t="shared" si="47"/>
        <v>0</v>
      </c>
      <c r="BR30" s="175">
        <f t="shared" si="48"/>
        <v>0</v>
      </c>
      <c r="BS30" s="175">
        <f t="shared" si="49"/>
        <v>0</v>
      </c>
      <c r="BT30" s="175">
        <f t="shared" si="50"/>
        <v>0</v>
      </c>
      <c r="BU30" s="3"/>
      <c r="BV30" s="175">
        <f t="shared" si="51"/>
        <v>0</v>
      </c>
      <c r="BW30" s="175">
        <f t="shared" si="52"/>
        <v>0</v>
      </c>
      <c r="BX30" s="175">
        <f t="shared" si="53"/>
        <v>0</v>
      </c>
      <c r="BY30" s="175">
        <f t="shared" si="54"/>
        <v>0</v>
      </c>
      <c r="BZ30" s="175">
        <f t="shared" si="55"/>
        <v>0</v>
      </c>
      <c r="CA30" s="175">
        <f t="shared" si="56"/>
        <v>0</v>
      </c>
      <c r="CB30" s="175">
        <f t="shared" si="57"/>
        <v>0</v>
      </c>
      <c r="CC30" s="3"/>
      <c r="CD30" s="175">
        <f t="shared" si="58"/>
        <v>0</v>
      </c>
      <c r="CE30" s="175">
        <f t="shared" si="59"/>
        <v>0</v>
      </c>
      <c r="CF30" s="175">
        <f t="shared" si="60"/>
        <v>0</v>
      </c>
      <c r="CG30" s="175">
        <f t="shared" si="61"/>
        <v>0</v>
      </c>
      <c r="CH30" s="175">
        <f t="shared" si="62"/>
        <v>0</v>
      </c>
      <c r="CI30" s="175">
        <f t="shared" si="63"/>
        <v>0</v>
      </c>
      <c r="CJ30" s="175">
        <f t="shared" si="64"/>
        <v>0</v>
      </c>
      <c r="CK30" s="3"/>
      <c r="CL30" s="175">
        <f t="shared" si="65"/>
        <v>0</v>
      </c>
      <c r="CM30" s="175">
        <f t="shared" si="66"/>
        <v>0</v>
      </c>
      <c r="CN30" s="175">
        <f t="shared" si="67"/>
        <v>0</v>
      </c>
      <c r="CO30" s="175">
        <f t="shared" si="68"/>
        <v>0</v>
      </c>
      <c r="CP30" s="175">
        <f t="shared" si="69"/>
        <v>0</v>
      </c>
      <c r="CQ30" s="175">
        <f t="shared" si="70"/>
        <v>0</v>
      </c>
      <c r="CR30" s="175">
        <f t="shared" si="71"/>
        <v>0</v>
      </c>
      <c r="CS30" s="3"/>
      <c r="CT30" s="175">
        <f t="shared" si="72"/>
        <v>0</v>
      </c>
      <c r="CU30" s="175">
        <f t="shared" si="73"/>
        <v>0</v>
      </c>
      <c r="CV30" s="175">
        <f t="shared" si="74"/>
        <v>0</v>
      </c>
      <c r="CW30" s="175">
        <f t="shared" si="75"/>
        <v>0</v>
      </c>
      <c r="CX30" s="175">
        <f t="shared" si="76"/>
        <v>0</v>
      </c>
      <c r="CY30" s="175">
        <f t="shared" si="77"/>
        <v>0</v>
      </c>
      <c r="CZ30" s="175">
        <f t="shared" si="78"/>
        <v>0</v>
      </c>
      <c r="DA30" s="3"/>
      <c r="DB30" s="175">
        <f t="shared" si="79"/>
        <v>0</v>
      </c>
      <c r="DC30" s="175">
        <f t="shared" si="80"/>
        <v>0</v>
      </c>
      <c r="DD30" s="175">
        <f t="shared" si="81"/>
        <v>0</v>
      </c>
      <c r="DE30" s="175">
        <f t="shared" si="82"/>
        <v>0</v>
      </c>
      <c r="DF30" s="175">
        <f t="shared" si="83"/>
        <v>0</v>
      </c>
      <c r="DG30" s="175">
        <f t="shared" si="84"/>
        <v>0</v>
      </c>
      <c r="DH30" s="175">
        <f t="shared" si="85"/>
        <v>0</v>
      </c>
      <c r="DI30" s="3"/>
      <c r="DJ30" s="3"/>
      <c r="DK30" s="3"/>
      <c r="DL30" s="179">
        <f t="shared" si="6"/>
        <v>0</v>
      </c>
      <c r="DM30" s="179">
        <f t="shared" si="7"/>
        <v>0</v>
      </c>
      <c r="DN30" s="179">
        <f t="shared" si="8"/>
        <v>0</v>
      </c>
      <c r="DO30" s="179">
        <f t="shared" si="9"/>
        <v>0</v>
      </c>
      <c r="DP30" s="179">
        <f t="shared" si="10"/>
        <v>0</v>
      </c>
      <c r="DQ30" s="179">
        <f t="shared" si="11"/>
        <v>0</v>
      </c>
      <c r="DR30" s="179">
        <f t="shared" si="12"/>
        <v>0</v>
      </c>
      <c r="DS30" s="179">
        <f t="shared" si="13"/>
        <v>0</v>
      </c>
      <c r="DT30" s="179">
        <f t="shared" si="14"/>
        <v>0</v>
      </c>
      <c r="DU30" s="179">
        <f t="shared" si="15"/>
        <v>0</v>
      </c>
      <c r="DV30" s="3"/>
      <c r="DW30" s="3"/>
      <c r="DY30" s="3"/>
    </row>
    <row r="31" spans="2:129" ht="35" customHeight="1" outlineLevel="1">
      <c r="B31" s="18">
        <v>26</v>
      </c>
      <c r="C31" s="102" t="s">
        <v>268</v>
      </c>
      <c r="D31" s="6"/>
      <c r="E31" s="36" t="s">
        <v>140</v>
      </c>
      <c r="F31" s="100" t="s">
        <v>272</v>
      </c>
      <c r="G31" s="6"/>
      <c r="H31" s="19"/>
      <c r="I31" s="20"/>
      <c r="J31" s="8"/>
      <c r="K31" s="3"/>
      <c r="L31" s="4">
        <f t="shared" si="5"/>
        <v>0</v>
      </c>
      <c r="M31" s="3"/>
      <c r="N31" s="4"/>
      <c r="O31" s="3"/>
      <c r="P31" s="161"/>
      <c r="Q31" s="162"/>
      <c r="R31" s="162"/>
      <c r="S31" s="162"/>
      <c r="T31" s="162"/>
      <c r="U31" s="162"/>
      <c r="V31" s="162"/>
      <c r="W31" s="162"/>
      <c r="X31" s="163"/>
      <c r="Y31" s="162"/>
      <c r="Z31" s="162"/>
      <c r="AA31" s="162"/>
      <c r="AB31" s="164"/>
      <c r="AC31" s="164"/>
      <c r="AD31" s="165"/>
      <c r="AE31" s="3"/>
      <c r="AF31" s="3"/>
      <c r="AG31" s="3"/>
      <c r="AH31" s="175">
        <f t="shared" si="16"/>
        <v>0</v>
      </c>
      <c r="AI31" s="175">
        <f t="shared" si="17"/>
        <v>0</v>
      </c>
      <c r="AJ31" s="175">
        <f t="shared" si="18"/>
        <v>0</v>
      </c>
      <c r="AK31" s="175">
        <f t="shared" si="19"/>
        <v>0</v>
      </c>
      <c r="AL31" s="175">
        <f t="shared" si="20"/>
        <v>0</v>
      </c>
      <c r="AM31" s="175">
        <f t="shared" si="21"/>
        <v>0</v>
      </c>
      <c r="AN31" s="175">
        <f t="shared" si="22"/>
        <v>0</v>
      </c>
      <c r="AO31" s="3"/>
      <c r="AP31" s="175">
        <f t="shared" si="23"/>
        <v>0</v>
      </c>
      <c r="AQ31" s="175">
        <f t="shared" si="24"/>
        <v>0</v>
      </c>
      <c r="AR31" s="175">
        <f t="shared" si="25"/>
        <v>0</v>
      </c>
      <c r="AS31" s="175">
        <f t="shared" si="26"/>
        <v>0</v>
      </c>
      <c r="AT31" s="175">
        <f t="shared" si="27"/>
        <v>0</v>
      </c>
      <c r="AU31" s="175">
        <f t="shared" si="28"/>
        <v>0</v>
      </c>
      <c r="AV31" s="175">
        <f t="shared" si="29"/>
        <v>0</v>
      </c>
      <c r="AW31" s="3"/>
      <c r="AX31" s="175">
        <f t="shared" si="30"/>
        <v>0</v>
      </c>
      <c r="AY31" s="175">
        <f t="shared" si="31"/>
        <v>0</v>
      </c>
      <c r="AZ31" s="175">
        <f t="shared" si="32"/>
        <v>0</v>
      </c>
      <c r="BA31" s="175">
        <f t="shared" si="33"/>
        <v>0</v>
      </c>
      <c r="BB31" s="175">
        <f t="shared" si="34"/>
        <v>0</v>
      </c>
      <c r="BC31" s="175">
        <f t="shared" si="35"/>
        <v>0</v>
      </c>
      <c r="BD31" s="175">
        <f t="shared" si="36"/>
        <v>0</v>
      </c>
      <c r="BE31" s="3"/>
      <c r="BF31" s="175">
        <f t="shared" si="37"/>
        <v>0</v>
      </c>
      <c r="BG31" s="175">
        <f t="shared" si="38"/>
        <v>0</v>
      </c>
      <c r="BH31" s="175">
        <f t="shared" si="39"/>
        <v>0</v>
      </c>
      <c r="BI31" s="175">
        <f t="shared" si="40"/>
        <v>0</v>
      </c>
      <c r="BJ31" s="175">
        <f t="shared" si="41"/>
        <v>0</v>
      </c>
      <c r="BK31" s="175">
        <f t="shared" si="42"/>
        <v>0</v>
      </c>
      <c r="BL31" s="175">
        <f t="shared" si="43"/>
        <v>0</v>
      </c>
      <c r="BM31" s="3"/>
      <c r="BN31" s="175">
        <f t="shared" si="44"/>
        <v>0</v>
      </c>
      <c r="BO31" s="175">
        <f t="shared" si="45"/>
        <v>0</v>
      </c>
      <c r="BP31" s="175">
        <f t="shared" si="46"/>
        <v>0</v>
      </c>
      <c r="BQ31" s="175">
        <f t="shared" si="47"/>
        <v>0</v>
      </c>
      <c r="BR31" s="175">
        <f t="shared" si="48"/>
        <v>0</v>
      </c>
      <c r="BS31" s="175">
        <f t="shared" si="49"/>
        <v>0</v>
      </c>
      <c r="BT31" s="175">
        <f t="shared" si="50"/>
        <v>0</v>
      </c>
      <c r="BU31" s="3"/>
      <c r="BV31" s="175">
        <f t="shared" si="51"/>
        <v>0</v>
      </c>
      <c r="BW31" s="175">
        <f t="shared" si="52"/>
        <v>0</v>
      </c>
      <c r="BX31" s="175">
        <f t="shared" si="53"/>
        <v>0</v>
      </c>
      <c r="BY31" s="175">
        <f t="shared" si="54"/>
        <v>0</v>
      </c>
      <c r="BZ31" s="175">
        <f t="shared" si="55"/>
        <v>0</v>
      </c>
      <c r="CA31" s="175">
        <f t="shared" si="56"/>
        <v>0</v>
      </c>
      <c r="CB31" s="175">
        <f t="shared" si="57"/>
        <v>0</v>
      </c>
      <c r="CC31" s="3"/>
      <c r="CD31" s="175">
        <f t="shared" si="58"/>
        <v>0</v>
      </c>
      <c r="CE31" s="175">
        <f t="shared" si="59"/>
        <v>0</v>
      </c>
      <c r="CF31" s="175">
        <f t="shared" si="60"/>
        <v>0</v>
      </c>
      <c r="CG31" s="175">
        <f t="shared" si="61"/>
        <v>0</v>
      </c>
      <c r="CH31" s="175">
        <f t="shared" si="62"/>
        <v>0</v>
      </c>
      <c r="CI31" s="175">
        <f t="shared" si="63"/>
        <v>0</v>
      </c>
      <c r="CJ31" s="175">
        <f t="shared" si="64"/>
        <v>0</v>
      </c>
      <c r="CK31" s="3"/>
      <c r="CL31" s="175">
        <f t="shared" si="65"/>
        <v>0</v>
      </c>
      <c r="CM31" s="175">
        <f t="shared" si="66"/>
        <v>0</v>
      </c>
      <c r="CN31" s="175">
        <f t="shared" si="67"/>
        <v>0</v>
      </c>
      <c r="CO31" s="175">
        <f t="shared" si="68"/>
        <v>0</v>
      </c>
      <c r="CP31" s="175">
        <f t="shared" si="69"/>
        <v>0</v>
      </c>
      <c r="CQ31" s="175">
        <f t="shared" si="70"/>
        <v>0</v>
      </c>
      <c r="CR31" s="175">
        <f t="shared" si="71"/>
        <v>0</v>
      </c>
      <c r="CS31" s="3"/>
      <c r="CT31" s="175">
        <f t="shared" si="72"/>
        <v>0</v>
      </c>
      <c r="CU31" s="175">
        <f t="shared" si="73"/>
        <v>0</v>
      </c>
      <c r="CV31" s="175">
        <f t="shared" si="74"/>
        <v>0</v>
      </c>
      <c r="CW31" s="175">
        <f t="shared" si="75"/>
        <v>0</v>
      </c>
      <c r="CX31" s="175">
        <f t="shared" si="76"/>
        <v>0</v>
      </c>
      <c r="CY31" s="175">
        <f t="shared" si="77"/>
        <v>0</v>
      </c>
      <c r="CZ31" s="175">
        <f t="shared" si="78"/>
        <v>0</v>
      </c>
      <c r="DA31" s="3"/>
      <c r="DB31" s="175">
        <f t="shared" si="79"/>
        <v>0</v>
      </c>
      <c r="DC31" s="175">
        <f t="shared" si="80"/>
        <v>0</v>
      </c>
      <c r="DD31" s="175">
        <f t="shared" si="81"/>
        <v>0</v>
      </c>
      <c r="DE31" s="175">
        <f t="shared" si="82"/>
        <v>0</v>
      </c>
      <c r="DF31" s="175">
        <f t="shared" si="83"/>
        <v>0</v>
      </c>
      <c r="DG31" s="175">
        <f t="shared" si="84"/>
        <v>0</v>
      </c>
      <c r="DH31" s="175">
        <f t="shared" si="85"/>
        <v>0</v>
      </c>
      <c r="DI31" s="3"/>
      <c r="DJ31" s="3"/>
      <c r="DK31" s="3"/>
      <c r="DL31" s="179">
        <f t="shared" si="6"/>
        <v>0</v>
      </c>
      <c r="DM31" s="179">
        <f t="shared" si="7"/>
        <v>0</v>
      </c>
      <c r="DN31" s="179">
        <f t="shared" si="8"/>
        <v>0</v>
      </c>
      <c r="DO31" s="179">
        <f t="shared" si="9"/>
        <v>0</v>
      </c>
      <c r="DP31" s="179">
        <f t="shared" si="10"/>
        <v>0</v>
      </c>
      <c r="DQ31" s="179">
        <f t="shared" si="11"/>
        <v>0</v>
      </c>
      <c r="DR31" s="179">
        <f t="shared" si="12"/>
        <v>0</v>
      </c>
      <c r="DS31" s="179">
        <f t="shared" si="13"/>
        <v>0</v>
      </c>
      <c r="DT31" s="179">
        <f t="shared" si="14"/>
        <v>0</v>
      </c>
      <c r="DU31" s="179">
        <f t="shared" si="15"/>
        <v>0</v>
      </c>
      <c r="DV31" s="3"/>
      <c r="DW31" s="3"/>
      <c r="DY31" s="3"/>
    </row>
    <row r="32" spans="2:129" ht="35" customHeight="1" outlineLevel="1">
      <c r="B32" s="18">
        <v>27</v>
      </c>
      <c r="C32" s="102" t="s">
        <v>269</v>
      </c>
      <c r="D32" s="6"/>
      <c r="E32" s="36" t="s">
        <v>138</v>
      </c>
      <c r="F32" s="100" t="s">
        <v>271</v>
      </c>
      <c r="G32" s="6"/>
      <c r="H32" s="19"/>
      <c r="I32" s="20"/>
      <c r="J32" s="8"/>
      <c r="K32" s="3"/>
      <c r="L32" s="4">
        <f t="shared" si="5"/>
        <v>0</v>
      </c>
      <c r="M32" s="3"/>
      <c r="N32" s="4"/>
      <c r="O32" s="3"/>
      <c r="P32" s="161"/>
      <c r="Q32" s="162"/>
      <c r="R32" s="162"/>
      <c r="S32" s="162"/>
      <c r="T32" s="162"/>
      <c r="U32" s="162"/>
      <c r="V32" s="162"/>
      <c r="W32" s="162"/>
      <c r="X32" s="163"/>
      <c r="Y32" s="162"/>
      <c r="Z32" s="162"/>
      <c r="AA32" s="162"/>
      <c r="AB32" s="164"/>
      <c r="AC32" s="164"/>
      <c r="AD32" s="165"/>
      <c r="AE32" s="3"/>
      <c r="AF32" s="3"/>
      <c r="AG32" s="3"/>
      <c r="AH32" s="175">
        <f t="shared" si="16"/>
        <v>0</v>
      </c>
      <c r="AI32" s="175">
        <f t="shared" si="17"/>
        <v>0</v>
      </c>
      <c r="AJ32" s="175">
        <f t="shared" si="18"/>
        <v>0</v>
      </c>
      <c r="AK32" s="175">
        <f t="shared" si="19"/>
        <v>0</v>
      </c>
      <c r="AL32" s="175">
        <f t="shared" si="20"/>
        <v>0</v>
      </c>
      <c r="AM32" s="175">
        <f t="shared" si="21"/>
        <v>0</v>
      </c>
      <c r="AN32" s="175">
        <f t="shared" si="22"/>
        <v>0</v>
      </c>
      <c r="AO32" s="3"/>
      <c r="AP32" s="175">
        <f t="shared" si="23"/>
        <v>0</v>
      </c>
      <c r="AQ32" s="175">
        <f t="shared" si="24"/>
        <v>0</v>
      </c>
      <c r="AR32" s="175">
        <f t="shared" si="25"/>
        <v>0</v>
      </c>
      <c r="AS32" s="175">
        <f t="shared" si="26"/>
        <v>0</v>
      </c>
      <c r="AT32" s="175">
        <f t="shared" si="27"/>
        <v>0</v>
      </c>
      <c r="AU32" s="175">
        <f t="shared" si="28"/>
        <v>0</v>
      </c>
      <c r="AV32" s="175">
        <f t="shared" si="29"/>
        <v>0</v>
      </c>
      <c r="AW32" s="3"/>
      <c r="AX32" s="175">
        <f t="shared" si="30"/>
        <v>0</v>
      </c>
      <c r="AY32" s="175">
        <f t="shared" si="31"/>
        <v>0</v>
      </c>
      <c r="AZ32" s="175">
        <f t="shared" si="32"/>
        <v>0</v>
      </c>
      <c r="BA32" s="175">
        <f t="shared" si="33"/>
        <v>0</v>
      </c>
      <c r="BB32" s="175">
        <f t="shared" si="34"/>
        <v>0</v>
      </c>
      <c r="BC32" s="175">
        <f t="shared" si="35"/>
        <v>0</v>
      </c>
      <c r="BD32" s="175">
        <f t="shared" si="36"/>
        <v>0</v>
      </c>
      <c r="BE32" s="3"/>
      <c r="BF32" s="175">
        <f t="shared" si="37"/>
        <v>0</v>
      </c>
      <c r="BG32" s="175">
        <f t="shared" si="38"/>
        <v>0</v>
      </c>
      <c r="BH32" s="175">
        <f t="shared" si="39"/>
        <v>0</v>
      </c>
      <c r="BI32" s="175">
        <f t="shared" si="40"/>
        <v>0</v>
      </c>
      <c r="BJ32" s="175">
        <f t="shared" si="41"/>
        <v>0</v>
      </c>
      <c r="BK32" s="175">
        <f t="shared" si="42"/>
        <v>0</v>
      </c>
      <c r="BL32" s="175">
        <f t="shared" si="43"/>
        <v>0</v>
      </c>
      <c r="BM32" s="3"/>
      <c r="BN32" s="175">
        <f t="shared" si="44"/>
        <v>0</v>
      </c>
      <c r="BO32" s="175">
        <f t="shared" si="45"/>
        <v>0</v>
      </c>
      <c r="BP32" s="175">
        <f t="shared" si="46"/>
        <v>0</v>
      </c>
      <c r="BQ32" s="175">
        <f t="shared" si="47"/>
        <v>0</v>
      </c>
      <c r="BR32" s="175">
        <f t="shared" si="48"/>
        <v>0</v>
      </c>
      <c r="BS32" s="175">
        <f t="shared" si="49"/>
        <v>0</v>
      </c>
      <c r="BT32" s="175">
        <f t="shared" si="50"/>
        <v>0</v>
      </c>
      <c r="BU32" s="3"/>
      <c r="BV32" s="175">
        <f t="shared" si="51"/>
        <v>0</v>
      </c>
      <c r="BW32" s="175">
        <f t="shared" si="52"/>
        <v>0</v>
      </c>
      <c r="BX32" s="175">
        <f t="shared" si="53"/>
        <v>0</v>
      </c>
      <c r="BY32" s="175">
        <f t="shared" si="54"/>
        <v>0</v>
      </c>
      <c r="BZ32" s="175">
        <f t="shared" si="55"/>
        <v>0</v>
      </c>
      <c r="CA32" s="175">
        <f t="shared" si="56"/>
        <v>0</v>
      </c>
      <c r="CB32" s="175">
        <f t="shared" si="57"/>
        <v>0</v>
      </c>
      <c r="CC32" s="3"/>
      <c r="CD32" s="175">
        <f t="shared" si="58"/>
        <v>0</v>
      </c>
      <c r="CE32" s="175">
        <f t="shared" si="59"/>
        <v>0</v>
      </c>
      <c r="CF32" s="175">
        <f t="shared" si="60"/>
        <v>0</v>
      </c>
      <c r="CG32" s="175">
        <f t="shared" si="61"/>
        <v>0</v>
      </c>
      <c r="CH32" s="175">
        <f t="shared" si="62"/>
        <v>0</v>
      </c>
      <c r="CI32" s="175">
        <f t="shared" si="63"/>
        <v>0</v>
      </c>
      <c r="CJ32" s="175">
        <f t="shared" si="64"/>
        <v>0</v>
      </c>
      <c r="CK32" s="3"/>
      <c r="CL32" s="175">
        <f t="shared" si="65"/>
        <v>0</v>
      </c>
      <c r="CM32" s="175">
        <f t="shared" si="66"/>
        <v>0</v>
      </c>
      <c r="CN32" s="175">
        <f t="shared" si="67"/>
        <v>0</v>
      </c>
      <c r="CO32" s="175">
        <f t="shared" si="68"/>
        <v>0</v>
      </c>
      <c r="CP32" s="175">
        <f t="shared" si="69"/>
        <v>0</v>
      </c>
      <c r="CQ32" s="175">
        <f t="shared" si="70"/>
        <v>0</v>
      </c>
      <c r="CR32" s="175">
        <f t="shared" si="71"/>
        <v>0</v>
      </c>
      <c r="CS32" s="3"/>
      <c r="CT32" s="175">
        <f t="shared" si="72"/>
        <v>0</v>
      </c>
      <c r="CU32" s="175">
        <f t="shared" si="73"/>
        <v>0</v>
      </c>
      <c r="CV32" s="175">
        <f t="shared" si="74"/>
        <v>0</v>
      </c>
      <c r="CW32" s="175">
        <f t="shared" si="75"/>
        <v>0</v>
      </c>
      <c r="CX32" s="175">
        <f t="shared" si="76"/>
        <v>0</v>
      </c>
      <c r="CY32" s="175">
        <f t="shared" si="77"/>
        <v>0</v>
      </c>
      <c r="CZ32" s="175">
        <f t="shared" si="78"/>
        <v>0</v>
      </c>
      <c r="DA32" s="3"/>
      <c r="DB32" s="175">
        <f t="shared" si="79"/>
        <v>0</v>
      </c>
      <c r="DC32" s="175">
        <f t="shared" si="80"/>
        <v>0</v>
      </c>
      <c r="DD32" s="175">
        <f t="shared" si="81"/>
        <v>0</v>
      </c>
      <c r="DE32" s="175">
        <f t="shared" si="82"/>
        <v>0</v>
      </c>
      <c r="DF32" s="175">
        <f t="shared" si="83"/>
        <v>0</v>
      </c>
      <c r="DG32" s="175">
        <f t="shared" si="84"/>
        <v>0</v>
      </c>
      <c r="DH32" s="175">
        <f t="shared" si="85"/>
        <v>0</v>
      </c>
      <c r="DI32" s="3"/>
      <c r="DJ32" s="3"/>
      <c r="DK32" s="3"/>
      <c r="DL32" s="179">
        <f t="shared" si="6"/>
        <v>0</v>
      </c>
      <c r="DM32" s="179">
        <f t="shared" si="7"/>
        <v>0</v>
      </c>
      <c r="DN32" s="179">
        <f t="shared" si="8"/>
        <v>0</v>
      </c>
      <c r="DO32" s="179">
        <f t="shared" si="9"/>
        <v>0</v>
      </c>
      <c r="DP32" s="179">
        <f t="shared" si="10"/>
        <v>0</v>
      </c>
      <c r="DQ32" s="179">
        <f t="shared" si="11"/>
        <v>0</v>
      </c>
      <c r="DR32" s="179">
        <f t="shared" si="12"/>
        <v>0</v>
      </c>
      <c r="DS32" s="179">
        <f t="shared" si="13"/>
        <v>0</v>
      </c>
      <c r="DT32" s="179">
        <f t="shared" si="14"/>
        <v>0</v>
      </c>
      <c r="DU32" s="179">
        <f t="shared" si="15"/>
        <v>0</v>
      </c>
      <c r="DV32" s="3"/>
      <c r="DW32" s="3"/>
      <c r="DY32" s="3"/>
    </row>
    <row r="33" spans="2:129" ht="35" customHeight="1" outlineLevel="1">
      <c r="B33" s="18">
        <v>28</v>
      </c>
      <c r="C33" s="102" t="s">
        <v>273</v>
      </c>
      <c r="E33" s="36" t="s">
        <v>140</v>
      </c>
      <c r="F33" s="100" t="s">
        <v>274</v>
      </c>
      <c r="G33" s="6"/>
      <c r="H33" s="19"/>
      <c r="I33" s="48"/>
      <c r="J33" s="8"/>
      <c r="K33" s="3"/>
      <c r="L33" s="4">
        <f t="shared" si="5"/>
        <v>0</v>
      </c>
      <c r="M33" s="3"/>
      <c r="N33" s="4"/>
      <c r="O33" s="3"/>
      <c r="P33" s="161"/>
      <c r="Q33" s="162"/>
      <c r="R33" s="162"/>
      <c r="S33" s="162"/>
      <c r="T33" s="162"/>
      <c r="U33" s="162"/>
      <c r="V33" s="162"/>
      <c r="W33" s="162"/>
      <c r="X33" s="163"/>
      <c r="Y33" s="162"/>
      <c r="Z33" s="162"/>
      <c r="AA33" s="162"/>
      <c r="AB33" s="164"/>
      <c r="AC33" s="164"/>
      <c r="AD33" s="165"/>
      <c r="AE33" s="3"/>
      <c r="AF33" s="3"/>
      <c r="AG33" s="3"/>
      <c r="AH33" s="175">
        <f t="shared" si="16"/>
        <v>0</v>
      </c>
      <c r="AI33" s="175">
        <f t="shared" si="17"/>
        <v>0</v>
      </c>
      <c r="AJ33" s="175">
        <f t="shared" si="18"/>
        <v>0</v>
      </c>
      <c r="AK33" s="175">
        <f t="shared" si="19"/>
        <v>0</v>
      </c>
      <c r="AL33" s="175">
        <f t="shared" si="20"/>
        <v>0</v>
      </c>
      <c r="AM33" s="175">
        <f t="shared" si="21"/>
        <v>0</v>
      </c>
      <c r="AN33" s="175">
        <f t="shared" si="22"/>
        <v>0</v>
      </c>
      <c r="AO33" s="3"/>
      <c r="AP33" s="175">
        <f t="shared" si="23"/>
        <v>0</v>
      </c>
      <c r="AQ33" s="175">
        <f t="shared" si="24"/>
        <v>0</v>
      </c>
      <c r="AR33" s="175">
        <f t="shared" si="25"/>
        <v>0</v>
      </c>
      <c r="AS33" s="175">
        <f t="shared" si="26"/>
        <v>0</v>
      </c>
      <c r="AT33" s="175">
        <f t="shared" si="27"/>
        <v>0</v>
      </c>
      <c r="AU33" s="175">
        <f t="shared" si="28"/>
        <v>0</v>
      </c>
      <c r="AV33" s="175">
        <f t="shared" si="29"/>
        <v>0</v>
      </c>
      <c r="AW33" s="3"/>
      <c r="AX33" s="175">
        <f t="shared" si="30"/>
        <v>0</v>
      </c>
      <c r="AY33" s="175">
        <f t="shared" si="31"/>
        <v>0</v>
      </c>
      <c r="AZ33" s="175">
        <f t="shared" si="32"/>
        <v>0</v>
      </c>
      <c r="BA33" s="175">
        <f t="shared" si="33"/>
        <v>0</v>
      </c>
      <c r="BB33" s="175">
        <f t="shared" si="34"/>
        <v>0</v>
      </c>
      <c r="BC33" s="175">
        <f t="shared" si="35"/>
        <v>0</v>
      </c>
      <c r="BD33" s="175">
        <f t="shared" si="36"/>
        <v>0</v>
      </c>
      <c r="BE33" s="3"/>
      <c r="BF33" s="175">
        <f t="shared" si="37"/>
        <v>0</v>
      </c>
      <c r="BG33" s="175">
        <f t="shared" si="38"/>
        <v>0</v>
      </c>
      <c r="BH33" s="175">
        <f t="shared" si="39"/>
        <v>0</v>
      </c>
      <c r="BI33" s="175">
        <f t="shared" si="40"/>
        <v>0</v>
      </c>
      <c r="BJ33" s="175">
        <f t="shared" si="41"/>
        <v>0</v>
      </c>
      <c r="BK33" s="175">
        <f t="shared" si="42"/>
        <v>0</v>
      </c>
      <c r="BL33" s="175">
        <f t="shared" si="43"/>
        <v>0</v>
      </c>
      <c r="BM33" s="3"/>
      <c r="BN33" s="175">
        <f t="shared" si="44"/>
        <v>0</v>
      </c>
      <c r="BO33" s="175">
        <f t="shared" si="45"/>
        <v>0</v>
      </c>
      <c r="BP33" s="175">
        <f t="shared" si="46"/>
        <v>0</v>
      </c>
      <c r="BQ33" s="175">
        <f t="shared" si="47"/>
        <v>0</v>
      </c>
      <c r="BR33" s="175">
        <f t="shared" si="48"/>
        <v>0</v>
      </c>
      <c r="BS33" s="175">
        <f t="shared" si="49"/>
        <v>0</v>
      </c>
      <c r="BT33" s="175">
        <f t="shared" si="50"/>
        <v>0</v>
      </c>
      <c r="BU33" s="3"/>
      <c r="BV33" s="175">
        <f t="shared" si="51"/>
        <v>0</v>
      </c>
      <c r="BW33" s="175">
        <f t="shared" si="52"/>
        <v>0</v>
      </c>
      <c r="BX33" s="175">
        <f t="shared" si="53"/>
        <v>0</v>
      </c>
      <c r="BY33" s="175">
        <f t="shared" si="54"/>
        <v>0</v>
      </c>
      <c r="BZ33" s="175">
        <f t="shared" si="55"/>
        <v>0</v>
      </c>
      <c r="CA33" s="175">
        <f t="shared" si="56"/>
        <v>0</v>
      </c>
      <c r="CB33" s="175">
        <f t="shared" si="57"/>
        <v>0</v>
      </c>
      <c r="CC33" s="3"/>
      <c r="CD33" s="175">
        <f t="shared" si="58"/>
        <v>0</v>
      </c>
      <c r="CE33" s="175">
        <f t="shared" si="59"/>
        <v>0</v>
      </c>
      <c r="CF33" s="175">
        <f t="shared" si="60"/>
        <v>0</v>
      </c>
      <c r="CG33" s="175">
        <f t="shared" si="61"/>
        <v>0</v>
      </c>
      <c r="CH33" s="175">
        <f t="shared" si="62"/>
        <v>0</v>
      </c>
      <c r="CI33" s="175">
        <f t="shared" si="63"/>
        <v>0</v>
      </c>
      <c r="CJ33" s="175">
        <f t="shared" si="64"/>
        <v>0</v>
      </c>
      <c r="CK33" s="3"/>
      <c r="CL33" s="175">
        <f t="shared" si="65"/>
        <v>0</v>
      </c>
      <c r="CM33" s="175">
        <f t="shared" si="66"/>
        <v>0</v>
      </c>
      <c r="CN33" s="175">
        <f t="shared" si="67"/>
        <v>0</v>
      </c>
      <c r="CO33" s="175">
        <f t="shared" si="68"/>
        <v>0</v>
      </c>
      <c r="CP33" s="175">
        <f t="shared" si="69"/>
        <v>0</v>
      </c>
      <c r="CQ33" s="175">
        <f t="shared" si="70"/>
        <v>0</v>
      </c>
      <c r="CR33" s="175">
        <f t="shared" si="71"/>
        <v>0</v>
      </c>
      <c r="CS33" s="3"/>
      <c r="CT33" s="175">
        <f t="shared" si="72"/>
        <v>0</v>
      </c>
      <c r="CU33" s="175">
        <f t="shared" si="73"/>
        <v>0</v>
      </c>
      <c r="CV33" s="175">
        <f t="shared" si="74"/>
        <v>0</v>
      </c>
      <c r="CW33" s="175">
        <f t="shared" si="75"/>
        <v>0</v>
      </c>
      <c r="CX33" s="175">
        <f t="shared" si="76"/>
        <v>0</v>
      </c>
      <c r="CY33" s="175">
        <f t="shared" si="77"/>
        <v>0</v>
      </c>
      <c r="CZ33" s="175">
        <f t="shared" si="78"/>
        <v>0</v>
      </c>
      <c r="DA33" s="3"/>
      <c r="DB33" s="175">
        <f t="shared" si="79"/>
        <v>0</v>
      </c>
      <c r="DC33" s="175">
        <f t="shared" si="80"/>
        <v>0</v>
      </c>
      <c r="DD33" s="175">
        <f t="shared" si="81"/>
        <v>0</v>
      </c>
      <c r="DE33" s="175">
        <f t="shared" si="82"/>
        <v>0</v>
      </c>
      <c r="DF33" s="175">
        <f t="shared" si="83"/>
        <v>0</v>
      </c>
      <c r="DG33" s="175">
        <f t="shared" si="84"/>
        <v>0</v>
      </c>
      <c r="DH33" s="175">
        <f t="shared" si="85"/>
        <v>0</v>
      </c>
      <c r="DI33" s="3"/>
      <c r="DJ33" s="3"/>
      <c r="DK33" s="3"/>
      <c r="DL33" s="179">
        <f t="shared" si="6"/>
        <v>0</v>
      </c>
      <c r="DM33" s="179">
        <f t="shared" si="7"/>
        <v>0</v>
      </c>
      <c r="DN33" s="179">
        <f t="shared" si="8"/>
        <v>0</v>
      </c>
      <c r="DO33" s="179">
        <f t="shared" si="9"/>
        <v>0</v>
      </c>
      <c r="DP33" s="179">
        <f t="shared" si="10"/>
        <v>0</v>
      </c>
      <c r="DQ33" s="179">
        <f t="shared" si="11"/>
        <v>0</v>
      </c>
      <c r="DR33" s="179">
        <f t="shared" si="12"/>
        <v>0</v>
      </c>
      <c r="DS33" s="179">
        <f t="shared" si="13"/>
        <v>0</v>
      </c>
      <c r="DT33" s="179">
        <f t="shared" si="14"/>
        <v>0</v>
      </c>
      <c r="DU33" s="179">
        <f t="shared" si="15"/>
        <v>0</v>
      </c>
      <c r="DV33" s="3"/>
      <c r="DW33" s="3"/>
      <c r="DY33" s="3"/>
    </row>
    <row r="34" spans="2:129" ht="35" customHeight="1" outlineLevel="1">
      <c r="B34" s="18">
        <v>29</v>
      </c>
      <c r="C34" s="102" t="s">
        <v>277</v>
      </c>
      <c r="D34" s="6"/>
      <c r="E34" s="36" t="s">
        <v>276</v>
      </c>
      <c r="F34" s="100" t="s">
        <v>337</v>
      </c>
      <c r="G34" s="6"/>
      <c r="H34" s="19"/>
      <c r="I34" s="20"/>
      <c r="J34" s="8"/>
      <c r="K34" s="3"/>
      <c r="L34" s="4">
        <f t="shared" si="5"/>
        <v>0</v>
      </c>
      <c r="M34" s="3"/>
      <c r="N34" s="4"/>
      <c r="O34" s="3"/>
      <c r="P34" s="161"/>
      <c r="Q34" s="162"/>
      <c r="R34" s="162"/>
      <c r="S34" s="162"/>
      <c r="T34" s="162"/>
      <c r="U34" s="162"/>
      <c r="V34" s="162"/>
      <c r="W34" s="162"/>
      <c r="X34" s="163"/>
      <c r="Y34" s="162"/>
      <c r="Z34" s="162"/>
      <c r="AA34" s="162"/>
      <c r="AB34" s="164"/>
      <c r="AC34" s="164"/>
      <c r="AD34" s="165"/>
      <c r="AE34" s="3"/>
      <c r="AF34" s="3"/>
      <c r="AG34" s="3"/>
      <c r="AH34" s="175">
        <f t="shared" si="16"/>
        <v>0</v>
      </c>
      <c r="AI34" s="175">
        <f t="shared" si="17"/>
        <v>0</v>
      </c>
      <c r="AJ34" s="175">
        <f t="shared" si="18"/>
        <v>0</v>
      </c>
      <c r="AK34" s="175">
        <f t="shared" si="19"/>
        <v>0</v>
      </c>
      <c r="AL34" s="175">
        <f t="shared" si="20"/>
        <v>0</v>
      </c>
      <c r="AM34" s="175">
        <f t="shared" si="21"/>
        <v>0</v>
      </c>
      <c r="AN34" s="175">
        <f t="shared" si="22"/>
        <v>0</v>
      </c>
      <c r="AO34" s="3"/>
      <c r="AP34" s="175">
        <f t="shared" si="23"/>
        <v>0</v>
      </c>
      <c r="AQ34" s="175">
        <f t="shared" si="24"/>
        <v>0</v>
      </c>
      <c r="AR34" s="175">
        <f t="shared" si="25"/>
        <v>0</v>
      </c>
      <c r="AS34" s="175">
        <f t="shared" si="26"/>
        <v>0</v>
      </c>
      <c r="AT34" s="175">
        <f t="shared" si="27"/>
        <v>0</v>
      </c>
      <c r="AU34" s="175">
        <f t="shared" si="28"/>
        <v>0</v>
      </c>
      <c r="AV34" s="175">
        <f t="shared" si="29"/>
        <v>0</v>
      </c>
      <c r="AW34" s="3"/>
      <c r="AX34" s="175">
        <f t="shared" si="30"/>
        <v>0</v>
      </c>
      <c r="AY34" s="175">
        <f t="shared" si="31"/>
        <v>0</v>
      </c>
      <c r="AZ34" s="175">
        <f t="shared" si="32"/>
        <v>0</v>
      </c>
      <c r="BA34" s="175">
        <f t="shared" si="33"/>
        <v>0</v>
      </c>
      <c r="BB34" s="175">
        <f t="shared" si="34"/>
        <v>0</v>
      </c>
      <c r="BC34" s="175">
        <f t="shared" si="35"/>
        <v>0</v>
      </c>
      <c r="BD34" s="175">
        <f t="shared" si="36"/>
        <v>0</v>
      </c>
      <c r="BE34" s="3"/>
      <c r="BF34" s="175">
        <f t="shared" si="37"/>
        <v>0</v>
      </c>
      <c r="BG34" s="175">
        <f t="shared" si="38"/>
        <v>0</v>
      </c>
      <c r="BH34" s="175">
        <f t="shared" si="39"/>
        <v>0</v>
      </c>
      <c r="BI34" s="175">
        <f t="shared" si="40"/>
        <v>0</v>
      </c>
      <c r="BJ34" s="175">
        <f t="shared" si="41"/>
        <v>0</v>
      </c>
      <c r="BK34" s="175">
        <f t="shared" si="42"/>
        <v>0</v>
      </c>
      <c r="BL34" s="175">
        <f t="shared" si="43"/>
        <v>0</v>
      </c>
      <c r="BM34" s="3"/>
      <c r="BN34" s="175">
        <f t="shared" si="44"/>
        <v>0</v>
      </c>
      <c r="BO34" s="175">
        <f t="shared" si="45"/>
        <v>0</v>
      </c>
      <c r="BP34" s="175">
        <f t="shared" si="46"/>
        <v>0</v>
      </c>
      <c r="BQ34" s="175">
        <f t="shared" si="47"/>
        <v>0</v>
      </c>
      <c r="BR34" s="175">
        <f t="shared" si="48"/>
        <v>0</v>
      </c>
      <c r="BS34" s="175">
        <f t="shared" si="49"/>
        <v>0</v>
      </c>
      <c r="BT34" s="175">
        <f t="shared" si="50"/>
        <v>0</v>
      </c>
      <c r="BU34" s="3"/>
      <c r="BV34" s="175">
        <f t="shared" si="51"/>
        <v>0</v>
      </c>
      <c r="BW34" s="175">
        <f t="shared" si="52"/>
        <v>0</v>
      </c>
      <c r="BX34" s="175">
        <f t="shared" si="53"/>
        <v>0</v>
      </c>
      <c r="BY34" s="175">
        <f t="shared" si="54"/>
        <v>0</v>
      </c>
      <c r="BZ34" s="175">
        <f t="shared" si="55"/>
        <v>0</v>
      </c>
      <c r="CA34" s="175">
        <f t="shared" si="56"/>
        <v>0</v>
      </c>
      <c r="CB34" s="175">
        <f t="shared" si="57"/>
        <v>0</v>
      </c>
      <c r="CC34" s="3"/>
      <c r="CD34" s="175">
        <f t="shared" si="58"/>
        <v>0</v>
      </c>
      <c r="CE34" s="175">
        <f t="shared" si="59"/>
        <v>0</v>
      </c>
      <c r="CF34" s="175">
        <f t="shared" si="60"/>
        <v>0</v>
      </c>
      <c r="CG34" s="175">
        <f t="shared" si="61"/>
        <v>0</v>
      </c>
      <c r="CH34" s="175">
        <f t="shared" si="62"/>
        <v>0</v>
      </c>
      <c r="CI34" s="175">
        <f t="shared" si="63"/>
        <v>0</v>
      </c>
      <c r="CJ34" s="175">
        <f t="shared" si="64"/>
        <v>0</v>
      </c>
      <c r="CK34" s="3"/>
      <c r="CL34" s="175">
        <f t="shared" si="65"/>
        <v>0</v>
      </c>
      <c r="CM34" s="175">
        <f t="shared" si="66"/>
        <v>0</v>
      </c>
      <c r="CN34" s="175">
        <f t="shared" si="67"/>
        <v>0</v>
      </c>
      <c r="CO34" s="175">
        <f t="shared" si="68"/>
        <v>0</v>
      </c>
      <c r="CP34" s="175">
        <f t="shared" si="69"/>
        <v>0</v>
      </c>
      <c r="CQ34" s="175">
        <f t="shared" si="70"/>
        <v>0</v>
      </c>
      <c r="CR34" s="175">
        <f t="shared" si="71"/>
        <v>0</v>
      </c>
      <c r="CS34" s="3"/>
      <c r="CT34" s="175">
        <f t="shared" si="72"/>
        <v>0</v>
      </c>
      <c r="CU34" s="175">
        <f t="shared" si="73"/>
        <v>0</v>
      </c>
      <c r="CV34" s="175">
        <f t="shared" si="74"/>
        <v>0</v>
      </c>
      <c r="CW34" s="175">
        <f t="shared" si="75"/>
        <v>0</v>
      </c>
      <c r="CX34" s="175">
        <f t="shared" si="76"/>
        <v>0</v>
      </c>
      <c r="CY34" s="175">
        <f t="shared" si="77"/>
        <v>0</v>
      </c>
      <c r="CZ34" s="175">
        <f t="shared" si="78"/>
        <v>0</v>
      </c>
      <c r="DA34" s="3"/>
      <c r="DB34" s="175">
        <f t="shared" si="79"/>
        <v>0</v>
      </c>
      <c r="DC34" s="175">
        <f t="shared" si="80"/>
        <v>0</v>
      </c>
      <c r="DD34" s="175">
        <f t="shared" si="81"/>
        <v>0</v>
      </c>
      <c r="DE34" s="175">
        <f t="shared" si="82"/>
        <v>0</v>
      </c>
      <c r="DF34" s="175">
        <f t="shared" si="83"/>
        <v>0</v>
      </c>
      <c r="DG34" s="175">
        <f t="shared" si="84"/>
        <v>0</v>
      </c>
      <c r="DH34" s="175">
        <f t="shared" si="85"/>
        <v>0</v>
      </c>
      <c r="DI34" s="3"/>
      <c r="DJ34" s="3"/>
      <c r="DK34" s="3"/>
      <c r="DL34" s="179">
        <f t="shared" si="6"/>
        <v>0</v>
      </c>
      <c r="DM34" s="179">
        <f t="shared" si="7"/>
        <v>0</v>
      </c>
      <c r="DN34" s="179">
        <f t="shared" si="8"/>
        <v>0</v>
      </c>
      <c r="DO34" s="179">
        <f t="shared" si="9"/>
        <v>0</v>
      </c>
      <c r="DP34" s="179">
        <f t="shared" si="10"/>
        <v>0</v>
      </c>
      <c r="DQ34" s="179">
        <f t="shared" si="11"/>
        <v>0</v>
      </c>
      <c r="DR34" s="179">
        <f t="shared" si="12"/>
        <v>0</v>
      </c>
      <c r="DS34" s="179">
        <f t="shared" si="13"/>
        <v>0</v>
      </c>
      <c r="DT34" s="179">
        <f t="shared" si="14"/>
        <v>0</v>
      </c>
      <c r="DU34" s="179">
        <f t="shared" si="15"/>
        <v>0</v>
      </c>
      <c r="DV34" s="3"/>
      <c r="DW34" s="3"/>
      <c r="DY34" s="3"/>
    </row>
    <row r="35" spans="2:129" ht="35" customHeight="1" outlineLevel="1">
      <c r="B35" s="18">
        <v>30</v>
      </c>
      <c r="C35" s="102" t="s">
        <v>275</v>
      </c>
      <c r="D35" s="6"/>
      <c r="E35" s="36" t="s">
        <v>276</v>
      </c>
      <c r="F35" s="100" t="s">
        <v>337</v>
      </c>
      <c r="G35" s="6"/>
      <c r="H35" s="19"/>
      <c r="I35" s="20"/>
      <c r="J35" s="8"/>
      <c r="K35" s="3"/>
      <c r="L35" s="4">
        <f t="shared" si="5"/>
        <v>0</v>
      </c>
      <c r="M35" s="3"/>
      <c r="N35" s="4"/>
      <c r="O35" s="3"/>
      <c r="P35" s="161"/>
      <c r="Q35" s="162"/>
      <c r="R35" s="162"/>
      <c r="S35" s="162"/>
      <c r="T35" s="162"/>
      <c r="U35" s="162"/>
      <c r="V35" s="162"/>
      <c r="W35" s="162"/>
      <c r="X35" s="163"/>
      <c r="Y35" s="162"/>
      <c r="Z35" s="162"/>
      <c r="AA35" s="162"/>
      <c r="AB35" s="164"/>
      <c r="AC35" s="164"/>
      <c r="AD35" s="165"/>
      <c r="AE35" s="3"/>
      <c r="AF35" s="3"/>
      <c r="AG35" s="3"/>
      <c r="AH35" s="175">
        <f t="shared" si="16"/>
        <v>0</v>
      </c>
      <c r="AI35" s="175">
        <f t="shared" si="17"/>
        <v>0</v>
      </c>
      <c r="AJ35" s="175">
        <f t="shared" si="18"/>
        <v>0</v>
      </c>
      <c r="AK35" s="175">
        <f t="shared" si="19"/>
        <v>0</v>
      </c>
      <c r="AL35" s="175">
        <f t="shared" si="20"/>
        <v>0</v>
      </c>
      <c r="AM35" s="175">
        <f t="shared" si="21"/>
        <v>0</v>
      </c>
      <c r="AN35" s="175">
        <f t="shared" si="22"/>
        <v>0</v>
      </c>
      <c r="AO35" s="3"/>
      <c r="AP35" s="175">
        <f t="shared" si="23"/>
        <v>0</v>
      </c>
      <c r="AQ35" s="175">
        <f t="shared" si="24"/>
        <v>0</v>
      </c>
      <c r="AR35" s="175">
        <f t="shared" si="25"/>
        <v>0</v>
      </c>
      <c r="AS35" s="175">
        <f t="shared" si="26"/>
        <v>0</v>
      </c>
      <c r="AT35" s="175">
        <f t="shared" si="27"/>
        <v>0</v>
      </c>
      <c r="AU35" s="175">
        <f t="shared" si="28"/>
        <v>0</v>
      </c>
      <c r="AV35" s="175">
        <f t="shared" si="29"/>
        <v>0</v>
      </c>
      <c r="AW35" s="3"/>
      <c r="AX35" s="175">
        <f t="shared" si="30"/>
        <v>0</v>
      </c>
      <c r="AY35" s="175">
        <f t="shared" si="31"/>
        <v>0</v>
      </c>
      <c r="AZ35" s="175">
        <f t="shared" si="32"/>
        <v>0</v>
      </c>
      <c r="BA35" s="175">
        <f t="shared" si="33"/>
        <v>0</v>
      </c>
      <c r="BB35" s="175">
        <f t="shared" si="34"/>
        <v>0</v>
      </c>
      <c r="BC35" s="175">
        <f t="shared" si="35"/>
        <v>0</v>
      </c>
      <c r="BD35" s="175">
        <f t="shared" si="36"/>
        <v>0</v>
      </c>
      <c r="BE35" s="3"/>
      <c r="BF35" s="175">
        <f t="shared" si="37"/>
        <v>0</v>
      </c>
      <c r="BG35" s="175">
        <f t="shared" si="38"/>
        <v>0</v>
      </c>
      <c r="BH35" s="175">
        <f t="shared" si="39"/>
        <v>0</v>
      </c>
      <c r="BI35" s="175">
        <f t="shared" si="40"/>
        <v>0</v>
      </c>
      <c r="BJ35" s="175">
        <f t="shared" si="41"/>
        <v>0</v>
      </c>
      <c r="BK35" s="175">
        <f t="shared" si="42"/>
        <v>0</v>
      </c>
      <c r="BL35" s="175">
        <f t="shared" si="43"/>
        <v>0</v>
      </c>
      <c r="BM35" s="3"/>
      <c r="BN35" s="175">
        <f t="shared" si="44"/>
        <v>0</v>
      </c>
      <c r="BO35" s="175">
        <f t="shared" si="45"/>
        <v>0</v>
      </c>
      <c r="BP35" s="175">
        <f t="shared" si="46"/>
        <v>0</v>
      </c>
      <c r="BQ35" s="175">
        <f t="shared" si="47"/>
        <v>0</v>
      </c>
      <c r="BR35" s="175">
        <f t="shared" si="48"/>
        <v>0</v>
      </c>
      <c r="BS35" s="175">
        <f t="shared" si="49"/>
        <v>0</v>
      </c>
      <c r="BT35" s="175">
        <f t="shared" si="50"/>
        <v>0</v>
      </c>
      <c r="BU35" s="3"/>
      <c r="BV35" s="175">
        <f t="shared" si="51"/>
        <v>0</v>
      </c>
      <c r="BW35" s="175">
        <f t="shared" si="52"/>
        <v>0</v>
      </c>
      <c r="BX35" s="175">
        <f t="shared" si="53"/>
        <v>0</v>
      </c>
      <c r="BY35" s="175">
        <f t="shared" si="54"/>
        <v>0</v>
      </c>
      <c r="BZ35" s="175">
        <f t="shared" si="55"/>
        <v>0</v>
      </c>
      <c r="CA35" s="175">
        <f t="shared" si="56"/>
        <v>0</v>
      </c>
      <c r="CB35" s="175">
        <f t="shared" si="57"/>
        <v>0</v>
      </c>
      <c r="CC35" s="3"/>
      <c r="CD35" s="175">
        <f t="shared" si="58"/>
        <v>0</v>
      </c>
      <c r="CE35" s="175">
        <f t="shared" si="59"/>
        <v>0</v>
      </c>
      <c r="CF35" s="175">
        <f t="shared" si="60"/>
        <v>0</v>
      </c>
      <c r="CG35" s="175">
        <f t="shared" si="61"/>
        <v>0</v>
      </c>
      <c r="CH35" s="175">
        <f t="shared" si="62"/>
        <v>0</v>
      </c>
      <c r="CI35" s="175">
        <f t="shared" si="63"/>
        <v>0</v>
      </c>
      <c r="CJ35" s="175">
        <f t="shared" si="64"/>
        <v>0</v>
      </c>
      <c r="CK35" s="3"/>
      <c r="CL35" s="175">
        <f t="shared" si="65"/>
        <v>0</v>
      </c>
      <c r="CM35" s="175">
        <f t="shared" si="66"/>
        <v>0</v>
      </c>
      <c r="CN35" s="175">
        <f t="shared" si="67"/>
        <v>0</v>
      </c>
      <c r="CO35" s="175">
        <f t="shared" si="68"/>
        <v>0</v>
      </c>
      <c r="CP35" s="175">
        <f t="shared" si="69"/>
        <v>0</v>
      </c>
      <c r="CQ35" s="175">
        <f t="shared" si="70"/>
        <v>0</v>
      </c>
      <c r="CR35" s="175">
        <f t="shared" si="71"/>
        <v>0</v>
      </c>
      <c r="CS35" s="3"/>
      <c r="CT35" s="175">
        <f t="shared" si="72"/>
        <v>0</v>
      </c>
      <c r="CU35" s="175">
        <f t="shared" si="73"/>
        <v>0</v>
      </c>
      <c r="CV35" s="175">
        <f t="shared" si="74"/>
        <v>0</v>
      </c>
      <c r="CW35" s="175">
        <f t="shared" si="75"/>
        <v>0</v>
      </c>
      <c r="CX35" s="175">
        <f t="shared" si="76"/>
        <v>0</v>
      </c>
      <c r="CY35" s="175">
        <f t="shared" si="77"/>
        <v>0</v>
      </c>
      <c r="CZ35" s="175">
        <f t="shared" si="78"/>
        <v>0</v>
      </c>
      <c r="DA35" s="3"/>
      <c r="DB35" s="175">
        <f t="shared" si="79"/>
        <v>0</v>
      </c>
      <c r="DC35" s="175">
        <f t="shared" si="80"/>
        <v>0</v>
      </c>
      <c r="DD35" s="175">
        <f t="shared" si="81"/>
        <v>0</v>
      </c>
      <c r="DE35" s="175">
        <f t="shared" si="82"/>
        <v>0</v>
      </c>
      <c r="DF35" s="175">
        <f t="shared" si="83"/>
        <v>0</v>
      </c>
      <c r="DG35" s="175">
        <f t="shared" si="84"/>
        <v>0</v>
      </c>
      <c r="DH35" s="175">
        <f t="shared" si="85"/>
        <v>0</v>
      </c>
      <c r="DI35" s="3"/>
      <c r="DJ35" s="3"/>
      <c r="DK35" s="3"/>
      <c r="DL35" s="179">
        <f t="shared" si="6"/>
        <v>0</v>
      </c>
      <c r="DM35" s="179">
        <f t="shared" si="7"/>
        <v>0</v>
      </c>
      <c r="DN35" s="179">
        <f t="shared" si="8"/>
        <v>0</v>
      </c>
      <c r="DO35" s="179">
        <f t="shared" si="9"/>
        <v>0</v>
      </c>
      <c r="DP35" s="179">
        <f t="shared" si="10"/>
        <v>0</v>
      </c>
      <c r="DQ35" s="179">
        <f t="shared" si="11"/>
        <v>0</v>
      </c>
      <c r="DR35" s="179">
        <f t="shared" si="12"/>
        <v>0</v>
      </c>
      <c r="DS35" s="179">
        <f t="shared" si="13"/>
        <v>0</v>
      </c>
      <c r="DT35" s="179">
        <f t="shared" si="14"/>
        <v>0</v>
      </c>
      <c r="DU35" s="179">
        <f t="shared" si="15"/>
        <v>0</v>
      </c>
      <c r="DV35" s="3"/>
      <c r="DW35" s="3"/>
      <c r="DY35" s="3"/>
    </row>
    <row r="36" spans="2:129" ht="35" customHeight="1" outlineLevel="1">
      <c r="B36" s="18">
        <v>31</v>
      </c>
      <c r="C36" s="102" t="s">
        <v>278</v>
      </c>
      <c r="D36" s="6"/>
      <c r="E36" s="36" t="s">
        <v>276</v>
      </c>
      <c r="F36" s="100" t="s">
        <v>337</v>
      </c>
      <c r="G36" s="6"/>
      <c r="H36" s="19"/>
      <c r="I36" s="20"/>
      <c r="J36" s="8"/>
      <c r="K36" s="3"/>
      <c r="L36" s="4">
        <f t="shared" si="5"/>
        <v>0</v>
      </c>
      <c r="M36" s="3"/>
      <c r="N36" s="4"/>
      <c r="O36" s="3"/>
      <c r="P36" s="166"/>
      <c r="Q36" s="167"/>
      <c r="R36" s="167"/>
      <c r="S36" s="167"/>
      <c r="T36" s="167"/>
      <c r="U36" s="167"/>
      <c r="V36" s="167"/>
      <c r="W36" s="167"/>
      <c r="X36" s="163"/>
      <c r="Y36" s="162"/>
      <c r="Z36" s="162"/>
      <c r="AA36" s="167"/>
      <c r="AB36" s="164"/>
      <c r="AC36" s="164"/>
      <c r="AD36" s="165"/>
      <c r="AE36" s="3"/>
      <c r="AF36" s="3"/>
      <c r="AG36" s="3"/>
      <c r="AH36" s="175">
        <f t="shared" si="16"/>
        <v>0</v>
      </c>
      <c r="AI36" s="175">
        <f t="shared" si="17"/>
        <v>0</v>
      </c>
      <c r="AJ36" s="175">
        <f t="shared" si="18"/>
        <v>0</v>
      </c>
      <c r="AK36" s="175">
        <f t="shared" si="19"/>
        <v>0</v>
      </c>
      <c r="AL36" s="175">
        <f t="shared" si="20"/>
        <v>0</v>
      </c>
      <c r="AM36" s="175">
        <f t="shared" si="21"/>
        <v>0</v>
      </c>
      <c r="AN36" s="175">
        <f t="shared" si="22"/>
        <v>0</v>
      </c>
      <c r="AO36" s="3"/>
      <c r="AP36" s="175">
        <f t="shared" si="23"/>
        <v>0</v>
      </c>
      <c r="AQ36" s="175">
        <f t="shared" si="24"/>
        <v>0</v>
      </c>
      <c r="AR36" s="175">
        <f t="shared" si="25"/>
        <v>0</v>
      </c>
      <c r="AS36" s="175">
        <f t="shared" si="26"/>
        <v>0</v>
      </c>
      <c r="AT36" s="175">
        <f t="shared" si="27"/>
        <v>0</v>
      </c>
      <c r="AU36" s="175">
        <f t="shared" si="28"/>
        <v>0</v>
      </c>
      <c r="AV36" s="175">
        <f t="shared" si="29"/>
        <v>0</v>
      </c>
      <c r="AW36" s="3"/>
      <c r="AX36" s="175">
        <f t="shared" si="30"/>
        <v>0</v>
      </c>
      <c r="AY36" s="175">
        <f t="shared" si="31"/>
        <v>0</v>
      </c>
      <c r="AZ36" s="175">
        <f t="shared" si="32"/>
        <v>0</v>
      </c>
      <c r="BA36" s="175">
        <f t="shared" si="33"/>
        <v>0</v>
      </c>
      <c r="BB36" s="175">
        <f t="shared" si="34"/>
        <v>0</v>
      </c>
      <c r="BC36" s="175">
        <f t="shared" si="35"/>
        <v>0</v>
      </c>
      <c r="BD36" s="175">
        <f t="shared" si="36"/>
        <v>0</v>
      </c>
      <c r="BE36" s="3"/>
      <c r="BF36" s="175">
        <f t="shared" si="37"/>
        <v>0</v>
      </c>
      <c r="BG36" s="175">
        <f t="shared" si="38"/>
        <v>0</v>
      </c>
      <c r="BH36" s="175">
        <f t="shared" si="39"/>
        <v>0</v>
      </c>
      <c r="BI36" s="175">
        <f t="shared" si="40"/>
        <v>0</v>
      </c>
      <c r="BJ36" s="175">
        <f t="shared" si="41"/>
        <v>0</v>
      </c>
      <c r="BK36" s="175">
        <f t="shared" si="42"/>
        <v>0</v>
      </c>
      <c r="BL36" s="175">
        <f t="shared" si="43"/>
        <v>0</v>
      </c>
      <c r="BM36" s="3"/>
      <c r="BN36" s="175">
        <f t="shared" si="44"/>
        <v>0</v>
      </c>
      <c r="BO36" s="175">
        <f t="shared" si="45"/>
        <v>0</v>
      </c>
      <c r="BP36" s="175">
        <f t="shared" si="46"/>
        <v>0</v>
      </c>
      <c r="BQ36" s="175">
        <f t="shared" si="47"/>
        <v>0</v>
      </c>
      <c r="BR36" s="175">
        <f t="shared" si="48"/>
        <v>0</v>
      </c>
      <c r="BS36" s="175">
        <f t="shared" si="49"/>
        <v>0</v>
      </c>
      <c r="BT36" s="175">
        <f t="shared" si="50"/>
        <v>0</v>
      </c>
      <c r="BU36" s="3"/>
      <c r="BV36" s="175">
        <f t="shared" si="51"/>
        <v>0</v>
      </c>
      <c r="BW36" s="175">
        <f t="shared" si="52"/>
        <v>0</v>
      </c>
      <c r="BX36" s="175">
        <f t="shared" si="53"/>
        <v>0</v>
      </c>
      <c r="BY36" s="175">
        <f t="shared" si="54"/>
        <v>0</v>
      </c>
      <c r="BZ36" s="175">
        <f t="shared" si="55"/>
        <v>0</v>
      </c>
      <c r="CA36" s="175">
        <f t="shared" si="56"/>
        <v>0</v>
      </c>
      <c r="CB36" s="175">
        <f t="shared" si="57"/>
        <v>0</v>
      </c>
      <c r="CC36" s="3"/>
      <c r="CD36" s="175">
        <f t="shared" si="58"/>
        <v>0</v>
      </c>
      <c r="CE36" s="175">
        <f t="shared" si="59"/>
        <v>0</v>
      </c>
      <c r="CF36" s="175">
        <f t="shared" si="60"/>
        <v>0</v>
      </c>
      <c r="CG36" s="175">
        <f t="shared" si="61"/>
        <v>0</v>
      </c>
      <c r="CH36" s="175">
        <f t="shared" si="62"/>
        <v>0</v>
      </c>
      <c r="CI36" s="175">
        <f t="shared" si="63"/>
        <v>0</v>
      </c>
      <c r="CJ36" s="175">
        <f t="shared" si="64"/>
        <v>0</v>
      </c>
      <c r="CK36" s="3"/>
      <c r="CL36" s="175">
        <f t="shared" si="65"/>
        <v>0</v>
      </c>
      <c r="CM36" s="175">
        <f t="shared" si="66"/>
        <v>0</v>
      </c>
      <c r="CN36" s="175">
        <f t="shared" si="67"/>
        <v>0</v>
      </c>
      <c r="CO36" s="175">
        <f t="shared" si="68"/>
        <v>0</v>
      </c>
      <c r="CP36" s="175">
        <f t="shared" si="69"/>
        <v>0</v>
      </c>
      <c r="CQ36" s="175">
        <f t="shared" si="70"/>
        <v>0</v>
      </c>
      <c r="CR36" s="175">
        <f t="shared" si="71"/>
        <v>0</v>
      </c>
      <c r="CS36" s="3"/>
      <c r="CT36" s="175">
        <f t="shared" si="72"/>
        <v>0</v>
      </c>
      <c r="CU36" s="175">
        <f t="shared" si="73"/>
        <v>0</v>
      </c>
      <c r="CV36" s="175">
        <f t="shared" si="74"/>
        <v>0</v>
      </c>
      <c r="CW36" s="175">
        <f t="shared" si="75"/>
        <v>0</v>
      </c>
      <c r="CX36" s="175">
        <f t="shared" si="76"/>
        <v>0</v>
      </c>
      <c r="CY36" s="175">
        <f t="shared" si="77"/>
        <v>0</v>
      </c>
      <c r="CZ36" s="175">
        <f t="shared" si="78"/>
        <v>0</v>
      </c>
      <c r="DA36" s="3"/>
      <c r="DB36" s="175">
        <f t="shared" si="79"/>
        <v>0</v>
      </c>
      <c r="DC36" s="175">
        <f t="shared" si="80"/>
        <v>0</v>
      </c>
      <c r="DD36" s="175">
        <f t="shared" si="81"/>
        <v>0</v>
      </c>
      <c r="DE36" s="175">
        <f t="shared" si="82"/>
        <v>0</v>
      </c>
      <c r="DF36" s="175">
        <f t="shared" si="83"/>
        <v>0</v>
      </c>
      <c r="DG36" s="175">
        <f t="shared" si="84"/>
        <v>0</v>
      </c>
      <c r="DH36" s="175">
        <f t="shared" si="85"/>
        <v>0</v>
      </c>
      <c r="DI36" s="3"/>
      <c r="DJ36" s="3"/>
      <c r="DK36" s="3"/>
      <c r="DL36" s="179">
        <f t="shared" si="6"/>
        <v>0</v>
      </c>
      <c r="DM36" s="179">
        <f t="shared" si="7"/>
        <v>0</v>
      </c>
      <c r="DN36" s="179">
        <f t="shared" si="8"/>
        <v>0</v>
      </c>
      <c r="DO36" s="179">
        <f t="shared" si="9"/>
        <v>0</v>
      </c>
      <c r="DP36" s="179">
        <f t="shared" si="10"/>
        <v>0</v>
      </c>
      <c r="DQ36" s="179">
        <f t="shared" si="11"/>
        <v>0</v>
      </c>
      <c r="DR36" s="179">
        <f t="shared" si="12"/>
        <v>0</v>
      </c>
      <c r="DS36" s="179">
        <f t="shared" si="13"/>
        <v>0</v>
      </c>
      <c r="DT36" s="179">
        <f t="shared" si="14"/>
        <v>0</v>
      </c>
      <c r="DU36" s="179">
        <f t="shared" si="15"/>
        <v>0</v>
      </c>
      <c r="DV36" s="3"/>
      <c r="DW36" s="3"/>
      <c r="DY36" s="3"/>
    </row>
    <row r="37" spans="2:129" ht="35" customHeight="1" outlineLevel="1">
      <c r="B37" s="18">
        <v>32</v>
      </c>
      <c r="C37" s="47" t="s">
        <v>279</v>
      </c>
      <c r="D37" s="6"/>
      <c r="E37" s="36" t="s">
        <v>276</v>
      </c>
      <c r="F37" s="100" t="s">
        <v>337</v>
      </c>
      <c r="G37" s="6"/>
      <c r="H37" s="19"/>
      <c r="I37" s="20"/>
      <c r="J37" s="8"/>
      <c r="K37" s="3"/>
      <c r="L37" s="4">
        <f t="shared" si="5"/>
        <v>0</v>
      </c>
      <c r="M37" s="3"/>
      <c r="N37" s="4"/>
      <c r="O37" s="3"/>
      <c r="P37" s="166"/>
      <c r="Q37" s="167"/>
      <c r="R37" s="167"/>
      <c r="S37" s="167"/>
      <c r="T37" s="167"/>
      <c r="U37" s="167"/>
      <c r="V37" s="167"/>
      <c r="W37" s="167"/>
      <c r="X37" s="163"/>
      <c r="Y37" s="162"/>
      <c r="Z37" s="162"/>
      <c r="AA37" s="167"/>
      <c r="AB37" s="164"/>
      <c r="AC37" s="164"/>
      <c r="AD37" s="165"/>
      <c r="AE37" s="3"/>
      <c r="AF37" s="3"/>
      <c r="AG37" s="3"/>
      <c r="AH37" s="175">
        <f t="shared" si="16"/>
        <v>0</v>
      </c>
      <c r="AI37" s="175">
        <f t="shared" si="17"/>
        <v>0</v>
      </c>
      <c r="AJ37" s="175">
        <f t="shared" si="18"/>
        <v>0</v>
      </c>
      <c r="AK37" s="175">
        <f t="shared" si="19"/>
        <v>0</v>
      </c>
      <c r="AL37" s="175">
        <f t="shared" si="20"/>
        <v>0</v>
      </c>
      <c r="AM37" s="175">
        <f t="shared" si="21"/>
        <v>0</v>
      </c>
      <c r="AN37" s="175">
        <f t="shared" si="22"/>
        <v>0</v>
      </c>
      <c r="AO37" s="3"/>
      <c r="AP37" s="175">
        <f t="shared" si="23"/>
        <v>0</v>
      </c>
      <c r="AQ37" s="175">
        <f t="shared" si="24"/>
        <v>0</v>
      </c>
      <c r="AR37" s="175">
        <f t="shared" si="25"/>
        <v>0</v>
      </c>
      <c r="AS37" s="175">
        <f t="shared" si="26"/>
        <v>0</v>
      </c>
      <c r="AT37" s="175">
        <f t="shared" si="27"/>
        <v>0</v>
      </c>
      <c r="AU37" s="175">
        <f t="shared" si="28"/>
        <v>0</v>
      </c>
      <c r="AV37" s="175">
        <f t="shared" si="29"/>
        <v>0</v>
      </c>
      <c r="AW37" s="3"/>
      <c r="AX37" s="175">
        <f t="shared" si="30"/>
        <v>0</v>
      </c>
      <c r="AY37" s="175">
        <f t="shared" si="31"/>
        <v>0</v>
      </c>
      <c r="AZ37" s="175">
        <f t="shared" si="32"/>
        <v>0</v>
      </c>
      <c r="BA37" s="175">
        <f t="shared" si="33"/>
        <v>0</v>
      </c>
      <c r="BB37" s="175">
        <f t="shared" si="34"/>
        <v>0</v>
      </c>
      <c r="BC37" s="175">
        <f t="shared" si="35"/>
        <v>0</v>
      </c>
      <c r="BD37" s="175">
        <f t="shared" si="36"/>
        <v>0</v>
      </c>
      <c r="BE37" s="3"/>
      <c r="BF37" s="175">
        <f t="shared" si="37"/>
        <v>0</v>
      </c>
      <c r="BG37" s="175">
        <f t="shared" si="38"/>
        <v>0</v>
      </c>
      <c r="BH37" s="175">
        <f t="shared" si="39"/>
        <v>0</v>
      </c>
      <c r="BI37" s="175">
        <f t="shared" si="40"/>
        <v>0</v>
      </c>
      <c r="BJ37" s="175">
        <f t="shared" si="41"/>
        <v>0</v>
      </c>
      <c r="BK37" s="175">
        <f t="shared" si="42"/>
        <v>0</v>
      </c>
      <c r="BL37" s="175">
        <f t="shared" si="43"/>
        <v>0</v>
      </c>
      <c r="BM37" s="3"/>
      <c r="BN37" s="175">
        <f t="shared" si="44"/>
        <v>0</v>
      </c>
      <c r="BO37" s="175">
        <f t="shared" si="45"/>
        <v>0</v>
      </c>
      <c r="BP37" s="175">
        <f t="shared" si="46"/>
        <v>0</v>
      </c>
      <c r="BQ37" s="175">
        <f t="shared" si="47"/>
        <v>0</v>
      </c>
      <c r="BR37" s="175">
        <f t="shared" si="48"/>
        <v>0</v>
      </c>
      <c r="BS37" s="175">
        <f t="shared" si="49"/>
        <v>0</v>
      </c>
      <c r="BT37" s="175">
        <f t="shared" si="50"/>
        <v>0</v>
      </c>
      <c r="BU37" s="3"/>
      <c r="BV37" s="175">
        <f t="shared" si="51"/>
        <v>0</v>
      </c>
      <c r="BW37" s="175">
        <f t="shared" si="52"/>
        <v>0</v>
      </c>
      <c r="BX37" s="175">
        <f t="shared" si="53"/>
        <v>0</v>
      </c>
      <c r="BY37" s="175">
        <f t="shared" si="54"/>
        <v>0</v>
      </c>
      <c r="BZ37" s="175">
        <f t="shared" si="55"/>
        <v>0</v>
      </c>
      <c r="CA37" s="175">
        <f t="shared" si="56"/>
        <v>0</v>
      </c>
      <c r="CB37" s="175">
        <f t="shared" si="57"/>
        <v>0</v>
      </c>
      <c r="CC37" s="3"/>
      <c r="CD37" s="175">
        <f t="shared" si="58"/>
        <v>0</v>
      </c>
      <c r="CE37" s="175">
        <f t="shared" si="59"/>
        <v>0</v>
      </c>
      <c r="CF37" s="175">
        <f t="shared" si="60"/>
        <v>0</v>
      </c>
      <c r="CG37" s="175">
        <f t="shared" si="61"/>
        <v>0</v>
      </c>
      <c r="CH37" s="175">
        <f t="shared" si="62"/>
        <v>0</v>
      </c>
      <c r="CI37" s="175">
        <f t="shared" si="63"/>
        <v>0</v>
      </c>
      <c r="CJ37" s="175">
        <f t="shared" si="64"/>
        <v>0</v>
      </c>
      <c r="CK37" s="3"/>
      <c r="CL37" s="175">
        <f t="shared" si="65"/>
        <v>0</v>
      </c>
      <c r="CM37" s="175">
        <f t="shared" si="66"/>
        <v>0</v>
      </c>
      <c r="CN37" s="175">
        <f t="shared" si="67"/>
        <v>0</v>
      </c>
      <c r="CO37" s="175">
        <f t="shared" si="68"/>
        <v>0</v>
      </c>
      <c r="CP37" s="175">
        <f t="shared" si="69"/>
        <v>0</v>
      </c>
      <c r="CQ37" s="175">
        <f t="shared" si="70"/>
        <v>0</v>
      </c>
      <c r="CR37" s="175">
        <f t="shared" si="71"/>
        <v>0</v>
      </c>
      <c r="CS37" s="3"/>
      <c r="CT37" s="175">
        <f t="shared" si="72"/>
        <v>0</v>
      </c>
      <c r="CU37" s="175">
        <f t="shared" si="73"/>
        <v>0</v>
      </c>
      <c r="CV37" s="175">
        <f t="shared" si="74"/>
        <v>0</v>
      </c>
      <c r="CW37" s="175">
        <f t="shared" si="75"/>
        <v>0</v>
      </c>
      <c r="CX37" s="175">
        <f t="shared" si="76"/>
        <v>0</v>
      </c>
      <c r="CY37" s="175">
        <f t="shared" si="77"/>
        <v>0</v>
      </c>
      <c r="CZ37" s="175">
        <f t="shared" si="78"/>
        <v>0</v>
      </c>
      <c r="DA37" s="3"/>
      <c r="DB37" s="175">
        <f t="shared" si="79"/>
        <v>0</v>
      </c>
      <c r="DC37" s="175">
        <f t="shared" si="80"/>
        <v>0</v>
      </c>
      <c r="DD37" s="175">
        <f t="shared" si="81"/>
        <v>0</v>
      </c>
      <c r="DE37" s="175">
        <f t="shared" si="82"/>
        <v>0</v>
      </c>
      <c r="DF37" s="175">
        <f t="shared" si="83"/>
        <v>0</v>
      </c>
      <c r="DG37" s="175">
        <f t="shared" si="84"/>
        <v>0</v>
      </c>
      <c r="DH37" s="175">
        <f t="shared" si="85"/>
        <v>0</v>
      </c>
      <c r="DI37" s="3"/>
      <c r="DJ37" s="3"/>
      <c r="DK37" s="3"/>
      <c r="DL37" s="179">
        <f t="shared" si="6"/>
        <v>0</v>
      </c>
      <c r="DM37" s="179">
        <f t="shared" si="7"/>
        <v>0</v>
      </c>
      <c r="DN37" s="179">
        <f t="shared" si="8"/>
        <v>0</v>
      </c>
      <c r="DO37" s="179">
        <f t="shared" si="9"/>
        <v>0</v>
      </c>
      <c r="DP37" s="179">
        <f t="shared" si="10"/>
        <v>0</v>
      </c>
      <c r="DQ37" s="179">
        <f t="shared" si="11"/>
        <v>0</v>
      </c>
      <c r="DR37" s="179">
        <f t="shared" si="12"/>
        <v>0</v>
      </c>
      <c r="DS37" s="179">
        <f t="shared" si="13"/>
        <v>0</v>
      </c>
      <c r="DT37" s="179">
        <f t="shared" si="14"/>
        <v>0</v>
      </c>
      <c r="DU37" s="179">
        <f t="shared" si="15"/>
        <v>0</v>
      </c>
      <c r="DV37" s="3"/>
      <c r="DW37" s="3"/>
      <c r="DY37" s="3"/>
    </row>
    <row r="38" spans="2:129" ht="35" customHeight="1" outlineLevel="1">
      <c r="B38" s="18">
        <v>33</v>
      </c>
      <c r="C38" s="47" t="s">
        <v>280</v>
      </c>
      <c r="D38" s="6"/>
      <c r="E38" s="36" t="s">
        <v>276</v>
      </c>
      <c r="F38" s="100" t="s">
        <v>337</v>
      </c>
      <c r="G38" s="6"/>
      <c r="H38" s="19"/>
      <c r="I38" s="20"/>
      <c r="J38" s="8"/>
      <c r="K38" s="3"/>
      <c r="L38" s="4">
        <f t="shared" ref="L38:L55" si="86">SUM(N38:AE38)</f>
        <v>0</v>
      </c>
      <c r="M38" s="3"/>
      <c r="N38" s="4"/>
      <c r="O38" s="3"/>
      <c r="P38" s="166"/>
      <c r="Q38" s="167"/>
      <c r="R38" s="167"/>
      <c r="S38" s="167"/>
      <c r="T38" s="167"/>
      <c r="U38" s="167"/>
      <c r="V38" s="167"/>
      <c r="W38" s="167"/>
      <c r="X38" s="163"/>
      <c r="Y38" s="162"/>
      <c r="Z38" s="162"/>
      <c r="AA38" s="167"/>
      <c r="AB38" s="164"/>
      <c r="AC38" s="164"/>
      <c r="AD38" s="165"/>
      <c r="AE38" s="3"/>
      <c r="AF38" s="3"/>
      <c r="AG38" s="3"/>
      <c r="AH38" s="175">
        <f t="shared" si="16"/>
        <v>0</v>
      </c>
      <c r="AI38" s="175">
        <f t="shared" si="17"/>
        <v>0</v>
      </c>
      <c r="AJ38" s="175">
        <f t="shared" si="18"/>
        <v>0</v>
      </c>
      <c r="AK38" s="175">
        <f t="shared" si="19"/>
        <v>0</v>
      </c>
      <c r="AL38" s="175">
        <f t="shared" si="20"/>
        <v>0</v>
      </c>
      <c r="AM38" s="175">
        <f t="shared" si="21"/>
        <v>0</v>
      </c>
      <c r="AN38" s="175">
        <f t="shared" si="22"/>
        <v>0</v>
      </c>
      <c r="AO38" s="3"/>
      <c r="AP38" s="175">
        <f t="shared" si="23"/>
        <v>0</v>
      </c>
      <c r="AQ38" s="175">
        <f t="shared" si="24"/>
        <v>0</v>
      </c>
      <c r="AR38" s="175">
        <f t="shared" si="25"/>
        <v>0</v>
      </c>
      <c r="AS38" s="175">
        <f t="shared" si="26"/>
        <v>0</v>
      </c>
      <c r="AT38" s="175">
        <f t="shared" si="27"/>
        <v>0</v>
      </c>
      <c r="AU38" s="175">
        <f t="shared" si="28"/>
        <v>0</v>
      </c>
      <c r="AV38" s="175">
        <f t="shared" si="29"/>
        <v>0</v>
      </c>
      <c r="AW38" s="3"/>
      <c r="AX38" s="175">
        <f t="shared" si="30"/>
        <v>0</v>
      </c>
      <c r="AY38" s="175">
        <f t="shared" si="31"/>
        <v>0</v>
      </c>
      <c r="AZ38" s="175">
        <f t="shared" si="32"/>
        <v>0</v>
      </c>
      <c r="BA38" s="175">
        <f t="shared" si="33"/>
        <v>0</v>
      </c>
      <c r="BB38" s="175">
        <f t="shared" si="34"/>
        <v>0</v>
      </c>
      <c r="BC38" s="175">
        <f t="shared" si="35"/>
        <v>0</v>
      </c>
      <c r="BD38" s="175">
        <f t="shared" si="36"/>
        <v>0</v>
      </c>
      <c r="BE38" s="3"/>
      <c r="BF38" s="175">
        <f t="shared" si="37"/>
        <v>0</v>
      </c>
      <c r="BG38" s="175">
        <f t="shared" si="38"/>
        <v>0</v>
      </c>
      <c r="BH38" s="175">
        <f t="shared" si="39"/>
        <v>0</v>
      </c>
      <c r="BI38" s="175">
        <f t="shared" si="40"/>
        <v>0</v>
      </c>
      <c r="BJ38" s="175">
        <f t="shared" si="41"/>
        <v>0</v>
      </c>
      <c r="BK38" s="175">
        <f t="shared" si="42"/>
        <v>0</v>
      </c>
      <c r="BL38" s="175">
        <f t="shared" si="43"/>
        <v>0</v>
      </c>
      <c r="BM38" s="3"/>
      <c r="BN38" s="175">
        <f t="shared" si="44"/>
        <v>0</v>
      </c>
      <c r="BO38" s="175">
        <f t="shared" si="45"/>
        <v>0</v>
      </c>
      <c r="BP38" s="175">
        <f t="shared" si="46"/>
        <v>0</v>
      </c>
      <c r="BQ38" s="175">
        <f t="shared" si="47"/>
        <v>0</v>
      </c>
      <c r="BR38" s="175">
        <f t="shared" si="48"/>
        <v>0</v>
      </c>
      <c r="BS38" s="175">
        <f t="shared" si="49"/>
        <v>0</v>
      </c>
      <c r="BT38" s="175">
        <f t="shared" si="50"/>
        <v>0</v>
      </c>
      <c r="BU38" s="3"/>
      <c r="BV38" s="175">
        <f t="shared" si="51"/>
        <v>0</v>
      </c>
      <c r="BW38" s="175">
        <f t="shared" si="52"/>
        <v>0</v>
      </c>
      <c r="BX38" s="175">
        <f t="shared" si="53"/>
        <v>0</v>
      </c>
      <c r="BY38" s="175">
        <f t="shared" si="54"/>
        <v>0</v>
      </c>
      <c r="BZ38" s="175">
        <f t="shared" si="55"/>
        <v>0</v>
      </c>
      <c r="CA38" s="175">
        <f t="shared" si="56"/>
        <v>0</v>
      </c>
      <c r="CB38" s="175">
        <f t="shared" si="57"/>
        <v>0</v>
      </c>
      <c r="CC38" s="3"/>
      <c r="CD38" s="175">
        <f t="shared" si="58"/>
        <v>0</v>
      </c>
      <c r="CE38" s="175">
        <f t="shared" si="59"/>
        <v>0</v>
      </c>
      <c r="CF38" s="175">
        <f t="shared" si="60"/>
        <v>0</v>
      </c>
      <c r="CG38" s="175">
        <f t="shared" si="61"/>
        <v>0</v>
      </c>
      <c r="CH38" s="175">
        <f t="shared" si="62"/>
        <v>0</v>
      </c>
      <c r="CI38" s="175">
        <f t="shared" si="63"/>
        <v>0</v>
      </c>
      <c r="CJ38" s="175">
        <f t="shared" si="64"/>
        <v>0</v>
      </c>
      <c r="CK38" s="3"/>
      <c r="CL38" s="175">
        <f t="shared" si="65"/>
        <v>0</v>
      </c>
      <c r="CM38" s="175">
        <f t="shared" si="66"/>
        <v>0</v>
      </c>
      <c r="CN38" s="175">
        <f t="shared" si="67"/>
        <v>0</v>
      </c>
      <c r="CO38" s="175">
        <f t="shared" si="68"/>
        <v>0</v>
      </c>
      <c r="CP38" s="175">
        <f t="shared" si="69"/>
        <v>0</v>
      </c>
      <c r="CQ38" s="175">
        <f t="shared" si="70"/>
        <v>0</v>
      </c>
      <c r="CR38" s="175">
        <f t="shared" si="71"/>
        <v>0</v>
      </c>
      <c r="CS38" s="3"/>
      <c r="CT38" s="175">
        <f t="shared" si="72"/>
        <v>0</v>
      </c>
      <c r="CU38" s="175">
        <f t="shared" si="73"/>
        <v>0</v>
      </c>
      <c r="CV38" s="175">
        <f t="shared" si="74"/>
        <v>0</v>
      </c>
      <c r="CW38" s="175">
        <f t="shared" si="75"/>
        <v>0</v>
      </c>
      <c r="CX38" s="175">
        <f t="shared" si="76"/>
        <v>0</v>
      </c>
      <c r="CY38" s="175">
        <f t="shared" si="77"/>
        <v>0</v>
      </c>
      <c r="CZ38" s="175">
        <f t="shared" si="78"/>
        <v>0</v>
      </c>
      <c r="DA38" s="3"/>
      <c r="DB38" s="175">
        <f t="shared" si="79"/>
        <v>0</v>
      </c>
      <c r="DC38" s="175">
        <f t="shared" si="80"/>
        <v>0</v>
      </c>
      <c r="DD38" s="175">
        <f t="shared" si="81"/>
        <v>0</v>
      </c>
      <c r="DE38" s="175">
        <f t="shared" si="82"/>
        <v>0</v>
      </c>
      <c r="DF38" s="175">
        <f t="shared" si="83"/>
        <v>0</v>
      </c>
      <c r="DG38" s="175">
        <f t="shared" si="84"/>
        <v>0</v>
      </c>
      <c r="DH38" s="175">
        <f t="shared" si="85"/>
        <v>0</v>
      </c>
      <c r="DI38" s="3"/>
      <c r="DJ38" s="3"/>
      <c r="DK38" s="3"/>
      <c r="DL38" s="179">
        <f t="shared" ref="DL38:DL55" si="87">SUM(AH38:AN38)</f>
        <v>0</v>
      </c>
      <c r="DM38" s="179">
        <f t="shared" ref="DM38:DM55" si="88">SUM(AP38:AV38)</f>
        <v>0</v>
      </c>
      <c r="DN38" s="179">
        <f t="shared" ref="DN38:DN55" si="89">SUM(AX38:BD38)</f>
        <v>0</v>
      </c>
      <c r="DO38" s="179">
        <f t="shared" ref="DO38:DO55" si="90">SUM(BF38:BL38)</f>
        <v>0</v>
      </c>
      <c r="DP38" s="179">
        <f t="shared" ref="DP38:DP55" si="91">SUM(BN38:BT38)</f>
        <v>0</v>
      </c>
      <c r="DQ38" s="179">
        <f t="shared" ref="DQ38:DQ55" si="92">SUM(BV38:CB38)</f>
        <v>0</v>
      </c>
      <c r="DR38" s="179">
        <f t="shared" ref="DR38:DR55" si="93">SUM(CD38:CJ38)</f>
        <v>0</v>
      </c>
      <c r="DS38" s="179">
        <f t="shared" ref="DS38:DS55" si="94">SUM(CL38:CR38)</f>
        <v>0</v>
      </c>
      <c r="DT38" s="179">
        <f t="shared" ref="DT38:DT55" si="95">SUM(CT38:CZ38)</f>
        <v>0</v>
      </c>
      <c r="DU38" s="179">
        <f t="shared" ref="DU38:DU55" si="96">SUM(DB38:DH38)</f>
        <v>0</v>
      </c>
      <c r="DV38" s="3"/>
      <c r="DW38" s="3"/>
      <c r="DY38" s="3"/>
    </row>
    <row r="39" spans="2:129" ht="35" customHeight="1" outlineLevel="1">
      <c r="B39" s="18">
        <v>34</v>
      </c>
      <c r="C39" s="47" t="s">
        <v>281</v>
      </c>
      <c r="D39" s="6"/>
      <c r="E39" s="36" t="s">
        <v>282</v>
      </c>
      <c r="F39" s="100" t="s">
        <v>283</v>
      </c>
      <c r="G39" s="6"/>
      <c r="H39" s="19"/>
      <c r="I39" s="20"/>
      <c r="J39" s="8"/>
      <c r="K39" s="3"/>
      <c r="L39" s="4">
        <f t="shared" si="86"/>
        <v>0</v>
      </c>
      <c r="M39" s="3"/>
      <c r="N39" s="4"/>
      <c r="O39" s="3"/>
      <c r="P39" s="166"/>
      <c r="Q39" s="167"/>
      <c r="R39" s="167"/>
      <c r="S39" s="167"/>
      <c r="T39" s="167"/>
      <c r="U39" s="167"/>
      <c r="V39" s="167"/>
      <c r="W39" s="167"/>
      <c r="X39" s="163"/>
      <c r="Y39" s="162"/>
      <c r="Z39" s="162"/>
      <c r="AA39" s="167"/>
      <c r="AB39" s="164"/>
      <c r="AC39" s="164"/>
      <c r="AD39" s="165"/>
      <c r="AE39" s="3"/>
      <c r="AF39" s="3"/>
      <c r="AG39" s="3"/>
      <c r="AH39" s="175">
        <f t="shared" si="16"/>
        <v>0</v>
      </c>
      <c r="AI39" s="175">
        <f t="shared" si="17"/>
        <v>0</v>
      </c>
      <c r="AJ39" s="175">
        <f t="shared" si="18"/>
        <v>0</v>
      </c>
      <c r="AK39" s="175">
        <f t="shared" si="19"/>
        <v>0</v>
      </c>
      <c r="AL39" s="175">
        <f t="shared" si="20"/>
        <v>0</v>
      </c>
      <c r="AM39" s="175">
        <f t="shared" si="21"/>
        <v>0</v>
      </c>
      <c r="AN39" s="175">
        <f t="shared" si="22"/>
        <v>0</v>
      </c>
      <c r="AO39" s="3"/>
      <c r="AP39" s="175">
        <f t="shared" si="23"/>
        <v>0</v>
      </c>
      <c r="AQ39" s="175">
        <f t="shared" si="24"/>
        <v>0</v>
      </c>
      <c r="AR39" s="175">
        <f t="shared" si="25"/>
        <v>0</v>
      </c>
      <c r="AS39" s="175">
        <f t="shared" si="26"/>
        <v>0</v>
      </c>
      <c r="AT39" s="175">
        <f t="shared" si="27"/>
        <v>0</v>
      </c>
      <c r="AU39" s="175">
        <f t="shared" si="28"/>
        <v>0</v>
      </c>
      <c r="AV39" s="175">
        <f t="shared" si="29"/>
        <v>0</v>
      </c>
      <c r="AW39" s="3"/>
      <c r="AX39" s="175">
        <f t="shared" si="30"/>
        <v>0</v>
      </c>
      <c r="AY39" s="175">
        <f t="shared" si="31"/>
        <v>0</v>
      </c>
      <c r="AZ39" s="175">
        <f t="shared" si="32"/>
        <v>0</v>
      </c>
      <c r="BA39" s="175">
        <f t="shared" si="33"/>
        <v>0</v>
      </c>
      <c r="BB39" s="175">
        <f t="shared" si="34"/>
        <v>0</v>
      </c>
      <c r="BC39" s="175">
        <f t="shared" si="35"/>
        <v>0</v>
      </c>
      <c r="BD39" s="175">
        <f t="shared" si="36"/>
        <v>0</v>
      </c>
      <c r="BE39" s="3"/>
      <c r="BF39" s="175">
        <f t="shared" si="37"/>
        <v>0</v>
      </c>
      <c r="BG39" s="175">
        <f t="shared" si="38"/>
        <v>0</v>
      </c>
      <c r="BH39" s="175">
        <f t="shared" si="39"/>
        <v>0</v>
      </c>
      <c r="BI39" s="175">
        <f t="shared" si="40"/>
        <v>0</v>
      </c>
      <c r="BJ39" s="175">
        <f t="shared" si="41"/>
        <v>0</v>
      </c>
      <c r="BK39" s="175">
        <f t="shared" si="42"/>
        <v>0</v>
      </c>
      <c r="BL39" s="175">
        <f t="shared" si="43"/>
        <v>0</v>
      </c>
      <c r="BM39" s="3"/>
      <c r="BN39" s="175">
        <f t="shared" si="44"/>
        <v>0</v>
      </c>
      <c r="BO39" s="175">
        <f t="shared" si="45"/>
        <v>0</v>
      </c>
      <c r="BP39" s="175">
        <f t="shared" si="46"/>
        <v>0</v>
      </c>
      <c r="BQ39" s="175">
        <f t="shared" si="47"/>
        <v>0</v>
      </c>
      <c r="BR39" s="175">
        <f t="shared" si="48"/>
        <v>0</v>
      </c>
      <c r="BS39" s="175">
        <f t="shared" si="49"/>
        <v>0</v>
      </c>
      <c r="BT39" s="175">
        <f t="shared" si="50"/>
        <v>0</v>
      </c>
      <c r="BU39" s="3"/>
      <c r="BV39" s="175">
        <f t="shared" si="51"/>
        <v>0</v>
      </c>
      <c r="BW39" s="175">
        <f t="shared" si="52"/>
        <v>0</v>
      </c>
      <c r="BX39" s="175">
        <f t="shared" si="53"/>
        <v>0</v>
      </c>
      <c r="BY39" s="175">
        <f t="shared" si="54"/>
        <v>0</v>
      </c>
      <c r="BZ39" s="175">
        <f t="shared" si="55"/>
        <v>0</v>
      </c>
      <c r="CA39" s="175">
        <f t="shared" si="56"/>
        <v>0</v>
      </c>
      <c r="CB39" s="175">
        <f t="shared" si="57"/>
        <v>0</v>
      </c>
      <c r="CC39" s="3"/>
      <c r="CD39" s="175">
        <f t="shared" si="58"/>
        <v>0</v>
      </c>
      <c r="CE39" s="175">
        <f t="shared" si="59"/>
        <v>0</v>
      </c>
      <c r="CF39" s="175">
        <f t="shared" si="60"/>
        <v>0</v>
      </c>
      <c r="CG39" s="175">
        <f t="shared" si="61"/>
        <v>0</v>
      </c>
      <c r="CH39" s="175">
        <f t="shared" si="62"/>
        <v>0</v>
      </c>
      <c r="CI39" s="175">
        <f t="shared" si="63"/>
        <v>0</v>
      </c>
      <c r="CJ39" s="175">
        <f t="shared" si="64"/>
        <v>0</v>
      </c>
      <c r="CK39" s="3"/>
      <c r="CL39" s="175">
        <f t="shared" si="65"/>
        <v>0</v>
      </c>
      <c r="CM39" s="175">
        <f t="shared" si="66"/>
        <v>0</v>
      </c>
      <c r="CN39" s="175">
        <f t="shared" si="67"/>
        <v>0</v>
      </c>
      <c r="CO39" s="175">
        <f t="shared" si="68"/>
        <v>0</v>
      </c>
      <c r="CP39" s="175">
        <f t="shared" si="69"/>
        <v>0</v>
      </c>
      <c r="CQ39" s="175">
        <f t="shared" si="70"/>
        <v>0</v>
      </c>
      <c r="CR39" s="175">
        <f t="shared" si="71"/>
        <v>0</v>
      </c>
      <c r="CS39" s="3"/>
      <c r="CT39" s="175">
        <f t="shared" si="72"/>
        <v>0</v>
      </c>
      <c r="CU39" s="175">
        <f t="shared" si="73"/>
        <v>0</v>
      </c>
      <c r="CV39" s="175">
        <f t="shared" si="74"/>
        <v>0</v>
      </c>
      <c r="CW39" s="175">
        <f t="shared" si="75"/>
        <v>0</v>
      </c>
      <c r="CX39" s="175">
        <f t="shared" si="76"/>
        <v>0</v>
      </c>
      <c r="CY39" s="175">
        <f t="shared" si="77"/>
        <v>0</v>
      </c>
      <c r="CZ39" s="175">
        <f t="shared" si="78"/>
        <v>0</v>
      </c>
      <c r="DA39" s="3"/>
      <c r="DB39" s="175">
        <f t="shared" si="79"/>
        <v>0</v>
      </c>
      <c r="DC39" s="175">
        <f t="shared" si="80"/>
        <v>0</v>
      </c>
      <c r="DD39" s="175">
        <f t="shared" si="81"/>
        <v>0</v>
      </c>
      <c r="DE39" s="175">
        <f t="shared" si="82"/>
        <v>0</v>
      </c>
      <c r="DF39" s="175">
        <f t="shared" si="83"/>
        <v>0</v>
      </c>
      <c r="DG39" s="175">
        <f t="shared" si="84"/>
        <v>0</v>
      </c>
      <c r="DH39" s="175">
        <f t="shared" si="85"/>
        <v>0</v>
      </c>
      <c r="DI39" s="3"/>
      <c r="DJ39" s="3"/>
      <c r="DK39" s="3"/>
      <c r="DL39" s="179">
        <f t="shared" si="87"/>
        <v>0</v>
      </c>
      <c r="DM39" s="179">
        <f t="shared" si="88"/>
        <v>0</v>
      </c>
      <c r="DN39" s="179">
        <f t="shared" si="89"/>
        <v>0</v>
      </c>
      <c r="DO39" s="179">
        <f t="shared" si="90"/>
        <v>0</v>
      </c>
      <c r="DP39" s="179">
        <f t="shared" si="91"/>
        <v>0</v>
      </c>
      <c r="DQ39" s="179">
        <f t="shared" si="92"/>
        <v>0</v>
      </c>
      <c r="DR39" s="179">
        <f t="shared" si="93"/>
        <v>0</v>
      </c>
      <c r="DS39" s="179">
        <f t="shared" si="94"/>
        <v>0</v>
      </c>
      <c r="DT39" s="179">
        <f t="shared" si="95"/>
        <v>0</v>
      </c>
      <c r="DU39" s="179">
        <f t="shared" si="96"/>
        <v>0</v>
      </c>
      <c r="DV39" s="3"/>
      <c r="DW39" s="3"/>
      <c r="DY39" s="3"/>
    </row>
    <row r="40" spans="2:129" ht="35" customHeight="1" outlineLevel="1">
      <c r="B40" s="18">
        <v>35</v>
      </c>
      <c r="C40" s="47" t="s">
        <v>284</v>
      </c>
      <c r="D40" s="6"/>
      <c r="E40" s="36" t="s">
        <v>282</v>
      </c>
      <c r="F40" s="100" t="s">
        <v>285</v>
      </c>
      <c r="G40" s="6"/>
      <c r="H40" s="19"/>
      <c r="I40" s="20"/>
      <c r="J40" s="8"/>
      <c r="K40" s="3"/>
      <c r="L40" s="4">
        <f t="shared" si="86"/>
        <v>0</v>
      </c>
      <c r="M40" s="3"/>
      <c r="N40" s="4"/>
      <c r="O40" s="3"/>
      <c r="P40" s="166"/>
      <c r="Q40" s="167"/>
      <c r="R40" s="167"/>
      <c r="S40" s="167"/>
      <c r="T40" s="167"/>
      <c r="U40" s="167"/>
      <c r="V40" s="167"/>
      <c r="W40" s="167"/>
      <c r="X40" s="163"/>
      <c r="Y40" s="162"/>
      <c r="Z40" s="162"/>
      <c r="AA40" s="167"/>
      <c r="AB40" s="164"/>
      <c r="AC40" s="164"/>
      <c r="AD40" s="165"/>
      <c r="AE40" s="3"/>
      <c r="AF40" s="3"/>
      <c r="AG40" s="3"/>
      <c r="AH40" s="175">
        <f t="shared" si="16"/>
        <v>0</v>
      </c>
      <c r="AI40" s="175">
        <f t="shared" si="17"/>
        <v>0</v>
      </c>
      <c r="AJ40" s="175">
        <f t="shared" si="18"/>
        <v>0</v>
      </c>
      <c r="AK40" s="175">
        <f t="shared" si="19"/>
        <v>0</v>
      </c>
      <c r="AL40" s="175">
        <f t="shared" si="20"/>
        <v>0</v>
      </c>
      <c r="AM40" s="175">
        <f t="shared" si="21"/>
        <v>0</v>
      </c>
      <c r="AN40" s="175">
        <f t="shared" si="22"/>
        <v>0</v>
      </c>
      <c r="AO40" s="3"/>
      <c r="AP40" s="175">
        <f t="shared" si="23"/>
        <v>0</v>
      </c>
      <c r="AQ40" s="175">
        <f t="shared" si="24"/>
        <v>0</v>
      </c>
      <c r="AR40" s="175">
        <f t="shared" si="25"/>
        <v>0</v>
      </c>
      <c r="AS40" s="175">
        <f t="shared" si="26"/>
        <v>0</v>
      </c>
      <c r="AT40" s="175">
        <f t="shared" si="27"/>
        <v>0</v>
      </c>
      <c r="AU40" s="175">
        <f t="shared" si="28"/>
        <v>0</v>
      </c>
      <c r="AV40" s="175">
        <f t="shared" si="29"/>
        <v>0</v>
      </c>
      <c r="AW40" s="3"/>
      <c r="AX40" s="175">
        <f t="shared" si="30"/>
        <v>0</v>
      </c>
      <c r="AY40" s="175">
        <f t="shared" si="31"/>
        <v>0</v>
      </c>
      <c r="AZ40" s="175">
        <f t="shared" si="32"/>
        <v>0</v>
      </c>
      <c r="BA40" s="175">
        <f t="shared" si="33"/>
        <v>0</v>
      </c>
      <c r="BB40" s="175">
        <f t="shared" si="34"/>
        <v>0</v>
      </c>
      <c r="BC40" s="175">
        <f t="shared" si="35"/>
        <v>0</v>
      </c>
      <c r="BD40" s="175">
        <f t="shared" si="36"/>
        <v>0</v>
      </c>
      <c r="BE40" s="3"/>
      <c r="BF40" s="175">
        <f t="shared" si="37"/>
        <v>0</v>
      </c>
      <c r="BG40" s="175">
        <f t="shared" si="38"/>
        <v>0</v>
      </c>
      <c r="BH40" s="175">
        <f t="shared" si="39"/>
        <v>0</v>
      </c>
      <c r="BI40" s="175">
        <f t="shared" si="40"/>
        <v>0</v>
      </c>
      <c r="BJ40" s="175">
        <f t="shared" si="41"/>
        <v>0</v>
      </c>
      <c r="BK40" s="175">
        <f t="shared" si="42"/>
        <v>0</v>
      </c>
      <c r="BL40" s="175">
        <f t="shared" si="43"/>
        <v>0</v>
      </c>
      <c r="BM40" s="3"/>
      <c r="BN40" s="175">
        <f t="shared" si="44"/>
        <v>0</v>
      </c>
      <c r="BO40" s="175">
        <f t="shared" si="45"/>
        <v>0</v>
      </c>
      <c r="BP40" s="175">
        <f t="shared" si="46"/>
        <v>0</v>
      </c>
      <c r="BQ40" s="175">
        <f t="shared" si="47"/>
        <v>0</v>
      </c>
      <c r="BR40" s="175">
        <f t="shared" si="48"/>
        <v>0</v>
      </c>
      <c r="BS40" s="175">
        <f t="shared" si="49"/>
        <v>0</v>
      </c>
      <c r="BT40" s="175">
        <f t="shared" si="50"/>
        <v>0</v>
      </c>
      <c r="BU40" s="3"/>
      <c r="BV40" s="175">
        <f t="shared" si="51"/>
        <v>0</v>
      </c>
      <c r="BW40" s="175">
        <f t="shared" si="52"/>
        <v>0</v>
      </c>
      <c r="BX40" s="175">
        <f t="shared" si="53"/>
        <v>0</v>
      </c>
      <c r="BY40" s="175">
        <f t="shared" si="54"/>
        <v>0</v>
      </c>
      <c r="BZ40" s="175">
        <f t="shared" si="55"/>
        <v>0</v>
      </c>
      <c r="CA40" s="175">
        <f t="shared" si="56"/>
        <v>0</v>
      </c>
      <c r="CB40" s="175">
        <f t="shared" si="57"/>
        <v>0</v>
      </c>
      <c r="CC40" s="3"/>
      <c r="CD40" s="175">
        <f t="shared" si="58"/>
        <v>0</v>
      </c>
      <c r="CE40" s="175">
        <f t="shared" si="59"/>
        <v>0</v>
      </c>
      <c r="CF40" s="175">
        <f t="shared" si="60"/>
        <v>0</v>
      </c>
      <c r="CG40" s="175">
        <f t="shared" si="61"/>
        <v>0</v>
      </c>
      <c r="CH40" s="175">
        <f t="shared" si="62"/>
        <v>0</v>
      </c>
      <c r="CI40" s="175">
        <f t="shared" si="63"/>
        <v>0</v>
      </c>
      <c r="CJ40" s="175">
        <f t="shared" si="64"/>
        <v>0</v>
      </c>
      <c r="CK40" s="3"/>
      <c r="CL40" s="175">
        <f t="shared" si="65"/>
        <v>0</v>
      </c>
      <c r="CM40" s="175">
        <f t="shared" si="66"/>
        <v>0</v>
      </c>
      <c r="CN40" s="175">
        <f t="shared" si="67"/>
        <v>0</v>
      </c>
      <c r="CO40" s="175">
        <f t="shared" si="68"/>
        <v>0</v>
      </c>
      <c r="CP40" s="175">
        <f t="shared" si="69"/>
        <v>0</v>
      </c>
      <c r="CQ40" s="175">
        <f t="shared" si="70"/>
        <v>0</v>
      </c>
      <c r="CR40" s="175">
        <f t="shared" si="71"/>
        <v>0</v>
      </c>
      <c r="CS40" s="3"/>
      <c r="CT40" s="175">
        <f t="shared" si="72"/>
        <v>0</v>
      </c>
      <c r="CU40" s="175">
        <f t="shared" si="73"/>
        <v>0</v>
      </c>
      <c r="CV40" s="175">
        <f t="shared" si="74"/>
        <v>0</v>
      </c>
      <c r="CW40" s="175">
        <f t="shared" si="75"/>
        <v>0</v>
      </c>
      <c r="CX40" s="175">
        <f t="shared" si="76"/>
        <v>0</v>
      </c>
      <c r="CY40" s="175">
        <f t="shared" si="77"/>
        <v>0</v>
      </c>
      <c r="CZ40" s="175">
        <f t="shared" si="78"/>
        <v>0</v>
      </c>
      <c r="DA40" s="3"/>
      <c r="DB40" s="175">
        <f t="shared" si="79"/>
        <v>0</v>
      </c>
      <c r="DC40" s="175">
        <f t="shared" si="80"/>
        <v>0</v>
      </c>
      <c r="DD40" s="175">
        <f t="shared" si="81"/>
        <v>0</v>
      </c>
      <c r="DE40" s="175">
        <f t="shared" si="82"/>
        <v>0</v>
      </c>
      <c r="DF40" s="175">
        <f t="shared" si="83"/>
        <v>0</v>
      </c>
      <c r="DG40" s="175">
        <f t="shared" si="84"/>
        <v>0</v>
      </c>
      <c r="DH40" s="175">
        <f t="shared" si="85"/>
        <v>0</v>
      </c>
      <c r="DI40" s="3"/>
      <c r="DJ40" s="3"/>
      <c r="DK40" s="3"/>
      <c r="DL40" s="179">
        <f t="shared" si="87"/>
        <v>0</v>
      </c>
      <c r="DM40" s="179">
        <f t="shared" si="88"/>
        <v>0</v>
      </c>
      <c r="DN40" s="179">
        <f t="shared" si="89"/>
        <v>0</v>
      </c>
      <c r="DO40" s="179">
        <f t="shared" si="90"/>
        <v>0</v>
      </c>
      <c r="DP40" s="179">
        <f t="shared" si="91"/>
        <v>0</v>
      </c>
      <c r="DQ40" s="179">
        <f t="shared" si="92"/>
        <v>0</v>
      </c>
      <c r="DR40" s="179">
        <f t="shared" si="93"/>
        <v>0</v>
      </c>
      <c r="DS40" s="179">
        <f t="shared" si="94"/>
        <v>0</v>
      </c>
      <c r="DT40" s="179">
        <f t="shared" si="95"/>
        <v>0</v>
      </c>
      <c r="DU40" s="179">
        <f t="shared" si="96"/>
        <v>0</v>
      </c>
      <c r="DV40" s="3"/>
      <c r="DW40" s="3"/>
      <c r="DY40" s="3"/>
    </row>
    <row r="41" spans="2:129" ht="35" customHeight="1" outlineLevel="1">
      <c r="B41" s="18">
        <v>36</v>
      </c>
      <c r="C41" s="47" t="s">
        <v>286</v>
      </c>
      <c r="D41" s="6"/>
      <c r="E41" s="36" t="s">
        <v>282</v>
      </c>
      <c r="F41" s="100" t="s">
        <v>287</v>
      </c>
      <c r="G41" s="6"/>
      <c r="H41" s="19"/>
      <c r="I41" s="20"/>
      <c r="J41" s="8"/>
      <c r="K41" s="3"/>
      <c r="L41" s="4">
        <f t="shared" si="86"/>
        <v>0</v>
      </c>
      <c r="M41" s="3"/>
      <c r="N41" s="4"/>
      <c r="O41" s="3"/>
      <c r="P41" s="166"/>
      <c r="Q41" s="167"/>
      <c r="R41" s="167"/>
      <c r="S41" s="167"/>
      <c r="T41" s="167"/>
      <c r="U41" s="167"/>
      <c r="V41" s="167"/>
      <c r="W41" s="167"/>
      <c r="X41" s="163"/>
      <c r="Y41" s="162"/>
      <c r="Z41" s="162"/>
      <c r="AA41" s="167"/>
      <c r="AB41" s="164"/>
      <c r="AC41" s="164"/>
      <c r="AD41" s="165"/>
      <c r="AE41" s="3"/>
      <c r="AF41" s="3"/>
      <c r="AG41" s="3"/>
      <c r="AH41" s="175">
        <f t="shared" si="16"/>
        <v>0</v>
      </c>
      <c r="AI41" s="175">
        <f t="shared" si="17"/>
        <v>0</v>
      </c>
      <c r="AJ41" s="175">
        <f t="shared" si="18"/>
        <v>0</v>
      </c>
      <c r="AK41" s="175">
        <f t="shared" si="19"/>
        <v>0</v>
      </c>
      <c r="AL41" s="175">
        <f t="shared" si="20"/>
        <v>0</v>
      </c>
      <c r="AM41" s="175">
        <f t="shared" si="21"/>
        <v>0</v>
      </c>
      <c r="AN41" s="175">
        <f t="shared" si="22"/>
        <v>0</v>
      </c>
      <c r="AO41" s="3"/>
      <c r="AP41" s="175">
        <f t="shared" si="23"/>
        <v>0</v>
      </c>
      <c r="AQ41" s="175">
        <f t="shared" si="24"/>
        <v>0</v>
      </c>
      <c r="AR41" s="175">
        <f t="shared" si="25"/>
        <v>0</v>
      </c>
      <c r="AS41" s="175">
        <f t="shared" si="26"/>
        <v>0</v>
      </c>
      <c r="AT41" s="175">
        <f t="shared" si="27"/>
        <v>0</v>
      </c>
      <c r="AU41" s="175">
        <f t="shared" si="28"/>
        <v>0</v>
      </c>
      <c r="AV41" s="175">
        <f t="shared" si="29"/>
        <v>0</v>
      </c>
      <c r="AW41" s="3"/>
      <c r="AX41" s="175">
        <f t="shared" si="30"/>
        <v>0</v>
      </c>
      <c r="AY41" s="175">
        <f t="shared" si="31"/>
        <v>0</v>
      </c>
      <c r="AZ41" s="175">
        <f t="shared" si="32"/>
        <v>0</v>
      </c>
      <c r="BA41" s="175">
        <f t="shared" si="33"/>
        <v>0</v>
      </c>
      <c r="BB41" s="175">
        <f t="shared" si="34"/>
        <v>0</v>
      </c>
      <c r="BC41" s="175">
        <f t="shared" si="35"/>
        <v>0</v>
      </c>
      <c r="BD41" s="175">
        <f t="shared" si="36"/>
        <v>0</v>
      </c>
      <c r="BE41" s="3"/>
      <c r="BF41" s="175">
        <f t="shared" si="37"/>
        <v>0</v>
      </c>
      <c r="BG41" s="175">
        <f t="shared" si="38"/>
        <v>0</v>
      </c>
      <c r="BH41" s="175">
        <f t="shared" si="39"/>
        <v>0</v>
      </c>
      <c r="BI41" s="175">
        <f t="shared" si="40"/>
        <v>0</v>
      </c>
      <c r="BJ41" s="175">
        <f t="shared" si="41"/>
        <v>0</v>
      </c>
      <c r="BK41" s="175">
        <f t="shared" si="42"/>
        <v>0</v>
      </c>
      <c r="BL41" s="175">
        <f t="shared" si="43"/>
        <v>0</v>
      </c>
      <c r="BM41" s="3"/>
      <c r="BN41" s="175">
        <f t="shared" si="44"/>
        <v>0</v>
      </c>
      <c r="BO41" s="175">
        <f t="shared" si="45"/>
        <v>0</v>
      </c>
      <c r="BP41" s="175">
        <f t="shared" si="46"/>
        <v>0</v>
      </c>
      <c r="BQ41" s="175">
        <f t="shared" si="47"/>
        <v>0</v>
      </c>
      <c r="BR41" s="175">
        <f t="shared" si="48"/>
        <v>0</v>
      </c>
      <c r="BS41" s="175">
        <f t="shared" si="49"/>
        <v>0</v>
      </c>
      <c r="BT41" s="175">
        <f t="shared" si="50"/>
        <v>0</v>
      </c>
      <c r="BU41" s="3"/>
      <c r="BV41" s="175">
        <f t="shared" si="51"/>
        <v>0</v>
      </c>
      <c r="BW41" s="175">
        <f t="shared" si="52"/>
        <v>0</v>
      </c>
      <c r="BX41" s="175">
        <f t="shared" si="53"/>
        <v>0</v>
      </c>
      <c r="BY41" s="175">
        <f t="shared" si="54"/>
        <v>0</v>
      </c>
      <c r="BZ41" s="175">
        <f t="shared" si="55"/>
        <v>0</v>
      </c>
      <c r="CA41" s="175">
        <f t="shared" si="56"/>
        <v>0</v>
      </c>
      <c r="CB41" s="175">
        <f t="shared" si="57"/>
        <v>0</v>
      </c>
      <c r="CC41" s="3"/>
      <c r="CD41" s="175">
        <f t="shared" si="58"/>
        <v>0</v>
      </c>
      <c r="CE41" s="175">
        <f t="shared" si="59"/>
        <v>0</v>
      </c>
      <c r="CF41" s="175">
        <f t="shared" si="60"/>
        <v>0</v>
      </c>
      <c r="CG41" s="175">
        <f t="shared" si="61"/>
        <v>0</v>
      </c>
      <c r="CH41" s="175">
        <f t="shared" si="62"/>
        <v>0</v>
      </c>
      <c r="CI41" s="175">
        <f t="shared" si="63"/>
        <v>0</v>
      </c>
      <c r="CJ41" s="175">
        <f t="shared" si="64"/>
        <v>0</v>
      </c>
      <c r="CK41" s="3"/>
      <c r="CL41" s="175">
        <f t="shared" si="65"/>
        <v>0</v>
      </c>
      <c r="CM41" s="175">
        <f t="shared" si="66"/>
        <v>0</v>
      </c>
      <c r="CN41" s="175">
        <f t="shared" si="67"/>
        <v>0</v>
      </c>
      <c r="CO41" s="175">
        <f t="shared" si="68"/>
        <v>0</v>
      </c>
      <c r="CP41" s="175">
        <f t="shared" si="69"/>
        <v>0</v>
      </c>
      <c r="CQ41" s="175">
        <f t="shared" si="70"/>
        <v>0</v>
      </c>
      <c r="CR41" s="175">
        <f t="shared" si="71"/>
        <v>0</v>
      </c>
      <c r="CS41" s="3"/>
      <c r="CT41" s="175">
        <f t="shared" si="72"/>
        <v>0</v>
      </c>
      <c r="CU41" s="175">
        <f t="shared" si="73"/>
        <v>0</v>
      </c>
      <c r="CV41" s="175">
        <f t="shared" si="74"/>
        <v>0</v>
      </c>
      <c r="CW41" s="175">
        <f t="shared" si="75"/>
        <v>0</v>
      </c>
      <c r="CX41" s="175">
        <f t="shared" si="76"/>
        <v>0</v>
      </c>
      <c r="CY41" s="175">
        <f t="shared" si="77"/>
        <v>0</v>
      </c>
      <c r="CZ41" s="175">
        <f t="shared" si="78"/>
        <v>0</v>
      </c>
      <c r="DA41" s="3"/>
      <c r="DB41" s="175">
        <f t="shared" si="79"/>
        <v>0</v>
      </c>
      <c r="DC41" s="175">
        <f t="shared" si="80"/>
        <v>0</v>
      </c>
      <c r="DD41" s="175">
        <f t="shared" si="81"/>
        <v>0</v>
      </c>
      <c r="DE41" s="175">
        <f t="shared" si="82"/>
        <v>0</v>
      </c>
      <c r="DF41" s="175">
        <f t="shared" si="83"/>
        <v>0</v>
      </c>
      <c r="DG41" s="175">
        <f t="shared" si="84"/>
        <v>0</v>
      </c>
      <c r="DH41" s="175">
        <f t="shared" si="85"/>
        <v>0</v>
      </c>
      <c r="DI41" s="3"/>
      <c r="DJ41" s="3"/>
      <c r="DK41" s="3"/>
      <c r="DL41" s="179">
        <f t="shared" si="87"/>
        <v>0</v>
      </c>
      <c r="DM41" s="179">
        <f t="shared" si="88"/>
        <v>0</v>
      </c>
      <c r="DN41" s="179">
        <f t="shared" si="89"/>
        <v>0</v>
      </c>
      <c r="DO41" s="179">
        <f t="shared" si="90"/>
        <v>0</v>
      </c>
      <c r="DP41" s="179">
        <f t="shared" si="91"/>
        <v>0</v>
      </c>
      <c r="DQ41" s="179">
        <f t="shared" si="92"/>
        <v>0</v>
      </c>
      <c r="DR41" s="179">
        <f t="shared" si="93"/>
        <v>0</v>
      </c>
      <c r="DS41" s="179">
        <f t="shared" si="94"/>
        <v>0</v>
      </c>
      <c r="DT41" s="179">
        <f t="shared" si="95"/>
        <v>0</v>
      </c>
      <c r="DU41" s="179">
        <f t="shared" si="96"/>
        <v>0</v>
      </c>
      <c r="DV41" s="3"/>
      <c r="DW41" s="3"/>
      <c r="DY41" s="3"/>
    </row>
    <row r="42" spans="2:129" ht="35" customHeight="1" outlineLevel="1">
      <c r="B42" s="18">
        <v>37</v>
      </c>
      <c r="C42" s="47" t="s">
        <v>291</v>
      </c>
      <c r="D42" s="6"/>
      <c r="E42" s="36" t="s">
        <v>293</v>
      </c>
      <c r="F42" s="100" t="s">
        <v>292</v>
      </c>
      <c r="G42" s="6"/>
      <c r="H42" s="19"/>
      <c r="I42" s="20"/>
      <c r="J42" s="8"/>
      <c r="K42" s="3"/>
      <c r="L42" s="4">
        <f t="shared" si="86"/>
        <v>0</v>
      </c>
      <c r="M42" s="3"/>
      <c r="N42" s="4"/>
      <c r="O42" s="3"/>
      <c r="P42" s="166"/>
      <c r="Q42" s="167"/>
      <c r="R42" s="167"/>
      <c r="S42" s="167"/>
      <c r="T42" s="167"/>
      <c r="U42" s="167"/>
      <c r="V42" s="167"/>
      <c r="W42" s="167"/>
      <c r="X42" s="163"/>
      <c r="Y42" s="162"/>
      <c r="Z42" s="162"/>
      <c r="AA42" s="167"/>
      <c r="AB42" s="164"/>
      <c r="AC42" s="164"/>
      <c r="AD42" s="165"/>
      <c r="AE42" s="3"/>
      <c r="AF42" s="3"/>
      <c r="AG42" s="3"/>
      <c r="AH42" s="175">
        <f t="shared" si="16"/>
        <v>0</v>
      </c>
      <c r="AI42" s="175">
        <f t="shared" si="17"/>
        <v>0</v>
      </c>
      <c r="AJ42" s="175">
        <f t="shared" si="18"/>
        <v>0</v>
      </c>
      <c r="AK42" s="175">
        <f t="shared" si="19"/>
        <v>0</v>
      </c>
      <c r="AL42" s="175">
        <f t="shared" si="20"/>
        <v>0</v>
      </c>
      <c r="AM42" s="175">
        <f t="shared" si="21"/>
        <v>0</v>
      </c>
      <c r="AN42" s="175">
        <f t="shared" si="22"/>
        <v>0</v>
      </c>
      <c r="AO42" s="3"/>
      <c r="AP42" s="175">
        <f t="shared" si="23"/>
        <v>0</v>
      </c>
      <c r="AQ42" s="175">
        <f t="shared" si="24"/>
        <v>0</v>
      </c>
      <c r="AR42" s="175">
        <f t="shared" si="25"/>
        <v>0</v>
      </c>
      <c r="AS42" s="175">
        <f t="shared" si="26"/>
        <v>0</v>
      </c>
      <c r="AT42" s="175">
        <f t="shared" si="27"/>
        <v>0</v>
      </c>
      <c r="AU42" s="175">
        <f t="shared" si="28"/>
        <v>0</v>
      </c>
      <c r="AV42" s="175">
        <f t="shared" si="29"/>
        <v>0</v>
      </c>
      <c r="AW42" s="3"/>
      <c r="AX42" s="175">
        <f t="shared" si="30"/>
        <v>0</v>
      </c>
      <c r="AY42" s="175">
        <f t="shared" si="31"/>
        <v>0</v>
      </c>
      <c r="AZ42" s="175">
        <f t="shared" si="32"/>
        <v>0</v>
      </c>
      <c r="BA42" s="175">
        <f t="shared" si="33"/>
        <v>0</v>
      </c>
      <c r="BB42" s="175">
        <f t="shared" si="34"/>
        <v>0</v>
      </c>
      <c r="BC42" s="175">
        <f t="shared" si="35"/>
        <v>0</v>
      </c>
      <c r="BD42" s="175">
        <f t="shared" si="36"/>
        <v>0</v>
      </c>
      <c r="BE42" s="3"/>
      <c r="BF42" s="175">
        <f t="shared" si="37"/>
        <v>0</v>
      </c>
      <c r="BG42" s="175">
        <f t="shared" si="38"/>
        <v>0</v>
      </c>
      <c r="BH42" s="175">
        <f t="shared" si="39"/>
        <v>0</v>
      </c>
      <c r="BI42" s="175">
        <f t="shared" si="40"/>
        <v>0</v>
      </c>
      <c r="BJ42" s="175">
        <f t="shared" si="41"/>
        <v>0</v>
      </c>
      <c r="BK42" s="175">
        <f t="shared" si="42"/>
        <v>0</v>
      </c>
      <c r="BL42" s="175">
        <f t="shared" si="43"/>
        <v>0</v>
      </c>
      <c r="BM42" s="3"/>
      <c r="BN42" s="175">
        <f t="shared" si="44"/>
        <v>0</v>
      </c>
      <c r="BO42" s="175">
        <f t="shared" si="45"/>
        <v>0</v>
      </c>
      <c r="BP42" s="175">
        <f t="shared" si="46"/>
        <v>0</v>
      </c>
      <c r="BQ42" s="175">
        <f t="shared" si="47"/>
        <v>0</v>
      </c>
      <c r="BR42" s="175">
        <f t="shared" si="48"/>
        <v>0</v>
      </c>
      <c r="BS42" s="175">
        <f t="shared" si="49"/>
        <v>0</v>
      </c>
      <c r="BT42" s="175">
        <f t="shared" si="50"/>
        <v>0</v>
      </c>
      <c r="BU42" s="3"/>
      <c r="BV42" s="175">
        <f t="shared" si="51"/>
        <v>0</v>
      </c>
      <c r="BW42" s="175">
        <f t="shared" si="52"/>
        <v>0</v>
      </c>
      <c r="BX42" s="175">
        <f t="shared" si="53"/>
        <v>0</v>
      </c>
      <c r="BY42" s="175">
        <f t="shared" si="54"/>
        <v>0</v>
      </c>
      <c r="BZ42" s="175">
        <f t="shared" si="55"/>
        <v>0</v>
      </c>
      <c r="CA42" s="175">
        <f t="shared" si="56"/>
        <v>0</v>
      </c>
      <c r="CB42" s="175">
        <f t="shared" si="57"/>
        <v>0</v>
      </c>
      <c r="CC42" s="3"/>
      <c r="CD42" s="175">
        <f t="shared" si="58"/>
        <v>0</v>
      </c>
      <c r="CE42" s="175">
        <f t="shared" si="59"/>
        <v>0</v>
      </c>
      <c r="CF42" s="175">
        <f t="shared" si="60"/>
        <v>0</v>
      </c>
      <c r="CG42" s="175">
        <f t="shared" si="61"/>
        <v>0</v>
      </c>
      <c r="CH42" s="175">
        <f t="shared" si="62"/>
        <v>0</v>
      </c>
      <c r="CI42" s="175">
        <f t="shared" si="63"/>
        <v>0</v>
      </c>
      <c r="CJ42" s="175">
        <f t="shared" si="64"/>
        <v>0</v>
      </c>
      <c r="CK42" s="3"/>
      <c r="CL42" s="175">
        <f t="shared" si="65"/>
        <v>0</v>
      </c>
      <c r="CM42" s="175">
        <f t="shared" si="66"/>
        <v>0</v>
      </c>
      <c r="CN42" s="175">
        <f t="shared" si="67"/>
        <v>0</v>
      </c>
      <c r="CO42" s="175">
        <f t="shared" si="68"/>
        <v>0</v>
      </c>
      <c r="CP42" s="175">
        <f t="shared" si="69"/>
        <v>0</v>
      </c>
      <c r="CQ42" s="175">
        <f t="shared" si="70"/>
        <v>0</v>
      </c>
      <c r="CR42" s="175">
        <f t="shared" si="71"/>
        <v>0</v>
      </c>
      <c r="CS42" s="3"/>
      <c r="CT42" s="175">
        <f t="shared" si="72"/>
        <v>0</v>
      </c>
      <c r="CU42" s="175">
        <f t="shared" si="73"/>
        <v>0</v>
      </c>
      <c r="CV42" s="175">
        <f t="shared" si="74"/>
        <v>0</v>
      </c>
      <c r="CW42" s="175">
        <f t="shared" si="75"/>
        <v>0</v>
      </c>
      <c r="CX42" s="175">
        <f t="shared" si="76"/>
        <v>0</v>
      </c>
      <c r="CY42" s="175">
        <f t="shared" si="77"/>
        <v>0</v>
      </c>
      <c r="CZ42" s="175">
        <f t="shared" si="78"/>
        <v>0</v>
      </c>
      <c r="DA42" s="3"/>
      <c r="DB42" s="175">
        <f t="shared" si="79"/>
        <v>0</v>
      </c>
      <c r="DC42" s="175">
        <f t="shared" si="80"/>
        <v>0</v>
      </c>
      <c r="DD42" s="175">
        <f t="shared" si="81"/>
        <v>0</v>
      </c>
      <c r="DE42" s="175">
        <f t="shared" si="82"/>
        <v>0</v>
      </c>
      <c r="DF42" s="175">
        <f t="shared" si="83"/>
        <v>0</v>
      </c>
      <c r="DG42" s="175">
        <f t="shared" si="84"/>
        <v>0</v>
      </c>
      <c r="DH42" s="175">
        <f t="shared" si="85"/>
        <v>0</v>
      </c>
      <c r="DI42" s="3"/>
      <c r="DJ42" s="3"/>
      <c r="DK42" s="3"/>
      <c r="DL42" s="179">
        <f t="shared" si="87"/>
        <v>0</v>
      </c>
      <c r="DM42" s="179">
        <f t="shared" si="88"/>
        <v>0</v>
      </c>
      <c r="DN42" s="179">
        <f t="shared" si="89"/>
        <v>0</v>
      </c>
      <c r="DO42" s="179">
        <f t="shared" si="90"/>
        <v>0</v>
      </c>
      <c r="DP42" s="179">
        <f t="shared" si="91"/>
        <v>0</v>
      </c>
      <c r="DQ42" s="179">
        <f t="shared" si="92"/>
        <v>0</v>
      </c>
      <c r="DR42" s="179">
        <f t="shared" si="93"/>
        <v>0</v>
      </c>
      <c r="DS42" s="179">
        <f t="shared" si="94"/>
        <v>0</v>
      </c>
      <c r="DT42" s="179">
        <f t="shared" si="95"/>
        <v>0</v>
      </c>
      <c r="DU42" s="179">
        <f t="shared" si="96"/>
        <v>0</v>
      </c>
      <c r="DV42" s="3"/>
      <c r="DW42" s="3"/>
      <c r="DY42" s="3"/>
    </row>
    <row r="43" spans="2:129" ht="35" customHeight="1" outlineLevel="1">
      <c r="B43" s="18">
        <v>38</v>
      </c>
      <c r="C43" s="47" t="s">
        <v>294</v>
      </c>
      <c r="D43" s="6"/>
      <c r="E43" s="36" t="s">
        <v>293</v>
      </c>
      <c r="F43" s="100" t="s">
        <v>295</v>
      </c>
      <c r="G43" s="6"/>
      <c r="H43" s="19"/>
      <c r="I43" s="20"/>
      <c r="J43" s="8"/>
      <c r="K43" s="3"/>
      <c r="L43" s="4">
        <f t="shared" si="86"/>
        <v>0</v>
      </c>
      <c r="M43" s="3"/>
      <c r="N43" s="4"/>
      <c r="O43" s="3"/>
      <c r="P43" s="166"/>
      <c r="Q43" s="167"/>
      <c r="R43" s="167"/>
      <c r="S43" s="167"/>
      <c r="T43" s="167"/>
      <c r="U43" s="167"/>
      <c r="V43" s="167"/>
      <c r="W43" s="167"/>
      <c r="X43" s="163"/>
      <c r="Y43" s="162"/>
      <c r="Z43" s="162"/>
      <c r="AA43" s="167"/>
      <c r="AB43" s="164"/>
      <c r="AC43" s="164"/>
      <c r="AD43" s="165"/>
      <c r="AE43" s="3"/>
      <c r="AF43" s="3"/>
      <c r="AG43" s="3"/>
      <c r="AH43" s="175">
        <f t="shared" si="16"/>
        <v>0</v>
      </c>
      <c r="AI43" s="175">
        <f t="shared" si="17"/>
        <v>0</v>
      </c>
      <c r="AJ43" s="175">
        <f t="shared" si="18"/>
        <v>0</v>
      </c>
      <c r="AK43" s="175">
        <f t="shared" si="19"/>
        <v>0</v>
      </c>
      <c r="AL43" s="175">
        <f t="shared" si="20"/>
        <v>0</v>
      </c>
      <c r="AM43" s="175">
        <f t="shared" si="21"/>
        <v>0</v>
      </c>
      <c r="AN43" s="175">
        <f t="shared" si="22"/>
        <v>0</v>
      </c>
      <c r="AO43" s="3"/>
      <c r="AP43" s="175">
        <f t="shared" si="23"/>
        <v>0</v>
      </c>
      <c r="AQ43" s="175">
        <f t="shared" si="24"/>
        <v>0</v>
      </c>
      <c r="AR43" s="175">
        <f t="shared" si="25"/>
        <v>0</v>
      </c>
      <c r="AS43" s="175">
        <f t="shared" si="26"/>
        <v>0</v>
      </c>
      <c r="AT43" s="175">
        <f t="shared" si="27"/>
        <v>0</v>
      </c>
      <c r="AU43" s="175">
        <f t="shared" si="28"/>
        <v>0</v>
      </c>
      <c r="AV43" s="175">
        <f t="shared" si="29"/>
        <v>0</v>
      </c>
      <c r="AW43" s="3"/>
      <c r="AX43" s="175">
        <f t="shared" si="30"/>
        <v>0</v>
      </c>
      <c r="AY43" s="175">
        <f t="shared" si="31"/>
        <v>0</v>
      </c>
      <c r="AZ43" s="175">
        <f t="shared" si="32"/>
        <v>0</v>
      </c>
      <c r="BA43" s="175">
        <f t="shared" si="33"/>
        <v>0</v>
      </c>
      <c r="BB43" s="175">
        <f t="shared" si="34"/>
        <v>0</v>
      </c>
      <c r="BC43" s="175">
        <f t="shared" si="35"/>
        <v>0</v>
      </c>
      <c r="BD43" s="175">
        <f t="shared" si="36"/>
        <v>0</v>
      </c>
      <c r="BE43" s="3"/>
      <c r="BF43" s="175">
        <f t="shared" si="37"/>
        <v>0</v>
      </c>
      <c r="BG43" s="175">
        <f t="shared" si="38"/>
        <v>0</v>
      </c>
      <c r="BH43" s="175">
        <f t="shared" si="39"/>
        <v>0</v>
      </c>
      <c r="BI43" s="175">
        <f t="shared" si="40"/>
        <v>0</v>
      </c>
      <c r="BJ43" s="175">
        <f t="shared" si="41"/>
        <v>0</v>
      </c>
      <c r="BK43" s="175">
        <f t="shared" si="42"/>
        <v>0</v>
      </c>
      <c r="BL43" s="175">
        <f t="shared" si="43"/>
        <v>0</v>
      </c>
      <c r="BM43" s="3"/>
      <c r="BN43" s="175">
        <f t="shared" si="44"/>
        <v>0</v>
      </c>
      <c r="BO43" s="175">
        <f t="shared" si="45"/>
        <v>0</v>
      </c>
      <c r="BP43" s="175">
        <f t="shared" si="46"/>
        <v>0</v>
      </c>
      <c r="BQ43" s="175">
        <f t="shared" si="47"/>
        <v>0</v>
      </c>
      <c r="BR43" s="175">
        <f t="shared" si="48"/>
        <v>0</v>
      </c>
      <c r="BS43" s="175">
        <f t="shared" si="49"/>
        <v>0</v>
      </c>
      <c r="BT43" s="175">
        <f t="shared" si="50"/>
        <v>0</v>
      </c>
      <c r="BU43" s="3"/>
      <c r="BV43" s="175">
        <f t="shared" si="51"/>
        <v>0</v>
      </c>
      <c r="BW43" s="175">
        <f t="shared" si="52"/>
        <v>0</v>
      </c>
      <c r="BX43" s="175">
        <f t="shared" si="53"/>
        <v>0</v>
      </c>
      <c r="BY43" s="175">
        <f t="shared" si="54"/>
        <v>0</v>
      </c>
      <c r="BZ43" s="175">
        <f t="shared" si="55"/>
        <v>0</v>
      </c>
      <c r="CA43" s="175">
        <f t="shared" si="56"/>
        <v>0</v>
      </c>
      <c r="CB43" s="175">
        <f t="shared" si="57"/>
        <v>0</v>
      </c>
      <c r="CC43" s="3"/>
      <c r="CD43" s="175">
        <f t="shared" si="58"/>
        <v>0</v>
      </c>
      <c r="CE43" s="175">
        <f t="shared" si="59"/>
        <v>0</v>
      </c>
      <c r="CF43" s="175">
        <f t="shared" si="60"/>
        <v>0</v>
      </c>
      <c r="CG43" s="175">
        <f t="shared" si="61"/>
        <v>0</v>
      </c>
      <c r="CH43" s="175">
        <f t="shared" si="62"/>
        <v>0</v>
      </c>
      <c r="CI43" s="175">
        <f t="shared" si="63"/>
        <v>0</v>
      </c>
      <c r="CJ43" s="175">
        <f t="shared" si="64"/>
        <v>0</v>
      </c>
      <c r="CK43" s="3"/>
      <c r="CL43" s="175">
        <f t="shared" si="65"/>
        <v>0</v>
      </c>
      <c r="CM43" s="175">
        <f t="shared" si="66"/>
        <v>0</v>
      </c>
      <c r="CN43" s="175">
        <f t="shared" si="67"/>
        <v>0</v>
      </c>
      <c r="CO43" s="175">
        <f t="shared" si="68"/>
        <v>0</v>
      </c>
      <c r="CP43" s="175">
        <f t="shared" si="69"/>
        <v>0</v>
      </c>
      <c r="CQ43" s="175">
        <f t="shared" si="70"/>
        <v>0</v>
      </c>
      <c r="CR43" s="175">
        <f t="shared" si="71"/>
        <v>0</v>
      </c>
      <c r="CS43" s="3"/>
      <c r="CT43" s="175">
        <f t="shared" si="72"/>
        <v>0</v>
      </c>
      <c r="CU43" s="175">
        <f t="shared" si="73"/>
        <v>0</v>
      </c>
      <c r="CV43" s="175">
        <f t="shared" si="74"/>
        <v>0</v>
      </c>
      <c r="CW43" s="175">
        <f t="shared" si="75"/>
        <v>0</v>
      </c>
      <c r="CX43" s="175">
        <f t="shared" si="76"/>
        <v>0</v>
      </c>
      <c r="CY43" s="175">
        <f t="shared" si="77"/>
        <v>0</v>
      </c>
      <c r="CZ43" s="175">
        <f t="shared" si="78"/>
        <v>0</v>
      </c>
      <c r="DA43" s="3"/>
      <c r="DB43" s="175">
        <f t="shared" si="79"/>
        <v>0</v>
      </c>
      <c r="DC43" s="175">
        <f t="shared" si="80"/>
        <v>0</v>
      </c>
      <c r="DD43" s="175">
        <f t="shared" si="81"/>
        <v>0</v>
      </c>
      <c r="DE43" s="175">
        <f t="shared" si="82"/>
        <v>0</v>
      </c>
      <c r="DF43" s="175">
        <f t="shared" si="83"/>
        <v>0</v>
      </c>
      <c r="DG43" s="175">
        <f t="shared" si="84"/>
        <v>0</v>
      </c>
      <c r="DH43" s="175">
        <f t="shared" si="85"/>
        <v>0</v>
      </c>
      <c r="DI43" s="3"/>
      <c r="DJ43" s="3"/>
      <c r="DK43" s="3"/>
      <c r="DL43" s="179">
        <f t="shared" si="87"/>
        <v>0</v>
      </c>
      <c r="DM43" s="179">
        <f t="shared" si="88"/>
        <v>0</v>
      </c>
      <c r="DN43" s="179">
        <f t="shared" si="89"/>
        <v>0</v>
      </c>
      <c r="DO43" s="179">
        <f t="shared" si="90"/>
        <v>0</v>
      </c>
      <c r="DP43" s="179">
        <f t="shared" si="91"/>
        <v>0</v>
      </c>
      <c r="DQ43" s="179">
        <f t="shared" si="92"/>
        <v>0</v>
      </c>
      <c r="DR43" s="179">
        <f t="shared" si="93"/>
        <v>0</v>
      </c>
      <c r="DS43" s="179">
        <f t="shared" si="94"/>
        <v>0</v>
      </c>
      <c r="DT43" s="179">
        <f t="shared" si="95"/>
        <v>0</v>
      </c>
      <c r="DU43" s="179">
        <f t="shared" si="96"/>
        <v>0</v>
      </c>
      <c r="DV43" s="3"/>
      <c r="DW43" s="3"/>
      <c r="DY43" s="3"/>
    </row>
    <row r="44" spans="2:129" ht="35" customHeight="1" outlineLevel="1">
      <c r="B44" s="18">
        <v>39</v>
      </c>
      <c r="C44" s="47" t="s">
        <v>296</v>
      </c>
      <c r="D44" s="6"/>
      <c r="E44" s="36" t="s">
        <v>293</v>
      </c>
      <c r="F44" s="100" t="s">
        <v>297</v>
      </c>
      <c r="G44" s="6"/>
      <c r="H44" s="19"/>
      <c r="I44" s="20"/>
      <c r="J44" s="8"/>
      <c r="K44" s="3"/>
      <c r="L44" s="4">
        <f t="shared" si="86"/>
        <v>0</v>
      </c>
      <c r="M44" s="3"/>
      <c r="N44" s="4"/>
      <c r="O44" s="3"/>
      <c r="P44" s="166"/>
      <c r="Q44" s="167"/>
      <c r="R44" s="167"/>
      <c r="S44" s="167"/>
      <c r="T44" s="167"/>
      <c r="U44" s="167"/>
      <c r="V44" s="167"/>
      <c r="W44" s="167"/>
      <c r="X44" s="163"/>
      <c r="Y44" s="162"/>
      <c r="Z44" s="162"/>
      <c r="AA44" s="167"/>
      <c r="AB44" s="164"/>
      <c r="AC44" s="164"/>
      <c r="AD44" s="165"/>
      <c r="AE44" s="3"/>
      <c r="AF44" s="3"/>
      <c r="AG44" s="3"/>
      <c r="AH44" s="175">
        <f t="shared" si="16"/>
        <v>0</v>
      </c>
      <c r="AI44" s="175">
        <f t="shared" si="17"/>
        <v>0</v>
      </c>
      <c r="AJ44" s="175">
        <f t="shared" si="18"/>
        <v>0</v>
      </c>
      <c r="AK44" s="175">
        <f t="shared" si="19"/>
        <v>0</v>
      </c>
      <c r="AL44" s="175">
        <f t="shared" si="20"/>
        <v>0</v>
      </c>
      <c r="AM44" s="175">
        <f t="shared" si="21"/>
        <v>0</v>
      </c>
      <c r="AN44" s="175">
        <f t="shared" si="22"/>
        <v>0</v>
      </c>
      <c r="AO44" s="3"/>
      <c r="AP44" s="175">
        <f t="shared" si="23"/>
        <v>0</v>
      </c>
      <c r="AQ44" s="175">
        <f t="shared" si="24"/>
        <v>0</v>
      </c>
      <c r="AR44" s="175">
        <f t="shared" si="25"/>
        <v>0</v>
      </c>
      <c r="AS44" s="175">
        <f t="shared" si="26"/>
        <v>0</v>
      </c>
      <c r="AT44" s="175">
        <f t="shared" si="27"/>
        <v>0</v>
      </c>
      <c r="AU44" s="175">
        <f t="shared" si="28"/>
        <v>0</v>
      </c>
      <c r="AV44" s="175">
        <f t="shared" si="29"/>
        <v>0</v>
      </c>
      <c r="AW44" s="3"/>
      <c r="AX44" s="175">
        <f t="shared" si="30"/>
        <v>0</v>
      </c>
      <c r="AY44" s="175">
        <f t="shared" si="31"/>
        <v>0</v>
      </c>
      <c r="AZ44" s="175">
        <f t="shared" si="32"/>
        <v>0</v>
      </c>
      <c r="BA44" s="175">
        <f t="shared" si="33"/>
        <v>0</v>
      </c>
      <c r="BB44" s="175">
        <f t="shared" si="34"/>
        <v>0</v>
      </c>
      <c r="BC44" s="175">
        <f t="shared" si="35"/>
        <v>0</v>
      </c>
      <c r="BD44" s="175">
        <f t="shared" si="36"/>
        <v>0</v>
      </c>
      <c r="BE44" s="3"/>
      <c r="BF44" s="175">
        <f t="shared" si="37"/>
        <v>0</v>
      </c>
      <c r="BG44" s="175">
        <f t="shared" si="38"/>
        <v>0</v>
      </c>
      <c r="BH44" s="175">
        <f t="shared" si="39"/>
        <v>0</v>
      </c>
      <c r="BI44" s="175">
        <f t="shared" si="40"/>
        <v>0</v>
      </c>
      <c r="BJ44" s="175">
        <f t="shared" si="41"/>
        <v>0</v>
      </c>
      <c r="BK44" s="175">
        <f t="shared" si="42"/>
        <v>0</v>
      </c>
      <c r="BL44" s="175">
        <f t="shared" si="43"/>
        <v>0</v>
      </c>
      <c r="BM44" s="3"/>
      <c r="BN44" s="175">
        <f t="shared" si="44"/>
        <v>0</v>
      </c>
      <c r="BO44" s="175">
        <f t="shared" si="45"/>
        <v>0</v>
      </c>
      <c r="BP44" s="175">
        <f t="shared" si="46"/>
        <v>0</v>
      </c>
      <c r="BQ44" s="175">
        <f t="shared" si="47"/>
        <v>0</v>
      </c>
      <c r="BR44" s="175">
        <f t="shared" si="48"/>
        <v>0</v>
      </c>
      <c r="BS44" s="175">
        <f t="shared" si="49"/>
        <v>0</v>
      </c>
      <c r="BT44" s="175">
        <f t="shared" si="50"/>
        <v>0</v>
      </c>
      <c r="BU44" s="3"/>
      <c r="BV44" s="175">
        <f t="shared" si="51"/>
        <v>0</v>
      </c>
      <c r="BW44" s="175">
        <f t="shared" si="52"/>
        <v>0</v>
      </c>
      <c r="BX44" s="175">
        <f t="shared" si="53"/>
        <v>0</v>
      </c>
      <c r="BY44" s="175">
        <f t="shared" si="54"/>
        <v>0</v>
      </c>
      <c r="BZ44" s="175">
        <f t="shared" si="55"/>
        <v>0</v>
      </c>
      <c r="CA44" s="175">
        <f t="shared" si="56"/>
        <v>0</v>
      </c>
      <c r="CB44" s="175">
        <f t="shared" si="57"/>
        <v>0</v>
      </c>
      <c r="CC44" s="3"/>
      <c r="CD44" s="175">
        <f t="shared" si="58"/>
        <v>0</v>
      </c>
      <c r="CE44" s="175">
        <f t="shared" si="59"/>
        <v>0</v>
      </c>
      <c r="CF44" s="175">
        <f t="shared" si="60"/>
        <v>0</v>
      </c>
      <c r="CG44" s="175">
        <f t="shared" si="61"/>
        <v>0</v>
      </c>
      <c r="CH44" s="175">
        <f t="shared" si="62"/>
        <v>0</v>
      </c>
      <c r="CI44" s="175">
        <f t="shared" si="63"/>
        <v>0</v>
      </c>
      <c r="CJ44" s="175">
        <f t="shared" si="64"/>
        <v>0</v>
      </c>
      <c r="CK44" s="3"/>
      <c r="CL44" s="175">
        <f t="shared" si="65"/>
        <v>0</v>
      </c>
      <c r="CM44" s="175">
        <f t="shared" si="66"/>
        <v>0</v>
      </c>
      <c r="CN44" s="175">
        <f t="shared" si="67"/>
        <v>0</v>
      </c>
      <c r="CO44" s="175">
        <f t="shared" si="68"/>
        <v>0</v>
      </c>
      <c r="CP44" s="175">
        <f t="shared" si="69"/>
        <v>0</v>
      </c>
      <c r="CQ44" s="175">
        <f t="shared" si="70"/>
        <v>0</v>
      </c>
      <c r="CR44" s="175">
        <f t="shared" si="71"/>
        <v>0</v>
      </c>
      <c r="CS44" s="3"/>
      <c r="CT44" s="175">
        <f t="shared" si="72"/>
        <v>0</v>
      </c>
      <c r="CU44" s="175">
        <f t="shared" si="73"/>
        <v>0</v>
      </c>
      <c r="CV44" s="175">
        <f t="shared" si="74"/>
        <v>0</v>
      </c>
      <c r="CW44" s="175">
        <f t="shared" si="75"/>
        <v>0</v>
      </c>
      <c r="CX44" s="175">
        <f t="shared" si="76"/>
        <v>0</v>
      </c>
      <c r="CY44" s="175">
        <f t="shared" si="77"/>
        <v>0</v>
      </c>
      <c r="CZ44" s="175">
        <f t="shared" si="78"/>
        <v>0</v>
      </c>
      <c r="DA44" s="3"/>
      <c r="DB44" s="175">
        <f t="shared" si="79"/>
        <v>0</v>
      </c>
      <c r="DC44" s="175">
        <f t="shared" si="80"/>
        <v>0</v>
      </c>
      <c r="DD44" s="175">
        <f t="shared" si="81"/>
        <v>0</v>
      </c>
      <c r="DE44" s="175">
        <f t="shared" si="82"/>
        <v>0</v>
      </c>
      <c r="DF44" s="175">
        <f t="shared" si="83"/>
        <v>0</v>
      </c>
      <c r="DG44" s="175">
        <f t="shared" si="84"/>
        <v>0</v>
      </c>
      <c r="DH44" s="175">
        <f t="shared" si="85"/>
        <v>0</v>
      </c>
      <c r="DI44" s="3"/>
      <c r="DJ44" s="3"/>
      <c r="DK44" s="3"/>
      <c r="DL44" s="179">
        <f t="shared" si="87"/>
        <v>0</v>
      </c>
      <c r="DM44" s="179">
        <f t="shared" si="88"/>
        <v>0</v>
      </c>
      <c r="DN44" s="179">
        <f t="shared" si="89"/>
        <v>0</v>
      </c>
      <c r="DO44" s="179">
        <f t="shared" si="90"/>
        <v>0</v>
      </c>
      <c r="DP44" s="179">
        <f t="shared" si="91"/>
        <v>0</v>
      </c>
      <c r="DQ44" s="179">
        <f t="shared" si="92"/>
        <v>0</v>
      </c>
      <c r="DR44" s="179">
        <f t="shared" si="93"/>
        <v>0</v>
      </c>
      <c r="DS44" s="179">
        <f t="shared" si="94"/>
        <v>0</v>
      </c>
      <c r="DT44" s="179">
        <f t="shared" si="95"/>
        <v>0</v>
      </c>
      <c r="DU44" s="179">
        <f t="shared" si="96"/>
        <v>0</v>
      </c>
      <c r="DV44" s="3"/>
      <c r="DW44" s="3"/>
      <c r="DY44" s="3"/>
    </row>
    <row r="45" spans="2:129" ht="35" customHeight="1" outlineLevel="1">
      <c r="B45" s="18">
        <v>40</v>
      </c>
      <c r="C45" s="47" t="s">
        <v>288</v>
      </c>
      <c r="D45" s="6"/>
      <c r="E45" s="36" t="s">
        <v>289</v>
      </c>
      <c r="F45" s="100" t="s">
        <v>290</v>
      </c>
      <c r="G45" s="6"/>
      <c r="H45" s="19"/>
      <c r="I45" s="20"/>
      <c r="J45" s="8"/>
      <c r="K45" s="3"/>
      <c r="L45" s="4">
        <f t="shared" si="86"/>
        <v>0</v>
      </c>
      <c r="M45" s="3"/>
      <c r="N45" s="4"/>
      <c r="O45" s="3"/>
      <c r="P45" s="166"/>
      <c r="Q45" s="167"/>
      <c r="R45" s="167"/>
      <c r="S45" s="167"/>
      <c r="T45" s="167"/>
      <c r="U45" s="167"/>
      <c r="V45" s="167"/>
      <c r="W45" s="167"/>
      <c r="X45" s="163"/>
      <c r="Y45" s="162"/>
      <c r="Z45" s="162"/>
      <c r="AA45" s="167"/>
      <c r="AB45" s="164"/>
      <c r="AC45" s="164"/>
      <c r="AD45" s="165"/>
      <c r="AE45" s="3"/>
      <c r="AF45" s="3"/>
      <c r="AG45" s="3"/>
      <c r="AH45" s="175">
        <f t="shared" si="16"/>
        <v>0</v>
      </c>
      <c r="AI45" s="175">
        <f t="shared" si="17"/>
        <v>0</v>
      </c>
      <c r="AJ45" s="175">
        <f t="shared" si="18"/>
        <v>0</v>
      </c>
      <c r="AK45" s="175">
        <f t="shared" si="19"/>
        <v>0</v>
      </c>
      <c r="AL45" s="175">
        <f t="shared" si="20"/>
        <v>0</v>
      </c>
      <c r="AM45" s="175">
        <f t="shared" si="21"/>
        <v>0</v>
      </c>
      <c r="AN45" s="175">
        <f t="shared" si="22"/>
        <v>0</v>
      </c>
      <c r="AO45" s="3"/>
      <c r="AP45" s="175">
        <f t="shared" si="23"/>
        <v>0</v>
      </c>
      <c r="AQ45" s="175">
        <f t="shared" si="24"/>
        <v>0</v>
      </c>
      <c r="AR45" s="175">
        <f t="shared" si="25"/>
        <v>0</v>
      </c>
      <c r="AS45" s="175">
        <f t="shared" si="26"/>
        <v>0</v>
      </c>
      <c r="AT45" s="175">
        <f t="shared" si="27"/>
        <v>0</v>
      </c>
      <c r="AU45" s="175">
        <f t="shared" si="28"/>
        <v>0</v>
      </c>
      <c r="AV45" s="175">
        <f t="shared" si="29"/>
        <v>0</v>
      </c>
      <c r="AW45" s="3"/>
      <c r="AX45" s="175">
        <f t="shared" si="30"/>
        <v>0</v>
      </c>
      <c r="AY45" s="175">
        <f t="shared" si="31"/>
        <v>0</v>
      </c>
      <c r="AZ45" s="175">
        <f t="shared" si="32"/>
        <v>0</v>
      </c>
      <c r="BA45" s="175">
        <f t="shared" si="33"/>
        <v>0</v>
      </c>
      <c r="BB45" s="175">
        <f t="shared" si="34"/>
        <v>0</v>
      </c>
      <c r="BC45" s="175">
        <f t="shared" si="35"/>
        <v>0</v>
      </c>
      <c r="BD45" s="175">
        <f t="shared" si="36"/>
        <v>0</v>
      </c>
      <c r="BE45" s="3"/>
      <c r="BF45" s="175">
        <f t="shared" si="37"/>
        <v>0</v>
      </c>
      <c r="BG45" s="175">
        <f t="shared" si="38"/>
        <v>0</v>
      </c>
      <c r="BH45" s="175">
        <f t="shared" si="39"/>
        <v>0</v>
      </c>
      <c r="BI45" s="175">
        <f t="shared" si="40"/>
        <v>0</v>
      </c>
      <c r="BJ45" s="175">
        <f t="shared" si="41"/>
        <v>0</v>
      </c>
      <c r="BK45" s="175">
        <f t="shared" si="42"/>
        <v>0</v>
      </c>
      <c r="BL45" s="175">
        <f t="shared" si="43"/>
        <v>0</v>
      </c>
      <c r="BM45" s="3"/>
      <c r="BN45" s="175">
        <f t="shared" si="44"/>
        <v>0</v>
      </c>
      <c r="BO45" s="175">
        <f t="shared" si="45"/>
        <v>0</v>
      </c>
      <c r="BP45" s="175">
        <f t="shared" si="46"/>
        <v>0</v>
      </c>
      <c r="BQ45" s="175">
        <f t="shared" si="47"/>
        <v>0</v>
      </c>
      <c r="BR45" s="175">
        <f t="shared" si="48"/>
        <v>0</v>
      </c>
      <c r="BS45" s="175">
        <f t="shared" si="49"/>
        <v>0</v>
      </c>
      <c r="BT45" s="175">
        <f t="shared" si="50"/>
        <v>0</v>
      </c>
      <c r="BU45" s="3"/>
      <c r="BV45" s="175">
        <f t="shared" si="51"/>
        <v>0</v>
      </c>
      <c r="BW45" s="175">
        <f t="shared" si="52"/>
        <v>0</v>
      </c>
      <c r="BX45" s="175">
        <f t="shared" si="53"/>
        <v>0</v>
      </c>
      <c r="BY45" s="175">
        <f t="shared" si="54"/>
        <v>0</v>
      </c>
      <c r="BZ45" s="175">
        <f t="shared" si="55"/>
        <v>0</v>
      </c>
      <c r="CA45" s="175">
        <f t="shared" si="56"/>
        <v>0</v>
      </c>
      <c r="CB45" s="175">
        <f t="shared" si="57"/>
        <v>0</v>
      </c>
      <c r="CC45" s="3"/>
      <c r="CD45" s="175">
        <f t="shared" si="58"/>
        <v>0</v>
      </c>
      <c r="CE45" s="175">
        <f t="shared" si="59"/>
        <v>0</v>
      </c>
      <c r="CF45" s="175">
        <f t="shared" si="60"/>
        <v>0</v>
      </c>
      <c r="CG45" s="175">
        <f t="shared" si="61"/>
        <v>0</v>
      </c>
      <c r="CH45" s="175">
        <f t="shared" si="62"/>
        <v>0</v>
      </c>
      <c r="CI45" s="175">
        <f t="shared" si="63"/>
        <v>0</v>
      </c>
      <c r="CJ45" s="175">
        <f t="shared" si="64"/>
        <v>0</v>
      </c>
      <c r="CK45" s="3"/>
      <c r="CL45" s="175">
        <f t="shared" si="65"/>
        <v>0</v>
      </c>
      <c r="CM45" s="175">
        <f t="shared" si="66"/>
        <v>0</v>
      </c>
      <c r="CN45" s="175">
        <f t="shared" si="67"/>
        <v>0</v>
      </c>
      <c r="CO45" s="175">
        <f t="shared" si="68"/>
        <v>0</v>
      </c>
      <c r="CP45" s="175">
        <f t="shared" si="69"/>
        <v>0</v>
      </c>
      <c r="CQ45" s="175">
        <f t="shared" si="70"/>
        <v>0</v>
      </c>
      <c r="CR45" s="175">
        <f t="shared" si="71"/>
        <v>0</v>
      </c>
      <c r="CS45" s="3"/>
      <c r="CT45" s="175">
        <f t="shared" si="72"/>
        <v>0</v>
      </c>
      <c r="CU45" s="175">
        <f t="shared" si="73"/>
        <v>0</v>
      </c>
      <c r="CV45" s="175">
        <f t="shared" si="74"/>
        <v>0</v>
      </c>
      <c r="CW45" s="175">
        <f t="shared" si="75"/>
        <v>0</v>
      </c>
      <c r="CX45" s="175">
        <f t="shared" si="76"/>
        <v>0</v>
      </c>
      <c r="CY45" s="175">
        <f t="shared" si="77"/>
        <v>0</v>
      </c>
      <c r="CZ45" s="175">
        <f t="shared" si="78"/>
        <v>0</v>
      </c>
      <c r="DA45" s="3"/>
      <c r="DB45" s="175">
        <f t="shared" si="79"/>
        <v>0</v>
      </c>
      <c r="DC45" s="175">
        <f t="shared" si="80"/>
        <v>0</v>
      </c>
      <c r="DD45" s="175">
        <f t="shared" si="81"/>
        <v>0</v>
      </c>
      <c r="DE45" s="175">
        <f t="shared" si="82"/>
        <v>0</v>
      </c>
      <c r="DF45" s="175">
        <f t="shared" si="83"/>
        <v>0</v>
      </c>
      <c r="DG45" s="175">
        <f t="shared" si="84"/>
        <v>0</v>
      </c>
      <c r="DH45" s="175">
        <f t="shared" si="85"/>
        <v>0</v>
      </c>
      <c r="DI45" s="3"/>
      <c r="DJ45" s="3"/>
      <c r="DK45" s="3"/>
      <c r="DL45" s="179">
        <f t="shared" si="87"/>
        <v>0</v>
      </c>
      <c r="DM45" s="179">
        <f t="shared" si="88"/>
        <v>0</v>
      </c>
      <c r="DN45" s="179">
        <f t="shared" si="89"/>
        <v>0</v>
      </c>
      <c r="DO45" s="179">
        <f t="shared" si="90"/>
        <v>0</v>
      </c>
      <c r="DP45" s="179">
        <f t="shared" si="91"/>
        <v>0</v>
      </c>
      <c r="DQ45" s="179">
        <f t="shared" si="92"/>
        <v>0</v>
      </c>
      <c r="DR45" s="179">
        <f t="shared" si="93"/>
        <v>0</v>
      </c>
      <c r="DS45" s="179">
        <f t="shared" si="94"/>
        <v>0</v>
      </c>
      <c r="DT45" s="179">
        <f t="shared" si="95"/>
        <v>0</v>
      </c>
      <c r="DU45" s="179">
        <f t="shared" si="96"/>
        <v>0</v>
      </c>
      <c r="DV45" s="3"/>
      <c r="DW45" s="3"/>
      <c r="DY45" s="3"/>
    </row>
    <row r="46" spans="2:129" ht="35" customHeight="1" outlineLevel="1">
      <c r="B46" s="18">
        <v>41</v>
      </c>
      <c r="C46" s="47" t="s">
        <v>298</v>
      </c>
      <c r="E46" s="36" t="s">
        <v>299</v>
      </c>
      <c r="F46" s="100" t="s">
        <v>300</v>
      </c>
      <c r="G46" s="6"/>
      <c r="H46" s="19"/>
      <c r="I46" s="20"/>
      <c r="J46" s="8"/>
      <c r="K46" s="3"/>
      <c r="L46" s="4">
        <f t="shared" si="86"/>
        <v>0</v>
      </c>
      <c r="M46" s="3"/>
      <c r="N46" s="4"/>
      <c r="O46" s="3"/>
      <c r="P46" s="166"/>
      <c r="Q46" s="167"/>
      <c r="R46" s="167"/>
      <c r="S46" s="167"/>
      <c r="T46" s="167"/>
      <c r="U46" s="167"/>
      <c r="V46" s="167"/>
      <c r="W46" s="167"/>
      <c r="X46" s="163"/>
      <c r="Y46" s="162"/>
      <c r="Z46" s="162"/>
      <c r="AA46" s="167"/>
      <c r="AB46" s="164"/>
      <c r="AC46" s="164"/>
      <c r="AD46" s="165"/>
      <c r="AE46" s="3"/>
      <c r="AF46" s="3"/>
      <c r="AG46" s="3"/>
      <c r="AH46" s="175">
        <f t="shared" si="16"/>
        <v>0</v>
      </c>
      <c r="AI46" s="175">
        <f t="shared" si="17"/>
        <v>0</v>
      </c>
      <c r="AJ46" s="175">
        <f t="shared" si="18"/>
        <v>0</v>
      </c>
      <c r="AK46" s="175">
        <f t="shared" si="19"/>
        <v>0</v>
      </c>
      <c r="AL46" s="175">
        <f t="shared" si="20"/>
        <v>0</v>
      </c>
      <c r="AM46" s="175">
        <f t="shared" si="21"/>
        <v>0</v>
      </c>
      <c r="AN46" s="175">
        <f t="shared" si="22"/>
        <v>0</v>
      </c>
      <c r="AO46" s="3"/>
      <c r="AP46" s="175">
        <f t="shared" si="23"/>
        <v>0</v>
      </c>
      <c r="AQ46" s="175">
        <f t="shared" si="24"/>
        <v>0</v>
      </c>
      <c r="AR46" s="175">
        <f t="shared" si="25"/>
        <v>0</v>
      </c>
      <c r="AS46" s="175">
        <f t="shared" si="26"/>
        <v>0</v>
      </c>
      <c r="AT46" s="175">
        <f t="shared" si="27"/>
        <v>0</v>
      </c>
      <c r="AU46" s="175">
        <f t="shared" si="28"/>
        <v>0</v>
      </c>
      <c r="AV46" s="175">
        <f t="shared" si="29"/>
        <v>0</v>
      </c>
      <c r="AW46" s="3"/>
      <c r="AX46" s="175">
        <f t="shared" si="30"/>
        <v>0</v>
      </c>
      <c r="AY46" s="175">
        <f t="shared" si="31"/>
        <v>0</v>
      </c>
      <c r="AZ46" s="175">
        <f t="shared" si="32"/>
        <v>0</v>
      </c>
      <c r="BA46" s="175">
        <f t="shared" si="33"/>
        <v>0</v>
      </c>
      <c r="BB46" s="175">
        <f t="shared" si="34"/>
        <v>0</v>
      </c>
      <c r="BC46" s="175">
        <f t="shared" si="35"/>
        <v>0</v>
      </c>
      <c r="BD46" s="175">
        <f t="shared" si="36"/>
        <v>0</v>
      </c>
      <c r="BE46" s="3"/>
      <c r="BF46" s="175">
        <f t="shared" si="37"/>
        <v>0</v>
      </c>
      <c r="BG46" s="175">
        <f t="shared" si="38"/>
        <v>0</v>
      </c>
      <c r="BH46" s="175">
        <f t="shared" si="39"/>
        <v>0</v>
      </c>
      <c r="BI46" s="175">
        <f t="shared" si="40"/>
        <v>0</v>
      </c>
      <c r="BJ46" s="175">
        <f t="shared" si="41"/>
        <v>0</v>
      </c>
      <c r="BK46" s="175">
        <f t="shared" si="42"/>
        <v>0</v>
      </c>
      <c r="BL46" s="175">
        <f t="shared" si="43"/>
        <v>0</v>
      </c>
      <c r="BM46" s="3"/>
      <c r="BN46" s="175">
        <f t="shared" si="44"/>
        <v>0</v>
      </c>
      <c r="BO46" s="175">
        <f t="shared" si="45"/>
        <v>0</v>
      </c>
      <c r="BP46" s="175">
        <f t="shared" si="46"/>
        <v>0</v>
      </c>
      <c r="BQ46" s="175">
        <f t="shared" si="47"/>
        <v>0</v>
      </c>
      <c r="BR46" s="175">
        <f t="shared" si="48"/>
        <v>0</v>
      </c>
      <c r="BS46" s="175">
        <f t="shared" si="49"/>
        <v>0</v>
      </c>
      <c r="BT46" s="175">
        <f t="shared" si="50"/>
        <v>0</v>
      </c>
      <c r="BU46" s="3"/>
      <c r="BV46" s="175">
        <f t="shared" si="51"/>
        <v>0</v>
      </c>
      <c r="BW46" s="175">
        <f t="shared" si="52"/>
        <v>0</v>
      </c>
      <c r="BX46" s="175">
        <f t="shared" si="53"/>
        <v>0</v>
      </c>
      <c r="BY46" s="175">
        <f t="shared" si="54"/>
        <v>0</v>
      </c>
      <c r="BZ46" s="175">
        <f t="shared" si="55"/>
        <v>0</v>
      </c>
      <c r="CA46" s="175">
        <f t="shared" si="56"/>
        <v>0</v>
      </c>
      <c r="CB46" s="175">
        <f t="shared" si="57"/>
        <v>0</v>
      </c>
      <c r="CC46" s="3"/>
      <c r="CD46" s="175">
        <f t="shared" si="58"/>
        <v>0</v>
      </c>
      <c r="CE46" s="175">
        <f t="shared" si="59"/>
        <v>0</v>
      </c>
      <c r="CF46" s="175">
        <f t="shared" si="60"/>
        <v>0</v>
      </c>
      <c r="CG46" s="175">
        <f t="shared" si="61"/>
        <v>0</v>
      </c>
      <c r="CH46" s="175">
        <f t="shared" si="62"/>
        <v>0</v>
      </c>
      <c r="CI46" s="175">
        <f t="shared" si="63"/>
        <v>0</v>
      </c>
      <c r="CJ46" s="175">
        <f t="shared" si="64"/>
        <v>0</v>
      </c>
      <c r="CK46" s="3"/>
      <c r="CL46" s="175">
        <f t="shared" si="65"/>
        <v>0</v>
      </c>
      <c r="CM46" s="175">
        <f t="shared" si="66"/>
        <v>0</v>
      </c>
      <c r="CN46" s="175">
        <f t="shared" si="67"/>
        <v>0</v>
      </c>
      <c r="CO46" s="175">
        <f t="shared" si="68"/>
        <v>0</v>
      </c>
      <c r="CP46" s="175">
        <f t="shared" si="69"/>
        <v>0</v>
      </c>
      <c r="CQ46" s="175">
        <f t="shared" si="70"/>
        <v>0</v>
      </c>
      <c r="CR46" s="175">
        <f t="shared" si="71"/>
        <v>0</v>
      </c>
      <c r="CS46" s="3"/>
      <c r="CT46" s="175">
        <f t="shared" si="72"/>
        <v>0</v>
      </c>
      <c r="CU46" s="175">
        <f t="shared" si="73"/>
        <v>0</v>
      </c>
      <c r="CV46" s="175">
        <f t="shared" si="74"/>
        <v>0</v>
      </c>
      <c r="CW46" s="175">
        <f t="shared" si="75"/>
        <v>0</v>
      </c>
      <c r="CX46" s="175">
        <f t="shared" si="76"/>
        <v>0</v>
      </c>
      <c r="CY46" s="175">
        <f t="shared" si="77"/>
        <v>0</v>
      </c>
      <c r="CZ46" s="175">
        <f t="shared" si="78"/>
        <v>0</v>
      </c>
      <c r="DA46" s="3"/>
      <c r="DB46" s="175">
        <f t="shared" si="79"/>
        <v>0</v>
      </c>
      <c r="DC46" s="175">
        <f t="shared" si="80"/>
        <v>0</v>
      </c>
      <c r="DD46" s="175">
        <f t="shared" si="81"/>
        <v>0</v>
      </c>
      <c r="DE46" s="175">
        <f t="shared" si="82"/>
        <v>0</v>
      </c>
      <c r="DF46" s="175">
        <f t="shared" si="83"/>
        <v>0</v>
      </c>
      <c r="DG46" s="175">
        <f t="shared" si="84"/>
        <v>0</v>
      </c>
      <c r="DH46" s="175">
        <f t="shared" si="85"/>
        <v>0</v>
      </c>
      <c r="DI46" s="3"/>
      <c r="DJ46" s="3"/>
      <c r="DK46" s="3"/>
      <c r="DL46" s="179">
        <f t="shared" si="87"/>
        <v>0</v>
      </c>
      <c r="DM46" s="179">
        <f t="shared" si="88"/>
        <v>0</v>
      </c>
      <c r="DN46" s="179">
        <f t="shared" si="89"/>
        <v>0</v>
      </c>
      <c r="DO46" s="179">
        <f t="shared" si="90"/>
        <v>0</v>
      </c>
      <c r="DP46" s="179">
        <f t="shared" si="91"/>
        <v>0</v>
      </c>
      <c r="DQ46" s="179">
        <f t="shared" si="92"/>
        <v>0</v>
      </c>
      <c r="DR46" s="179">
        <f t="shared" si="93"/>
        <v>0</v>
      </c>
      <c r="DS46" s="179">
        <f t="shared" si="94"/>
        <v>0</v>
      </c>
      <c r="DT46" s="179">
        <f t="shared" si="95"/>
        <v>0</v>
      </c>
      <c r="DU46" s="179">
        <f t="shared" si="96"/>
        <v>0</v>
      </c>
      <c r="DV46" s="3"/>
      <c r="DW46" s="3"/>
      <c r="DY46" s="3"/>
    </row>
    <row r="47" spans="2:129" ht="35" customHeight="1" outlineLevel="1">
      <c r="B47" s="18">
        <v>42</v>
      </c>
      <c r="C47" s="47" t="s">
        <v>301</v>
      </c>
      <c r="E47" s="36" t="s">
        <v>299</v>
      </c>
      <c r="F47" s="100" t="s">
        <v>302</v>
      </c>
      <c r="G47" s="6"/>
      <c r="H47" s="19"/>
      <c r="I47" s="20"/>
      <c r="J47" s="8"/>
      <c r="K47" s="3"/>
      <c r="L47" s="4">
        <f t="shared" si="86"/>
        <v>0</v>
      </c>
      <c r="M47" s="3"/>
      <c r="N47" s="4"/>
      <c r="O47" s="3"/>
      <c r="P47" s="166"/>
      <c r="Q47" s="167"/>
      <c r="R47" s="167"/>
      <c r="S47" s="167"/>
      <c r="T47" s="167"/>
      <c r="U47" s="167"/>
      <c r="V47" s="167"/>
      <c r="W47" s="167"/>
      <c r="X47" s="163"/>
      <c r="Y47" s="162"/>
      <c r="Z47" s="162"/>
      <c r="AA47" s="167"/>
      <c r="AB47" s="164"/>
      <c r="AC47" s="164"/>
      <c r="AD47" s="165"/>
      <c r="AE47" s="3"/>
      <c r="AF47" s="3"/>
      <c r="AG47" s="3"/>
      <c r="AH47" s="175">
        <f t="shared" si="16"/>
        <v>0</v>
      </c>
      <c r="AI47" s="175">
        <f t="shared" si="17"/>
        <v>0</v>
      </c>
      <c r="AJ47" s="175">
        <f t="shared" si="18"/>
        <v>0</v>
      </c>
      <c r="AK47" s="175">
        <f t="shared" si="19"/>
        <v>0</v>
      </c>
      <c r="AL47" s="175">
        <f t="shared" si="20"/>
        <v>0</v>
      </c>
      <c r="AM47" s="175">
        <f t="shared" si="21"/>
        <v>0</v>
      </c>
      <c r="AN47" s="175">
        <f t="shared" si="22"/>
        <v>0</v>
      </c>
      <c r="AO47" s="3"/>
      <c r="AP47" s="175">
        <f t="shared" si="23"/>
        <v>0</v>
      </c>
      <c r="AQ47" s="175">
        <f t="shared" si="24"/>
        <v>0</v>
      </c>
      <c r="AR47" s="175">
        <f t="shared" si="25"/>
        <v>0</v>
      </c>
      <c r="AS47" s="175">
        <f t="shared" si="26"/>
        <v>0</v>
      </c>
      <c r="AT47" s="175">
        <f t="shared" si="27"/>
        <v>0</v>
      </c>
      <c r="AU47" s="175">
        <f t="shared" si="28"/>
        <v>0</v>
      </c>
      <c r="AV47" s="175">
        <f t="shared" si="29"/>
        <v>0</v>
      </c>
      <c r="AW47" s="3"/>
      <c r="AX47" s="175">
        <f t="shared" si="30"/>
        <v>0</v>
      </c>
      <c r="AY47" s="175">
        <f t="shared" si="31"/>
        <v>0</v>
      </c>
      <c r="AZ47" s="175">
        <f t="shared" si="32"/>
        <v>0</v>
      </c>
      <c r="BA47" s="175">
        <f t="shared" si="33"/>
        <v>0</v>
      </c>
      <c r="BB47" s="175">
        <f t="shared" si="34"/>
        <v>0</v>
      </c>
      <c r="BC47" s="175">
        <f t="shared" si="35"/>
        <v>0</v>
      </c>
      <c r="BD47" s="175">
        <f t="shared" si="36"/>
        <v>0</v>
      </c>
      <c r="BE47" s="3"/>
      <c r="BF47" s="175">
        <f t="shared" si="37"/>
        <v>0</v>
      </c>
      <c r="BG47" s="175">
        <f t="shared" si="38"/>
        <v>0</v>
      </c>
      <c r="BH47" s="175">
        <f t="shared" si="39"/>
        <v>0</v>
      </c>
      <c r="BI47" s="175">
        <f t="shared" si="40"/>
        <v>0</v>
      </c>
      <c r="BJ47" s="175">
        <f t="shared" si="41"/>
        <v>0</v>
      </c>
      <c r="BK47" s="175">
        <f t="shared" si="42"/>
        <v>0</v>
      </c>
      <c r="BL47" s="175">
        <f t="shared" si="43"/>
        <v>0</v>
      </c>
      <c r="BM47" s="3"/>
      <c r="BN47" s="175">
        <f t="shared" si="44"/>
        <v>0</v>
      </c>
      <c r="BO47" s="175">
        <f t="shared" si="45"/>
        <v>0</v>
      </c>
      <c r="BP47" s="175">
        <f t="shared" si="46"/>
        <v>0</v>
      </c>
      <c r="BQ47" s="175">
        <f t="shared" si="47"/>
        <v>0</v>
      </c>
      <c r="BR47" s="175">
        <f t="shared" si="48"/>
        <v>0</v>
      </c>
      <c r="BS47" s="175">
        <f t="shared" si="49"/>
        <v>0</v>
      </c>
      <c r="BT47" s="175">
        <f t="shared" si="50"/>
        <v>0</v>
      </c>
      <c r="BU47" s="3"/>
      <c r="BV47" s="175">
        <f t="shared" si="51"/>
        <v>0</v>
      </c>
      <c r="BW47" s="175">
        <f t="shared" si="52"/>
        <v>0</v>
      </c>
      <c r="BX47" s="175">
        <f t="shared" si="53"/>
        <v>0</v>
      </c>
      <c r="BY47" s="175">
        <f t="shared" si="54"/>
        <v>0</v>
      </c>
      <c r="BZ47" s="175">
        <f t="shared" si="55"/>
        <v>0</v>
      </c>
      <c r="CA47" s="175">
        <f t="shared" si="56"/>
        <v>0</v>
      </c>
      <c r="CB47" s="175">
        <f t="shared" si="57"/>
        <v>0</v>
      </c>
      <c r="CC47" s="3"/>
      <c r="CD47" s="175">
        <f t="shared" si="58"/>
        <v>0</v>
      </c>
      <c r="CE47" s="175">
        <f t="shared" si="59"/>
        <v>0</v>
      </c>
      <c r="CF47" s="175">
        <f t="shared" si="60"/>
        <v>0</v>
      </c>
      <c r="CG47" s="175">
        <f t="shared" si="61"/>
        <v>0</v>
      </c>
      <c r="CH47" s="175">
        <f t="shared" si="62"/>
        <v>0</v>
      </c>
      <c r="CI47" s="175">
        <f t="shared" si="63"/>
        <v>0</v>
      </c>
      <c r="CJ47" s="175">
        <f t="shared" si="64"/>
        <v>0</v>
      </c>
      <c r="CK47" s="3"/>
      <c r="CL47" s="175">
        <f t="shared" si="65"/>
        <v>0</v>
      </c>
      <c r="CM47" s="175">
        <f t="shared" si="66"/>
        <v>0</v>
      </c>
      <c r="CN47" s="175">
        <f t="shared" si="67"/>
        <v>0</v>
      </c>
      <c r="CO47" s="175">
        <f t="shared" si="68"/>
        <v>0</v>
      </c>
      <c r="CP47" s="175">
        <f t="shared" si="69"/>
        <v>0</v>
      </c>
      <c r="CQ47" s="175">
        <f t="shared" si="70"/>
        <v>0</v>
      </c>
      <c r="CR47" s="175">
        <f t="shared" si="71"/>
        <v>0</v>
      </c>
      <c r="CS47" s="3"/>
      <c r="CT47" s="175">
        <f t="shared" si="72"/>
        <v>0</v>
      </c>
      <c r="CU47" s="175">
        <f t="shared" si="73"/>
        <v>0</v>
      </c>
      <c r="CV47" s="175">
        <f t="shared" si="74"/>
        <v>0</v>
      </c>
      <c r="CW47" s="175">
        <f t="shared" si="75"/>
        <v>0</v>
      </c>
      <c r="CX47" s="175">
        <f t="shared" si="76"/>
        <v>0</v>
      </c>
      <c r="CY47" s="175">
        <f t="shared" si="77"/>
        <v>0</v>
      </c>
      <c r="CZ47" s="175">
        <f t="shared" si="78"/>
        <v>0</v>
      </c>
      <c r="DA47" s="3"/>
      <c r="DB47" s="175">
        <f t="shared" si="79"/>
        <v>0</v>
      </c>
      <c r="DC47" s="175">
        <f t="shared" si="80"/>
        <v>0</v>
      </c>
      <c r="DD47" s="175">
        <f t="shared" si="81"/>
        <v>0</v>
      </c>
      <c r="DE47" s="175">
        <f t="shared" si="82"/>
        <v>0</v>
      </c>
      <c r="DF47" s="175">
        <f t="shared" si="83"/>
        <v>0</v>
      </c>
      <c r="DG47" s="175">
        <f t="shared" si="84"/>
        <v>0</v>
      </c>
      <c r="DH47" s="175">
        <f t="shared" si="85"/>
        <v>0</v>
      </c>
      <c r="DI47" s="3"/>
      <c r="DJ47" s="3"/>
      <c r="DK47" s="3"/>
      <c r="DL47" s="179">
        <f t="shared" si="87"/>
        <v>0</v>
      </c>
      <c r="DM47" s="179">
        <f t="shared" si="88"/>
        <v>0</v>
      </c>
      <c r="DN47" s="179">
        <f t="shared" si="89"/>
        <v>0</v>
      </c>
      <c r="DO47" s="179">
        <f t="shared" si="90"/>
        <v>0</v>
      </c>
      <c r="DP47" s="179">
        <f t="shared" si="91"/>
        <v>0</v>
      </c>
      <c r="DQ47" s="179">
        <f t="shared" si="92"/>
        <v>0</v>
      </c>
      <c r="DR47" s="179">
        <f t="shared" si="93"/>
        <v>0</v>
      </c>
      <c r="DS47" s="179">
        <f t="shared" si="94"/>
        <v>0</v>
      </c>
      <c r="DT47" s="179">
        <f t="shared" si="95"/>
        <v>0</v>
      </c>
      <c r="DU47" s="179">
        <f t="shared" si="96"/>
        <v>0</v>
      </c>
      <c r="DV47" s="3"/>
      <c r="DW47" s="3"/>
      <c r="DY47" s="3"/>
    </row>
    <row r="48" spans="2:129" ht="35" customHeight="1" outlineLevel="1">
      <c r="B48" s="18">
        <v>43</v>
      </c>
      <c r="C48" s="47" t="s">
        <v>303</v>
      </c>
      <c r="D48" s="6"/>
      <c r="E48" s="36" t="s">
        <v>299</v>
      </c>
      <c r="F48" s="100" t="s">
        <v>304</v>
      </c>
      <c r="G48" s="6"/>
      <c r="H48" s="19"/>
      <c r="I48" s="20"/>
      <c r="J48" s="8"/>
      <c r="K48" s="3"/>
      <c r="L48" s="4">
        <f t="shared" si="86"/>
        <v>0</v>
      </c>
      <c r="M48" s="3"/>
      <c r="N48" s="4"/>
      <c r="O48" s="3"/>
      <c r="P48" s="166"/>
      <c r="Q48" s="167"/>
      <c r="R48" s="167"/>
      <c r="S48" s="167"/>
      <c r="T48" s="167"/>
      <c r="U48" s="167"/>
      <c r="V48" s="167"/>
      <c r="W48" s="167"/>
      <c r="X48" s="163"/>
      <c r="Y48" s="162"/>
      <c r="Z48" s="162"/>
      <c r="AA48" s="167"/>
      <c r="AB48" s="164"/>
      <c r="AC48" s="164"/>
      <c r="AD48" s="165"/>
      <c r="AE48" s="3"/>
      <c r="AF48" s="3"/>
      <c r="AG48" s="3"/>
      <c r="AH48" s="175">
        <f t="shared" si="16"/>
        <v>0</v>
      </c>
      <c r="AI48" s="175">
        <f t="shared" si="17"/>
        <v>0</v>
      </c>
      <c r="AJ48" s="175">
        <f t="shared" si="18"/>
        <v>0</v>
      </c>
      <c r="AK48" s="175">
        <f t="shared" si="19"/>
        <v>0</v>
      </c>
      <c r="AL48" s="175">
        <f t="shared" si="20"/>
        <v>0</v>
      </c>
      <c r="AM48" s="175">
        <f t="shared" si="21"/>
        <v>0</v>
      </c>
      <c r="AN48" s="175">
        <f t="shared" si="22"/>
        <v>0</v>
      </c>
      <c r="AO48" s="3"/>
      <c r="AP48" s="175">
        <f t="shared" si="23"/>
        <v>0</v>
      </c>
      <c r="AQ48" s="175">
        <f t="shared" si="24"/>
        <v>0</v>
      </c>
      <c r="AR48" s="175">
        <f t="shared" si="25"/>
        <v>0</v>
      </c>
      <c r="AS48" s="175">
        <f t="shared" si="26"/>
        <v>0</v>
      </c>
      <c r="AT48" s="175">
        <f t="shared" si="27"/>
        <v>0</v>
      </c>
      <c r="AU48" s="175">
        <f t="shared" si="28"/>
        <v>0</v>
      </c>
      <c r="AV48" s="175">
        <f t="shared" si="29"/>
        <v>0</v>
      </c>
      <c r="AW48" s="3"/>
      <c r="AX48" s="175">
        <f t="shared" si="30"/>
        <v>0</v>
      </c>
      <c r="AY48" s="175">
        <f t="shared" si="31"/>
        <v>0</v>
      </c>
      <c r="AZ48" s="175">
        <f t="shared" si="32"/>
        <v>0</v>
      </c>
      <c r="BA48" s="175">
        <f t="shared" si="33"/>
        <v>0</v>
      </c>
      <c r="BB48" s="175">
        <f t="shared" si="34"/>
        <v>0</v>
      </c>
      <c r="BC48" s="175">
        <f t="shared" si="35"/>
        <v>0</v>
      </c>
      <c r="BD48" s="175">
        <f t="shared" si="36"/>
        <v>0</v>
      </c>
      <c r="BE48" s="3"/>
      <c r="BF48" s="175">
        <f t="shared" si="37"/>
        <v>0</v>
      </c>
      <c r="BG48" s="175">
        <f t="shared" si="38"/>
        <v>0</v>
      </c>
      <c r="BH48" s="175">
        <f t="shared" si="39"/>
        <v>0</v>
      </c>
      <c r="BI48" s="175">
        <f t="shared" si="40"/>
        <v>0</v>
      </c>
      <c r="BJ48" s="175">
        <f t="shared" si="41"/>
        <v>0</v>
      </c>
      <c r="BK48" s="175">
        <f t="shared" si="42"/>
        <v>0</v>
      </c>
      <c r="BL48" s="175">
        <f t="shared" si="43"/>
        <v>0</v>
      </c>
      <c r="BM48" s="3"/>
      <c r="BN48" s="175">
        <f t="shared" si="44"/>
        <v>0</v>
      </c>
      <c r="BO48" s="175">
        <f t="shared" si="45"/>
        <v>0</v>
      </c>
      <c r="BP48" s="175">
        <f t="shared" si="46"/>
        <v>0</v>
      </c>
      <c r="BQ48" s="175">
        <f t="shared" si="47"/>
        <v>0</v>
      </c>
      <c r="BR48" s="175">
        <f t="shared" si="48"/>
        <v>0</v>
      </c>
      <c r="BS48" s="175">
        <f t="shared" si="49"/>
        <v>0</v>
      </c>
      <c r="BT48" s="175">
        <f t="shared" si="50"/>
        <v>0</v>
      </c>
      <c r="BU48" s="3"/>
      <c r="BV48" s="175">
        <f t="shared" si="51"/>
        <v>0</v>
      </c>
      <c r="BW48" s="175">
        <f t="shared" si="52"/>
        <v>0</v>
      </c>
      <c r="BX48" s="175">
        <f t="shared" si="53"/>
        <v>0</v>
      </c>
      <c r="BY48" s="175">
        <f t="shared" si="54"/>
        <v>0</v>
      </c>
      <c r="BZ48" s="175">
        <f t="shared" si="55"/>
        <v>0</v>
      </c>
      <c r="CA48" s="175">
        <f t="shared" si="56"/>
        <v>0</v>
      </c>
      <c r="CB48" s="175">
        <f t="shared" si="57"/>
        <v>0</v>
      </c>
      <c r="CC48" s="3"/>
      <c r="CD48" s="175">
        <f t="shared" si="58"/>
        <v>0</v>
      </c>
      <c r="CE48" s="175">
        <f t="shared" si="59"/>
        <v>0</v>
      </c>
      <c r="CF48" s="175">
        <f t="shared" si="60"/>
        <v>0</v>
      </c>
      <c r="CG48" s="175">
        <f t="shared" si="61"/>
        <v>0</v>
      </c>
      <c r="CH48" s="175">
        <f t="shared" si="62"/>
        <v>0</v>
      </c>
      <c r="CI48" s="175">
        <f t="shared" si="63"/>
        <v>0</v>
      </c>
      <c r="CJ48" s="175">
        <f t="shared" si="64"/>
        <v>0</v>
      </c>
      <c r="CK48" s="3"/>
      <c r="CL48" s="175">
        <f t="shared" si="65"/>
        <v>0</v>
      </c>
      <c r="CM48" s="175">
        <f t="shared" si="66"/>
        <v>0</v>
      </c>
      <c r="CN48" s="175">
        <f t="shared" si="67"/>
        <v>0</v>
      </c>
      <c r="CO48" s="175">
        <f t="shared" si="68"/>
        <v>0</v>
      </c>
      <c r="CP48" s="175">
        <f t="shared" si="69"/>
        <v>0</v>
      </c>
      <c r="CQ48" s="175">
        <f t="shared" si="70"/>
        <v>0</v>
      </c>
      <c r="CR48" s="175">
        <f t="shared" si="71"/>
        <v>0</v>
      </c>
      <c r="CS48" s="3"/>
      <c r="CT48" s="175">
        <f t="shared" si="72"/>
        <v>0</v>
      </c>
      <c r="CU48" s="175">
        <f t="shared" si="73"/>
        <v>0</v>
      </c>
      <c r="CV48" s="175">
        <f t="shared" si="74"/>
        <v>0</v>
      </c>
      <c r="CW48" s="175">
        <f t="shared" si="75"/>
        <v>0</v>
      </c>
      <c r="CX48" s="175">
        <f t="shared" si="76"/>
        <v>0</v>
      </c>
      <c r="CY48" s="175">
        <f t="shared" si="77"/>
        <v>0</v>
      </c>
      <c r="CZ48" s="175">
        <f t="shared" si="78"/>
        <v>0</v>
      </c>
      <c r="DA48" s="3"/>
      <c r="DB48" s="175">
        <f t="shared" si="79"/>
        <v>0</v>
      </c>
      <c r="DC48" s="175">
        <f t="shared" si="80"/>
        <v>0</v>
      </c>
      <c r="DD48" s="175">
        <f t="shared" si="81"/>
        <v>0</v>
      </c>
      <c r="DE48" s="175">
        <f t="shared" si="82"/>
        <v>0</v>
      </c>
      <c r="DF48" s="175">
        <f t="shared" si="83"/>
        <v>0</v>
      </c>
      <c r="DG48" s="175">
        <f t="shared" si="84"/>
        <v>0</v>
      </c>
      <c r="DH48" s="175">
        <f t="shared" si="85"/>
        <v>0</v>
      </c>
      <c r="DI48" s="3"/>
      <c r="DJ48" s="3"/>
      <c r="DK48" s="3"/>
      <c r="DL48" s="179">
        <f t="shared" si="87"/>
        <v>0</v>
      </c>
      <c r="DM48" s="179">
        <f t="shared" si="88"/>
        <v>0</v>
      </c>
      <c r="DN48" s="179">
        <f t="shared" si="89"/>
        <v>0</v>
      </c>
      <c r="DO48" s="179">
        <f t="shared" si="90"/>
        <v>0</v>
      </c>
      <c r="DP48" s="179">
        <f t="shared" si="91"/>
        <v>0</v>
      </c>
      <c r="DQ48" s="179">
        <f t="shared" si="92"/>
        <v>0</v>
      </c>
      <c r="DR48" s="179">
        <f t="shared" si="93"/>
        <v>0</v>
      </c>
      <c r="DS48" s="179">
        <f t="shared" si="94"/>
        <v>0</v>
      </c>
      <c r="DT48" s="179">
        <f t="shared" si="95"/>
        <v>0</v>
      </c>
      <c r="DU48" s="179">
        <f t="shared" si="96"/>
        <v>0</v>
      </c>
      <c r="DV48" s="3"/>
      <c r="DW48" s="3"/>
      <c r="DY48" s="3"/>
    </row>
    <row r="49" spans="2:129" ht="35" customHeight="1" outlineLevel="1">
      <c r="B49" s="18">
        <v>44</v>
      </c>
      <c r="C49" s="47" t="s">
        <v>306</v>
      </c>
      <c r="D49" s="6"/>
      <c r="E49" s="36" t="s">
        <v>305</v>
      </c>
      <c r="F49" s="100" t="s">
        <v>307</v>
      </c>
      <c r="G49" s="6"/>
      <c r="H49" s="19"/>
      <c r="I49" s="20"/>
      <c r="J49" s="8"/>
      <c r="K49" s="3"/>
      <c r="L49" s="4">
        <f t="shared" si="86"/>
        <v>0</v>
      </c>
      <c r="M49" s="3"/>
      <c r="N49" s="4"/>
      <c r="O49" s="3"/>
      <c r="P49" s="166"/>
      <c r="Q49" s="167"/>
      <c r="R49" s="167"/>
      <c r="S49" s="167"/>
      <c r="T49" s="167"/>
      <c r="U49" s="167"/>
      <c r="V49" s="167"/>
      <c r="W49" s="167"/>
      <c r="X49" s="163"/>
      <c r="Y49" s="162"/>
      <c r="Z49" s="162"/>
      <c r="AA49" s="167"/>
      <c r="AB49" s="164"/>
      <c r="AC49" s="164"/>
      <c r="AD49" s="165"/>
      <c r="AE49" s="3"/>
      <c r="AF49" s="3"/>
      <c r="AG49" s="3"/>
      <c r="AH49" s="175">
        <f t="shared" si="16"/>
        <v>0</v>
      </c>
      <c r="AI49" s="175">
        <f t="shared" si="17"/>
        <v>0</v>
      </c>
      <c r="AJ49" s="175">
        <f t="shared" si="18"/>
        <v>0</v>
      </c>
      <c r="AK49" s="175">
        <f t="shared" si="19"/>
        <v>0</v>
      </c>
      <c r="AL49" s="175">
        <f t="shared" si="20"/>
        <v>0</v>
      </c>
      <c r="AM49" s="175">
        <f t="shared" si="21"/>
        <v>0</v>
      </c>
      <c r="AN49" s="175">
        <f t="shared" si="22"/>
        <v>0</v>
      </c>
      <c r="AO49" s="3"/>
      <c r="AP49" s="175">
        <f t="shared" si="23"/>
        <v>0</v>
      </c>
      <c r="AQ49" s="175">
        <f t="shared" si="24"/>
        <v>0</v>
      </c>
      <c r="AR49" s="175">
        <f t="shared" si="25"/>
        <v>0</v>
      </c>
      <c r="AS49" s="175">
        <f t="shared" si="26"/>
        <v>0</v>
      </c>
      <c r="AT49" s="175">
        <f t="shared" si="27"/>
        <v>0</v>
      </c>
      <c r="AU49" s="175">
        <f t="shared" si="28"/>
        <v>0</v>
      </c>
      <c r="AV49" s="175">
        <f t="shared" si="29"/>
        <v>0</v>
      </c>
      <c r="AW49" s="3"/>
      <c r="AX49" s="175">
        <f t="shared" si="30"/>
        <v>0</v>
      </c>
      <c r="AY49" s="175">
        <f t="shared" si="31"/>
        <v>0</v>
      </c>
      <c r="AZ49" s="175">
        <f t="shared" si="32"/>
        <v>0</v>
      </c>
      <c r="BA49" s="175">
        <f t="shared" si="33"/>
        <v>0</v>
      </c>
      <c r="BB49" s="175">
        <f t="shared" si="34"/>
        <v>0</v>
      </c>
      <c r="BC49" s="175">
        <f t="shared" si="35"/>
        <v>0</v>
      </c>
      <c r="BD49" s="175">
        <f t="shared" si="36"/>
        <v>0</v>
      </c>
      <c r="BE49" s="3"/>
      <c r="BF49" s="175">
        <f t="shared" si="37"/>
        <v>0</v>
      </c>
      <c r="BG49" s="175">
        <f t="shared" si="38"/>
        <v>0</v>
      </c>
      <c r="BH49" s="175">
        <f t="shared" si="39"/>
        <v>0</v>
      </c>
      <c r="BI49" s="175">
        <f t="shared" si="40"/>
        <v>0</v>
      </c>
      <c r="BJ49" s="175">
        <f t="shared" si="41"/>
        <v>0</v>
      </c>
      <c r="BK49" s="175">
        <f t="shared" si="42"/>
        <v>0</v>
      </c>
      <c r="BL49" s="175">
        <f t="shared" si="43"/>
        <v>0</v>
      </c>
      <c r="BM49" s="3"/>
      <c r="BN49" s="175">
        <f t="shared" si="44"/>
        <v>0</v>
      </c>
      <c r="BO49" s="175">
        <f t="shared" si="45"/>
        <v>0</v>
      </c>
      <c r="BP49" s="175">
        <f t="shared" si="46"/>
        <v>0</v>
      </c>
      <c r="BQ49" s="175">
        <f t="shared" si="47"/>
        <v>0</v>
      </c>
      <c r="BR49" s="175">
        <f t="shared" si="48"/>
        <v>0</v>
      </c>
      <c r="BS49" s="175">
        <f t="shared" si="49"/>
        <v>0</v>
      </c>
      <c r="BT49" s="175">
        <f t="shared" si="50"/>
        <v>0</v>
      </c>
      <c r="BU49" s="3"/>
      <c r="BV49" s="175">
        <f t="shared" si="51"/>
        <v>0</v>
      </c>
      <c r="BW49" s="175">
        <f t="shared" si="52"/>
        <v>0</v>
      </c>
      <c r="BX49" s="175">
        <f t="shared" si="53"/>
        <v>0</v>
      </c>
      <c r="BY49" s="175">
        <f t="shared" si="54"/>
        <v>0</v>
      </c>
      <c r="BZ49" s="175">
        <f t="shared" si="55"/>
        <v>0</v>
      </c>
      <c r="CA49" s="175">
        <f t="shared" si="56"/>
        <v>0</v>
      </c>
      <c r="CB49" s="175">
        <f t="shared" si="57"/>
        <v>0</v>
      </c>
      <c r="CC49" s="3"/>
      <c r="CD49" s="175">
        <f t="shared" si="58"/>
        <v>0</v>
      </c>
      <c r="CE49" s="175">
        <f t="shared" si="59"/>
        <v>0</v>
      </c>
      <c r="CF49" s="175">
        <f t="shared" si="60"/>
        <v>0</v>
      </c>
      <c r="CG49" s="175">
        <f t="shared" si="61"/>
        <v>0</v>
      </c>
      <c r="CH49" s="175">
        <f t="shared" si="62"/>
        <v>0</v>
      </c>
      <c r="CI49" s="175">
        <f t="shared" si="63"/>
        <v>0</v>
      </c>
      <c r="CJ49" s="175">
        <f t="shared" si="64"/>
        <v>0</v>
      </c>
      <c r="CK49" s="3"/>
      <c r="CL49" s="175">
        <f t="shared" si="65"/>
        <v>0</v>
      </c>
      <c r="CM49" s="175">
        <f t="shared" si="66"/>
        <v>0</v>
      </c>
      <c r="CN49" s="175">
        <f t="shared" si="67"/>
        <v>0</v>
      </c>
      <c r="CO49" s="175">
        <f t="shared" si="68"/>
        <v>0</v>
      </c>
      <c r="CP49" s="175">
        <f t="shared" si="69"/>
        <v>0</v>
      </c>
      <c r="CQ49" s="175">
        <f t="shared" si="70"/>
        <v>0</v>
      </c>
      <c r="CR49" s="175">
        <f t="shared" si="71"/>
        <v>0</v>
      </c>
      <c r="CS49" s="3"/>
      <c r="CT49" s="175">
        <f t="shared" si="72"/>
        <v>0</v>
      </c>
      <c r="CU49" s="175">
        <f t="shared" si="73"/>
        <v>0</v>
      </c>
      <c r="CV49" s="175">
        <f t="shared" si="74"/>
        <v>0</v>
      </c>
      <c r="CW49" s="175">
        <f t="shared" si="75"/>
        <v>0</v>
      </c>
      <c r="CX49" s="175">
        <f t="shared" si="76"/>
        <v>0</v>
      </c>
      <c r="CY49" s="175">
        <f t="shared" si="77"/>
        <v>0</v>
      </c>
      <c r="CZ49" s="175">
        <f t="shared" si="78"/>
        <v>0</v>
      </c>
      <c r="DA49" s="3"/>
      <c r="DB49" s="175">
        <f t="shared" si="79"/>
        <v>0</v>
      </c>
      <c r="DC49" s="175">
        <f t="shared" si="80"/>
        <v>0</v>
      </c>
      <c r="DD49" s="175">
        <f t="shared" si="81"/>
        <v>0</v>
      </c>
      <c r="DE49" s="175">
        <f t="shared" si="82"/>
        <v>0</v>
      </c>
      <c r="DF49" s="175">
        <f t="shared" si="83"/>
        <v>0</v>
      </c>
      <c r="DG49" s="175">
        <f t="shared" si="84"/>
        <v>0</v>
      </c>
      <c r="DH49" s="175">
        <f t="shared" si="85"/>
        <v>0</v>
      </c>
      <c r="DI49" s="3"/>
      <c r="DJ49" s="3"/>
      <c r="DK49" s="3"/>
      <c r="DL49" s="179">
        <f t="shared" si="87"/>
        <v>0</v>
      </c>
      <c r="DM49" s="179">
        <f t="shared" si="88"/>
        <v>0</v>
      </c>
      <c r="DN49" s="179">
        <f t="shared" si="89"/>
        <v>0</v>
      </c>
      <c r="DO49" s="179">
        <f t="shared" si="90"/>
        <v>0</v>
      </c>
      <c r="DP49" s="179">
        <f t="shared" si="91"/>
        <v>0</v>
      </c>
      <c r="DQ49" s="179">
        <f t="shared" si="92"/>
        <v>0</v>
      </c>
      <c r="DR49" s="179">
        <f t="shared" si="93"/>
        <v>0</v>
      </c>
      <c r="DS49" s="179">
        <f t="shared" si="94"/>
        <v>0</v>
      </c>
      <c r="DT49" s="179">
        <f t="shared" si="95"/>
        <v>0</v>
      </c>
      <c r="DU49" s="179">
        <f t="shared" si="96"/>
        <v>0</v>
      </c>
      <c r="DV49" s="3"/>
      <c r="DW49" s="3"/>
      <c r="DY49" s="3"/>
    </row>
    <row r="50" spans="2:129" ht="35" customHeight="1" outlineLevel="1">
      <c r="B50" s="18">
        <v>45</v>
      </c>
      <c r="C50" s="47" t="s">
        <v>308</v>
      </c>
      <c r="D50" s="6"/>
      <c r="E50" s="36" t="s">
        <v>305</v>
      </c>
      <c r="F50" s="100" t="s">
        <v>309</v>
      </c>
      <c r="G50" s="6"/>
      <c r="H50" s="19"/>
      <c r="I50" s="20"/>
      <c r="J50" s="8"/>
      <c r="K50" s="3"/>
      <c r="L50" s="4">
        <f t="shared" si="86"/>
        <v>0</v>
      </c>
      <c r="M50" s="3"/>
      <c r="N50" s="4"/>
      <c r="O50" s="3"/>
      <c r="P50" s="166"/>
      <c r="Q50" s="167"/>
      <c r="R50" s="167"/>
      <c r="S50" s="167"/>
      <c r="T50" s="167"/>
      <c r="U50" s="167"/>
      <c r="V50" s="167"/>
      <c r="W50" s="167"/>
      <c r="X50" s="163"/>
      <c r="Y50" s="162"/>
      <c r="Z50" s="162"/>
      <c r="AA50" s="167"/>
      <c r="AB50" s="164"/>
      <c r="AC50" s="164"/>
      <c r="AD50" s="165"/>
      <c r="AE50" s="3"/>
      <c r="AF50" s="3"/>
      <c r="AG50" s="3"/>
      <c r="AH50" s="175">
        <f t="shared" si="16"/>
        <v>0</v>
      </c>
      <c r="AI50" s="175">
        <f t="shared" si="17"/>
        <v>0</v>
      </c>
      <c r="AJ50" s="175">
        <f t="shared" si="18"/>
        <v>0</v>
      </c>
      <c r="AK50" s="175">
        <f t="shared" si="19"/>
        <v>0</v>
      </c>
      <c r="AL50" s="175">
        <f t="shared" si="20"/>
        <v>0</v>
      </c>
      <c r="AM50" s="175">
        <f t="shared" si="21"/>
        <v>0</v>
      </c>
      <c r="AN50" s="175">
        <f t="shared" si="22"/>
        <v>0</v>
      </c>
      <c r="AO50" s="3"/>
      <c r="AP50" s="175">
        <f t="shared" si="23"/>
        <v>0</v>
      </c>
      <c r="AQ50" s="175">
        <f t="shared" si="24"/>
        <v>0</v>
      </c>
      <c r="AR50" s="175">
        <f t="shared" si="25"/>
        <v>0</v>
      </c>
      <c r="AS50" s="175">
        <f t="shared" si="26"/>
        <v>0</v>
      </c>
      <c r="AT50" s="175">
        <f t="shared" si="27"/>
        <v>0</v>
      </c>
      <c r="AU50" s="175">
        <f t="shared" si="28"/>
        <v>0</v>
      </c>
      <c r="AV50" s="175">
        <f t="shared" si="29"/>
        <v>0</v>
      </c>
      <c r="AW50" s="3"/>
      <c r="AX50" s="175">
        <f t="shared" si="30"/>
        <v>0</v>
      </c>
      <c r="AY50" s="175">
        <f t="shared" si="31"/>
        <v>0</v>
      </c>
      <c r="AZ50" s="175">
        <f t="shared" si="32"/>
        <v>0</v>
      </c>
      <c r="BA50" s="175">
        <f t="shared" si="33"/>
        <v>0</v>
      </c>
      <c r="BB50" s="175">
        <f t="shared" si="34"/>
        <v>0</v>
      </c>
      <c r="BC50" s="175">
        <f t="shared" si="35"/>
        <v>0</v>
      </c>
      <c r="BD50" s="175">
        <f t="shared" si="36"/>
        <v>0</v>
      </c>
      <c r="BE50" s="3"/>
      <c r="BF50" s="175">
        <f t="shared" si="37"/>
        <v>0</v>
      </c>
      <c r="BG50" s="175">
        <f t="shared" si="38"/>
        <v>0</v>
      </c>
      <c r="BH50" s="175">
        <f t="shared" si="39"/>
        <v>0</v>
      </c>
      <c r="BI50" s="175">
        <f t="shared" si="40"/>
        <v>0</v>
      </c>
      <c r="BJ50" s="175">
        <f t="shared" si="41"/>
        <v>0</v>
      </c>
      <c r="BK50" s="175">
        <f t="shared" si="42"/>
        <v>0</v>
      </c>
      <c r="BL50" s="175">
        <f t="shared" si="43"/>
        <v>0</v>
      </c>
      <c r="BM50" s="3"/>
      <c r="BN50" s="175">
        <f t="shared" si="44"/>
        <v>0</v>
      </c>
      <c r="BO50" s="175">
        <f t="shared" si="45"/>
        <v>0</v>
      </c>
      <c r="BP50" s="175">
        <f t="shared" si="46"/>
        <v>0</v>
      </c>
      <c r="BQ50" s="175">
        <f t="shared" si="47"/>
        <v>0</v>
      </c>
      <c r="BR50" s="175">
        <f t="shared" si="48"/>
        <v>0</v>
      </c>
      <c r="BS50" s="175">
        <f t="shared" si="49"/>
        <v>0</v>
      </c>
      <c r="BT50" s="175">
        <f t="shared" si="50"/>
        <v>0</v>
      </c>
      <c r="BU50" s="3"/>
      <c r="BV50" s="175">
        <f t="shared" si="51"/>
        <v>0</v>
      </c>
      <c r="BW50" s="175">
        <f t="shared" si="52"/>
        <v>0</v>
      </c>
      <c r="BX50" s="175">
        <f t="shared" si="53"/>
        <v>0</v>
      </c>
      <c r="BY50" s="175">
        <f t="shared" si="54"/>
        <v>0</v>
      </c>
      <c r="BZ50" s="175">
        <f t="shared" si="55"/>
        <v>0</v>
      </c>
      <c r="CA50" s="175">
        <f t="shared" si="56"/>
        <v>0</v>
      </c>
      <c r="CB50" s="175">
        <f t="shared" si="57"/>
        <v>0</v>
      </c>
      <c r="CC50" s="3"/>
      <c r="CD50" s="175">
        <f t="shared" si="58"/>
        <v>0</v>
      </c>
      <c r="CE50" s="175">
        <f t="shared" si="59"/>
        <v>0</v>
      </c>
      <c r="CF50" s="175">
        <f t="shared" si="60"/>
        <v>0</v>
      </c>
      <c r="CG50" s="175">
        <f t="shared" si="61"/>
        <v>0</v>
      </c>
      <c r="CH50" s="175">
        <f t="shared" si="62"/>
        <v>0</v>
      </c>
      <c r="CI50" s="175">
        <f t="shared" si="63"/>
        <v>0</v>
      </c>
      <c r="CJ50" s="175">
        <f t="shared" si="64"/>
        <v>0</v>
      </c>
      <c r="CK50" s="3"/>
      <c r="CL50" s="175">
        <f t="shared" si="65"/>
        <v>0</v>
      </c>
      <c r="CM50" s="175">
        <f t="shared" si="66"/>
        <v>0</v>
      </c>
      <c r="CN50" s="175">
        <f t="shared" si="67"/>
        <v>0</v>
      </c>
      <c r="CO50" s="175">
        <f t="shared" si="68"/>
        <v>0</v>
      </c>
      <c r="CP50" s="175">
        <f t="shared" si="69"/>
        <v>0</v>
      </c>
      <c r="CQ50" s="175">
        <f t="shared" si="70"/>
        <v>0</v>
      </c>
      <c r="CR50" s="175">
        <f t="shared" si="71"/>
        <v>0</v>
      </c>
      <c r="CS50" s="3"/>
      <c r="CT50" s="175">
        <f t="shared" si="72"/>
        <v>0</v>
      </c>
      <c r="CU50" s="175">
        <f t="shared" si="73"/>
        <v>0</v>
      </c>
      <c r="CV50" s="175">
        <f t="shared" si="74"/>
        <v>0</v>
      </c>
      <c r="CW50" s="175">
        <f t="shared" si="75"/>
        <v>0</v>
      </c>
      <c r="CX50" s="175">
        <f t="shared" si="76"/>
        <v>0</v>
      </c>
      <c r="CY50" s="175">
        <f t="shared" si="77"/>
        <v>0</v>
      </c>
      <c r="CZ50" s="175">
        <f t="shared" si="78"/>
        <v>0</v>
      </c>
      <c r="DA50" s="3"/>
      <c r="DB50" s="175">
        <f t="shared" si="79"/>
        <v>0</v>
      </c>
      <c r="DC50" s="175">
        <f t="shared" si="80"/>
        <v>0</v>
      </c>
      <c r="DD50" s="175">
        <f t="shared" si="81"/>
        <v>0</v>
      </c>
      <c r="DE50" s="175">
        <f t="shared" si="82"/>
        <v>0</v>
      </c>
      <c r="DF50" s="175">
        <f t="shared" si="83"/>
        <v>0</v>
      </c>
      <c r="DG50" s="175">
        <f t="shared" si="84"/>
        <v>0</v>
      </c>
      <c r="DH50" s="175">
        <f t="shared" si="85"/>
        <v>0</v>
      </c>
      <c r="DI50" s="3"/>
      <c r="DJ50" s="3"/>
      <c r="DK50" s="3"/>
      <c r="DL50" s="179">
        <f t="shared" si="87"/>
        <v>0</v>
      </c>
      <c r="DM50" s="179">
        <f t="shared" si="88"/>
        <v>0</v>
      </c>
      <c r="DN50" s="179">
        <f t="shared" si="89"/>
        <v>0</v>
      </c>
      <c r="DO50" s="179">
        <f t="shared" si="90"/>
        <v>0</v>
      </c>
      <c r="DP50" s="179">
        <f t="shared" si="91"/>
        <v>0</v>
      </c>
      <c r="DQ50" s="179">
        <f t="shared" si="92"/>
        <v>0</v>
      </c>
      <c r="DR50" s="179">
        <f t="shared" si="93"/>
        <v>0</v>
      </c>
      <c r="DS50" s="179">
        <f t="shared" si="94"/>
        <v>0</v>
      </c>
      <c r="DT50" s="179">
        <f t="shared" si="95"/>
        <v>0</v>
      </c>
      <c r="DU50" s="179">
        <f t="shared" si="96"/>
        <v>0</v>
      </c>
      <c r="DV50" s="3"/>
      <c r="DW50" s="3"/>
      <c r="DY50" s="3"/>
    </row>
    <row r="51" spans="2:129" ht="35" customHeight="1" outlineLevel="1">
      <c r="B51" s="18">
        <v>46</v>
      </c>
      <c r="C51" s="47" t="s">
        <v>312</v>
      </c>
      <c r="D51" s="6"/>
      <c r="E51" s="36" t="s">
        <v>305</v>
      </c>
      <c r="F51" s="100" t="s">
        <v>310</v>
      </c>
      <c r="G51" s="6"/>
      <c r="H51" s="19"/>
      <c r="I51" s="20"/>
      <c r="J51" s="8"/>
      <c r="K51" s="3"/>
      <c r="L51" s="4">
        <f t="shared" si="86"/>
        <v>0</v>
      </c>
      <c r="M51" s="3"/>
      <c r="N51" s="4"/>
      <c r="O51" s="3"/>
      <c r="P51" s="166"/>
      <c r="Q51" s="167"/>
      <c r="R51" s="167"/>
      <c r="S51" s="167"/>
      <c r="T51" s="167"/>
      <c r="U51" s="167"/>
      <c r="V51" s="167"/>
      <c r="W51" s="167"/>
      <c r="X51" s="163"/>
      <c r="Y51" s="162"/>
      <c r="Z51" s="162"/>
      <c r="AA51" s="167"/>
      <c r="AB51" s="164"/>
      <c r="AC51" s="164"/>
      <c r="AD51" s="165"/>
      <c r="AE51" s="3"/>
      <c r="AF51" s="3"/>
      <c r="AG51" s="3"/>
      <c r="AH51" s="175">
        <f t="shared" si="16"/>
        <v>0</v>
      </c>
      <c r="AI51" s="175">
        <f t="shared" si="17"/>
        <v>0</v>
      </c>
      <c r="AJ51" s="175">
        <f t="shared" si="18"/>
        <v>0</v>
      </c>
      <c r="AK51" s="175">
        <f t="shared" si="19"/>
        <v>0</v>
      </c>
      <c r="AL51" s="175">
        <f t="shared" si="20"/>
        <v>0</v>
      </c>
      <c r="AM51" s="175">
        <f t="shared" si="21"/>
        <v>0</v>
      </c>
      <c r="AN51" s="175">
        <f t="shared" si="22"/>
        <v>0</v>
      </c>
      <c r="AO51" s="3"/>
      <c r="AP51" s="175">
        <f t="shared" si="23"/>
        <v>0</v>
      </c>
      <c r="AQ51" s="175">
        <f t="shared" si="24"/>
        <v>0</v>
      </c>
      <c r="AR51" s="175">
        <f t="shared" si="25"/>
        <v>0</v>
      </c>
      <c r="AS51" s="175">
        <f t="shared" si="26"/>
        <v>0</v>
      </c>
      <c r="AT51" s="175">
        <f t="shared" si="27"/>
        <v>0</v>
      </c>
      <c r="AU51" s="175">
        <f t="shared" si="28"/>
        <v>0</v>
      </c>
      <c r="AV51" s="175">
        <f t="shared" si="29"/>
        <v>0</v>
      </c>
      <c r="AW51" s="3"/>
      <c r="AX51" s="175">
        <f t="shared" si="30"/>
        <v>0</v>
      </c>
      <c r="AY51" s="175">
        <f t="shared" si="31"/>
        <v>0</v>
      </c>
      <c r="AZ51" s="175">
        <f t="shared" si="32"/>
        <v>0</v>
      </c>
      <c r="BA51" s="175">
        <f t="shared" si="33"/>
        <v>0</v>
      </c>
      <c r="BB51" s="175">
        <f t="shared" si="34"/>
        <v>0</v>
      </c>
      <c r="BC51" s="175">
        <f t="shared" si="35"/>
        <v>0</v>
      </c>
      <c r="BD51" s="175">
        <f t="shared" si="36"/>
        <v>0</v>
      </c>
      <c r="BE51" s="3"/>
      <c r="BF51" s="175">
        <f t="shared" si="37"/>
        <v>0</v>
      </c>
      <c r="BG51" s="175">
        <f t="shared" si="38"/>
        <v>0</v>
      </c>
      <c r="BH51" s="175">
        <f t="shared" si="39"/>
        <v>0</v>
      </c>
      <c r="BI51" s="175">
        <f t="shared" si="40"/>
        <v>0</v>
      </c>
      <c r="BJ51" s="175">
        <f t="shared" si="41"/>
        <v>0</v>
      </c>
      <c r="BK51" s="175">
        <f t="shared" si="42"/>
        <v>0</v>
      </c>
      <c r="BL51" s="175">
        <f t="shared" si="43"/>
        <v>0</v>
      </c>
      <c r="BM51" s="3"/>
      <c r="BN51" s="175">
        <f t="shared" si="44"/>
        <v>0</v>
      </c>
      <c r="BO51" s="175">
        <f t="shared" si="45"/>
        <v>0</v>
      </c>
      <c r="BP51" s="175">
        <f t="shared" si="46"/>
        <v>0</v>
      </c>
      <c r="BQ51" s="175">
        <f t="shared" si="47"/>
        <v>0</v>
      </c>
      <c r="BR51" s="175">
        <f t="shared" si="48"/>
        <v>0</v>
      </c>
      <c r="BS51" s="175">
        <f t="shared" si="49"/>
        <v>0</v>
      </c>
      <c r="BT51" s="175">
        <f t="shared" si="50"/>
        <v>0</v>
      </c>
      <c r="BU51" s="3"/>
      <c r="BV51" s="175">
        <f t="shared" si="51"/>
        <v>0</v>
      </c>
      <c r="BW51" s="175">
        <f t="shared" si="52"/>
        <v>0</v>
      </c>
      <c r="BX51" s="175">
        <f t="shared" si="53"/>
        <v>0</v>
      </c>
      <c r="BY51" s="175">
        <f t="shared" si="54"/>
        <v>0</v>
      </c>
      <c r="BZ51" s="175">
        <f t="shared" si="55"/>
        <v>0</v>
      </c>
      <c r="CA51" s="175">
        <f t="shared" si="56"/>
        <v>0</v>
      </c>
      <c r="CB51" s="175">
        <f t="shared" si="57"/>
        <v>0</v>
      </c>
      <c r="CC51" s="3"/>
      <c r="CD51" s="175">
        <f t="shared" si="58"/>
        <v>0</v>
      </c>
      <c r="CE51" s="175">
        <f t="shared" si="59"/>
        <v>0</v>
      </c>
      <c r="CF51" s="175">
        <f t="shared" si="60"/>
        <v>0</v>
      </c>
      <c r="CG51" s="175">
        <f t="shared" si="61"/>
        <v>0</v>
      </c>
      <c r="CH51" s="175">
        <f t="shared" si="62"/>
        <v>0</v>
      </c>
      <c r="CI51" s="175">
        <f t="shared" si="63"/>
        <v>0</v>
      </c>
      <c r="CJ51" s="175">
        <f t="shared" si="64"/>
        <v>0</v>
      </c>
      <c r="CK51" s="3"/>
      <c r="CL51" s="175">
        <f t="shared" si="65"/>
        <v>0</v>
      </c>
      <c r="CM51" s="175">
        <f t="shared" si="66"/>
        <v>0</v>
      </c>
      <c r="CN51" s="175">
        <f t="shared" si="67"/>
        <v>0</v>
      </c>
      <c r="CO51" s="175">
        <f t="shared" si="68"/>
        <v>0</v>
      </c>
      <c r="CP51" s="175">
        <f t="shared" si="69"/>
        <v>0</v>
      </c>
      <c r="CQ51" s="175">
        <f t="shared" si="70"/>
        <v>0</v>
      </c>
      <c r="CR51" s="175">
        <f t="shared" si="71"/>
        <v>0</v>
      </c>
      <c r="CS51" s="3"/>
      <c r="CT51" s="175">
        <f t="shared" si="72"/>
        <v>0</v>
      </c>
      <c r="CU51" s="175">
        <f t="shared" si="73"/>
        <v>0</v>
      </c>
      <c r="CV51" s="175">
        <f t="shared" si="74"/>
        <v>0</v>
      </c>
      <c r="CW51" s="175">
        <f t="shared" si="75"/>
        <v>0</v>
      </c>
      <c r="CX51" s="175">
        <f t="shared" si="76"/>
        <v>0</v>
      </c>
      <c r="CY51" s="175">
        <f t="shared" si="77"/>
        <v>0</v>
      </c>
      <c r="CZ51" s="175">
        <f t="shared" si="78"/>
        <v>0</v>
      </c>
      <c r="DA51" s="3"/>
      <c r="DB51" s="175">
        <f t="shared" si="79"/>
        <v>0</v>
      </c>
      <c r="DC51" s="175">
        <f t="shared" si="80"/>
        <v>0</v>
      </c>
      <c r="DD51" s="175">
        <f t="shared" si="81"/>
        <v>0</v>
      </c>
      <c r="DE51" s="175">
        <f t="shared" si="82"/>
        <v>0</v>
      </c>
      <c r="DF51" s="175">
        <f t="shared" si="83"/>
        <v>0</v>
      </c>
      <c r="DG51" s="175">
        <f t="shared" si="84"/>
        <v>0</v>
      </c>
      <c r="DH51" s="175">
        <f t="shared" si="85"/>
        <v>0</v>
      </c>
      <c r="DI51" s="3"/>
      <c r="DJ51" s="3"/>
      <c r="DK51" s="3"/>
      <c r="DL51" s="179">
        <f t="shared" si="87"/>
        <v>0</v>
      </c>
      <c r="DM51" s="179">
        <f t="shared" si="88"/>
        <v>0</v>
      </c>
      <c r="DN51" s="179">
        <f t="shared" si="89"/>
        <v>0</v>
      </c>
      <c r="DO51" s="179">
        <f t="shared" si="90"/>
        <v>0</v>
      </c>
      <c r="DP51" s="179">
        <f t="shared" si="91"/>
        <v>0</v>
      </c>
      <c r="DQ51" s="179">
        <f t="shared" si="92"/>
        <v>0</v>
      </c>
      <c r="DR51" s="179">
        <f t="shared" si="93"/>
        <v>0</v>
      </c>
      <c r="DS51" s="179">
        <f t="shared" si="94"/>
        <v>0</v>
      </c>
      <c r="DT51" s="179">
        <f t="shared" si="95"/>
        <v>0</v>
      </c>
      <c r="DU51" s="179">
        <f t="shared" si="96"/>
        <v>0</v>
      </c>
      <c r="DV51" s="3"/>
      <c r="DW51" s="3"/>
      <c r="DY51" s="3"/>
    </row>
    <row r="52" spans="2:129" ht="35" customHeight="1" outlineLevel="1">
      <c r="B52" s="18">
        <v>47</v>
      </c>
      <c r="C52" s="47" t="s">
        <v>311</v>
      </c>
      <c r="D52" s="6"/>
      <c r="E52" s="36" t="s">
        <v>305</v>
      </c>
      <c r="F52" s="100" t="s">
        <v>313</v>
      </c>
      <c r="G52" s="6"/>
      <c r="H52" s="19"/>
      <c r="I52" s="20"/>
      <c r="J52" s="8"/>
      <c r="K52" s="3"/>
      <c r="L52" s="4">
        <f t="shared" si="86"/>
        <v>0</v>
      </c>
      <c r="M52" s="3"/>
      <c r="N52" s="4"/>
      <c r="O52" s="3"/>
      <c r="P52" s="166"/>
      <c r="Q52" s="167"/>
      <c r="R52" s="167"/>
      <c r="S52" s="167"/>
      <c r="T52" s="167"/>
      <c r="U52" s="167"/>
      <c r="V52" s="167"/>
      <c r="W52" s="167"/>
      <c r="X52" s="163"/>
      <c r="Y52" s="162"/>
      <c r="Z52" s="162"/>
      <c r="AA52" s="167"/>
      <c r="AB52" s="164"/>
      <c r="AC52" s="164"/>
      <c r="AD52" s="165"/>
      <c r="AE52" s="3"/>
      <c r="AF52" s="3"/>
      <c r="AG52" s="3"/>
      <c r="AH52" s="175">
        <f t="shared" si="16"/>
        <v>0</v>
      </c>
      <c r="AI52" s="175">
        <f t="shared" si="17"/>
        <v>0</v>
      </c>
      <c r="AJ52" s="175">
        <f t="shared" si="18"/>
        <v>0</v>
      </c>
      <c r="AK52" s="175">
        <f t="shared" si="19"/>
        <v>0</v>
      </c>
      <c r="AL52" s="175">
        <f t="shared" si="20"/>
        <v>0</v>
      </c>
      <c r="AM52" s="175">
        <f t="shared" si="21"/>
        <v>0</v>
      </c>
      <c r="AN52" s="175">
        <f t="shared" si="22"/>
        <v>0</v>
      </c>
      <c r="AO52" s="3"/>
      <c r="AP52" s="175">
        <f t="shared" si="23"/>
        <v>0</v>
      </c>
      <c r="AQ52" s="175">
        <f t="shared" si="24"/>
        <v>0</v>
      </c>
      <c r="AR52" s="175">
        <f t="shared" si="25"/>
        <v>0</v>
      </c>
      <c r="AS52" s="175">
        <f t="shared" si="26"/>
        <v>0</v>
      </c>
      <c r="AT52" s="175">
        <f t="shared" si="27"/>
        <v>0</v>
      </c>
      <c r="AU52" s="175">
        <f t="shared" si="28"/>
        <v>0</v>
      </c>
      <c r="AV52" s="175">
        <f t="shared" si="29"/>
        <v>0</v>
      </c>
      <c r="AW52" s="3"/>
      <c r="AX52" s="175">
        <f t="shared" si="30"/>
        <v>0</v>
      </c>
      <c r="AY52" s="175">
        <f t="shared" si="31"/>
        <v>0</v>
      </c>
      <c r="AZ52" s="175">
        <f t="shared" si="32"/>
        <v>0</v>
      </c>
      <c r="BA52" s="175">
        <f t="shared" si="33"/>
        <v>0</v>
      </c>
      <c r="BB52" s="175">
        <f t="shared" si="34"/>
        <v>0</v>
      </c>
      <c r="BC52" s="175">
        <f t="shared" si="35"/>
        <v>0</v>
      </c>
      <c r="BD52" s="175">
        <f t="shared" si="36"/>
        <v>0</v>
      </c>
      <c r="BE52" s="3"/>
      <c r="BF52" s="175">
        <f t="shared" si="37"/>
        <v>0</v>
      </c>
      <c r="BG52" s="175">
        <f t="shared" si="38"/>
        <v>0</v>
      </c>
      <c r="BH52" s="175">
        <f t="shared" si="39"/>
        <v>0</v>
      </c>
      <c r="BI52" s="175">
        <f t="shared" si="40"/>
        <v>0</v>
      </c>
      <c r="BJ52" s="175">
        <f t="shared" si="41"/>
        <v>0</v>
      </c>
      <c r="BK52" s="175">
        <f t="shared" si="42"/>
        <v>0</v>
      </c>
      <c r="BL52" s="175">
        <f t="shared" si="43"/>
        <v>0</v>
      </c>
      <c r="BM52" s="3"/>
      <c r="BN52" s="175">
        <f t="shared" si="44"/>
        <v>0</v>
      </c>
      <c r="BO52" s="175">
        <f t="shared" si="45"/>
        <v>0</v>
      </c>
      <c r="BP52" s="175">
        <f t="shared" si="46"/>
        <v>0</v>
      </c>
      <c r="BQ52" s="175">
        <f t="shared" si="47"/>
        <v>0</v>
      </c>
      <c r="BR52" s="175">
        <f t="shared" si="48"/>
        <v>0</v>
      </c>
      <c r="BS52" s="175">
        <f t="shared" si="49"/>
        <v>0</v>
      </c>
      <c r="BT52" s="175">
        <f t="shared" si="50"/>
        <v>0</v>
      </c>
      <c r="BU52" s="3"/>
      <c r="BV52" s="175">
        <f t="shared" si="51"/>
        <v>0</v>
      </c>
      <c r="BW52" s="175">
        <f t="shared" si="52"/>
        <v>0</v>
      </c>
      <c r="BX52" s="175">
        <f t="shared" si="53"/>
        <v>0</v>
      </c>
      <c r="BY52" s="175">
        <f t="shared" si="54"/>
        <v>0</v>
      </c>
      <c r="BZ52" s="175">
        <f t="shared" si="55"/>
        <v>0</v>
      </c>
      <c r="CA52" s="175">
        <f t="shared" si="56"/>
        <v>0</v>
      </c>
      <c r="CB52" s="175">
        <f t="shared" si="57"/>
        <v>0</v>
      </c>
      <c r="CC52" s="3"/>
      <c r="CD52" s="175">
        <f t="shared" si="58"/>
        <v>0</v>
      </c>
      <c r="CE52" s="175">
        <f t="shared" si="59"/>
        <v>0</v>
      </c>
      <c r="CF52" s="175">
        <f t="shared" si="60"/>
        <v>0</v>
      </c>
      <c r="CG52" s="175">
        <f t="shared" si="61"/>
        <v>0</v>
      </c>
      <c r="CH52" s="175">
        <f t="shared" si="62"/>
        <v>0</v>
      </c>
      <c r="CI52" s="175">
        <f t="shared" si="63"/>
        <v>0</v>
      </c>
      <c r="CJ52" s="175">
        <f t="shared" si="64"/>
        <v>0</v>
      </c>
      <c r="CK52" s="3"/>
      <c r="CL52" s="175">
        <f t="shared" si="65"/>
        <v>0</v>
      </c>
      <c r="CM52" s="175">
        <f t="shared" si="66"/>
        <v>0</v>
      </c>
      <c r="CN52" s="175">
        <f t="shared" si="67"/>
        <v>0</v>
      </c>
      <c r="CO52" s="175">
        <f t="shared" si="68"/>
        <v>0</v>
      </c>
      <c r="CP52" s="175">
        <f t="shared" si="69"/>
        <v>0</v>
      </c>
      <c r="CQ52" s="175">
        <f t="shared" si="70"/>
        <v>0</v>
      </c>
      <c r="CR52" s="175">
        <f t="shared" si="71"/>
        <v>0</v>
      </c>
      <c r="CS52" s="3"/>
      <c r="CT52" s="175">
        <f t="shared" si="72"/>
        <v>0</v>
      </c>
      <c r="CU52" s="175">
        <f t="shared" si="73"/>
        <v>0</v>
      </c>
      <c r="CV52" s="175">
        <f t="shared" si="74"/>
        <v>0</v>
      </c>
      <c r="CW52" s="175">
        <f t="shared" si="75"/>
        <v>0</v>
      </c>
      <c r="CX52" s="175">
        <f t="shared" si="76"/>
        <v>0</v>
      </c>
      <c r="CY52" s="175">
        <f t="shared" si="77"/>
        <v>0</v>
      </c>
      <c r="CZ52" s="175">
        <f t="shared" si="78"/>
        <v>0</v>
      </c>
      <c r="DA52" s="3"/>
      <c r="DB52" s="175">
        <f t="shared" si="79"/>
        <v>0</v>
      </c>
      <c r="DC52" s="175">
        <f t="shared" si="80"/>
        <v>0</v>
      </c>
      <c r="DD52" s="175">
        <f t="shared" si="81"/>
        <v>0</v>
      </c>
      <c r="DE52" s="175">
        <f t="shared" si="82"/>
        <v>0</v>
      </c>
      <c r="DF52" s="175">
        <f t="shared" si="83"/>
        <v>0</v>
      </c>
      <c r="DG52" s="175">
        <f t="shared" si="84"/>
        <v>0</v>
      </c>
      <c r="DH52" s="175">
        <f t="shared" si="85"/>
        <v>0</v>
      </c>
      <c r="DI52" s="3"/>
      <c r="DJ52" s="3"/>
      <c r="DK52" s="3"/>
      <c r="DL52" s="179">
        <f t="shared" si="87"/>
        <v>0</v>
      </c>
      <c r="DM52" s="179">
        <f t="shared" si="88"/>
        <v>0</v>
      </c>
      <c r="DN52" s="179">
        <f t="shared" si="89"/>
        <v>0</v>
      </c>
      <c r="DO52" s="179">
        <f t="shared" si="90"/>
        <v>0</v>
      </c>
      <c r="DP52" s="179">
        <f t="shared" si="91"/>
        <v>0</v>
      </c>
      <c r="DQ52" s="179">
        <f t="shared" si="92"/>
        <v>0</v>
      </c>
      <c r="DR52" s="179">
        <f t="shared" si="93"/>
        <v>0</v>
      </c>
      <c r="DS52" s="179">
        <f t="shared" si="94"/>
        <v>0</v>
      </c>
      <c r="DT52" s="179">
        <f t="shared" si="95"/>
        <v>0</v>
      </c>
      <c r="DU52" s="179">
        <f t="shared" si="96"/>
        <v>0</v>
      </c>
      <c r="DV52" s="3"/>
      <c r="DW52" s="3"/>
      <c r="DY52" s="3"/>
    </row>
    <row r="53" spans="2:129" ht="35" customHeight="1" outlineLevel="1">
      <c r="B53" s="18">
        <v>48</v>
      </c>
      <c r="C53" s="47" t="s">
        <v>364</v>
      </c>
      <c r="E53" s="36" t="s">
        <v>366</v>
      </c>
      <c r="F53" s="100" t="s">
        <v>361</v>
      </c>
      <c r="G53" s="83">
        <v>82</v>
      </c>
      <c r="H53" s="44" t="s">
        <v>363</v>
      </c>
      <c r="I53" s="47" t="s">
        <v>363</v>
      </c>
      <c r="J53" s="8"/>
      <c r="K53" s="3"/>
      <c r="L53" s="4">
        <f t="shared" si="86"/>
        <v>0</v>
      </c>
      <c r="M53" s="3"/>
      <c r="N53" s="4"/>
      <c r="O53" s="3"/>
      <c r="P53" s="166"/>
      <c r="Q53" s="167"/>
      <c r="R53" s="167"/>
      <c r="S53" s="167"/>
      <c r="T53" s="167"/>
      <c r="U53" s="167"/>
      <c r="V53" s="167"/>
      <c r="W53" s="167"/>
      <c r="X53" s="163"/>
      <c r="Y53" s="162"/>
      <c r="Z53" s="162"/>
      <c r="AA53" s="167"/>
      <c r="AB53" s="164"/>
      <c r="AC53" s="164"/>
      <c r="AD53" s="165"/>
      <c r="AE53" s="3"/>
      <c r="AF53" s="3"/>
      <c r="AG53" s="3"/>
      <c r="AH53" s="175">
        <f t="shared" si="16"/>
        <v>0</v>
      </c>
      <c r="AI53" s="175">
        <f t="shared" si="17"/>
        <v>0</v>
      </c>
      <c r="AJ53" s="175">
        <f t="shared" si="18"/>
        <v>0</v>
      </c>
      <c r="AK53" s="175">
        <f t="shared" si="19"/>
        <v>0</v>
      </c>
      <c r="AL53" s="175">
        <f t="shared" si="20"/>
        <v>0</v>
      </c>
      <c r="AM53" s="175">
        <f t="shared" si="21"/>
        <v>0</v>
      </c>
      <c r="AN53" s="175">
        <f t="shared" si="22"/>
        <v>0</v>
      </c>
      <c r="AO53" s="3"/>
      <c r="AP53" s="175">
        <f t="shared" si="23"/>
        <v>0</v>
      </c>
      <c r="AQ53" s="175">
        <f t="shared" si="24"/>
        <v>0</v>
      </c>
      <c r="AR53" s="175">
        <f t="shared" si="25"/>
        <v>0</v>
      </c>
      <c r="AS53" s="175">
        <f t="shared" si="26"/>
        <v>0</v>
      </c>
      <c r="AT53" s="175">
        <f t="shared" si="27"/>
        <v>0</v>
      </c>
      <c r="AU53" s="175">
        <f t="shared" si="28"/>
        <v>0</v>
      </c>
      <c r="AV53" s="175">
        <f t="shared" si="29"/>
        <v>0</v>
      </c>
      <c r="AW53" s="3"/>
      <c r="AX53" s="175">
        <f t="shared" si="30"/>
        <v>0</v>
      </c>
      <c r="AY53" s="175">
        <f t="shared" si="31"/>
        <v>0</v>
      </c>
      <c r="AZ53" s="175">
        <f t="shared" si="32"/>
        <v>0</v>
      </c>
      <c r="BA53" s="175">
        <f t="shared" si="33"/>
        <v>0</v>
      </c>
      <c r="BB53" s="175">
        <f t="shared" si="34"/>
        <v>0</v>
      </c>
      <c r="BC53" s="175">
        <f t="shared" si="35"/>
        <v>0</v>
      </c>
      <c r="BD53" s="175">
        <f t="shared" si="36"/>
        <v>0</v>
      </c>
      <c r="BE53" s="3"/>
      <c r="BF53" s="175">
        <f t="shared" si="37"/>
        <v>0</v>
      </c>
      <c r="BG53" s="175">
        <f t="shared" si="38"/>
        <v>0</v>
      </c>
      <c r="BH53" s="175">
        <f t="shared" si="39"/>
        <v>0</v>
      </c>
      <c r="BI53" s="175">
        <f t="shared" si="40"/>
        <v>0</v>
      </c>
      <c r="BJ53" s="175">
        <f t="shared" si="41"/>
        <v>0</v>
      </c>
      <c r="BK53" s="175">
        <f t="shared" si="42"/>
        <v>0</v>
      </c>
      <c r="BL53" s="175">
        <f t="shared" si="43"/>
        <v>0</v>
      </c>
      <c r="BM53" s="3"/>
      <c r="BN53" s="175">
        <f t="shared" si="44"/>
        <v>0</v>
      </c>
      <c r="BO53" s="175">
        <f t="shared" si="45"/>
        <v>0</v>
      </c>
      <c r="BP53" s="175">
        <f t="shared" si="46"/>
        <v>0</v>
      </c>
      <c r="BQ53" s="175">
        <f t="shared" si="47"/>
        <v>0</v>
      </c>
      <c r="BR53" s="175">
        <f t="shared" si="48"/>
        <v>0</v>
      </c>
      <c r="BS53" s="175">
        <f t="shared" si="49"/>
        <v>0</v>
      </c>
      <c r="BT53" s="175">
        <f t="shared" si="50"/>
        <v>0</v>
      </c>
      <c r="BU53" s="3"/>
      <c r="BV53" s="175">
        <f t="shared" si="51"/>
        <v>0</v>
      </c>
      <c r="BW53" s="175">
        <f t="shared" si="52"/>
        <v>0</v>
      </c>
      <c r="BX53" s="175">
        <f t="shared" si="53"/>
        <v>0</v>
      </c>
      <c r="BY53" s="175">
        <f t="shared" si="54"/>
        <v>0</v>
      </c>
      <c r="BZ53" s="175">
        <f t="shared" si="55"/>
        <v>0</v>
      </c>
      <c r="CA53" s="175">
        <f t="shared" si="56"/>
        <v>0</v>
      </c>
      <c r="CB53" s="175">
        <f t="shared" si="57"/>
        <v>0</v>
      </c>
      <c r="CC53" s="3"/>
      <c r="CD53" s="175">
        <f t="shared" si="58"/>
        <v>0</v>
      </c>
      <c r="CE53" s="175">
        <f t="shared" si="59"/>
        <v>0</v>
      </c>
      <c r="CF53" s="175">
        <f t="shared" si="60"/>
        <v>0</v>
      </c>
      <c r="CG53" s="175">
        <f t="shared" si="61"/>
        <v>0</v>
      </c>
      <c r="CH53" s="175">
        <f t="shared" si="62"/>
        <v>0</v>
      </c>
      <c r="CI53" s="175">
        <f t="shared" si="63"/>
        <v>0</v>
      </c>
      <c r="CJ53" s="175">
        <f t="shared" si="64"/>
        <v>0</v>
      </c>
      <c r="CK53" s="3"/>
      <c r="CL53" s="175">
        <f t="shared" si="65"/>
        <v>0</v>
      </c>
      <c r="CM53" s="175">
        <f t="shared" si="66"/>
        <v>0</v>
      </c>
      <c r="CN53" s="175">
        <f t="shared" si="67"/>
        <v>0</v>
      </c>
      <c r="CO53" s="175">
        <f t="shared" si="68"/>
        <v>0</v>
      </c>
      <c r="CP53" s="175">
        <f t="shared" si="69"/>
        <v>0</v>
      </c>
      <c r="CQ53" s="175">
        <f t="shared" si="70"/>
        <v>0</v>
      </c>
      <c r="CR53" s="175">
        <f t="shared" si="71"/>
        <v>0</v>
      </c>
      <c r="CS53" s="3"/>
      <c r="CT53" s="175">
        <f t="shared" si="72"/>
        <v>0</v>
      </c>
      <c r="CU53" s="175">
        <f t="shared" si="73"/>
        <v>0</v>
      </c>
      <c r="CV53" s="175">
        <f t="shared" si="74"/>
        <v>0</v>
      </c>
      <c r="CW53" s="175">
        <f t="shared" si="75"/>
        <v>0</v>
      </c>
      <c r="CX53" s="175">
        <f t="shared" si="76"/>
        <v>0</v>
      </c>
      <c r="CY53" s="175">
        <f t="shared" si="77"/>
        <v>0</v>
      </c>
      <c r="CZ53" s="175">
        <f t="shared" si="78"/>
        <v>0</v>
      </c>
      <c r="DA53" s="3"/>
      <c r="DB53" s="175">
        <f t="shared" si="79"/>
        <v>0</v>
      </c>
      <c r="DC53" s="175">
        <f t="shared" si="80"/>
        <v>0</v>
      </c>
      <c r="DD53" s="175">
        <f t="shared" si="81"/>
        <v>0</v>
      </c>
      <c r="DE53" s="175">
        <f t="shared" si="82"/>
        <v>0</v>
      </c>
      <c r="DF53" s="175">
        <f t="shared" si="83"/>
        <v>0</v>
      </c>
      <c r="DG53" s="175">
        <f t="shared" si="84"/>
        <v>0</v>
      </c>
      <c r="DH53" s="175">
        <f t="shared" si="85"/>
        <v>0</v>
      </c>
      <c r="DI53" s="3"/>
      <c r="DJ53" s="3"/>
      <c r="DK53" s="3"/>
      <c r="DL53" s="179">
        <f t="shared" si="87"/>
        <v>0</v>
      </c>
      <c r="DM53" s="179">
        <f t="shared" si="88"/>
        <v>0</v>
      </c>
      <c r="DN53" s="179">
        <f t="shared" si="89"/>
        <v>0</v>
      </c>
      <c r="DO53" s="179">
        <f t="shared" si="90"/>
        <v>0</v>
      </c>
      <c r="DP53" s="179">
        <f t="shared" si="91"/>
        <v>0</v>
      </c>
      <c r="DQ53" s="179">
        <f t="shared" si="92"/>
        <v>0</v>
      </c>
      <c r="DR53" s="179">
        <f t="shared" si="93"/>
        <v>0</v>
      </c>
      <c r="DS53" s="179">
        <f t="shared" si="94"/>
        <v>0</v>
      </c>
      <c r="DT53" s="179">
        <f t="shared" si="95"/>
        <v>0</v>
      </c>
      <c r="DU53" s="179">
        <f t="shared" si="96"/>
        <v>0</v>
      </c>
      <c r="DV53" s="3"/>
      <c r="DW53" s="3"/>
      <c r="DY53" s="3"/>
    </row>
    <row r="54" spans="2:129" ht="35" customHeight="1" outlineLevel="1">
      <c r="B54" s="18">
        <v>49</v>
      </c>
      <c r="C54" s="47" t="s">
        <v>364</v>
      </c>
      <c r="D54" s="6"/>
      <c r="E54" s="36" t="s">
        <v>366</v>
      </c>
      <c r="F54" s="100" t="s">
        <v>365</v>
      </c>
      <c r="G54" s="83">
        <v>100</v>
      </c>
      <c r="H54" s="44" t="s">
        <v>362</v>
      </c>
      <c r="I54" s="47" t="s">
        <v>362</v>
      </c>
      <c r="J54" s="8"/>
      <c r="K54" s="3"/>
      <c r="L54" s="4">
        <f t="shared" si="86"/>
        <v>0</v>
      </c>
      <c r="M54" s="3"/>
      <c r="N54" s="4"/>
      <c r="O54" s="3"/>
      <c r="P54" s="166"/>
      <c r="Q54" s="167"/>
      <c r="R54" s="167"/>
      <c r="S54" s="167"/>
      <c r="T54" s="167"/>
      <c r="U54" s="167"/>
      <c r="V54" s="167"/>
      <c r="W54" s="167"/>
      <c r="X54" s="163"/>
      <c r="Y54" s="162"/>
      <c r="Z54" s="162"/>
      <c r="AA54" s="167"/>
      <c r="AB54" s="164"/>
      <c r="AC54" s="164"/>
      <c r="AD54" s="165"/>
      <c r="AE54" s="3"/>
      <c r="AF54" s="3"/>
      <c r="AG54" s="3"/>
      <c r="AH54" s="175">
        <f t="shared" si="16"/>
        <v>0</v>
      </c>
      <c r="AI54" s="175">
        <f t="shared" si="17"/>
        <v>0</v>
      </c>
      <c r="AJ54" s="175">
        <f t="shared" si="18"/>
        <v>0</v>
      </c>
      <c r="AK54" s="175">
        <f t="shared" si="19"/>
        <v>0</v>
      </c>
      <c r="AL54" s="175">
        <f t="shared" si="20"/>
        <v>0</v>
      </c>
      <c r="AM54" s="175">
        <f t="shared" si="21"/>
        <v>0</v>
      </c>
      <c r="AN54" s="175">
        <f t="shared" si="22"/>
        <v>0</v>
      </c>
      <c r="AO54" s="3"/>
      <c r="AP54" s="175">
        <f t="shared" si="23"/>
        <v>0</v>
      </c>
      <c r="AQ54" s="175">
        <f t="shared" si="24"/>
        <v>0</v>
      </c>
      <c r="AR54" s="175">
        <f t="shared" si="25"/>
        <v>0</v>
      </c>
      <c r="AS54" s="175">
        <f t="shared" si="26"/>
        <v>0</v>
      </c>
      <c r="AT54" s="175">
        <f t="shared" si="27"/>
        <v>0</v>
      </c>
      <c r="AU54" s="175">
        <f t="shared" si="28"/>
        <v>0</v>
      </c>
      <c r="AV54" s="175">
        <f t="shared" si="29"/>
        <v>0</v>
      </c>
      <c r="AW54" s="3"/>
      <c r="AX54" s="175">
        <f t="shared" si="30"/>
        <v>0</v>
      </c>
      <c r="AY54" s="175">
        <f t="shared" si="31"/>
        <v>0</v>
      </c>
      <c r="AZ54" s="175">
        <f t="shared" si="32"/>
        <v>0</v>
      </c>
      <c r="BA54" s="175">
        <f t="shared" si="33"/>
        <v>0</v>
      </c>
      <c r="BB54" s="175">
        <f t="shared" si="34"/>
        <v>0</v>
      </c>
      <c r="BC54" s="175">
        <f t="shared" si="35"/>
        <v>0</v>
      </c>
      <c r="BD54" s="175">
        <f t="shared" si="36"/>
        <v>0</v>
      </c>
      <c r="BE54" s="3"/>
      <c r="BF54" s="175">
        <f t="shared" si="37"/>
        <v>0</v>
      </c>
      <c r="BG54" s="175">
        <f t="shared" si="38"/>
        <v>0</v>
      </c>
      <c r="BH54" s="175">
        <f t="shared" si="39"/>
        <v>0</v>
      </c>
      <c r="BI54" s="175">
        <f t="shared" si="40"/>
        <v>0</v>
      </c>
      <c r="BJ54" s="175">
        <f t="shared" si="41"/>
        <v>0</v>
      </c>
      <c r="BK54" s="175">
        <f t="shared" si="42"/>
        <v>0</v>
      </c>
      <c r="BL54" s="175">
        <f t="shared" si="43"/>
        <v>0</v>
      </c>
      <c r="BM54" s="3"/>
      <c r="BN54" s="175">
        <f t="shared" si="44"/>
        <v>0</v>
      </c>
      <c r="BO54" s="175">
        <f t="shared" si="45"/>
        <v>0</v>
      </c>
      <c r="BP54" s="175">
        <f t="shared" si="46"/>
        <v>0</v>
      </c>
      <c r="BQ54" s="175">
        <f t="shared" si="47"/>
        <v>0</v>
      </c>
      <c r="BR54" s="175">
        <f t="shared" si="48"/>
        <v>0</v>
      </c>
      <c r="BS54" s="175">
        <f t="shared" si="49"/>
        <v>0</v>
      </c>
      <c r="BT54" s="175">
        <f t="shared" si="50"/>
        <v>0</v>
      </c>
      <c r="BU54" s="3"/>
      <c r="BV54" s="175">
        <f t="shared" si="51"/>
        <v>0</v>
      </c>
      <c r="BW54" s="175">
        <f t="shared" si="52"/>
        <v>0</v>
      </c>
      <c r="BX54" s="175">
        <f t="shared" si="53"/>
        <v>0</v>
      </c>
      <c r="BY54" s="175">
        <f t="shared" si="54"/>
        <v>0</v>
      </c>
      <c r="BZ54" s="175">
        <f t="shared" si="55"/>
        <v>0</v>
      </c>
      <c r="CA54" s="175">
        <f t="shared" si="56"/>
        <v>0</v>
      </c>
      <c r="CB54" s="175">
        <f t="shared" si="57"/>
        <v>0</v>
      </c>
      <c r="CC54" s="3"/>
      <c r="CD54" s="175">
        <f t="shared" si="58"/>
        <v>0</v>
      </c>
      <c r="CE54" s="175">
        <f t="shared" si="59"/>
        <v>0</v>
      </c>
      <c r="CF54" s="175">
        <f t="shared" si="60"/>
        <v>0</v>
      </c>
      <c r="CG54" s="175">
        <f t="shared" si="61"/>
        <v>0</v>
      </c>
      <c r="CH54" s="175">
        <f t="shared" si="62"/>
        <v>0</v>
      </c>
      <c r="CI54" s="175">
        <f t="shared" si="63"/>
        <v>0</v>
      </c>
      <c r="CJ54" s="175">
        <f t="shared" si="64"/>
        <v>0</v>
      </c>
      <c r="CK54" s="3"/>
      <c r="CL54" s="175">
        <f t="shared" si="65"/>
        <v>0</v>
      </c>
      <c r="CM54" s="175">
        <f t="shared" si="66"/>
        <v>0</v>
      </c>
      <c r="CN54" s="175">
        <f t="shared" si="67"/>
        <v>0</v>
      </c>
      <c r="CO54" s="175">
        <f t="shared" si="68"/>
        <v>0</v>
      </c>
      <c r="CP54" s="175">
        <f t="shared" si="69"/>
        <v>0</v>
      </c>
      <c r="CQ54" s="175">
        <f t="shared" si="70"/>
        <v>0</v>
      </c>
      <c r="CR54" s="175">
        <f t="shared" si="71"/>
        <v>0</v>
      </c>
      <c r="CS54" s="3"/>
      <c r="CT54" s="175">
        <f t="shared" si="72"/>
        <v>0</v>
      </c>
      <c r="CU54" s="175">
        <f t="shared" si="73"/>
        <v>0</v>
      </c>
      <c r="CV54" s="175">
        <f t="shared" si="74"/>
        <v>0</v>
      </c>
      <c r="CW54" s="175">
        <f t="shared" si="75"/>
        <v>0</v>
      </c>
      <c r="CX54" s="175">
        <f t="shared" si="76"/>
        <v>0</v>
      </c>
      <c r="CY54" s="175">
        <f t="shared" si="77"/>
        <v>0</v>
      </c>
      <c r="CZ54" s="175">
        <f t="shared" si="78"/>
        <v>0</v>
      </c>
      <c r="DA54" s="3"/>
      <c r="DB54" s="175">
        <f t="shared" si="79"/>
        <v>0</v>
      </c>
      <c r="DC54" s="175">
        <f t="shared" si="80"/>
        <v>0</v>
      </c>
      <c r="DD54" s="175">
        <f t="shared" si="81"/>
        <v>0</v>
      </c>
      <c r="DE54" s="175">
        <f t="shared" si="82"/>
        <v>0</v>
      </c>
      <c r="DF54" s="175">
        <f t="shared" si="83"/>
        <v>0</v>
      </c>
      <c r="DG54" s="175">
        <f t="shared" si="84"/>
        <v>0</v>
      </c>
      <c r="DH54" s="175">
        <f t="shared" si="85"/>
        <v>0</v>
      </c>
      <c r="DI54" s="3"/>
      <c r="DJ54" s="3"/>
      <c r="DK54" s="3"/>
      <c r="DL54" s="179">
        <f t="shared" si="87"/>
        <v>0</v>
      </c>
      <c r="DM54" s="179">
        <f t="shared" si="88"/>
        <v>0</v>
      </c>
      <c r="DN54" s="179">
        <f t="shared" si="89"/>
        <v>0</v>
      </c>
      <c r="DO54" s="179">
        <f t="shared" si="90"/>
        <v>0</v>
      </c>
      <c r="DP54" s="179">
        <f t="shared" si="91"/>
        <v>0</v>
      </c>
      <c r="DQ54" s="179">
        <f t="shared" si="92"/>
        <v>0</v>
      </c>
      <c r="DR54" s="179">
        <f t="shared" si="93"/>
        <v>0</v>
      </c>
      <c r="DS54" s="179">
        <f t="shared" si="94"/>
        <v>0</v>
      </c>
      <c r="DT54" s="179">
        <f t="shared" si="95"/>
        <v>0</v>
      </c>
      <c r="DU54" s="179">
        <f t="shared" si="96"/>
        <v>0</v>
      </c>
      <c r="DV54" s="3"/>
      <c r="DW54" s="3"/>
      <c r="DY54" s="3"/>
    </row>
    <row r="55" spans="2:129" ht="35" customHeight="1" outlineLevel="1">
      <c r="B55" s="18">
        <v>50</v>
      </c>
      <c r="C55" s="47" t="s">
        <v>5</v>
      </c>
      <c r="D55" s="6"/>
      <c r="E55" s="36" t="s">
        <v>140</v>
      </c>
      <c r="F55" s="98"/>
      <c r="G55" s="6"/>
      <c r="H55" s="19"/>
      <c r="I55" s="20" t="s">
        <v>6</v>
      </c>
      <c r="J55" s="8"/>
      <c r="K55" s="3"/>
      <c r="L55" s="4">
        <f t="shared" si="86"/>
        <v>0</v>
      </c>
      <c r="M55" s="3"/>
      <c r="N55" s="4"/>
      <c r="O55" s="3"/>
      <c r="P55" s="161"/>
      <c r="Q55" s="162"/>
      <c r="R55" s="162"/>
      <c r="S55" s="162"/>
      <c r="T55" s="162"/>
      <c r="U55" s="162"/>
      <c r="V55" s="162"/>
      <c r="W55" s="162"/>
      <c r="X55" s="163"/>
      <c r="Y55" s="162"/>
      <c r="Z55" s="162"/>
      <c r="AA55" s="162"/>
      <c r="AB55" s="164"/>
      <c r="AC55" s="164"/>
      <c r="AD55" s="165"/>
      <c r="AE55" s="3"/>
      <c r="AF55" s="3"/>
      <c r="AG55" s="3"/>
      <c r="AH55" s="175">
        <f t="shared" si="16"/>
        <v>0</v>
      </c>
      <c r="AI55" s="175">
        <f t="shared" si="17"/>
        <v>0</v>
      </c>
      <c r="AJ55" s="175">
        <f t="shared" si="18"/>
        <v>0</v>
      </c>
      <c r="AK55" s="175">
        <f t="shared" si="19"/>
        <v>0</v>
      </c>
      <c r="AL55" s="175">
        <f t="shared" si="20"/>
        <v>0</v>
      </c>
      <c r="AM55" s="175">
        <f t="shared" si="21"/>
        <v>0</v>
      </c>
      <c r="AN55" s="175">
        <f t="shared" si="22"/>
        <v>0</v>
      </c>
      <c r="AO55" s="3"/>
      <c r="AP55" s="175">
        <f t="shared" si="23"/>
        <v>0</v>
      </c>
      <c r="AQ55" s="175">
        <f t="shared" si="24"/>
        <v>0</v>
      </c>
      <c r="AR55" s="175">
        <f t="shared" si="25"/>
        <v>0</v>
      </c>
      <c r="AS55" s="175">
        <f t="shared" si="26"/>
        <v>0</v>
      </c>
      <c r="AT55" s="175">
        <f t="shared" si="27"/>
        <v>0</v>
      </c>
      <c r="AU55" s="175">
        <f t="shared" si="28"/>
        <v>0</v>
      </c>
      <c r="AV55" s="175">
        <f t="shared" si="29"/>
        <v>0</v>
      </c>
      <c r="AW55" s="3"/>
      <c r="AX55" s="175">
        <f t="shared" si="30"/>
        <v>0</v>
      </c>
      <c r="AY55" s="175">
        <f t="shared" si="31"/>
        <v>0</v>
      </c>
      <c r="AZ55" s="175">
        <f t="shared" si="32"/>
        <v>0</v>
      </c>
      <c r="BA55" s="175">
        <f t="shared" si="33"/>
        <v>0</v>
      </c>
      <c r="BB55" s="175">
        <f t="shared" si="34"/>
        <v>0</v>
      </c>
      <c r="BC55" s="175">
        <f t="shared" si="35"/>
        <v>0</v>
      </c>
      <c r="BD55" s="175">
        <f t="shared" si="36"/>
        <v>0</v>
      </c>
      <c r="BE55" s="3"/>
      <c r="BF55" s="175">
        <f t="shared" si="37"/>
        <v>0</v>
      </c>
      <c r="BG55" s="175">
        <f t="shared" si="38"/>
        <v>0</v>
      </c>
      <c r="BH55" s="175">
        <f t="shared" si="39"/>
        <v>0</v>
      </c>
      <c r="BI55" s="175">
        <f t="shared" si="40"/>
        <v>0</v>
      </c>
      <c r="BJ55" s="175">
        <f t="shared" si="41"/>
        <v>0</v>
      </c>
      <c r="BK55" s="175">
        <f t="shared" si="42"/>
        <v>0</v>
      </c>
      <c r="BL55" s="175">
        <f t="shared" si="43"/>
        <v>0</v>
      </c>
      <c r="BM55" s="3"/>
      <c r="BN55" s="175">
        <f t="shared" si="44"/>
        <v>0</v>
      </c>
      <c r="BO55" s="175">
        <f t="shared" si="45"/>
        <v>0</v>
      </c>
      <c r="BP55" s="175">
        <f t="shared" si="46"/>
        <v>0</v>
      </c>
      <c r="BQ55" s="175">
        <f t="shared" si="47"/>
        <v>0</v>
      </c>
      <c r="BR55" s="175">
        <f t="shared" si="48"/>
        <v>0</v>
      </c>
      <c r="BS55" s="175">
        <f t="shared" si="49"/>
        <v>0</v>
      </c>
      <c r="BT55" s="175">
        <f t="shared" si="50"/>
        <v>0</v>
      </c>
      <c r="BU55" s="3"/>
      <c r="BV55" s="175">
        <f t="shared" si="51"/>
        <v>0</v>
      </c>
      <c r="BW55" s="175">
        <f t="shared" si="52"/>
        <v>0</v>
      </c>
      <c r="BX55" s="175">
        <f t="shared" si="53"/>
        <v>0</v>
      </c>
      <c r="BY55" s="175">
        <f t="shared" si="54"/>
        <v>0</v>
      </c>
      <c r="BZ55" s="175">
        <f t="shared" si="55"/>
        <v>0</v>
      </c>
      <c r="CA55" s="175">
        <f t="shared" si="56"/>
        <v>0</v>
      </c>
      <c r="CB55" s="175">
        <f t="shared" si="57"/>
        <v>0</v>
      </c>
      <c r="CC55" s="3"/>
      <c r="CD55" s="175">
        <f t="shared" si="58"/>
        <v>0</v>
      </c>
      <c r="CE55" s="175">
        <f t="shared" si="59"/>
        <v>0</v>
      </c>
      <c r="CF55" s="175">
        <f t="shared" si="60"/>
        <v>0</v>
      </c>
      <c r="CG55" s="175">
        <f t="shared" si="61"/>
        <v>0</v>
      </c>
      <c r="CH55" s="175">
        <f t="shared" si="62"/>
        <v>0</v>
      </c>
      <c r="CI55" s="175">
        <f t="shared" si="63"/>
        <v>0</v>
      </c>
      <c r="CJ55" s="175">
        <f t="shared" si="64"/>
        <v>0</v>
      </c>
      <c r="CK55" s="3"/>
      <c r="CL55" s="175">
        <f t="shared" si="65"/>
        <v>0</v>
      </c>
      <c r="CM55" s="175">
        <f t="shared" si="66"/>
        <v>0</v>
      </c>
      <c r="CN55" s="175">
        <f t="shared" si="67"/>
        <v>0</v>
      </c>
      <c r="CO55" s="175">
        <f t="shared" si="68"/>
        <v>0</v>
      </c>
      <c r="CP55" s="175">
        <f t="shared" si="69"/>
        <v>0</v>
      </c>
      <c r="CQ55" s="175">
        <f t="shared" si="70"/>
        <v>0</v>
      </c>
      <c r="CR55" s="175">
        <f t="shared" si="71"/>
        <v>0</v>
      </c>
      <c r="CS55" s="3"/>
      <c r="CT55" s="175">
        <f t="shared" si="72"/>
        <v>0</v>
      </c>
      <c r="CU55" s="175">
        <f t="shared" si="73"/>
        <v>0</v>
      </c>
      <c r="CV55" s="175">
        <f t="shared" si="74"/>
        <v>0</v>
      </c>
      <c r="CW55" s="175">
        <f t="shared" si="75"/>
        <v>0</v>
      </c>
      <c r="CX55" s="175">
        <f t="shared" si="76"/>
        <v>0</v>
      </c>
      <c r="CY55" s="175">
        <f t="shared" si="77"/>
        <v>0</v>
      </c>
      <c r="CZ55" s="175">
        <f t="shared" si="78"/>
        <v>0</v>
      </c>
      <c r="DA55" s="3"/>
      <c r="DB55" s="175">
        <f t="shared" si="79"/>
        <v>0</v>
      </c>
      <c r="DC55" s="175">
        <f t="shared" si="80"/>
        <v>0</v>
      </c>
      <c r="DD55" s="175">
        <f t="shared" si="81"/>
        <v>0</v>
      </c>
      <c r="DE55" s="175">
        <f t="shared" si="82"/>
        <v>0</v>
      </c>
      <c r="DF55" s="175">
        <f t="shared" si="83"/>
        <v>0</v>
      </c>
      <c r="DG55" s="175">
        <f t="shared" si="84"/>
        <v>0</v>
      </c>
      <c r="DH55" s="175">
        <f t="shared" si="85"/>
        <v>0</v>
      </c>
      <c r="DI55" s="3"/>
      <c r="DJ55" s="3"/>
      <c r="DK55" s="3"/>
      <c r="DL55" s="179">
        <f t="shared" si="87"/>
        <v>0</v>
      </c>
      <c r="DM55" s="179">
        <f t="shared" si="88"/>
        <v>0</v>
      </c>
      <c r="DN55" s="179">
        <f t="shared" si="89"/>
        <v>0</v>
      </c>
      <c r="DO55" s="179">
        <f t="shared" si="90"/>
        <v>0</v>
      </c>
      <c r="DP55" s="179">
        <f t="shared" si="91"/>
        <v>0</v>
      </c>
      <c r="DQ55" s="179">
        <f t="shared" si="92"/>
        <v>0</v>
      </c>
      <c r="DR55" s="179">
        <f t="shared" si="93"/>
        <v>0</v>
      </c>
      <c r="DS55" s="179">
        <f t="shared" si="94"/>
        <v>0</v>
      </c>
      <c r="DT55" s="179">
        <f t="shared" si="95"/>
        <v>0</v>
      </c>
      <c r="DU55" s="179">
        <f t="shared" si="96"/>
        <v>0</v>
      </c>
      <c r="DV55" s="3"/>
      <c r="DW55" s="3"/>
      <c r="DY55" s="3"/>
    </row>
    <row r="56" spans="2:129" s="39" customFormat="1" ht="51" customHeight="1" outlineLevel="1">
      <c r="B56" s="105"/>
      <c r="C56" s="106" t="s">
        <v>373</v>
      </c>
      <c r="D56" s="106"/>
      <c r="E56" s="106"/>
      <c r="F56" s="106"/>
      <c r="G56" s="106"/>
      <c r="H56" s="106"/>
      <c r="I56" s="106"/>
      <c r="J56" s="107"/>
      <c r="L56" s="52"/>
      <c r="N56" s="60" t="str">
        <f>N2</f>
        <v>Press Cafe</v>
      </c>
      <c r="P56" s="137" t="str">
        <f t="shared" ref="P56" si="97">P2</f>
        <v>Starter Mix</v>
      </c>
      <c r="Q56" s="41" t="str">
        <f t="shared" ref="Q56:T56" si="98">Q2</f>
        <v xml:space="preserve">Meat dish
Carving </v>
      </c>
      <c r="R56" s="41" t="str">
        <f t="shared" si="98"/>
        <v>Meat Dish
in honor of guest team</v>
      </c>
      <c r="S56" s="41" t="str">
        <f t="shared" si="98"/>
        <v>Pasta/Risotto
vegetarian option</v>
      </c>
      <c r="T56" s="41" t="str">
        <f t="shared" si="98"/>
        <v>Fish dish
Live Cooking</v>
      </c>
      <c r="U56" s="41" t="str">
        <f t="shared" ref="U56" si="99">U2</f>
        <v>Fish dish
No Live Cooking</v>
      </c>
      <c r="V56" s="41" t="str">
        <f t="shared" ref="V56" si="100">V2</f>
        <v>sweets</v>
      </c>
      <c r="W56" s="41"/>
      <c r="X56" s="50"/>
      <c r="Y56" s="60" t="str">
        <f t="shared" ref="Y56:AD56" si="101">Y2</f>
        <v>Burger Buffet</v>
      </c>
      <c r="Z56" s="60" t="str">
        <f t="shared" si="101"/>
        <v>Handkäse Buffet</v>
      </c>
      <c r="AA56" s="41" t="str">
        <f t="shared" si="101"/>
        <v>Special Buffet III
Butter bread station Ham and Antipasti</v>
      </c>
      <c r="AB56" s="60">
        <f t="shared" si="101"/>
        <v>0</v>
      </c>
      <c r="AC56" s="60" t="str">
        <f t="shared" si="101"/>
        <v>Buffet
Staff</v>
      </c>
      <c r="AD56" s="138" t="str">
        <f t="shared" si="101"/>
        <v>Buffet
Presse</v>
      </c>
      <c r="AE56" s="61"/>
      <c r="AH56" s="41" t="str">
        <f>AH4</f>
        <v>Starter Mix</v>
      </c>
      <c r="AI56" s="41" t="str">
        <f t="shared" ref="AI56:AN56" si="102">AI4</f>
        <v>Fish dish
Live Cooking</v>
      </c>
      <c r="AJ56" s="41" t="str">
        <f t="shared" si="102"/>
        <v>Meat Dish
in honor of guest team</v>
      </c>
      <c r="AK56" s="41" t="str">
        <f t="shared" si="102"/>
        <v>Pasta/Risotto
vegetarian option</v>
      </c>
      <c r="AL56" s="41" t="str">
        <f t="shared" si="102"/>
        <v>sweets</v>
      </c>
      <c r="AM56" s="41">
        <f t="shared" si="102"/>
        <v>0</v>
      </c>
      <c r="AN56" s="41">
        <f t="shared" si="102"/>
        <v>0</v>
      </c>
      <c r="AO56" s="3"/>
      <c r="AP56" s="41" t="str">
        <f>AP4</f>
        <v>Starter Mix</v>
      </c>
      <c r="AQ56" s="41" t="str">
        <f t="shared" ref="AQ56:AV56" si="103">AQ4</f>
        <v>Burger Buffet</v>
      </c>
      <c r="AR56" s="41" t="str">
        <f t="shared" si="103"/>
        <v>sweets</v>
      </c>
      <c r="AS56" s="41">
        <f t="shared" si="103"/>
        <v>0</v>
      </c>
      <c r="AT56" s="41">
        <f t="shared" si="103"/>
        <v>0</v>
      </c>
      <c r="AU56" s="41">
        <f t="shared" si="103"/>
        <v>0</v>
      </c>
      <c r="AV56" s="41">
        <f t="shared" si="103"/>
        <v>0</v>
      </c>
      <c r="AW56" s="3"/>
      <c r="AX56" s="41" t="str">
        <f>AX4</f>
        <v>Starter Mix</v>
      </c>
      <c r="AY56" s="41" t="str">
        <f t="shared" ref="AY56:BD56" si="104">AY4</f>
        <v xml:space="preserve">Meat dish
Carving </v>
      </c>
      <c r="AZ56" s="41" t="str">
        <f t="shared" si="104"/>
        <v>Pasta/Risotto
vegetarian option</v>
      </c>
      <c r="BA56" s="41" t="str">
        <f t="shared" si="104"/>
        <v>Fish dish
No Live Cooking</v>
      </c>
      <c r="BB56" s="41" t="str">
        <f t="shared" si="104"/>
        <v>sweets</v>
      </c>
      <c r="BC56" s="41">
        <f t="shared" si="104"/>
        <v>0</v>
      </c>
      <c r="BD56" s="41">
        <f t="shared" si="104"/>
        <v>0</v>
      </c>
      <c r="BE56" s="3"/>
      <c r="BF56" s="41" t="str">
        <f>BF4</f>
        <v>Handkäse Buffet</v>
      </c>
      <c r="BG56" s="41">
        <f t="shared" ref="BG56:BL56" si="105">BG4</f>
        <v>0</v>
      </c>
      <c r="BH56" s="41">
        <f t="shared" si="105"/>
        <v>0</v>
      </c>
      <c r="BI56" s="41">
        <f t="shared" si="105"/>
        <v>0</v>
      </c>
      <c r="BJ56" s="41">
        <f t="shared" si="105"/>
        <v>0</v>
      </c>
      <c r="BK56" s="41">
        <f t="shared" si="105"/>
        <v>0</v>
      </c>
      <c r="BL56" s="41">
        <f t="shared" si="105"/>
        <v>0</v>
      </c>
      <c r="BM56" s="3"/>
      <c r="BN56" s="41" t="str">
        <f>BN4</f>
        <v>Starter Mix</v>
      </c>
      <c r="BO56" s="41" t="str">
        <f t="shared" ref="BO56:BT56" si="106">BO4</f>
        <v>sweets</v>
      </c>
      <c r="BP56" s="41" t="str">
        <f t="shared" si="106"/>
        <v>Meat Dish
in honor of guest team</v>
      </c>
      <c r="BQ56" s="41" t="str">
        <f t="shared" si="106"/>
        <v>Pasta/Risotto
vegetarian option</v>
      </c>
      <c r="BR56" s="41">
        <f t="shared" si="106"/>
        <v>0</v>
      </c>
      <c r="BS56" s="41">
        <f t="shared" si="106"/>
        <v>0</v>
      </c>
      <c r="BT56" s="41">
        <f t="shared" si="106"/>
        <v>0</v>
      </c>
      <c r="BU56" s="3"/>
      <c r="BV56" s="41" t="str">
        <f>BV4</f>
        <v>Starter Mix</v>
      </c>
      <c r="BW56" s="41" t="str">
        <f t="shared" ref="BW56:CB56" si="107">BW4</f>
        <v xml:space="preserve">Meat dish
Carving </v>
      </c>
      <c r="BX56" s="41" t="str">
        <f t="shared" si="107"/>
        <v>Fish dish
Live Cooking</v>
      </c>
      <c r="BY56" s="41" t="str">
        <f t="shared" si="107"/>
        <v>sweets</v>
      </c>
      <c r="BZ56" s="41">
        <f t="shared" si="107"/>
        <v>0</v>
      </c>
      <c r="CA56" s="41">
        <f t="shared" si="107"/>
        <v>0</v>
      </c>
      <c r="CB56" s="41">
        <f t="shared" si="107"/>
        <v>0</v>
      </c>
      <c r="CC56" s="3"/>
      <c r="CD56" s="41" t="str">
        <f>CD4</f>
        <v>Starter Mix</v>
      </c>
      <c r="CE56" s="41" t="str">
        <f t="shared" ref="CE56:CJ56" si="108">CE4</f>
        <v>Pasta/Risotto
vegetarian option</v>
      </c>
      <c r="CF56" s="41" t="str">
        <f t="shared" si="108"/>
        <v>sweets</v>
      </c>
      <c r="CG56" s="41">
        <f t="shared" si="108"/>
        <v>0</v>
      </c>
      <c r="CH56" s="41">
        <f t="shared" si="108"/>
        <v>0</v>
      </c>
      <c r="CI56" s="41">
        <f t="shared" si="108"/>
        <v>0</v>
      </c>
      <c r="CJ56" s="41">
        <f t="shared" si="108"/>
        <v>0</v>
      </c>
      <c r="CK56" s="3"/>
      <c r="CL56" s="41" t="str">
        <f>CL4</f>
        <v>Starter Mix</v>
      </c>
      <c r="CM56" s="41" t="str">
        <f t="shared" ref="CM56:CR56" si="109">CM4</f>
        <v>Fish dish
No Live Cooking</v>
      </c>
      <c r="CN56" s="41" t="str">
        <f t="shared" si="109"/>
        <v>Meat Dish
in honor of guest team</v>
      </c>
      <c r="CO56" s="41" t="str">
        <f t="shared" si="109"/>
        <v>Pasta/Risotto
vegetarian option</v>
      </c>
      <c r="CP56" s="41">
        <f t="shared" si="109"/>
        <v>0</v>
      </c>
      <c r="CQ56" s="41">
        <f t="shared" si="109"/>
        <v>0</v>
      </c>
      <c r="CR56" s="41">
        <f t="shared" si="109"/>
        <v>0</v>
      </c>
      <c r="CS56" s="3"/>
      <c r="CT56" s="41" t="str">
        <f>CT4</f>
        <v>Starter Mix</v>
      </c>
      <c r="CU56" s="41" t="str">
        <f t="shared" ref="CU56:CZ56" si="110">CU4</f>
        <v>Special of the match
in honor of guest team</v>
      </c>
      <c r="CV56" s="41" t="str">
        <f t="shared" si="110"/>
        <v>Pasta/Risotto
vegetarian option</v>
      </c>
      <c r="CW56" s="41" t="str">
        <f t="shared" si="110"/>
        <v>sweets</v>
      </c>
      <c r="CX56" s="41">
        <f t="shared" si="110"/>
        <v>0</v>
      </c>
      <c r="CY56" s="41">
        <f t="shared" si="110"/>
        <v>0</v>
      </c>
      <c r="CZ56" s="41">
        <f t="shared" si="110"/>
        <v>0</v>
      </c>
      <c r="DA56" s="3"/>
      <c r="DB56" s="41" t="str">
        <f>DB4</f>
        <v>Starter Mix</v>
      </c>
      <c r="DC56" s="41" t="str">
        <f t="shared" ref="DC56:DH56" si="111">DC4</f>
        <v>Meat dish
Carving / Ragout</v>
      </c>
      <c r="DD56" s="41" t="str">
        <f t="shared" si="111"/>
        <v>Fish dish
Live Cooking</v>
      </c>
      <c r="DE56" s="41" t="str">
        <f t="shared" si="111"/>
        <v>sweets</v>
      </c>
      <c r="DF56" s="41">
        <f t="shared" si="111"/>
        <v>0</v>
      </c>
      <c r="DG56" s="41">
        <f t="shared" si="111"/>
        <v>0</v>
      </c>
      <c r="DH56" s="41">
        <f t="shared" si="111"/>
        <v>0</v>
      </c>
      <c r="DL56" s="41" t="str">
        <f>DL4</f>
        <v>Buffet
U Shape</v>
      </c>
      <c r="DM56" s="41" t="str">
        <f t="shared" ref="DM56:DU56" si="112">DM4</f>
        <v>Buffet
I Shape 1</v>
      </c>
      <c r="DN56" s="41" t="str">
        <f t="shared" si="112"/>
        <v>Buffet
I Shape I2</v>
      </c>
      <c r="DO56" s="41" t="str">
        <f t="shared" si="112"/>
        <v>F &amp; B
I Shape I3</v>
      </c>
      <c r="DP56" s="41" t="str">
        <f t="shared" si="112"/>
        <v>Buffet
I Shape I4</v>
      </c>
      <c r="DQ56" s="41" t="str">
        <f t="shared" si="112"/>
        <v>Buffet
I Shape I5</v>
      </c>
      <c r="DR56" s="41" t="str">
        <f t="shared" si="112"/>
        <v>Buffet
I Shape I6</v>
      </c>
      <c r="DS56" s="41" t="str">
        <f t="shared" si="112"/>
        <v>Buffet
I Shape I7</v>
      </c>
      <c r="DT56" s="41" t="str">
        <f t="shared" si="112"/>
        <v>Buffet
L Shape E2_1
Bar &amp; Buffet</v>
      </c>
      <c r="DU56" s="41" t="str">
        <f t="shared" si="112"/>
        <v>Buffet
L Shape E2_2
Bar &amp; Buffet</v>
      </c>
    </row>
    <row r="57" spans="2:129" ht="12.75" customHeight="1" outlineLevel="1">
      <c r="B57" s="55" t="s">
        <v>0</v>
      </c>
      <c r="C57" s="97" t="str">
        <f>$C$5</f>
        <v>Designation</v>
      </c>
      <c r="D57" s="56" t="str">
        <f>$D$5</f>
        <v>Picture</v>
      </c>
      <c r="E57" s="56" t="str">
        <f>$E$5</f>
        <v>Specification</v>
      </c>
      <c r="F57" s="56" t="str">
        <f>$F$5</f>
        <v>Referenz</v>
      </c>
      <c r="G57" s="56" t="str">
        <f>$G$5</f>
        <v>Power (kW)</v>
      </c>
      <c r="H57" s="56" t="str">
        <f>$H$5</f>
        <v>Qty</v>
      </c>
      <c r="I57" s="56" t="str">
        <f>$I$5</f>
        <v>Size</v>
      </c>
      <c r="J57" s="57"/>
      <c r="K57" s="3"/>
      <c r="L57" s="4"/>
      <c r="M57" s="3"/>
      <c r="N57" s="4"/>
      <c r="O57" s="3"/>
      <c r="P57" s="135"/>
      <c r="Q57" s="4"/>
      <c r="R57" s="4"/>
      <c r="S57" s="4"/>
      <c r="T57" s="4"/>
      <c r="U57" s="4"/>
      <c r="V57" s="4"/>
      <c r="W57" s="4"/>
      <c r="X57" s="3"/>
      <c r="Y57" s="4"/>
      <c r="Z57" s="4"/>
      <c r="AA57" s="4"/>
      <c r="AB57" s="4"/>
      <c r="AC57" s="4"/>
      <c r="AD57" s="136"/>
      <c r="AE57" s="3"/>
      <c r="AF57" s="3"/>
      <c r="AG57" s="3"/>
      <c r="AH57" s="4"/>
      <c r="AI57" s="4"/>
      <c r="AJ57" s="4"/>
      <c r="AK57" s="4"/>
      <c r="AL57" s="4"/>
      <c r="AM57" s="4"/>
      <c r="AN57" s="4"/>
      <c r="AO57" s="3"/>
      <c r="AP57" s="4"/>
      <c r="AQ57" s="4"/>
      <c r="AR57" s="4"/>
      <c r="AS57" s="4"/>
      <c r="AT57" s="4"/>
      <c r="AU57" s="4"/>
      <c r="AV57" s="4"/>
      <c r="AW57" s="3"/>
      <c r="AX57" s="4"/>
      <c r="AY57" s="4"/>
      <c r="AZ57" s="4"/>
      <c r="BA57" s="4"/>
      <c r="BB57" s="4"/>
      <c r="BC57" s="4"/>
      <c r="BD57" s="4"/>
      <c r="BE57" s="3"/>
      <c r="BF57" s="4"/>
      <c r="BG57" s="4"/>
      <c r="BH57" s="4"/>
      <c r="BI57" s="4"/>
      <c r="BJ57" s="4"/>
      <c r="BK57" s="4"/>
      <c r="BL57" s="4"/>
      <c r="BM57" s="3"/>
      <c r="BN57" s="4"/>
      <c r="BO57" s="4"/>
      <c r="BP57" s="4"/>
      <c r="BQ57" s="4"/>
      <c r="BR57" s="4"/>
      <c r="BS57" s="4"/>
      <c r="BT57" s="4"/>
      <c r="BU57" s="3"/>
      <c r="BV57" s="4"/>
      <c r="BW57" s="4"/>
      <c r="BX57" s="4"/>
      <c r="BY57" s="4"/>
      <c r="BZ57" s="4"/>
      <c r="CA57" s="4"/>
      <c r="CB57" s="4"/>
      <c r="CC57" s="3"/>
      <c r="CD57" s="4"/>
      <c r="CE57" s="4"/>
      <c r="CF57" s="4"/>
      <c r="CG57" s="4"/>
      <c r="CH57" s="4"/>
      <c r="CI57" s="4"/>
      <c r="CJ57" s="4"/>
      <c r="CK57" s="3"/>
      <c r="CL57" s="4"/>
      <c r="CM57" s="4"/>
      <c r="CN57" s="4"/>
      <c r="CO57" s="4"/>
      <c r="CP57" s="4"/>
      <c r="CQ57" s="4"/>
      <c r="CR57" s="4"/>
      <c r="CS57" s="3"/>
      <c r="CT57" s="4"/>
      <c r="CU57" s="4"/>
      <c r="CV57" s="4"/>
      <c r="CW57" s="4"/>
      <c r="CX57" s="4"/>
      <c r="CY57" s="4"/>
      <c r="CZ57" s="4"/>
      <c r="DA57" s="3"/>
      <c r="DB57" s="4"/>
      <c r="DC57" s="4"/>
      <c r="DD57" s="4"/>
      <c r="DE57" s="4"/>
      <c r="DF57" s="4"/>
      <c r="DG57" s="4"/>
      <c r="DH57" s="4"/>
      <c r="DI57" s="3"/>
      <c r="DJ57" s="3"/>
      <c r="DK57" s="3"/>
      <c r="DL57" s="4"/>
      <c r="DM57" s="4"/>
      <c r="DN57" s="4"/>
      <c r="DO57" s="4"/>
      <c r="DP57" s="4"/>
      <c r="DQ57" s="4"/>
      <c r="DR57" s="4"/>
      <c r="DS57" s="4"/>
      <c r="DT57" s="4"/>
      <c r="DU57" s="4"/>
      <c r="DV57" s="3"/>
      <c r="DW57" s="3"/>
      <c r="DY57" s="3"/>
    </row>
    <row r="58" spans="2:129" ht="39" customHeight="1" outlineLevel="1">
      <c r="B58" s="18">
        <v>51</v>
      </c>
      <c r="C58" s="47" t="s">
        <v>7</v>
      </c>
      <c r="D58" s="6"/>
      <c r="E58" s="6"/>
      <c r="F58" s="100"/>
      <c r="G58" s="6"/>
      <c r="H58" s="19"/>
      <c r="I58" s="47" t="s">
        <v>8</v>
      </c>
      <c r="J58" s="8"/>
      <c r="K58" s="3"/>
      <c r="L58" s="4">
        <f t="shared" ref="L58:L86" si="113">SUM(N58:AE58)</f>
        <v>0</v>
      </c>
      <c r="M58" s="3"/>
      <c r="N58" s="4"/>
      <c r="O58" s="3"/>
      <c r="P58" s="168"/>
      <c r="Q58" s="169"/>
      <c r="R58" s="169"/>
      <c r="S58" s="169"/>
      <c r="T58" s="169"/>
      <c r="U58" s="169"/>
      <c r="V58" s="169"/>
      <c r="W58" s="169"/>
      <c r="X58" s="163"/>
      <c r="Y58" s="162"/>
      <c r="Z58" s="162"/>
      <c r="AA58" s="169"/>
      <c r="AB58" s="162"/>
      <c r="AC58" s="162"/>
      <c r="AD58" s="165"/>
      <c r="AE58" s="3"/>
      <c r="AF58" s="3"/>
      <c r="AG58" s="3"/>
      <c r="AH58" s="175">
        <f t="shared" si="16"/>
        <v>0</v>
      </c>
      <c r="AI58" s="175">
        <f t="shared" si="17"/>
        <v>0</v>
      </c>
      <c r="AJ58" s="175">
        <f t="shared" si="18"/>
        <v>0</v>
      </c>
      <c r="AK58" s="175">
        <f t="shared" si="19"/>
        <v>0</v>
      </c>
      <c r="AL58" s="175">
        <f t="shared" si="20"/>
        <v>0</v>
      </c>
      <c r="AM58" s="175">
        <f t="shared" si="21"/>
        <v>0</v>
      </c>
      <c r="AN58" s="175">
        <f t="shared" si="22"/>
        <v>0</v>
      </c>
      <c r="AO58" s="3"/>
      <c r="AP58" s="175">
        <f t="shared" si="23"/>
        <v>0</v>
      </c>
      <c r="AQ58" s="175">
        <f t="shared" si="24"/>
        <v>0</v>
      </c>
      <c r="AR58" s="175">
        <f t="shared" si="25"/>
        <v>0</v>
      </c>
      <c r="AS58" s="175">
        <f t="shared" si="26"/>
        <v>0</v>
      </c>
      <c r="AT58" s="175">
        <f t="shared" si="27"/>
        <v>0</v>
      </c>
      <c r="AU58" s="175">
        <f t="shared" si="28"/>
        <v>0</v>
      </c>
      <c r="AV58" s="175">
        <f t="shared" si="29"/>
        <v>0</v>
      </c>
      <c r="AW58" s="175"/>
      <c r="AX58" s="175">
        <f t="shared" si="30"/>
        <v>0</v>
      </c>
      <c r="AY58" s="175">
        <f t="shared" si="31"/>
        <v>0</v>
      </c>
      <c r="AZ58" s="175">
        <f t="shared" si="32"/>
        <v>0</v>
      </c>
      <c r="BA58" s="175">
        <f t="shared" si="33"/>
        <v>0</v>
      </c>
      <c r="BB58" s="175">
        <f t="shared" si="34"/>
        <v>0</v>
      </c>
      <c r="BC58" s="175">
        <f t="shared" si="35"/>
        <v>0</v>
      </c>
      <c r="BD58" s="175">
        <f t="shared" si="36"/>
        <v>0</v>
      </c>
      <c r="BE58" s="175"/>
      <c r="BF58" s="175">
        <f t="shared" si="37"/>
        <v>0</v>
      </c>
      <c r="BG58" s="175">
        <f t="shared" si="38"/>
        <v>0</v>
      </c>
      <c r="BH58" s="175">
        <f t="shared" si="39"/>
        <v>0</v>
      </c>
      <c r="BI58" s="175">
        <f t="shared" si="40"/>
        <v>0</v>
      </c>
      <c r="BJ58" s="175">
        <f t="shared" si="41"/>
        <v>0</v>
      </c>
      <c r="BK58" s="175">
        <f t="shared" si="42"/>
        <v>0</v>
      </c>
      <c r="BL58" s="175">
        <f t="shared" si="43"/>
        <v>0</v>
      </c>
      <c r="BM58" s="175"/>
      <c r="BN58" s="175">
        <f t="shared" si="44"/>
        <v>0</v>
      </c>
      <c r="BO58" s="175">
        <f t="shared" si="45"/>
        <v>0</v>
      </c>
      <c r="BP58" s="175">
        <f t="shared" si="46"/>
        <v>0</v>
      </c>
      <c r="BQ58" s="175">
        <f t="shared" si="47"/>
        <v>0</v>
      </c>
      <c r="BR58" s="175">
        <f t="shared" si="48"/>
        <v>0</v>
      </c>
      <c r="BS58" s="175">
        <f t="shared" si="49"/>
        <v>0</v>
      </c>
      <c r="BT58" s="175">
        <f t="shared" si="50"/>
        <v>0</v>
      </c>
      <c r="BU58" s="175"/>
      <c r="BV58" s="175">
        <f t="shared" si="51"/>
        <v>0</v>
      </c>
      <c r="BW58" s="175">
        <f t="shared" si="52"/>
        <v>0</v>
      </c>
      <c r="BX58" s="175">
        <f t="shared" si="53"/>
        <v>0</v>
      </c>
      <c r="BY58" s="175">
        <f t="shared" si="54"/>
        <v>0</v>
      </c>
      <c r="BZ58" s="175">
        <f t="shared" si="55"/>
        <v>0</v>
      </c>
      <c r="CA58" s="175">
        <f t="shared" si="56"/>
        <v>0</v>
      </c>
      <c r="CB58" s="175">
        <f t="shared" si="57"/>
        <v>0</v>
      </c>
      <c r="CC58" s="175"/>
      <c r="CD58" s="175">
        <f t="shared" si="58"/>
        <v>0</v>
      </c>
      <c r="CE58" s="175">
        <f t="shared" si="59"/>
        <v>0</v>
      </c>
      <c r="CF58" s="175">
        <f t="shared" si="60"/>
        <v>0</v>
      </c>
      <c r="CG58" s="175">
        <f t="shared" si="61"/>
        <v>0</v>
      </c>
      <c r="CH58" s="175">
        <f t="shared" si="62"/>
        <v>0</v>
      </c>
      <c r="CI58" s="175">
        <f t="shared" si="63"/>
        <v>0</v>
      </c>
      <c r="CJ58" s="175">
        <f t="shared" si="64"/>
        <v>0</v>
      </c>
      <c r="CK58" s="175"/>
      <c r="CL58" s="175">
        <f t="shared" si="65"/>
        <v>0</v>
      </c>
      <c r="CM58" s="175">
        <f t="shared" si="66"/>
        <v>0</v>
      </c>
      <c r="CN58" s="175">
        <f t="shared" si="67"/>
        <v>0</v>
      </c>
      <c r="CO58" s="175">
        <f t="shared" si="68"/>
        <v>0</v>
      </c>
      <c r="CP58" s="175">
        <f t="shared" si="69"/>
        <v>0</v>
      </c>
      <c r="CQ58" s="175">
        <f t="shared" si="70"/>
        <v>0</v>
      </c>
      <c r="CR58" s="175">
        <f t="shared" si="71"/>
        <v>0</v>
      </c>
      <c r="CS58" s="175"/>
      <c r="CT58" s="175">
        <f t="shared" ref="CT58:CT86" si="114">SUMIF($P$2:$AD$2,$CL$4,X58:AL58)</f>
        <v>0</v>
      </c>
      <c r="CU58" s="175">
        <f t="shared" ref="CU58:CU86" si="115">SUMIF($P$2:$AD$2,$CM$4,X58:AL58)</f>
        <v>0</v>
      </c>
      <c r="CV58" s="175">
        <f t="shared" ref="CV58:CV86" si="116">SUMIF($P$2:$AD$2,$CN$4,X58:AL58)</f>
        <v>0</v>
      </c>
      <c r="CW58" s="175">
        <f t="shared" ref="CW58:CW86" si="117">SUMIF($P$2:$AD$2,$CO$4,X58:AL58)</f>
        <v>0</v>
      </c>
      <c r="CX58" s="175">
        <f t="shared" ref="CX58:CX86" si="118">SUMIF($P$2:$AD$2,$CP$4,X58:AL58)</f>
        <v>0</v>
      </c>
      <c r="CY58" s="175">
        <f t="shared" ref="CY58:CY86" si="119">SUMIF($P$2:$AD$2,$CQ$4,X58:AL58)</f>
        <v>0</v>
      </c>
      <c r="CZ58" s="175">
        <f t="shared" ref="CZ58:CZ86" si="120">SUMIF($P$2:$AD$2,$CR$4,X58:AL58)</f>
        <v>0</v>
      </c>
      <c r="DA58" s="175"/>
      <c r="DB58" s="175">
        <f t="shared" ref="DB58:DB86" si="121">SUMIF($P$2:$AD$2,$CL$4,AF58:AT58)</f>
        <v>0</v>
      </c>
      <c r="DC58" s="175">
        <f t="shared" ref="DC58:DC86" si="122">SUMIF($P$2:$AD$2,$CM$4,AF58:AT58)</f>
        <v>0</v>
      </c>
      <c r="DD58" s="175">
        <f t="shared" ref="DD58:DD86" si="123">SUMIF($P$2:$AD$2,$CN$4,AF58:AT58)</f>
        <v>0</v>
      </c>
      <c r="DE58" s="175">
        <f t="shared" ref="DE58:DE86" si="124">SUMIF($P$2:$AD$2,$CO$4,AF58:AT58)</f>
        <v>0</v>
      </c>
      <c r="DF58" s="175">
        <f t="shared" ref="DF58:DF86" si="125">SUMIF($P$2:$AD$2,$CP$4,AF58:AT58)</f>
        <v>0</v>
      </c>
      <c r="DG58" s="175">
        <f t="shared" ref="DG58:DG86" si="126">SUMIF($P$2:$AD$2,$CQ$4,AF58:AT58)</f>
        <v>0</v>
      </c>
      <c r="DH58" s="175">
        <f t="shared" ref="DH58:DH86" si="127">SUMIF($P$2:$AD$2,$CR$4,AF58:AT58)</f>
        <v>0</v>
      </c>
      <c r="DI58" s="3"/>
      <c r="DJ58" s="3"/>
      <c r="DK58" s="3"/>
      <c r="DL58" s="179">
        <f t="shared" ref="DL58:DL86" si="128">SUM(AH58:AN58)</f>
        <v>0</v>
      </c>
      <c r="DM58" s="179">
        <f t="shared" ref="DM58:DM86" si="129">SUM(AP58:AV58)</f>
        <v>0</v>
      </c>
      <c r="DN58" s="179">
        <f t="shared" ref="DN58:DN86" si="130">SUM(AX58:BD58)</f>
        <v>0</v>
      </c>
      <c r="DO58" s="179">
        <f t="shared" ref="DO58:DO86" si="131">SUM(BF58:BL58)</f>
        <v>0</v>
      </c>
      <c r="DP58" s="179">
        <f t="shared" ref="DP58:DP86" si="132">SUM(BN58:BT58)</f>
        <v>0</v>
      </c>
      <c r="DQ58" s="179">
        <f t="shared" ref="DQ58:DQ86" si="133">SUM(BV58:CB58)</f>
        <v>0</v>
      </c>
      <c r="DR58" s="179">
        <f t="shared" ref="DR58:DR86" si="134">SUM(CD58:CJ58)</f>
        <v>0</v>
      </c>
      <c r="DS58" s="179">
        <f t="shared" ref="DS58:DS86" si="135">SUM(CL58:CR58)</f>
        <v>0</v>
      </c>
      <c r="DT58" s="179">
        <f t="shared" ref="DT58:DT86" si="136">SUM(CT58:CZ58)</f>
        <v>0</v>
      </c>
      <c r="DU58" s="179">
        <f t="shared" ref="DU58:DU86" si="137">SUM(DB58:DH58)</f>
        <v>0</v>
      </c>
      <c r="DV58" s="3"/>
      <c r="DW58" s="3"/>
      <c r="DY58" s="3"/>
    </row>
    <row r="59" spans="2:129" ht="39" customHeight="1" outlineLevel="1">
      <c r="B59" s="18">
        <v>52</v>
      </c>
      <c r="C59" s="47" t="s">
        <v>9</v>
      </c>
      <c r="D59" s="6"/>
      <c r="E59" s="6"/>
      <c r="F59" s="100"/>
      <c r="G59" s="6"/>
      <c r="H59" s="19"/>
      <c r="I59" s="20" t="s">
        <v>10</v>
      </c>
      <c r="J59" s="8"/>
      <c r="K59" s="3"/>
      <c r="L59" s="4">
        <f t="shared" si="113"/>
        <v>0</v>
      </c>
      <c r="M59" s="3"/>
      <c r="N59" s="4"/>
      <c r="O59" s="3"/>
      <c r="P59" s="161"/>
      <c r="Q59" s="162"/>
      <c r="R59" s="162"/>
      <c r="S59" s="162"/>
      <c r="T59" s="162"/>
      <c r="U59" s="162"/>
      <c r="V59" s="162"/>
      <c r="W59" s="162"/>
      <c r="X59" s="163"/>
      <c r="Y59" s="162"/>
      <c r="Z59" s="162"/>
      <c r="AA59" s="162"/>
      <c r="AB59" s="162"/>
      <c r="AC59" s="162"/>
      <c r="AD59" s="165"/>
      <c r="AE59" s="3"/>
      <c r="AF59" s="3"/>
      <c r="AG59" s="3"/>
      <c r="AH59" s="175">
        <f t="shared" si="16"/>
        <v>0</v>
      </c>
      <c r="AI59" s="175">
        <f t="shared" si="17"/>
        <v>0</v>
      </c>
      <c r="AJ59" s="175">
        <f t="shared" si="18"/>
        <v>0</v>
      </c>
      <c r="AK59" s="175">
        <f t="shared" si="19"/>
        <v>0</v>
      </c>
      <c r="AL59" s="175">
        <f t="shared" si="20"/>
        <v>0</v>
      </c>
      <c r="AM59" s="175">
        <f t="shared" si="21"/>
        <v>0</v>
      </c>
      <c r="AN59" s="175">
        <f t="shared" si="22"/>
        <v>0</v>
      </c>
      <c r="AO59" s="3"/>
      <c r="AP59" s="175">
        <f t="shared" si="23"/>
        <v>0</v>
      </c>
      <c r="AQ59" s="175">
        <f t="shared" si="24"/>
        <v>0</v>
      </c>
      <c r="AR59" s="175">
        <f t="shared" si="25"/>
        <v>0</v>
      </c>
      <c r="AS59" s="175">
        <f t="shared" si="26"/>
        <v>0</v>
      </c>
      <c r="AT59" s="175">
        <f t="shared" si="27"/>
        <v>0</v>
      </c>
      <c r="AU59" s="175">
        <f t="shared" si="28"/>
        <v>0</v>
      </c>
      <c r="AV59" s="175">
        <f t="shared" si="29"/>
        <v>0</v>
      </c>
      <c r="AW59" s="175"/>
      <c r="AX59" s="175">
        <f t="shared" si="30"/>
        <v>0</v>
      </c>
      <c r="AY59" s="175">
        <f t="shared" si="31"/>
        <v>0</v>
      </c>
      <c r="AZ59" s="175">
        <f t="shared" si="32"/>
        <v>0</v>
      </c>
      <c r="BA59" s="175">
        <f t="shared" si="33"/>
        <v>0</v>
      </c>
      <c r="BB59" s="175">
        <f t="shared" si="34"/>
        <v>0</v>
      </c>
      <c r="BC59" s="175">
        <f t="shared" si="35"/>
        <v>0</v>
      </c>
      <c r="BD59" s="175">
        <f t="shared" si="36"/>
        <v>0</v>
      </c>
      <c r="BE59" s="175"/>
      <c r="BF59" s="175">
        <f t="shared" si="37"/>
        <v>0</v>
      </c>
      <c r="BG59" s="175">
        <f t="shared" si="38"/>
        <v>0</v>
      </c>
      <c r="BH59" s="175">
        <f t="shared" si="39"/>
        <v>0</v>
      </c>
      <c r="BI59" s="175">
        <f t="shared" si="40"/>
        <v>0</v>
      </c>
      <c r="BJ59" s="175">
        <f t="shared" si="41"/>
        <v>0</v>
      </c>
      <c r="BK59" s="175">
        <f t="shared" si="42"/>
        <v>0</v>
      </c>
      <c r="BL59" s="175">
        <f t="shared" si="43"/>
        <v>0</v>
      </c>
      <c r="BM59" s="175"/>
      <c r="BN59" s="175">
        <f t="shared" si="44"/>
        <v>0</v>
      </c>
      <c r="BO59" s="175">
        <f t="shared" si="45"/>
        <v>0</v>
      </c>
      <c r="BP59" s="175">
        <f t="shared" si="46"/>
        <v>0</v>
      </c>
      <c r="BQ59" s="175">
        <f t="shared" si="47"/>
        <v>0</v>
      </c>
      <c r="BR59" s="175">
        <f t="shared" si="48"/>
        <v>0</v>
      </c>
      <c r="BS59" s="175">
        <f t="shared" si="49"/>
        <v>0</v>
      </c>
      <c r="BT59" s="175">
        <f t="shared" si="50"/>
        <v>0</v>
      </c>
      <c r="BU59" s="175"/>
      <c r="BV59" s="175">
        <f t="shared" si="51"/>
        <v>0</v>
      </c>
      <c r="BW59" s="175">
        <f t="shared" si="52"/>
        <v>0</v>
      </c>
      <c r="BX59" s="175">
        <f t="shared" si="53"/>
        <v>0</v>
      </c>
      <c r="BY59" s="175">
        <f t="shared" si="54"/>
        <v>0</v>
      </c>
      <c r="BZ59" s="175">
        <f t="shared" si="55"/>
        <v>0</v>
      </c>
      <c r="CA59" s="175">
        <f t="shared" si="56"/>
        <v>0</v>
      </c>
      <c r="CB59" s="175">
        <f t="shared" si="57"/>
        <v>0</v>
      </c>
      <c r="CC59" s="175"/>
      <c r="CD59" s="175">
        <f t="shared" si="58"/>
        <v>0</v>
      </c>
      <c r="CE59" s="175">
        <f t="shared" si="59"/>
        <v>0</v>
      </c>
      <c r="CF59" s="175">
        <f t="shared" si="60"/>
        <v>0</v>
      </c>
      <c r="CG59" s="175">
        <f t="shared" si="61"/>
        <v>0</v>
      </c>
      <c r="CH59" s="175">
        <f t="shared" si="62"/>
        <v>0</v>
      </c>
      <c r="CI59" s="175">
        <f t="shared" si="63"/>
        <v>0</v>
      </c>
      <c r="CJ59" s="175">
        <f t="shared" si="64"/>
        <v>0</v>
      </c>
      <c r="CK59" s="175"/>
      <c r="CL59" s="175">
        <f t="shared" si="65"/>
        <v>0</v>
      </c>
      <c r="CM59" s="175">
        <f t="shared" si="66"/>
        <v>0</v>
      </c>
      <c r="CN59" s="175">
        <f t="shared" si="67"/>
        <v>0</v>
      </c>
      <c r="CO59" s="175">
        <f t="shared" si="68"/>
        <v>0</v>
      </c>
      <c r="CP59" s="175">
        <f t="shared" si="69"/>
        <v>0</v>
      </c>
      <c r="CQ59" s="175">
        <f t="shared" si="70"/>
        <v>0</v>
      </c>
      <c r="CR59" s="175">
        <f t="shared" si="71"/>
        <v>0</v>
      </c>
      <c r="CS59" s="175"/>
      <c r="CT59" s="175">
        <f t="shared" si="114"/>
        <v>0</v>
      </c>
      <c r="CU59" s="175">
        <f t="shared" si="115"/>
        <v>0</v>
      </c>
      <c r="CV59" s="175">
        <f t="shared" si="116"/>
        <v>0</v>
      </c>
      <c r="CW59" s="175">
        <f t="shared" si="117"/>
        <v>0</v>
      </c>
      <c r="CX59" s="175">
        <f t="shared" si="118"/>
        <v>0</v>
      </c>
      <c r="CY59" s="175">
        <f t="shared" si="119"/>
        <v>0</v>
      </c>
      <c r="CZ59" s="175">
        <f t="shared" si="120"/>
        <v>0</v>
      </c>
      <c r="DA59" s="175"/>
      <c r="DB59" s="175">
        <f t="shared" si="121"/>
        <v>0</v>
      </c>
      <c r="DC59" s="175">
        <f t="shared" si="122"/>
        <v>0</v>
      </c>
      <c r="DD59" s="175">
        <f t="shared" si="123"/>
        <v>0</v>
      </c>
      <c r="DE59" s="175">
        <f t="shared" si="124"/>
        <v>0</v>
      </c>
      <c r="DF59" s="175">
        <f t="shared" si="125"/>
        <v>0</v>
      </c>
      <c r="DG59" s="175">
        <f t="shared" si="126"/>
        <v>0</v>
      </c>
      <c r="DH59" s="175">
        <f t="shared" si="127"/>
        <v>0</v>
      </c>
      <c r="DI59" s="3"/>
      <c r="DJ59" s="3"/>
      <c r="DK59" s="3"/>
      <c r="DL59" s="179">
        <f t="shared" si="128"/>
        <v>0</v>
      </c>
      <c r="DM59" s="179">
        <f t="shared" si="129"/>
        <v>0</v>
      </c>
      <c r="DN59" s="179">
        <f t="shared" si="130"/>
        <v>0</v>
      </c>
      <c r="DO59" s="179">
        <f t="shared" si="131"/>
        <v>0</v>
      </c>
      <c r="DP59" s="179">
        <f t="shared" si="132"/>
        <v>0</v>
      </c>
      <c r="DQ59" s="179">
        <f t="shared" si="133"/>
        <v>0</v>
      </c>
      <c r="DR59" s="179">
        <f t="shared" si="134"/>
        <v>0</v>
      </c>
      <c r="DS59" s="179">
        <f t="shared" si="135"/>
        <v>0</v>
      </c>
      <c r="DT59" s="179">
        <f t="shared" si="136"/>
        <v>0</v>
      </c>
      <c r="DU59" s="179">
        <f t="shared" si="137"/>
        <v>0</v>
      </c>
      <c r="DV59" s="3"/>
      <c r="DW59" s="3"/>
      <c r="DY59" s="3"/>
    </row>
    <row r="60" spans="2:129" ht="39" customHeight="1" outlineLevel="1">
      <c r="B60" s="18">
        <v>53</v>
      </c>
      <c r="C60" s="47" t="s">
        <v>11</v>
      </c>
      <c r="D60" s="6"/>
      <c r="E60" s="6"/>
      <c r="F60" s="100"/>
      <c r="G60" s="6"/>
      <c r="H60" s="19"/>
      <c r="I60" s="20" t="s">
        <v>12</v>
      </c>
      <c r="J60" s="8"/>
      <c r="K60" s="3"/>
      <c r="L60" s="4">
        <f t="shared" si="113"/>
        <v>0</v>
      </c>
      <c r="M60" s="3"/>
      <c r="N60" s="4"/>
      <c r="O60" s="3"/>
      <c r="P60" s="161"/>
      <c r="Q60" s="162"/>
      <c r="R60" s="162"/>
      <c r="S60" s="162"/>
      <c r="T60" s="162"/>
      <c r="U60" s="162"/>
      <c r="V60" s="162"/>
      <c r="W60" s="162"/>
      <c r="X60" s="163"/>
      <c r="Y60" s="162"/>
      <c r="Z60" s="162"/>
      <c r="AA60" s="162"/>
      <c r="AB60" s="162"/>
      <c r="AC60" s="162"/>
      <c r="AD60" s="165"/>
      <c r="AE60" s="3"/>
      <c r="AF60" s="3"/>
      <c r="AG60" s="3"/>
      <c r="AH60" s="175">
        <f t="shared" si="16"/>
        <v>0</v>
      </c>
      <c r="AI60" s="175">
        <f t="shared" si="17"/>
        <v>0</v>
      </c>
      <c r="AJ60" s="175">
        <f t="shared" si="18"/>
        <v>0</v>
      </c>
      <c r="AK60" s="175">
        <f t="shared" si="19"/>
        <v>0</v>
      </c>
      <c r="AL60" s="175">
        <f t="shared" si="20"/>
        <v>0</v>
      </c>
      <c r="AM60" s="175">
        <f t="shared" si="21"/>
        <v>0</v>
      </c>
      <c r="AN60" s="175">
        <f t="shared" si="22"/>
        <v>0</v>
      </c>
      <c r="AO60" s="3"/>
      <c r="AP60" s="175">
        <f t="shared" si="23"/>
        <v>0</v>
      </c>
      <c r="AQ60" s="175">
        <f t="shared" si="24"/>
        <v>0</v>
      </c>
      <c r="AR60" s="175">
        <f t="shared" si="25"/>
        <v>0</v>
      </c>
      <c r="AS60" s="175">
        <f t="shared" si="26"/>
        <v>0</v>
      </c>
      <c r="AT60" s="175">
        <f t="shared" si="27"/>
        <v>0</v>
      </c>
      <c r="AU60" s="175">
        <f t="shared" si="28"/>
        <v>0</v>
      </c>
      <c r="AV60" s="175">
        <f t="shared" si="29"/>
        <v>0</v>
      </c>
      <c r="AW60" s="175"/>
      <c r="AX60" s="175">
        <f t="shared" si="30"/>
        <v>0</v>
      </c>
      <c r="AY60" s="175">
        <f t="shared" si="31"/>
        <v>0</v>
      </c>
      <c r="AZ60" s="175">
        <f t="shared" si="32"/>
        <v>0</v>
      </c>
      <c r="BA60" s="175">
        <f t="shared" si="33"/>
        <v>0</v>
      </c>
      <c r="BB60" s="175">
        <f t="shared" si="34"/>
        <v>0</v>
      </c>
      <c r="BC60" s="175">
        <f t="shared" si="35"/>
        <v>0</v>
      </c>
      <c r="BD60" s="175">
        <f t="shared" si="36"/>
        <v>0</v>
      </c>
      <c r="BE60" s="175"/>
      <c r="BF60" s="175">
        <f t="shared" si="37"/>
        <v>0</v>
      </c>
      <c r="BG60" s="175">
        <f t="shared" si="38"/>
        <v>0</v>
      </c>
      <c r="BH60" s="175">
        <f t="shared" si="39"/>
        <v>0</v>
      </c>
      <c r="BI60" s="175">
        <f t="shared" si="40"/>
        <v>0</v>
      </c>
      <c r="BJ60" s="175">
        <f t="shared" si="41"/>
        <v>0</v>
      </c>
      <c r="BK60" s="175">
        <f t="shared" si="42"/>
        <v>0</v>
      </c>
      <c r="BL60" s="175">
        <f t="shared" si="43"/>
        <v>0</v>
      </c>
      <c r="BM60" s="175"/>
      <c r="BN60" s="175">
        <f t="shared" si="44"/>
        <v>0</v>
      </c>
      <c r="BO60" s="175">
        <f t="shared" si="45"/>
        <v>0</v>
      </c>
      <c r="BP60" s="175">
        <f t="shared" si="46"/>
        <v>0</v>
      </c>
      <c r="BQ60" s="175">
        <f t="shared" si="47"/>
        <v>0</v>
      </c>
      <c r="BR60" s="175">
        <f t="shared" si="48"/>
        <v>0</v>
      </c>
      <c r="BS60" s="175">
        <f t="shared" si="49"/>
        <v>0</v>
      </c>
      <c r="BT60" s="175">
        <f t="shared" si="50"/>
        <v>0</v>
      </c>
      <c r="BU60" s="175"/>
      <c r="BV60" s="175">
        <f t="shared" si="51"/>
        <v>0</v>
      </c>
      <c r="BW60" s="175">
        <f t="shared" si="52"/>
        <v>0</v>
      </c>
      <c r="BX60" s="175">
        <f t="shared" si="53"/>
        <v>0</v>
      </c>
      <c r="BY60" s="175">
        <f t="shared" si="54"/>
        <v>0</v>
      </c>
      <c r="BZ60" s="175">
        <f t="shared" si="55"/>
        <v>0</v>
      </c>
      <c r="CA60" s="175">
        <f t="shared" si="56"/>
        <v>0</v>
      </c>
      <c r="CB60" s="175">
        <f t="shared" si="57"/>
        <v>0</v>
      </c>
      <c r="CC60" s="175"/>
      <c r="CD60" s="175">
        <f t="shared" si="58"/>
        <v>0</v>
      </c>
      <c r="CE60" s="175">
        <f t="shared" si="59"/>
        <v>0</v>
      </c>
      <c r="CF60" s="175">
        <f t="shared" si="60"/>
        <v>0</v>
      </c>
      <c r="CG60" s="175">
        <f t="shared" si="61"/>
        <v>0</v>
      </c>
      <c r="CH60" s="175">
        <f t="shared" si="62"/>
        <v>0</v>
      </c>
      <c r="CI60" s="175">
        <f t="shared" si="63"/>
        <v>0</v>
      </c>
      <c r="CJ60" s="175">
        <f t="shared" si="64"/>
        <v>0</v>
      </c>
      <c r="CK60" s="175"/>
      <c r="CL60" s="175">
        <f t="shared" si="65"/>
        <v>0</v>
      </c>
      <c r="CM60" s="175">
        <f t="shared" si="66"/>
        <v>0</v>
      </c>
      <c r="CN60" s="175">
        <f t="shared" si="67"/>
        <v>0</v>
      </c>
      <c r="CO60" s="175">
        <f t="shared" si="68"/>
        <v>0</v>
      </c>
      <c r="CP60" s="175">
        <f t="shared" si="69"/>
        <v>0</v>
      </c>
      <c r="CQ60" s="175">
        <f t="shared" si="70"/>
        <v>0</v>
      </c>
      <c r="CR60" s="175">
        <f t="shared" si="71"/>
        <v>0</v>
      </c>
      <c r="CS60" s="175"/>
      <c r="CT60" s="175">
        <f t="shared" si="114"/>
        <v>0</v>
      </c>
      <c r="CU60" s="175">
        <f t="shared" si="115"/>
        <v>0</v>
      </c>
      <c r="CV60" s="175">
        <f t="shared" si="116"/>
        <v>0</v>
      </c>
      <c r="CW60" s="175">
        <f t="shared" si="117"/>
        <v>0</v>
      </c>
      <c r="CX60" s="175">
        <f t="shared" si="118"/>
        <v>0</v>
      </c>
      <c r="CY60" s="175">
        <f t="shared" si="119"/>
        <v>0</v>
      </c>
      <c r="CZ60" s="175">
        <f t="shared" si="120"/>
        <v>0</v>
      </c>
      <c r="DA60" s="175"/>
      <c r="DB60" s="175">
        <f t="shared" si="121"/>
        <v>0</v>
      </c>
      <c r="DC60" s="175">
        <f t="shared" si="122"/>
        <v>0</v>
      </c>
      <c r="DD60" s="175">
        <f t="shared" si="123"/>
        <v>0</v>
      </c>
      <c r="DE60" s="175">
        <f t="shared" si="124"/>
        <v>0</v>
      </c>
      <c r="DF60" s="175">
        <f t="shared" si="125"/>
        <v>0</v>
      </c>
      <c r="DG60" s="175">
        <f t="shared" si="126"/>
        <v>0</v>
      </c>
      <c r="DH60" s="175">
        <f t="shared" si="127"/>
        <v>0</v>
      </c>
      <c r="DI60" s="3"/>
      <c r="DJ60" s="3"/>
      <c r="DK60" s="3"/>
      <c r="DL60" s="179">
        <f t="shared" si="128"/>
        <v>0</v>
      </c>
      <c r="DM60" s="179">
        <f t="shared" si="129"/>
        <v>0</v>
      </c>
      <c r="DN60" s="179">
        <f t="shared" si="130"/>
        <v>0</v>
      </c>
      <c r="DO60" s="179">
        <f t="shared" si="131"/>
        <v>0</v>
      </c>
      <c r="DP60" s="179">
        <f t="shared" si="132"/>
        <v>0</v>
      </c>
      <c r="DQ60" s="179">
        <f t="shared" si="133"/>
        <v>0</v>
      </c>
      <c r="DR60" s="179">
        <f t="shared" si="134"/>
        <v>0</v>
      </c>
      <c r="DS60" s="179">
        <f t="shared" si="135"/>
        <v>0</v>
      </c>
      <c r="DT60" s="179">
        <f t="shared" si="136"/>
        <v>0</v>
      </c>
      <c r="DU60" s="179">
        <f t="shared" si="137"/>
        <v>0</v>
      </c>
      <c r="DV60" s="3"/>
      <c r="DW60" s="3"/>
      <c r="DY60" s="3"/>
    </row>
    <row r="61" spans="2:129" ht="39" customHeight="1" outlineLevel="1">
      <c r="B61" s="18">
        <v>54</v>
      </c>
      <c r="C61" s="47" t="s">
        <v>13</v>
      </c>
      <c r="D61" s="6"/>
      <c r="E61" s="6"/>
      <c r="F61" s="100"/>
      <c r="G61" s="6"/>
      <c r="H61" s="19"/>
      <c r="I61" s="20" t="s">
        <v>14</v>
      </c>
      <c r="J61" s="8"/>
      <c r="K61" s="3"/>
      <c r="L61" s="4">
        <f t="shared" si="113"/>
        <v>0</v>
      </c>
      <c r="M61" s="3"/>
      <c r="N61" s="4"/>
      <c r="O61" s="3"/>
      <c r="P61" s="161"/>
      <c r="Q61" s="162"/>
      <c r="R61" s="162"/>
      <c r="S61" s="162"/>
      <c r="T61" s="162"/>
      <c r="U61" s="162"/>
      <c r="V61" s="162"/>
      <c r="W61" s="162"/>
      <c r="X61" s="163"/>
      <c r="Y61" s="162"/>
      <c r="Z61" s="162"/>
      <c r="AA61" s="162"/>
      <c r="AB61" s="162"/>
      <c r="AC61" s="162"/>
      <c r="AD61" s="165"/>
      <c r="AE61" s="3"/>
      <c r="AF61" s="3"/>
      <c r="AG61" s="3"/>
      <c r="AH61" s="175">
        <f t="shared" si="16"/>
        <v>0</v>
      </c>
      <c r="AI61" s="175">
        <f t="shared" si="17"/>
        <v>0</v>
      </c>
      <c r="AJ61" s="175">
        <f t="shared" si="18"/>
        <v>0</v>
      </c>
      <c r="AK61" s="175">
        <f t="shared" si="19"/>
        <v>0</v>
      </c>
      <c r="AL61" s="175">
        <f t="shared" si="20"/>
        <v>0</v>
      </c>
      <c r="AM61" s="175">
        <f t="shared" si="21"/>
        <v>0</v>
      </c>
      <c r="AN61" s="175">
        <f t="shared" si="22"/>
        <v>0</v>
      </c>
      <c r="AO61" s="3"/>
      <c r="AP61" s="175">
        <f t="shared" si="23"/>
        <v>0</v>
      </c>
      <c r="AQ61" s="175">
        <f t="shared" si="24"/>
        <v>0</v>
      </c>
      <c r="AR61" s="175">
        <f t="shared" si="25"/>
        <v>0</v>
      </c>
      <c r="AS61" s="175">
        <f t="shared" si="26"/>
        <v>0</v>
      </c>
      <c r="AT61" s="175">
        <f t="shared" si="27"/>
        <v>0</v>
      </c>
      <c r="AU61" s="175">
        <f t="shared" si="28"/>
        <v>0</v>
      </c>
      <c r="AV61" s="175">
        <f t="shared" si="29"/>
        <v>0</v>
      </c>
      <c r="AW61" s="175"/>
      <c r="AX61" s="175">
        <f t="shared" si="30"/>
        <v>0</v>
      </c>
      <c r="AY61" s="175">
        <f t="shared" si="31"/>
        <v>0</v>
      </c>
      <c r="AZ61" s="175">
        <f t="shared" si="32"/>
        <v>0</v>
      </c>
      <c r="BA61" s="175">
        <f t="shared" si="33"/>
        <v>0</v>
      </c>
      <c r="BB61" s="175">
        <f t="shared" si="34"/>
        <v>0</v>
      </c>
      <c r="BC61" s="175">
        <f t="shared" si="35"/>
        <v>0</v>
      </c>
      <c r="BD61" s="175">
        <f t="shared" si="36"/>
        <v>0</v>
      </c>
      <c r="BE61" s="175"/>
      <c r="BF61" s="175">
        <f t="shared" si="37"/>
        <v>0</v>
      </c>
      <c r="BG61" s="175">
        <f t="shared" si="38"/>
        <v>0</v>
      </c>
      <c r="BH61" s="175">
        <f t="shared" si="39"/>
        <v>0</v>
      </c>
      <c r="BI61" s="175">
        <f t="shared" si="40"/>
        <v>0</v>
      </c>
      <c r="BJ61" s="175">
        <f t="shared" si="41"/>
        <v>0</v>
      </c>
      <c r="BK61" s="175">
        <f t="shared" si="42"/>
        <v>0</v>
      </c>
      <c r="BL61" s="175">
        <f t="shared" si="43"/>
        <v>0</v>
      </c>
      <c r="BM61" s="175"/>
      <c r="BN61" s="175">
        <f t="shared" si="44"/>
        <v>0</v>
      </c>
      <c r="BO61" s="175">
        <f t="shared" si="45"/>
        <v>0</v>
      </c>
      <c r="BP61" s="175">
        <f t="shared" si="46"/>
        <v>0</v>
      </c>
      <c r="BQ61" s="175">
        <f t="shared" si="47"/>
        <v>0</v>
      </c>
      <c r="BR61" s="175">
        <f t="shared" si="48"/>
        <v>0</v>
      </c>
      <c r="BS61" s="175">
        <f t="shared" si="49"/>
        <v>0</v>
      </c>
      <c r="BT61" s="175">
        <f t="shared" si="50"/>
        <v>0</v>
      </c>
      <c r="BU61" s="175"/>
      <c r="BV61" s="175">
        <f t="shared" si="51"/>
        <v>0</v>
      </c>
      <c r="BW61" s="175">
        <f t="shared" si="52"/>
        <v>0</v>
      </c>
      <c r="BX61" s="175">
        <f t="shared" si="53"/>
        <v>0</v>
      </c>
      <c r="BY61" s="175">
        <f t="shared" si="54"/>
        <v>0</v>
      </c>
      <c r="BZ61" s="175">
        <f t="shared" si="55"/>
        <v>0</v>
      </c>
      <c r="CA61" s="175">
        <f t="shared" si="56"/>
        <v>0</v>
      </c>
      <c r="CB61" s="175">
        <f t="shared" si="57"/>
        <v>0</v>
      </c>
      <c r="CC61" s="175"/>
      <c r="CD61" s="175">
        <f t="shared" si="58"/>
        <v>0</v>
      </c>
      <c r="CE61" s="175">
        <f t="shared" si="59"/>
        <v>0</v>
      </c>
      <c r="CF61" s="175">
        <f t="shared" si="60"/>
        <v>0</v>
      </c>
      <c r="CG61" s="175">
        <f t="shared" si="61"/>
        <v>0</v>
      </c>
      <c r="CH61" s="175">
        <f t="shared" si="62"/>
        <v>0</v>
      </c>
      <c r="CI61" s="175">
        <f t="shared" si="63"/>
        <v>0</v>
      </c>
      <c r="CJ61" s="175">
        <f t="shared" si="64"/>
        <v>0</v>
      </c>
      <c r="CK61" s="175"/>
      <c r="CL61" s="175">
        <f t="shared" si="65"/>
        <v>0</v>
      </c>
      <c r="CM61" s="175">
        <f t="shared" si="66"/>
        <v>0</v>
      </c>
      <c r="CN61" s="175">
        <f t="shared" si="67"/>
        <v>0</v>
      </c>
      <c r="CO61" s="175">
        <f t="shared" si="68"/>
        <v>0</v>
      </c>
      <c r="CP61" s="175">
        <f t="shared" si="69"/>
        <v>0</v>
      </c>
      <c r="CQ61" s="175">
        <f t="shared" si="70"/>
        <v>0</v>
      </c>
      <c r="CR61" s="175">
        <f t="shared" si="71"/>
        <v>0</v>
      </c>
      <c r="CS61" s="175"/>
      <c r="CT61" s="175">
        <f t="shared" si="114"/>
        <v>0</v>
      </c>
      <c r="CU61" s="175">
        <f t="shared" si="115"/>
        <v>0</v>
      </c>
      <c r="CV61" s="175">
        <f t="shared" si="116"/>
        <v>0</v>
      </c>
      <c r="CW61" s="175">
        <f t="shared" si="117"/>
        <v>0</v>
      </c>
      <c r="CX61" s="175">
        <f t="shared" si="118"/>
        <v>0</v>
      </c>
      <c r="CY61" s="175">
        <f t="shared" si="119"/>
        <v>0</v>
      </c>
      <c r="CZ61" s="175">
        <f t="shared" si="120"/>
        <v>0</v>
      </c>
      <c r="DA61" s="175"/>
      <c r="DB61" s="175">
        <f t="shared" si="121"/>
        <v>0</v>
      </c>
      <c r="DC61" s="175">
        <f t="shared" si="122"/>
        <v>0</v>
      </c>
      <c r="DD61" s="175">
        <f t="shared" si="123"/>
        <v>0</v>
      </c>
      <c r="DE61" s="175">
        <f t="shared" si="124"/>
        <v>0</v>
      </c>
      <c r="DF61" s="175">
        <f t="shared" si="125"/>
        <v>0</v>
      </c>
      <c r="DG61" s="175">
        <f t="shared" si="126"/>
        <v>0</v>
      </c>
      <c r="DH61" s="175">
        <f t="shared" si="127"/>
        <v>0</v>
      </c>
      <c r="DI61" s="3"/>
      <c r="DJ61" s="3"/>
      <c r="DK61" s="3"/>
      <c r="DL61" s="179">
        <f t="shared" si="128"/>
        <v>0</v>
      </c>
      <c r="DM61" s="179">
        <f t="shared" si="129"/>
        <v>0</v>
      </c>
      <c r="DN61" s="179">
        <f t="shared" si="130"/>
        <v>0</v>
      </c>
      <c r="DO61" s="179">
        <f t="shared" si="131"/>
        <v>0</v>
      </c>
      <c r="DP61" s="179">
        <f t="shared" si="132"/>
        <v>0</v>
      </c>
      <c r="DQ61" s="179">
        <f t="shared" si="133"/>
        <v>0</v>
      </c>
      <c r="DR61" s="179">
        <f t="shared" si="134"/>
        <v>0</v>
      </c>
      <c r="DS61" s="179">
        <f t="shared" si="135"/>
        <v>0</v>
      </c>
      <c r="DT61" s="179">
        <f t="shared" si="136"/>
        <v>0</v>
      </c>
      <c r="DU61" s="179">
        <f t="shared" si="137"/>
        <v>0</v>
      </c>
      <c r="DV61" s="3"/>
      <c r="DW61" s="3"/>
      <c r="DY61" s="3"/>
    </row>
    <row r="62" spans="2:129" ht="39" customHeight="1" outlineLevel="1">
      <c r="B62" s="18">
        <v>55</v>
      </c>
      <c r="C62" s="47" t="s">
        <v>13</v>
      </c>
      <c r="D62" s="6"/>
      <c r="E62" s="6"/>
      <c r="F62" s="100"/>
      <c r="G62" s="6"/>
      <c r="H62" s="19"/>
      <c r="I62" s="20" t="s">
        <v>15</v>
      </c>
      <c r="J62" s="8"/>
      <c r="K62" s="3"/>
      <c r="L62" s="4">
        <f t="shared" si="113"/>
        <v>0</v>
      </c>
      <c r="M62" s="3"/>
      <c r="N62" s="4"/>
      <c r="O62" s="3"/>
      <c r="P62" s="161"/>
      <c r="Q62" s="162"/>
      <c r="R62" s="162"/>
      <c r="S62" s="162"/>
      <c r="T62" s="162"/>
      <c r="U62" s="162"/>
      <c r="V62" s="162"/>
      <c r="W62" s="162"/>
      <c r="X62" s="163"/>
      <c r="Y62" s="162"/>
      <c r="Z62" s="162"/>
      <c r="AA62" s="162"/>
      <c r="AB62" s="162"/>
      <c r="AC62" s="162"/>
      <c r="AD62" s="165"/>
      <c r="AE62" s="3"/>
      <c r="AF62" s="3"/>
      <c r="AG62" s="3"/>
      <c r="AH62" s="175">
        <f t="shared" si="16"/>
        <v>0</v>
      </c>
      <c r="AI62" s="175">
        <f t="shared" si="17"/>
        <v>0</v>
      </c>
      <c r="AJ62" s="175">
        <f t="shared" si="18"/>
        <v>0</v>
      </c>
      <c r="AK62" s="175">
        <f t="shared" si="19"/>
        <v>0</v>
      </c>
      <c r="AL62" s="175">
        <f t="shared" si="20"/>
        <v>0</v>
      </c>
      <c r="AM62" s="175">
        <f t="shared" si="21"/>
        <v>0</v>
      </c>
      <c r="AN62" s="175">
        <f t="shared" si="22"/>
        <v>0</v>
      </c>
      <c r="AO62" s="3"/>
      <c r="AP62" s="175">
        <f t="shared" si="23"/>
        <v>0</v>
      </c>
      <c r="AQ62" s="175">
        <f t="shared" si="24"/>
        <v>0</v>
      </c>
      <c r="AR62" s="175">
        <f t="shared" si="25"/>
        <v>0</v>
      </c>
      <c r="AS62" s="175">
        <f t="shared" si="26"/>
        <v>0</v>
      </c>
      <c r="AT62" s="175">
        <f t="shared" si="27"/>
        <v>0</v>
      </c>
      <c r="AU62" s="175">
        <f t="shared" si="28"/>
        <v>0</v>
      </c>
      <c r="AV62" s="175">
        <f t="shared" si="29"/>
        <v>0</v>
      </c>
      <c r="AW62" s="175"/>
      <c r="AX62" s="175">
        <f t="shared" si="30"/>
        <v>0</v>
      </c>
      <c r="AY62" s="175">
        <f t="shared" si="31"/>
        <v>0</v>
      </c>
      <c r="AZ62" s="175">
        <f t="shared" si="32"/>
        <v>0</v>
      </c>
      <c r="BA62" s="175">
        <f t="shared" si="33"/>
        <v>0</v>
      </c>
      <c r="BB62" s="175">
        <f t="shared" si="34"/>
        <v>0</v>
      </c>
      <c r="BC62" s="175">
        <f t="shared" si="35"/>
        <v>0</v>
      </c>
      <c r="BD62" s="175">
        <f t="shared" si="36"/>
        <v>0</v>
      </c>
      <c r="BE62" s="175"/>
      <c r="BF62" s="175">
        <f t="shared" si="37"/>
        <v>0</v>
      </c>
      <c r="BG62" s="175">
        <f t="shared" si="38"/>
        <v>0</v>
      </c>
      <c r="BH62" s="175">
        <f t="shared" si="39"/>
        <v>0</v>
      </c>
      <c r="BI62" s="175">
        <f t="shared" si="40"/>
        <v>0</v>
      </c>
      <c r="BJ62" s="175">
        <f t="shared" si="41"/>
        <v>0</v>
      </c>
      <c r="BK62" s="175">
        <f t="shared" si="42"/>
        <v>0</v>
      </c>
      <c r="BL62" s="175">
        <f t="shared" si="43"/>
        <v>0</v>
      </c>
      <c r="BM62" s="175"/>
      <c r="BN62" s="175">
        <f t="shared" si="44"/>
        <v>0</v>
      </c>
      <c r="BO62" s="175">
        <f t="shared" si="45"/>
        <v>0</v>
      </c>
      <c r="BP62" s="175">
        <f t="shared" si="46"/>
        <v>0</v>
      </c>
      <c r="BQ62" s="175">
        <f t="shared" si="47"/>
        <v>0</v>
      </c>
      <c r="BR62" s="175">
        <f t="shared" si="48"/>
        <v>0</v>
      </c>
      <c r="BS62" s="175">
        <f t="shared" si="49"/>
        <v>0</v>
      </c>
      <c r="BT62" s="175">
        <f t="shared" si="50"/>
        <v>0</v>
      </c>
      <c r="BU62" s="175"/>
      <c r="BV62" s="175">
        <f t="shared" si="51"/>
        <v>0</v>
      </c>
      <c r="BW62" s="175">
        <f t="shared" si="52"/>
        <v>0</v>
      </c>
      <c r="BX62" s="175">
        <f t="shared" si="53"/>
        <v>0</v>
      </c>
      <c r="BY62" s="175">
        <f t="shared" si="54"/>
        <v>0</v>
      </c>
      <c r="BZ62" s="175">
        <f t="shared" si="55"/>
        <v>0</v>
      </c>
      <c r="CA62" s="175">
        <f t="shared" si="56"/>
        <v>0</v>
      </c>
      <c r="CB62" s="175">
        <f t="shared" si="57"/>
        <v>0</v>
      </c>
      <c r="CC62" s="175"/>
      <c r="CD62" s="175">
        <f t="shared" si="58"/>
        <v>0</v>
      </c>
      <c r="CE62" s="175">
        <f t="shared" si="59"/>
        <v>0</v>
      </c>
      <c r="CF62" s="175">
        <f t="shared" si="60"/>
        <v>0</v>
      </c>
      <c r="CG62" s="175">
        <f t="shared" si="61"/>
        <v>0</v>
      </c>
      <c r="CH62" s="175">
        <f t="shared" si="62"/>
        <v>0</v>
      </c>
      <c r="CI62" s="175">
        <f t="shared" si="63"/>
        <v>0</v>
      </c>
      <c r="CJ62" s="175">
        <f t="shared" si="64"/>
        <v>0</v>
      </c>
      <c r="CK62" s="175"/>
      <c r="CL62" s="175">
        <f t="shared" si="65"/>
        <v>0</v>
      </c>
      <c r="CM62" s="175">
        <f t="shared" si="66"/>
        <v>0</v>
      </c>
      <c r="CN62" s="175">
        <f t="shared" si="67"/>
        <v>0</v>
      </c>
      <c r="CO62" s="175">
        <f t="shared" si="68"/>
        <v>0</v>
      </c>
      <c r="CP62" s="175">
        <f t="shared" si="69"/>
        <v>0</v>
      </c>
      <c r="CQ62" s="175">
        <f t="shared" si="70"/>
        <v>0</v>
      </c>
      <c r="CR62" s="175">
        <f t="shared" si="71"/>
        <v>0</v>
      </c>
      <c r="CS62" s="175"/>
      <c r="CT62" s="175">
        <f t="shared" si="114"/>
        <v>0</v>
      </c>
      <c r="CU62" s="175">
        <f t="shared" si="115"/>
        <v>0</v>
      </c>
      <c r="CV62" s="175">
        <f t="shared" si="116"/>
        <v>0</v>
      </c>
      <c r="CW62" s="175">
        <f t="shared" si="117"/>
        <v>0</v>
      </c>
      <c r="CX62" s="175">
        <f t="shared" si="118"/>
        <v>0</v>
      </c>
      <c r="CY62" s="175">
        <f t="shared" si="119"/>
        <v>0</v>
      </c>
      <c r="CZ62" s="175">
        <f t="shared" si="120"/>
        <v>0</v>
      </c>
      <c r="DA62" s="175"/>
      <c r="DB62" s="175">
        <f t="shared" si="121"/>
        <v>0</v>
      </c>
      <c r="DC62" s="175">
        <f t="shared" si="122"/>
        <v>0</v>
      </c>
      <c r="DD62" s="175">
        <f t="shared" si="123"/>
        <v>0</v>
      </c>
      <c r="DE62" s="175">
        <f t="shared" si="124"/>
        <v>0</v>
      </c>
      <c r="DF62" s="175">
        <f t="shared" si="125"/>
        <v>0</v>
      </c>
      <c r="DG62" s="175">
        <f t="shared" si="126"/>
        <v>0</v>
      </c>
      <c r="DH62" s="175">
        <f t="shared" si="127"/>
        <v>0</v>
      </c>
      <c r="DI62" s="3"/>
      <c r="DJ62" s="3"/>
      <c r="DK62" s="3"/>
      <c r="DL62" s="179">
        <f t="shared" si="128"/>
        <v>0</v>
      </c>
      <c r="DM62" s="179">
        <f t="shared" si="129"/>
        <v>0</v>
      </c>
      <c r="DN62" s="179">
        <f t="shared" si="130"/>
        <v>0</v>
      </c>
      <c r="DO62" s="179">
        <f t="shared" si="131"/>
        <v>0</v>
      </c>
      <c r="DP62" s="179">
        <f t="shared" si="132"/>
        <v>0</v>
      </c>
      <c r="DQ62" s="179">
        <f t="shared" si="133"/>
        <v>0</v>
      </c>
      <c r="DR62" s="179">
        <f t="shared" si="134"/>
        <v>0</v>
      </c>
      <c r="DS62" s="179">
        <f t="shared" si="135"/>
        <v>0</v>
      </c>
      <c r="DT62" s="179">
        <f t="shared" si="136"/>
        <v>0</v>
      </c>
      <c r="DU62" s="179">
        <f t="shared" si="137"/>
        <v>0</v>
      </c>
      <c r="DV62" s="3"/>
      <c r="DW62" s="3"/>
      <c r="DY62" s="3"/>
    </row>
    <row r="63" spans="2:129" ht="39" customHeight="1" outlineLevel="1">
      <c r="B63" s="18">
        <v>56</v>
      </c>
      <c r="C63" s="47" t="s">
        <v>16</v>
      </c>
      <c r="D63" s="6"/>
      <c r="E63" s="6"/>
      <c r="F63" s="100"/>
      <c r="G63" s="6"/>
      <c r="H63" s="19"/>
      <c r="I63" s="20" t="s">
        <v>17</v>
      </c>
      <c r="J63" s="8"/>
      <c r="K63" s="3"/>
      <c r="L63" s="4">
        <f t="shared" si="113"/>
        <v>0</v>
      </c>
      <c r="M63" s="3"/>
      <c r="N63" s="4"/>
      <c r="O63" s="3"/>
      <c r="P63" s="161"/>
      <c r="Q63" s="162"/>
      <c r="R63" s="162"/>
      <c r="S63" s="162"/>
      <c r="T63" s="162"/>
      <c r="U63" s="162"/>
      <c r="V63" s="162"/>
      <c r="W63" s="162"/>
      <c r="X63" s="163"/>
      <c r="Y63" s="162"/>
      <c r="Z63" s="162"/>
      <c r="AA63" s="162"/>
      <c r="AB63" s="162"/>
      <c r="AC63" s="162"/>
      <c r="AD63" s="165"/>
      <c r="AE63" s="3"/>
      <c r="AF63" s="3"/>
      <c r="AG63" s="3"/>
      <c r="AH63" s="175">
        <f t="shared" si="16"/>
        <v>0</v>
      </c>
      <c r="AI63" s="175">
        <f t="shared" si="17"/>
        <v>0</v>
      </c>
      <c r="AJ63" s="175">
        <f t="shared" si="18"/>
        <v>0</v>
      </c>
      <c r="AK63" s="175">
        <f t="shared" si="19"/>
        <v>0</v>
      </c>
      <c r="AL63" s="175">
        <f t="shared" si="20"/>
        <v>0</v>
      </c>
      <c r="AM63" s="175">
        <f t="shared" si="21"/>
        <v>0</v>
      </c>
      <c r="AN63" s="175">
        <f t="shared" si="22"/>
        <v>0</v>
      </c>
      <c r="AO63" s="3"/>
      <c r="AP63" s="175">
        <f t="shared" si="23"/>
        <v>0</v>
      </c>
      <c r="AQ63" s="175">
        <f t="shared" si="24"/>
        <v>0</v>
      </c>
      <c r="AR63" s="175">
        <f t="shared" si="25"/>
        <v>0</v>
      </c>
      <c r="AS63" s="175">
        <f t="shared" si="26"/>
        <v>0</v>
      </c>
      <c r="AT63" s="175">
        <f t="shared" si="27"/>
        <v>0</v>
      </c>
      <c r="AU63" s="175">
        <f t="shared" si="28"/>
        <v>0</v>
      </c>
      <c r="AV63" s="175">
        <f t="shared" si="29"/>
        <v>0</v>
      </c>
      <c r="AW63" s="175"/>
      <c r="AX63" s="175">
        <f t="shared" si="30"/>
        <v>0</v>
      </c>
      <c r="AY63" s="175">
        <f t="shared" si="31"/>
        <v>0</v>
      </c>
      <c r="AZ63" s="175">
        <f t="shared" si="32"/>
        <v>0</v>
      </c>
      <c r="BA63" s="175">
        <f t="shared" si="33"/>
        <v>0</v>
      </c>
      <c r="BB63" s="175">
        <f t="shared" si="34"/>
        <v>0</v>
      </c>
      <c r="BC63" s="175">
        <f t="shared" si="35"/>
        <v>0</v>
      </c>
      <c r="BD63" s="175">
        <f t="shared" si="36"/>
        <v>0</v>
      </c>
      <c r="BE63" s="175"/>
      <c r="BF63" s="175">
        <f t="shared" si="37"/>
        <v>0</v>
      </c>
      <c r="BG63" s="175">
        <f t="shared" si="38"/>
        <v>0</v>
      </c>
      <c r="BH63" s="175">
        <f t="shared" si="39"/>
        <v>0</v>
      </c>
      <c r="BI63" s="175">
        <f t="shared" si="40"/>
        <v>0</v>
      </c>
      <c r="BJ63" s="175">
        <f t="shared" si="41"/>
        <v>0</v>
      </c>
      <c r="BK63" s="175">
        <f t="shared" si="42"/>
        <v>0</v>
      </c>
      <c r="BL63" s="175">
        <f t="shared" si="43"/>
        <v>0</v>
      </c>
      <c r="BM63" s="175"/>
      <c r="BN63" s="175">
        <f t="shared" si="44"/>
        <v>0</v>
      </c>
      <c r="BO63" s="175">
        <f t="shared" si="45"/>
        <v>0</v>
      </c>
      <c r="BP63" s="175">
        <f t="shared" si="46"/>
        <v>0</v>
      </c>
      <c r="BQ63" s="175">
        <f t="shared" si="47"/>
        <v>0</v>
      </c>
      <c r="BR63" s="175">
        <f t="shared" si="48"/>
        <v>0</v>
      </c>
      <c r="BS63" s="175">
        <f t="shared" si="49"/>
        <v>0</v>
      </c>
      <c r="BT63" s="175">
        <f t="shared" si="50"/>
        <v>0</v>
      </c>
      <c r="BU63" s="175"/>
      <c r="BV63" s="175">
        <f t="shared" si="51"/>
        <v>0</v>
      </c>
      <c r="BW63" s="175">
        <f t="shared" si="52"/>
        <v>0</v>
      </c>
      <c r="BX63" s="175">
        <f t="shared" si="53"/>
        <v>0</v>
      </c>
      <c r="BY63" s="175">
        <f t="shared" si="54"/>
        <v>0</v>
      </c>
      <c r="BZ63" s="175">
        <f t="shared" si="55"/>
        <v>0</v>
      </c>
      <c r="CA63" s="175">
        <f t="shared" si="56"/>
        <v>0</v>
      </c>
      <c r="CB63" s="175">
        <f t="shared" si="57"/>
        <v>0</v>
      </c>
      <c r="CC63" s="175"/>
      <c r="CD63" s="175">
        <f t="shared" si="58"/>
        <v>0</v>
      </c>
      <c r="CE63" s="175">
        <f t="shared" si="59"/>
        <v>0</v>
      </c>
      <c r="CF63" s="175">
        <f t="shared" si="60"/>
        <v>0</v>
      </c>
      <c r="CG63" s="175">
        <f t="shared" si="61"/>
        <v>0</v>
      </c>
      <c r="CH63" s="175">
        <f t="shared" si="62"/>
        <v>0</v>
      </c>
      <c r="CI63" s="175">
        <f t="shared" si="63"/>
        <v>0</v>
      </c>
      <c r="CJ63" s="175">
        <f t="shared" si="64"/>
        <v>0</v>
      </c>
      <c r="CK63" s="175"/>
      <c r="CL63" s="175">
        <f t="shared" si="65"/>
        <v>0</v>
      </c>
      <c r="CM63" s="175">
        <f t="shared" si="66"/>
        <v>0</v>
      </c>
      <c r="CN63" s="175">
        <f t="shared" si="67"/>
        <v>0</v>
      </c>
      <c r="CO63" s="175">
        <f t="shared" si="68"/>
        <v>0</v>
      </c>
      <c r="CP63" s="175">
        <f t="shared" si="69"/>
        <v>0</v>
      </c>
      <c r="CQ63" s="175">
        <f t="shared" si="70"/>
        <v>0</v>
      </c>
      <c r="CR63" s="175">
        <f t="shared" si="71"/>
        <v>0</v>
      </c>
      <c r="CS63" s="175"/>
      <c r="CT63" s="175">
        <f t="shared" si="114"/>
        <v>0</v>
      </c>
      <c r="CU63" s="175">
        <f t="shared" si="115"/>
        <v>0</v>
      </c>
      <c r="CV63" s="175">
        <f t="shared" si="116"/>
        <v>0</v>
      </c>
      <c r="CW63" s="175">
        <f t="shared" si="117"/>
        <v>0</v>
      </c>
      <c r="CX63" s="175">
        <f t="shared" si="118"/>
        <v>0</v>
      </c>
      <c r="CY63" s="175">
        <f t="shared" si="119"/>
        <v>0</v>
      </c>
      <c r="CZ63" s="175">
        <f t="shared" si="120"/>
        <v>0</v>
      </c>
      <c r="DA63" s="175"/>
      <c r="DB63" s="175">
        <f t="shared" si="121"/>
        <v>0</v>
      </c>
      <c r="DC63" s="175">
        <f t="shared" si="122"/>
        <v>0</v>
      </c>
      <c r="DD63" s="175">
        <f t="shared" si="123"/>
        <v>0</v>
      </c>
      <c r="DE63" s="175">
        <f t="shared" si="124"/>
        <v>0</v>
      </c>
      <c r="DF63" s="175">
        <f t="shared" si="125"/>
        <v>0</v>
      </c>
      <c r="DG63" s="175">
        <f t="shared" si="126"/>
        <v>0</v>
      </c>
      <c r="DH63" s="175">
        <f t="shared" si="127"/>
        <v>0</v>
      </c>
      <c r="DI63" s="3"/>
      <c r="DJ63" s="3"/>
      <c r="DK63" s="3"/>
      <c r="DL63" s="179">
        <f t="shared" si="128"/>
        <v>0</v>
      </c>
      <c r="DM63" s="179">
        <f t="shared" si="129"/>
        <v>0</v>
      </c>
      <c r="DN63" s="179">
        <f t="shared" si="130"/>
        <v>0</v>
      </c>
      <c r="DO63" s="179">
        <f t="shared" si="131"/>
        <v>0</v>
      </c>
      <c r="DP63" s="179">
        <f t="shared" si="132"/>
        <v>0</v>
      </c>
      <c r="DQ63" s="179">
        <f t="shared" si="133"/>
        <v>0</v>
      </c>
      <c r="DR63" s="179">
        <f t="shared" si="134"/>
        <v>0</v>
      </c>
      <c r="DS63" s="179">
        <f t="shared" si="135"/>
        <v>0</v>
      </c>
      <c r="DT63" s="179">
        <f t="shared" si="136"/>
        <v>0</v>
      </c>
      <c r="DU63" s="179">
        <f t="shared" si="137"/>
        <v>0</v>
      </c>
      <c r="DV63" s="3"/>
      <c r="DW63" s="3"/>
      <c r="DY63" s="3"/>
    </row>
    <row r="64" spans="2:129" ht="39" customHeight="1" outlineLevel="1">
      <c r="B64" s="18">
        <v>57</v>
      </c>
      <c r="C64" s="47" t="s">
        <v>18</v>
      </c>
      <c r="D64" s="6"/>
      <c r="E64" s="6"/>
      <c r="F64" s="100"/>
      <c r="G64" s="6"/>
      <c r="H64" s="19"/>
      <c r="I64" s="20" t="s">
        <v>19</v>
      </c>
      <c r="J64" s="8"/>
      <c r="K64" s="3"/>
      <c r="L64" s="4">
        <f t="shared" si="113"/>
        <v>0</v>
      </c>
      <c r="M64" s="3"/>
      <c r="N64" s="4"/>
      <c r="O64" s="3"/>
      <c r="P64" s="161"/>
      <c r="Q64" s="162"/>
      <c r="R64" s="162"/>
      <c r="S64" s="162"/>
      <c r="T64" s="162"/>
      <c r="U64" s="162"/>
      <c r="V64" s="162"/>
      <c r="W64" s="162"/>
      <c r="X64" s="163"/>
      <c r="Y64" s="162"/>
      <c r="Z64" s="162"/>
      <c r="AA64" s="162"/>
      <c r="AB64" s="162"/>
      <c r="AC64" s="162"/>
      <c r="AD64" s="165"/>
      <c r="AE64" s="3"/>
      <c r="AF64" s="3"/>
      <c r="AG64" s="3"/>
      <c r="AH64" s="175">
        <f t="shared" si="16"/>
        <v>0</v>
      </c>
      <c r="AI64" s="175">
        <f t="shared" si="17"/>
        <v>0</v>
      </c>
      <c r="AJ64" s="175">
        <f t="shared" si="18"/>
        <v>0</v>
      </c>
      <c r="AK64" s="175">
        <f t="shared" si="19"/>
        <v>0</v>
      </c>
      <c r="AL64" s="175">
        <f t="shared" si="20"/>
        <v>0</v>
      </c>
      <c r="AM64" s="175">
        <f t="shared" si="21"/>
        <v>0</v>
      </c>
      <c r="AN64" s="175">
        <f t="shared" si="22"/>
        <v>0</v>
      </c>
      <c r="AO64" s="3"/>
      <c r="AP64" s="175">
        <f t="shared" si="23"/>
        <v>0</v>
      </c>
      <c r="AQ64" s="175">
        <f t="shared" si="24"/>
        <v>0</v>
      </c>
      <c r="AR64" s="175">
        <f t="shared" si="25"/>
        <v>0</v>
      </c>
      <c r="AS64" s="175">
        <f t="shared" si="26"/>
        <v>0</v>
      </c>
      <c r="AT64" s="175">
        <f t="shared" si="27"/>
        <v>0</v>
      </c>
      <c r="AU64" s="175">
        <f t="shared" si="28"/>
        <v>0</v>
      </c>
      <c r="AV64" s="175">
        <f t="shared" si="29"/>
        <v>0</v>
      </c>
      <c r="AW64" s="175"/>
      <c r="AX64" s="175">
        <f t="shared" si="30"/>
        <v>0</v>
      </c>
      <c r="AY64" s="175">
        <f t="shared" si="31"/>
        <v>0</v>
      </c>
      <c r="AZ64" s="175">
        <f t="shared" si="32"/>
        <v>0</v>
      </c>
      <c r="BA64" s="175">
        <f t="shared" si="33"/>
        <v>0</v>
      </c>
      <c r="BB64" s="175">
        <f t="shared" si="34"/>
        <v>0</v>
      </c>
      <c r="BC64" s="175">
        <f t="shared" si="35"/>
        <v>0</v>
      </c>
      <c r="BD64" s="175">
        <f t="shared" si="36"/>
        <v>0</v>
      </c>
      <c r="BE64" s="175"/>
      <c r="BF64" s="175">
        <f t="shared" si="37"/>
        <v>0</v>
      </c>
      <c r="BG64" s="175">
        <f t="shared" si="38"/>
        <v>0</v>
      </c>
      <c r="BH64" s="175">
        <f t="shared" si="39"/>
        <v>0</v>
      </c>
      <c r="BI64" s="175">
        <f t="shared" si="40"/>
        <v>0</v>
      </c>
      <c r="BJ64" s="175">
        <f t="shared" si="41"/>
        <v>0</v>
      </c>
      <c r="BK64" s="175">
        <f t="shared" si="42"/>
        <v>0</v>
      </c>
      <c r="BL64" s="175">
        <f t="shared" si="43"/>
        <v>0</v>
      </c>
      <c r="BM64" s="175"/>
      <c r="BN64" s="175">
        <f t="shared" si="44"/>
        <v>0</v>
      </c>
      <c r="BO64" s="175">
        <f t="shared" si="45"/>
        <v>0</v>
      </c>
      <c r="BP64" s="175">
        <f t="shared" si="46"/>
        <v>0</v>
      </c>
      <c r="BQ64" s="175">
        <f t="shared" si="47"/>
        <v>0</v>
      </c>
      <c r="BR64" s="175">
        <f t="shared" si="48"/>
        <v>0</v>
      </c>
      <c r="BS64" s="175">
        <f t="shared" si="49"/>
        <v>0</v>
      </c>
      <c r="BT64" s="175">
        <f t="shared" si="50"/>
        <v>0</v>
      </c>
      <c r="BU64" s="175"/>
      <c r="BV64" s="175">
        <f t="shared" si="51"/>
        <v>0</v>
      </c>
      <c r="BW64" s="175">
        <f t="shared" si="52"/>
        <v>0</v>
      </c>
      <c r="BX64" s="175">
        <f t="shared" si="53"/>
        <v>0</v>
      </c>
      <c r="BY64" s="175">
        <f t="shared" si="54"/>
        <v>0</v>
      </c>
      <c r="BZ64" s="175">
        <f t="shared" si="55"/>
        <v>0</v>
      </c>
      <c r="CA64" s="175">
        <f t="shared" si="56"/>
        <v>0</v>
      </c>
      <c r="CB64" s="175">
        <f t="shared" si="57"/>
        <v>0</v>
      </c>
      <c r="CC64" s="175"/>
      <c r="CD64" s="175">
        <f t="shared" si="58"/>
        <v>0</v>
      </c>
      <c r="CE64" s="175">
        <f t="shared" si="59"/>
        <v>0</v>
      </c>
      <c r="CF64" s="175">
        <f t="shared" si="60"/>
        <v>0</v>
      </c>
      <c r="CG64" s="175">
        <f t="shared" si="61"/>
        <v>0</v>
      </c>
      <c r="CH64" s="175">
        <f t="shared" si="62"/>
        <v>0</v>
      </c>
      <c r="CI64" s="175">
        <f t="shared" si="63"/>
        <v>0</v>
      </c>
      <c r="CJ64" s="175">
        <f t="shared" si="64"/>
        <v>0</v>
      </c>
      <c r="CK64" s="175"/>
      <c r="CL64" s="175">
        <f t="shared" si="65"/>
        <v>0</v>
      </c>
      <c r="CM64" s="175">
        <f t="shared" si="66"/>
        <v>0</v>
      </c>
      <c r="CN64" s="175">
        <f t="shared" si="67"/>
        <v>0</v>
      </c>
      <c r="CO64" s="175">
        <f t="shared" si="68"/>
        <v>0</v>
      </c>
      <c r="CP64" s="175">
        <f t="shared" si="69"/>
        <v>0</v>
      </c>
      <c r="CQ64" s="175">
        <f t="shared" si="70"/>
        <v>0</v>
      </c>
      <c r="CR64" s="175">
        <f t="shared" si="71"/>
        <v>0</v>
      </c>
      <c r="CS64" s="175"/>
      <c r="CT64" s="175">
        <f t="shared" si="114"/>
        <v>0</v>
      </c>
      <c r="CU64" s="175">
        <f t="shared" si="115"/>
        <v>0</v>
      </c>
      <c r="CV64" s="175">
        <f t="shared" si="116"/>
        <v>0</v>
      </c>
      <c r="CW64" s="175">
        <f t="shared" si="117"/>
        <v>0</v>
      </c>
      <c r="CX64" s="175">
        <f t="shared" si="118"/>
        <v>0</v>
      </c>
      <c r="CY64" s="175">
        <f t="shared" si="119"/>
        <v>0</v>
      </c>
      <c r="CZ64" s="175">
        <f t="shared" si="120"/>
        <v>0</v>
      </c>
      <c r="DA64" s="175"/>
      <c r="DB64" s="175">
        <f t="shared" si="121"/>
        <v>0</v>
      </c>
      <c r="DC64" s="175">
        <f t="shared" si="122"/>
        <v>0</v>
      </c>
      <c r="DD64" s="175">
        <f t="shared" si="123"/>
        <v>0</v>
      </c>
      <c r="DE64" s="175">
        <f t="shared" si="124"/>
        <v>0</v>
      </c>
      <c r="DF64" s="175">
        <f t="shared" si="125"/>
        <v>0</v>
      </c>
      <c r="DG64" s="175">
        <f t="shared" si="126"/>
        <v>0</v>
      </c>
      <c r="DH64" s="175">
        <f t="shared" si="127"/>
        <v>0</v>
      </c>
      <c r="DI64" s="3"/>
      <c r="DJ64" s="3"/>
      <c r="DK64" s="3"/>
      <c r="DL64" s="179">
        <f t="shared" si="128"/>
        <v>0</v>
      </c>
      <c r="DM64" s="179">
        <f t="shared" si="129"/>
        <v>0</v>
      </c>
      <c r="DN64" s="179">
        <f t="shared" si="130"/>
        <v>0</v>
      </c>
      <c r="DO64" s="179">
        <f t="shared" si="131"/>
        <v>0</v>
      </c>
      <c r="DP64" s="179">
        <f t="shared" si="132"/>
        <v>0</v>
      </c>
      <c r="DQ64" s="179">
        <f t="shared" si="133"/>
        <v>0</v>
      </c>
      <c r="DR64" s="179">
        <f t="shared" si="134"/>
        <v>0</v>
      </c>
      <c r="DS64" s="179">
        <f t="shared" si="135"/>
        <v>0</v>
      </c>
      <c r="DT64" s="179">
        <f t="shared" si="136"/>
        <v>0</v>
      </c>
      <c r="DU64" s="179">
        <f t="shared" si="137"/>
        <v>0</v>
      </c>
      <c r="DV64" s="3"/>
      <c r="DW64" s="3"/>
      <c r="DY64" s="3"/>
    </row>
    <row r="65" spans="2:129" ht="39" customHeight="1" outlineLevel="1">
      <c r="B65" s="18">
        <v>58</v>
      </c>
      <c r="C65" s="47" t="s">
        <v>20</v>
      </c>
      <c r="D65" s="6"/>
      <c r="E65" s="6"/>
      <c r="F65" s="100"/>
      <c r="G65" s="6"/>
      <c r="H65" s="19"/>
      <c r="I65" s="20" t="s">
        <v>21</v>
      </c>
      <c r="J65" s="8"/>
      <c r="K65" s="3"/>
      <c r="L65" s="4">
        <f t="shared" si="113"/>
        <v>0</v>
      </c>
      <c r="M65" s="3"/>
      <c r="N65" s="4"/>
      <c r="O65" s="3"/>
      <c r="P65" s="161"/>
      <c r="Q65" s="162"/>
      <c r="R65" s="162"/>
      <c r="S65" s="162"/>
      <c r="T65" s="162"/>
      <c r="U65" s="162"/>
      <c r="V65" s="162"/>
      <c r="W65" s="162"/>
      <c r="X65" s="163"/>
      <c r="Y65" s="162"/>
      <c r="Z65" s="162"/>
      <c r="AA65" s="162"/>
      <c r="AB65" s="162"/>
      <c r="AC65" s="162"/>
      <c r="AD65" s="165"/>
      <c r="AE65" s="3"/>
      <c r="AF65" s="3"/>
      <c r="AG65" s="3"/>
      <c r="AH65" s="175">
        <f t="shared" si="16"/>
        <v>0</v>
      </c>
      <c r="AI65" s="175">
        <f t="shared" si="17"/>
        <v>0</v>
      </c>
      <c r="AJ65" s="175">
        <f t="shared" si="18"/>
        <v>0</v>
      </c>
      <c r="AK65" s="175">
        <f t="shared" si="19"/>
        <v>0</v>
      </c>
      <c r="AL65" s="175">
        <f t="shared" si="20"/>
        <v>0</v>
      </c>
      <c r="AM65" s="175">
        <f t="shared" si="21"/>
        <v>0</v>
      </c>
      <c r="AN65" s="175">
        <f t="shared" si="22"/>
        <v>0</v>
      </c>
      <c r="AO65" s="3"/>
      <c r="AP65" s="175">
        <f t="shared" si="23"/>
        <v>0</v>
      </c>
      <c r="AQ65" s="175">
        <f t="shared" si="24"/>
        <v>0</v>
      </c>
      <c r="AR65" s="175">
        <f t="shared" si="25"/>
        <v>0</v>
      </c>
      <c r="AS65" s="175">
        <f t="shared" si="26"/>
        <v>0</v>
      </c>
      <c r="AT65" s="175">
        <f t="shared" si="27"/>
        <v>0</v>
      </c>
      <c r="AU65" s="175">
        <f t="shared" si="28"/>
        <v>0</v>
      </c>
      <c r="AV65" s="175">
        <f t="shared" si="29"/>
        <v>0</v>
      </c>
      <c r="AW65" s="175"/>
      <c r="AX65" s="175">
        <f t="shared" si="30"/>
        <v>0</v>
      </c>
      <c r="AY65" s="175">
        <f t="shared" si="31"/>
        <v>0</v>
      </c>
      <c r="AZ65" s="175">
        <f t="shared" si="32"/>
        <v>0</v>
      </c>
      <c r="BA65" s="175">
        <f t="shared" si="33"/>
        <v>0</v>
      </c>
      <c r="BB65" s="175">
        <f t="shared" si="34"/>
        <v>0</v>
      </c>
      <c r="BC65" s="175">
        <f t="shared" si="35"/>
        <v>0</v>
      </c>
      <c r="BD65" s="175">
        <f t="shared" si="36"/>
        <v>0</v>
      </c>
      <c r="BE65" s="175"/>
      <c r="BF65" s="175">
        <f t="shared" si="37"/>
        <v>0</v>
      </c>
      <c r="BG65" s="175">
        <f t="shared" si="38"/>
        <v>0</v>
      </c>
      <c r="BH65" s="175">
        <f t="shared" si="39"/>
        <v>0</v>
      </c>
      <c r="BI65" s="175">
        <f t="shared" si="40"/>
        <v>0</v>
      </c>
      <c r="BJ65" s="175">
        <f t="shared" si="41"/>
        <v>0</v>
      </c>
      <c r="BK65" s="175">
        <f t="shared" si="42"/>
        <v>0</v>
      </c>
      <c r="BL65" s="175">
        <f t="shared" si="43"/>
        <v>0</v>
      </c>
      <c r="BM65" s="175"/>
      <c r="BN65" s="175">
        <f t="shared" si="44"/>
        <v>0</v>
      </c>
      <c r="BO65" s="175">
        <f t="shared" si="45"/>
        <v>0</v>
      </c>
      <c r="BP65" s="175">
        <f t="shared" si="46"/>
        <v>0</v>
      </c>
      <c r="BQ65" s="175">
        <f t="shared" si="47"/>
        <v>0</v>
      </c>
      <c r="BR65" s="175">
        <f t="shared" si="48"/>
        <v>0</v>
      </c>
      <c r="BS65" s="175">
        <f t="shared" si="49"/>
        <v>0</v>
      </c>
      <c r="BT65" s="175">
        <f t="shared" si="50"/>
        <v>0</v>
      </c>
      <c r="BU65" s="175"/>
      <c r="BV65" s="175">
        <f t="shared" si="51"/>
        <v>0</v>
      </c>
      <c r="BW65" s="175">
        <f t="shared" si="52"/>
        <v>0</v>
      </c>
      <c r="BX65" s="175">
        <f t="shared" si="53"/>
        <v>0</v>
      </c>
      <c r="BY65" s="175">
        <f t="shared" si="54"/>
        <v>0</v>
      </c>
      <c r="BZ65" s="175">
        <f t="shared" si="55"/>
        <v>0</v>
      </c>
      <c r="CA65" s="175">
        <f t="shared" si="56"/>
        <v>0</v>
      </c>
      <c r="CB65" s="175">
        <f t="shared" si="57"/>
        <v>0</v>
      </c>
      <c r="CC65" s="175"/>
      <c r="CD65" s="175">
        <f t="shared" si="58"/>
        <v>0</v>
      </c>
      <c r="CE65" s="175">
        <f t="shared" si="59"/>
        <v>0</v>
      </c>
      <c r="CF65" s="175">
        <f t="shared" si="60"/>
        <v>0</v>
      </c>
      <c r="CG65" s="175">
        <f t="shared" si="61"/>
        <v>0</v>
      </c>
      <c r="CH65" s="175">
        <f t="shared" si="62"/>
        <v>0</v>
      </c>
      <c r="CI65" s="175">
        <f t="shared" si="63"/>
        <v>0</v>
      </c>
      <c r="CJ65" s="175">
        <f t="shared" si="64"/>
        <v>0</v>
      </c>
      <c r="CK65" s="175"/>
      <c r="CL65" s="175">
        <f t="shared" si="65"/>
        <v>0</v>
      </c>
      <c r="CM65" s="175">
        <f t="shared" si="66"/>
        <v>0</v>
      </c>
      <c r="CN65" s="175">
        <f t="shared" si="67"/>
        <v>0</v>
      </c>
      <c r="CO65" s="175">
        <f t="shared" si="68"/>
        <v>0</v>
      </c>
      <c r="CP65" s="175">
        <f t="shared" si="69"/>
        <v>0</v>
      </c>
      <c r="CQ65" s="175">
        <f t="shared" si="70"/>
        <v>0</v>
      </c>
      <c r="CR65" s="175">
        <f t="shared" si="71"/>
        <v>0</v>
      </c>
      <c r="CS65" s="175"/>
      <c r="CT65" s="175">
        <f t="shared" si="114"/>
        <v>0</v>
      </c>
      <c r="CU65" s="175">
        <f t="shared" si="115"/>
        <v>0</v>
      </c>
      <c r="CV65" s="175">
        <f t="shared" si="116"/>
        <v>0</v>
      </c>
      <c r="CW65" s="175">
        <f t="shared" si="117"/>
        <v>0</v>
      </c>
      <c r="CX65" s="175">
        <f t="shared" si="118"/>
        <v>0</v>
      </c>
      <c r="CY65" s="175">
        <f t="shared" si="119"/>
        <v>0</v>
      </c>
      <c r="CZ65" s="175">
        <f t="shared" si="120"/>
        <v>0</v>
      </c>
      <c r="DA65" s="175"/>
      <c r="DB65" s="175">
        <f t="shared" si="121"/>
        <v>0</v>
      </c>
      <c r="DC65" s="175">
        <f t="shared" si="122"/>
        <v>0</v>
      </c>
      <c r="DD65" s="175">
        <f t="shared" si="123"/>
        <v>0</v>
      </c>
      <c r="DE65" s="175">
        <f t="shared" si="124"/>
        <v>0</v>
      </c>
      <c r="DF65" s="175">
        <f t="shared" si="125"/>
        <v>0</v>
      </c>
      <c r="DG65" s="175">
        <f t="shared" si="126"/>
        <v>0</v>
      </c>
      <c r="DH65" s="175">
        <f t="shared" si="127"/>
        <v>0</v>
      </c>
      <c r="DI65" s="3"/>
      <c r="DJ65" s="3"/>
      <c r="DK65" s="3"/>
      <c r="DL65" s="179">
        <f t="shared" si="128"/>
        <v>0</v>
      </c>
      <c r="DM65" s="179">
        <f t="shared" si="129"/>
        <v>0</v>
      </c>
      <c r="DN65" s="179">
        <f t="shared" si="130"/>
        <v>0</v>
      </c>
      <c r="DO65" s="179">
        <f t="shared" si="131"/>
        <v>0</v>
      </c>
      <c r="DP65" s="179">
        <f t="shared" si="132"/>
        <v>0</v>
      </c>
      <c r="DQ65" s="179">
        <f t="shared" si="133"/>
        <v>0</v>
      </c>
      <c r="DR65" s="179">
        <f t="shared" si="134"/>
        <v>0</v>
      </c>
      <c r="DS65" s="179">
        <f t="shared" si="135"/>
        <v>0</v>
      </c>
      <c r="DT65" s="179">
        <f t="shared" si="136"/>
        <v>0</v>
      </c>
      <c r="DU65" s="179">
        <f t="shared" si="137"/>
        <v>0</v>
      </c>
      <c r="DV65" s="3"/>
      <c r="DW65" s="3"/>
      <c r="DY65" s="3"/>
    </row>
    <row r="66" spans="2:129" ht="39" customHeight="1" outlineLevel="1">
      <c r="B66" s="18">
        <v>59</v>
      </c>
      <c r="C66" s="47" t="s">
        <v>22</v>
      </c>
      <c r="D66" s="6"/>
      <c r="E66" s="6"/>
      <c r="F66" s="100"/>
      <c r="G66" s="6"/>
      <c r="H66" s="19"/>
      <c r="I66" s="47" t="s">
        <v>23</v>
      </c>
      <c r="J66" s="8"/>
      <c r="K66" s="3"/>
      <c r="L66" s="4">
        <f t="shared" si="113"/>
        <v>0</v>
      </c>
      <c r="M66" s="3"/>
      <c r="N66" s="4"/>
      <c r="O66" s="3"/>
      <c r="P66" s="161"/>
      <c r="Q66" s="162"/>
      <c r="R66" s="162"/>
      <c r="S66" s="162"/>
      <c r="T66" s="162"/>
      <c r="U66" s="162"/>
      <c r="V66" s="162"/>
      <c r="W66" s="162"/>
      <c r="X66" s="163"/>
      <c r="Y66" s="162"/>
      <c r="Z66" s="162"/>
      <c r="AA66" s="162"/>
      <c r="AB66" s="162"/>
      <c r="AC66" s="162"/>
      <c r="AD66" s="165"/>
      <c r="AE66" s="3"/>
      <c r="AF66" s="3"/>
      <c r="AG66" s="3"/>
      <c r="AH66" s="175">
        <f t="shared" si="16"/>
        <v>0</v>
      </c>
      <c r="AI66" s="175">
        <f t="shared" si="17"/>
        <v>0</v>
      </c>
      <c r="AJ66" s="175">
        <f t="shared" si="18"/>
        <v>0</v>
      </c>
      <c r="AK66" s="175">
        <f t="shared" si="19"/>
        <v>0</v>
      </c>
      <c r="AL66" s="175">
        <f t="shared" si="20"/>
        <v>0</v>
      </c>
      <c r="AM66" s="175">
        <f t="shared" si="21"/>
        <v>0</v>
      </c>
      <c r="AN66" s="175">
        <f t="shared" si="22"/>
        <v>0</v>
      </c>
      <c r="AO66" s="3"/>
      <c r="AP66" s="175">
        <f t="shared" si="23"/>
        <v>0</v>
      </c>
      <c r="AQ66" s="175">
        <f t="shared" si="24"/>
        <v>0</v>
      </c>
      <c r="AR66" s="175">
        <f t="shared" si="25"/>
        <v>0</v>
      </c>
      <c r="AS66" s="175">
        <f t="shared" si="26"/>
        <v>0</v>
      </c>
      <c r="AT66" s="175">
        <f t="shared" si="27"/>
        <v>0</v>
      </c>
      <c r="AU66" s="175">
        <f t="shared" si="28"/>
        <v>0</v>
      </c>
      <c r="AV66" s="175">
        <f t="shared" si="29"/>
        <v>0</v>
      </c>
      <c r="AW66" s="175"/>
      <c r="AX66" s="175">
        <f t="shared" si="30"/>
        <v>0</v>
      </c>
      <c r="AY66" s="175">
        <f t="shared" si="31"/>
        <v>0</v>
      </c>
      <c r="AZ66" s="175">
        <f t="shared" si="32"/>
        <v>0</v>
      </c>
      <c r="BA66" s="175">
        <f t="shared" si="33"/>
        <v>0</v>
      </c>
      <c r="BB66" s="175">
        <f t="shared" si="34"/>
        <v>0</v>
      </c>
      <c r="BC66" s="175">
        <f t="shared" si="35"/>
        <v>0</v>
      </c>
      <c r="BD66" s="175">
        <f t="shared" si="36"/>
        <v>0</v>
      </c>
      <c r="BE66" s="175"/>
      <c r="BF66" s="175">
        <f t="shared" si="37"/>
        <v>0</v>
      </c>
      <c r="BG66" s="175">
        <f t="shared" si="38"/>
        <v>0</v>
      </c>
      <c r="BH66" s="175">
        <f t="shared" si="39"/>
        <v>0</v>
      </c>
      <c r="BI66" s="175">
        <f t="shared" si="40"/>
        <v>0</v>
      </c>
      <c r="BJ66" s="175">
        <f t="shared" si="41"/>
        <v>0</v>
      </c>
      <c r="BK66" s="175">
        <f t="shared" si="42"/>
        <v>0</v>
      </c>
      <c r="BL66" s="175">
        <f t="shared" si="43"/>
        <v>0</v>
      </c>
      <c r="BM66" s="175"/>
      <c r="BN66" s="175">
        <f t="shared" si="44"/>
        <v>0</v>
      </c>
      <c r="BO66" s="175">
        <f t="shared" si="45"/>
        <v>0</v>
      </c>
      <c r="BP66" s="175">
        <f t="shared" si="46"/>
        <v>0</v>
      </c>
      <c r="BQ66" s="175">
        <f t="shared" si="47"/>
        <v>0</v>
      </c>
      <c r="BR66" s="175">
        <f t="shared" si="48"/>
        <v>0</v>
      </c>
      <c r="BS66" s="175">
        <f t="shared" si="49"/>
        <v>0</v>
      </c>
      <c r="BT66" s="175">
        <f t="shared" si="50"/>
        <v>0</v>
      </c>
      <c r="BU66" s="175"/>
      <c r="BV66" s="175">
        <f t="shared" si="51"/>
        <v>0</v>
      </c>
      <c r="BW66" s="175">
        <f t="shared" si="52"/>
        <v>0</v>
      </c>
      <c r="BX66" s="175">
        <f t="shared" si="53"/>
        <v>0</v>
      </c>
      <c r="BY66" s="175">
        <f t="shared" si="54"/>
        <v>0</v>
      </c>
      <c r="BZ66" s="175">
        <f t="shared" si="55"/>
        <v>0</v>
      </c>
      <c r="CA66" s="175">
        <f t="shared" si="56"/>
        <v>0</v>
      </c>
      <c r="CB66" s="175">
        <f t="shared" si="57"/>
        <v>0</v>
      </c>
      <c r="CC66" s="175"/>
      <c r="CD66" s="175">
        <f t="shared" si="58"/>
        <v>0</v>
      </c>
      <c r="CE66" s="175">
        <f t="shared" si="59"/>
        <v>0</v>
      </c>
      <c r="CF66" s="175">
        <f t="shared" si="60"/>
        <v>0</v>
      </c>
      <c r="CG66" s="175">
        <f t="shared" si="61"/>
        <v>0</v>
      </c>
      <c r="CH66" s="175">
        <f t="shared" si="62"/>
        <v>0</v>
      </c>
      <c r="CI66" s="175">
        <f t="shared" si="63"/>
        <v>0</v>
      </c>
      <c r="CJ66" s="175">
        <f t="shared" si="64"/>
        <v>0</v>
      </c>
      <c r="CK66" s="175"/>
      <c r="CL66" s="175">
        <f t="shared" si="65"/>
        <v>0</v>
      </c>
      <c r="CM66" s="175">
        <f t="shared" si="66"/>
        <v>0</v>
      </c>
      <c r="CN66" s="175">
        <f t="shared" si="67"/>
        <v>0</v>
      </c>
      <c r="CO66" s="175">
        <f t="shared" si="68"/>
        <v>0</v>
      </c>
      <c r="CP66" s="175">
        <f t="shared" si="69"/>
        <v>0</v>
      </c>
      <c r="CQ66" s="175">
        <f t="shared" si="70"/>
        <v>0</v>
      </c>
      <c r="CR66" s="175">
        <f t="shared" si="71"/>
        <v>0</v>
      </c>
      <c r="CS66" s="175"/>
      <c r="CT66" s="175">
        <f t="shared" si="114"/>
        <v>0</v>
      </c>
      <c r="CU66" s="175">
        <f t="shared" si="115"/>
        <v>0</v>
      </c>
      <c r="CV66" s="175">
        <f t="shared" si="116"/>
        <v>0</v>
      </c>
      <c r="CW66" s="175">
        <f t="shared" si="117"/>
        <v>0</v>
      </c>
      <c r="CX66" s="175">
        <f t="shared" si="118"/>
        <v>0</v>
      </c>
      <c r="CY66" s="175">
        <f t="shared" si="119"/>
        <v>0</v>
      </c>
      <c r="CZ66" s="175">
        <f t="shared" si="120"/>
        <v>0</v>
      </c>
      <c r="DA66" s="175"/>
      <c r="DB66" s="175">
        <f t="shared" si="121"/>
        <v>0</v>
      </c>
      <c r="DC66" s="175">
        <f t="shared" si="122"/>
        <v>0</v>
      </c>
      <c r="DD66" s="175">
        <f t="shared" si="123"/>
        <v>0</v>
      </c>
      <c r="DE66" s="175">
        <f t="shared" si="124"/>
        <v>0</v>
      </c>
      <c r="DF66" s="175">
        <f t="shared" si="125"/>
        <v>0</v>
      </c>
      <c r="DG66" s="175">
        <f t="shared" si="126"/>
        <v>0</v>
      </c>
      <c r="DH66" s="175">
        <f t="shared" si="127"/>
        <v>0</v>
      </c>
      <c r="DI66" s="3"/>
      <c r="DJ66" s="3"/>
      <c r="DK66" s="3"/>
      <c r="DL66" s="179">
        <f t="shared" si="128"/>
        <v>0</v>
      </c>
      <c r="DM66" s="179">
        <f t="shared" si="129"/>
        <v>0</v>
      </c>
      <c r="DN66" s="179">
        <f t="shared" si="130"/>
        <v>0</v>
      </c>
      <c r="DO66" s="179">
        <f t="shared" si="131"/>
        <v>0</v>
      </c>
      <c r="DP66" s="179">
        <f t="shared" si="132"/>
        <v>0</v>
      </c>
      <c r="DQ66" s="179">
        <f t="shared" si="133"/>
        <v>0</v>
      </c>
      <c r="DR66" s="179">
        <f t="shared" si="134"/>
        <v>0</v>
      </c>
      <c r="DS66" s="179">
        <f t="shared" si="135"/>
        <v>0</v>
      </c>
      <c r="DT66" s="179">
        <f t="shared" si="136"/>
        <v>0</v>
      </c>
      <c r="DU66" s="179">
        <f t="shared" si="137"/>
        <v>0</v>
      </c>
      <c r="DV66" s="3"/>
      <c r="DW66" s="3"/>
      <c r="DY66" s="3"/>
    </row>
    <row r="67" spans="2:129" ht="39" customHeight="1" outlineLevel="1">
      <c r="B67" s="18">
        <v>60</v>
      </c>
      <c r="C67" s="47" t="s">
        <v>24</v>
      </c>
      <c r="D67" s="6"/>
      <c r="E67" s="6"/>
      <c r="F67" s="100"/>
      <c r="G67" s="6"/>
      <c r="H67" s="19"/>
      <c r="I67" s="47" t="s">
        <v>25</v>
      </c>
      <c r="J67" s="8"/>
      <c r="K67" s="3"/>
      <c r="L67" s="4">
        <f t="shared" si="113"/>
        <v>0</v>
      </c>
      <c r="M67" s="3"/>
      <c r="N67" s="4"/>
      <c r="O67" s="3"/>
      <c r="P67" s="161"/>
      <c r="Q67" s="162"/>
      <c r="R67" s="162"/>
      <c r="S67" s="162"/>
      <c r="T67" s="162"/>
      <c r="U67" s="162"/>
      <c r="V67" s="162"/>
      <c r="W67" s="162"/>
      <c r="X67" s="163"/>
      <c r="Y67" s="162"/>
      <c r="Z67" s="162"/>
      <c r="AA67" s="162"/>
      <c r="AB67" s="162"/>
      <c r="AC67" s="162"/>
      <c r="AD67" s="165"/>
      <c r="AE67" s="3"/>
      <c r="AF67" s="3"/>
      <c r="AG67" s="3"/>
      <c r="AH67" s="175">
        <f t="shared" si="16"/>
        <v>0</v>
      </c>
      <c r="AI67" s="175">
        <f t="shared" si="17"/>
        <v>0</v>
      </c>
      <c r="AJ67" s="175">
        <f t="shared" si="18"/>
        <v>0</v>
      </c>
      <c r="AK67" s="175">
        <f t="shared" si="19"/>
        <v>0</v>
      </c>
      <c r="AL67" s="175">
        <f t="shared" si="20"/>
        <v>0</v>
      </c>
      <c r="AM67" s="175">
        <f t="shared" si="21"/>
        <v>0</v>
      </c>
      <c r="AN67" s="175">
        <f t="shared" si="22"/>
        <v>0</v>
      </c>
      <c r="AO67" s="3"/>
      <c r="AP67" s="175">
        <f t="shared" si="23"/>
        <v>0</v>
      </c>
      <c r="AQ67" s="175">
        <f t="shared" si="24"/>
        <v>0</v>
      </c>
      <c r="AR67" s="175">
        <f t="shared" si="25"/>
        <v>0</v>
      </c>
      <c r="AS67" s="175">
        <f t="shared" si="26"/>
        <v>0</v>
      </c>
      <c r="AT67" s="175">
        <f t="shared" si="27"/>
        <v>0</v>
      </c>
      <c r="AU67" s="175">
        <f t="shared" si="28"/>
        <v>0</v>
      </c>
      <c r="AV67" s="175">
        <f t="shared" si="29"/>
        <v>0</v>
      </c>
      <c r="AW67" s="175"/>
      <c r="AX67" s="175">
        <f t="shared" si="30"/>
        <v>0</v>
      </c>
      <c r="AY67" s="175">
        <f t="shared" si="31"/>
        <v>0</v>
      </c>
      <c r="AZ67" s="175">
        <f t="shared" si="32"/>
        <v>0</v>
      </c>
      <c r="BA67" s="175">
        <f t="shared" si="33"/>
        <v>0</v>
      </c>
      <c r="BB67" s="175">
        <f t="shared" si="34"/>
        <v>0</v>
      </c>
      <c r="BC67" s="175">
        <f t="shared" si="35"/>
        <v>0</v>
      </c>
      <c r="BD67" s="175">
        <f t="shared" si="36"/>
        <v>0</v>
      </c>
      <c r="BE67" s="175"/>
      <c r="BF67" s="175">
        <f t="shared" si="37"/>
        <v>0</v>
      </c>
      <c r="BG67" s="175">
        <f t="shared" si="38"/>
        <v>0</v>
      </c>
      <c r="BH67" s="175">
        <f t="shared" si="39"/>
        <v>0</v>
      </c>
      <c r="BI67" s="175">
        <f t="shared" si="40"/>
        <v>0</v>
      </c>
      <c r="BJ67" s="175">
        <f t="shared" si="41"/>
        <v>0</v>
      </c>
      <c r="BK67" s="175">
        <f t="shared" si="42"/>
        <v>0</v>
      </c>
      <c r="BL67" s="175">
        <f t="shared" si="43"/>
        <v>0</v>
      </c>
      <c r="BM67" s="175"/>
      <c r="BN67" s="175">
        <f t="shared" si="44"/>
        <v>0</v>
      </c>
      <c r="BO67" s="175">
        <f t="shared" si="45"/>
        <v>0</v>
      </c>
      <c r="BP67" s="175">
        <f t="shared" si="46"/>
        <v>0</v>
      </c>
      <c r="BQ67" s="175">
        <f t="shared" si="47"/>
        <v>0</v>
      </c>
      <c r="BR67" s="175">
        <f t="shared" si="48"/>
        <v>0</v>
      </c>
      <c r="BS67" s="175">
        <f t="shared" si="49"/>
        <v>0</v>
      </c>
      <c r="BT67" s="175">
        <f t="shared" si="50"/>
        <v>0</v>
      </c>
      <c r="BU67" s="175"/>
      <c r="BV67" s="175">
        <f t="shared" si="51"/>
        <v>0</v>
      </c>
      <c r="BW67" s="175">
        <f t="shared" si="52"/>
        <v>0</v>
      </c>
      <c r="BX67" s="175">
        <f t="shared" si="53"/>
        <v>0</v>
      </c>
      <c r="BY67" s="175">
        <f t="shared" si="54"/>
        <v>0</v>
      </c>
      <c r="BZ67" s="175">
        <f t="shared" si="55"/>
        <v>0</v>
      </c>
      <c r="CA67" s="175">
        <f t="shared" si="56"/>
        <v>0</v>
      </c>
      <c r="CB67" s="175">
        <f t="shared" si="57"/>
        <v>0</v>
      </c>
      <c r="CC67" s="175"/>
      <c r="CD67" s="175">
        <f t="shared" si="58"/>
        <v>0</v>
      </c>
      <c r="CE67" s="175">
        <f t="shared" si="59"/>
        <v>0</v>
      </c>
      <c r="CF67" s="175">
        <f t="shared" si="60"/>
        <v>0</v>
      </c>
      <c r="CG67" s="175">
        <f t="shared" si="61"/>
        <v>0</v>
      </c>
      <c r="CH67" s="175">
        <f t="shared" si="62"/>
        <v>0</v>
      </c>
      <c r="CI67" s="175">
        <f t="shared" si="63"/>
        <v>0</v>
      </c>
      <c r="CJ67" s="175">
        <f t="shared" si="64"/>
        <v>0</v>
      </c>
      <c r="CK67" s="175"/>
      <c r="CL67" s="175">
        <f t="shared" si="65"/>
        <v>0</v>
      </c>
      <c r="CM67" s="175">
        <f t="shared" si="66"/>
        <v>0</v>
      </c>
      <c r="CN67" s="175">
        <f t="shared" si="67"/>
        <v>0</v>
      </c>
      <c r="CO67" s="175">
        <f t="shared" si="68"/>
        <v>0</v>
      </c>
      <c r="CP67" s="175">
        <f t="shared" si="69"/>
        <v>0</v>
      </c>
      <c r="CQ67" s="175">
        <f t="shared" si="70"/>
        <v>0</v>
      </c>
      <c r="CR67" s="175">
        <f t="shared" si="71"/>
        <v>0</v>
      </c>
      <c r="CS67" s="175"/>
      <c r="CT67" s="175">
        <f t="shared" si="114"/>
        <v>0</v>
      </c>
      <c r="CU67" s="175">
        <f t="shared" si="115"/>
        <v>0</v>
      </c>
      <c r="CV67" s="175">
        <f t="shared" si="116"/>
        <v>0</v>
      </c>
      <c r="CW67" s="175">
        <f t="shared" si="117"/>
        <v>0</v>
      </c>
      <c r="CX67" s="175">
        <f t="shared" si="118"/>
        <v>0</v>
      </c>
      <c r="CY67" s="175">
        <f t="shared" si="119"/>
        <v>0</v>
      </c>
      <c r="CZ67" s="175">
        <f t="shared" si="120"/>
        <v>0</v>
      </c>
      <c r="DA67" s="175"/>
      <c r="DB67" s="175">
        <f t="shared" si="121"/>
        <v>0</v>
      </c>
      <c r="DC67" s="175">
        <f t="shared" si="122"/>
        <v>0</v>
      </c>
      <c r="DD67" s="175">
        <f t="shared" si="123"/>
        <v>0</v>
      </c>
      <c r="DE67" s="175">
        <f t="shared" si="124"/>
        <v>0</v>
      </c>
      <c r="DF67" s="175">
        <f t="shared" si="125"/>
        <v>0</v>
      </c>
      <c r="DG67" s="175">
        <f t="shared" si="126"/>
        <v>0</v>
      </c>
      <c r="DH67" s="175">
        <f t="shared" si="127"/>
        <v>0</v>
      </c>
      <c r="DI67" s="3"/>
      <c r="DJ67" s="3"/>
      <c r="DK67" s="3"/>
      <c r="DL67" s="179">
        <f t="shared" si="128"/>
        <v>0</v>
      </c>
      <c r="DM67" s="179">
        <f t="shared" si="129"/>
        <v>0</v>
      </c>
      <c r="DN67" s="179">
        <f t="shared" si="130"/>
        <v>0</v>
      </c>
      <c r="DO67" s="179">
        <f t="shared" si="131"/>
        <v>0</v>
      </c>
      <c r="DP67" s="179">
        <f t="shared" si="132"/>
        <v>0</v>
      </c>
      <c r="DQ67" s="179">
        <f t="shared" si="133"/>
        <v>0</v>
      </c>
      <c r="DR67" s="179">
        <f t="shared" si="134"/>
        <v>0</v>
      </c>
      <c r="DS67" s="179">
        <f t="shared" si="135"/>
        <v>0</v>
      </c>
      <c r="DT67" s="179">
        <f t="shared" si="136"/>
        <v>0</v>
      </c>
      <c r="DU67" s="179">
        <f t="shared" si="137"/>
        <v>0</v>
      </c>
      <c r="DV67" s="3"/>
      <c r="DW67" s="3"/>
      <c r="DY67" s="3"/>
    </row>
    <row r="68" spans="2:129" ht="39" customHeight="1" outlineLevel="1">
      <c r="B68" s="18">
        <v>61</v>
      </c>
      <c r="C68" s="47" t="s">
        <v>320</v>
      </c>
      <c r="D68" s="6"/>
      <c r="E68" s="6"/>
      <c r="F68" s="100"/>
      <c r="G68" s="6"/>
      <c r="H68" s="19"/>
      <c r="I68" s="47" t="s">
        <v>26</v>
      </c>
      <c r="J68" s="8"/>
      <c r="K68" s="3"/>
      <c r="L68" s="4">
        <f t="shared" si="113"/>
        <v>0</v>
      </c>
      <c r="M68" s="3"/>
      <c r="N68" s="4"/>
      <c r="O68" s="3"/>
      <c r="P68" s="161"/>
      <c r="Q68" s="162"/>
      <c r="R68" s="162"/>
      <c r="S68" s="162"/>
      <c r="T68" s="162"/>
      <c r="U68" s="162"/>
      <c r="V68" s="162"/>
      <c r="W68" s="162"/>
      <c r="X68" s="163"/>
      <c r="Y68" s="162"/>
      <c r="Z68" s="162"/>
      <c r="AA68" s="162"/>
      <c r="AB68" s="162"/>
      <c r="AC68" s="162"/>
      <c r="AD68" s="165"/>
      <c r="AE68" s="3"/>
      <c r="AF68" s="3"/>
      <c r="AG68" s="3"/>
      <c r="AH68" s="175">
        <f t="shared" si="16"/>
        <v>0</v>
      </c>
      <c r="AI68" s="175">
        <f t="shared" si="17"/>
        <v>0</v>
      </c>
      <c r="AJ68" s="175">
        <f t="shared" si="18"/>
        <v>0</v>
      </c>
      <c r="AK68" s="175">
        <f t="shared" si="19"/>
        <v>0</v>
      </c>
      <c r="AL68" s="175">
        <f t="shared" si="20"/>
        <v>0</v>
      </c>
      <c r="AM68" s="175">
        <f t="shared" si="21"/>
        <v>0</v>
      </c>
      <c r="AN68" s="175">
        <f t="shared" si="22"/>
        <v>0</v>
      </c>
      <c r="AO68" s="3"/>
      <c r="AP68" s="175">
        <f t="shared" si="23"/>
        <v>0</v>
      </c>
      <c r="AQ68" s="175">
        <f t="shared" si="24"/>
        <v>0</v>
      </c>
      <c r="AR68" s="175">
        <f t="shared" si="25"/>
        <v>0</v>
      </c>
      <c r="AS68" s="175">
        <f t="shared" si="26"/>
        <v>0</v>
      </c>
      <c r="AT68" s="175">
        <f t="shared" si="27"/>
        <v>0</v>
      </c>
      <c r="AU68" s="175">
        <f t="shared" si="28"/>
        <v>0</v>
      </c>
      <c r="AV68" s="175">
        <f t="shared" si="29"/>
        <v>0</v>
      </c>
      <c r="AW68" s="175"/>
      <c r="AX68" s="175">
        <f t="shared" si="30"/>
        <v>0</v>
      </c>
      <c r="AY68" s="175">
        <f t="shared" si="31"/>
        <v>0</v>
      </c>
      <c r="AZ68" s="175">
        <f t="shared" si="32"/>
        <v>0</v>
      </c>
      <c r="BA68" s="175">
        <f t="shared" si="33"/>
        <v>0</v>
      </c>
      <c r="BB68" s="175">
        <f t="shared" si="34"/>
        <v>0</v>
      </c>
      <c r="BC68" s="175">
        <f t="shared" si="35"/>
        <v>0</v>
      </c>
      <c r="BD68" s="175">
        <f t="shared" si="36"/>
        <v>0</v>
      </c>
      <c r="BE68" s="175"/>
      <c r="BF68" s="175">
        <f t="shared" si="37"/>
        <v>0</v>
      </c>
      <c r="BG68" s="175">
        <f t="shared" si="38"/>
        <v>0</v>
      </c>
      <c r="BH68" s="175">
        <f t="shared" si="39"/>
        <v>0</v>
      </c>
      <c r="BI68" s="175">
        <f t="shared" si="40"/>
        <v>0</v>
      </c>
      <c r="BJ68" s="175">
        <f t="shared" si="41"/>
        <v>0</v>
      </c>
      <c r="BK68" s="175">
        <f t="shared" si="42"/>
        <v>0</v>
      </c>
      <c r="BL68" s="175">
        <f t="shared" si="43"/>
        <v>0</v>
      </c>
      <c r="BM68" s="175"/>
      <c r="BN68" s="175">
        <f t="shared" si="44"/>
        <v>0</v>
      </c>
      <c r="BO68" s="175">
        <f t="shared" si="45"/>
        <v>0</v>
      </c>
      <c r="BP68" s="175">
        <f t="shared" si="46"/>
        <v>0</v>
      </c>
      <c r="BQ68" s="175">
        <f t="shared" si="47"/>
        <v>0</v>
      </c>
      <c r="BR68" s="175">
        <f t="shared" si="48"/>
        <v>0</v>
      </c>
      <c r="BS68" s="175">
        <f t="shared" si="49"/>
        <v>0</v>
      </c>
      <c r="BT68" s="175">
        <f t="shared" si="50"/>
        <v>0</v>
      </c>
      <c r="BU68" s="175"/>
      <c r="BV68" s="175">
        <f t="shared" si="51"/>
        <v>0</v>
      </c>
      <c r="BW68" s="175">
        <f t="shared" si="52"/>
        <v>0</v>
      </c>
      <c r="BX68" s="175">
        <f t="shared" si="53"/>
        <v>0</v>
      </c>
      <c r="BY68" s="175">
        <f t="shared" si="54"/>
        <v>0</v>
      </c>
      <c r="BZ68" s="175">
        <f t="shared" si="55"/>
        <v>0</v>
      </c>
      <c r="CA68" s="175">
        <f t="shared" si="56"/>
        <v>0</v>
      </c>
      <c r="CB68" s="175">
        <f t="shared" si="57"/>
        <v>0</v>
      </c>
      <c r="CC68" s="175"/>
      <c r="CD68" s="175">
        <f t="shared" si="58"/>
        <v>0</v>
      </c>
      <c r="CE68" s="175">
        <f t="shared" si="59"/>
        <v>0</v>
      </c>
      <c r="CF68" s="175">
        <f t="shared" si="60"/>
        <v>0</v>
      </c>
      <c r="CG68" s="175">
        <f t="shared" si="61"/>
        <v>0</v>
      </c>
      <c r="CH68" s="175">
        <f t="shared" si="62"/>
        <v>0</v>
      </c>
      <c r="CI68" s="175">
        <f t="shared" si="63"/>
        <v>0</v>
      </c>
      <c r="CJ68" s="175">
        <f t="shared" si="64"/>
        <v>0</v>
      </c>
      <c r="CK68" s="175"/>
      <c r="CL68" s="175">
        <f t="shared" si="65"/>
        <v>0</v>
      </c>
      <c r="CM68" s="175">
        <f t="shared" si="66"/>
        <v>0</v>
      </c>
      <c r="CN68" s="175">
        <f t="shared" si="67"/>
        <v>0</v>
      </c>
      <c r="CO68" s="175">
        <f t="shared" si="68"/>
        <v>0</v>
      </c>
      <c r="CP68" s="175">
        <f t="shared" si="69"/>
        <v>0</v>
      </c>
      <c r="CQ68" s="175">
        <f t="shared" si="70"/>
        <v>0</v>
      </c>
      <c r="CR68" s="175">
        <f t="shared" si="71"/>
        <v>0</v>
      </c>
      <c r="CS68" s="175"/>
      <c r="CT68" s="175">
        <f t="shared" si="114"/>
        <v>0</v>
      </c>
      <c r="CU68" s="175">
        <f t="shared" si="115"/>
        <v>0</v>
      </c>
      <c r="CV68" s="175">
        <f t="shared" si="116"/>
        <v>0</v>
      </c>
      <c r="CW68" s="175">
        <f t="shared" si="117"/>
        <v>0</v>
      </c>
      <c r="CX68" s="175">
        <f t="shared" si="118"/>
        <v>0</v>
      </c>
      <c r="CY68" s="175">
        <f t="shared" si="119"/>
        <v>0</v>
      </c>
      <c r="CZ68" s="175">
        <f t="shared" si="120"/>
        <v>0</v>
      </c>
      <c r="DA68" s="175"/>
      <c r="DB68" s="175">
        <f t="shared" si="121"/>
        <v>0</v>
      </c>
      <c r="DC68" s="175">
        <f t="shared" si="122"/>
        <v>0</v>
      </c>
      <c r="DD68" s="175">
        <f t="shared" si="123"/>
        <v>0</v>
      </c>
      <c r="DE68" s="175">
        <f t="shared" si="124"/>
        <v>0</v>
      </c>
      <c r="DF68" s="175">
        <f t="shared" si="125"/>
        <v>0</v>
      </c>
      <c r="DG68" s="175">
        <f t="shared" si="126"/>
        <v>0</v>
      </c>
      <c r="DH68" s="175">
        <f t="shared" si="127"/>
        <v>0</v>
      </c>
      <c r="DI68" s="3"/>
      <c r="DJ68" s="3"/>
      <c r="DK68" s="3"/>
      <c r="DL68" s="179">
        <f t="shared" si="128"/>
        <v>0</v>
      </c>
      <c r="DM68" s="179">
        <f t="shared" si="129"/>
        <v>0</v>
      </c>
      <c r="DN68" s="179">
        <f t="shared" si="130"/>
        <v>0</v>
      </c>
      <c r="DO68" s="179">
        <f t="shared" si="131"/>
        <v>0</v>
      </c>
      <c r="DP68" s="179">
        <f t="shared" si="132"/>
        <v>0</v>
      </c>
      <c r="DQ68" s="179">
        <f t="shared" si="133"/>
        <v>0</v>
      </c>
      <c r="DR68" s="179">
        <f t="shared" si="134"/>
        <v>0</v>
      </c>
      <c r="DS68" s="179">
        <f t="shared" si="135"/>
        <v>0</v>
      </c>
      <c r="DT68" s="179">
        <f t="shared" si="136"/>
        <v>0</v>
      </c>
      <c r="DU68" s="179">
        <f t="shared" si="137"/>
        <v>0</v>
      </c>
      <c r="DV68" s="3"/>
      <c r="DW68" s="3"/>
      <c r="DY68" s="3"/>
    </row>
    <row r="69" spans="2:129" ht="39" customHeight="1" outlineLevel="1">
      <c r="B69" s="18">
        <v>62</v>
      </c>
      <c r="C69" s="47" t="s">
        <v>320</v>
      </c>
      <c r="D69" s="6"/>
      <c r="E69" s="6"/>
      <c r="F69" s="100"/>
      <c r="G69" s="6"/>
      <c r="H69" s="19"/>
      <c r="I69" s="47" t="s">
        <v>27</v>
      </c>
      <c r="J69" s="8"/>
      <c r="K69" s="3"/>
      <c r="L69" s="4">
        <f t="shared" si="113"/>
        <v>0</v>
      </c>
      <c r="M69" s="3"/>
      <c r="N69" s="4"/>
      <c r="O69" s="3"/>
      <c r="P69" s="161"/>
      <c r="Q69" s="162"/>
      <c r="R69" s="162"/>
      <c r="S69" s="162"/>
      <c r="T69" s="162"/>
      <c r="U69" s="162"/>
      <c r="V69" s="162"/>
      <c r="W69" s="162"/>
      <c r="X69" s="163"/>
      <c r="Y69" s="162"/>
      <c r="Z69" s="162"/>
      <c r="AA69" s="162"/>
      <c r="AB69" s="162"/>
      <c r="AC69" s="162"/>
      <c r="AD69" s="165"/>
      <c r="AE69" s="3"/>
      <c r="AF69" s="3"/>
      <c r="AG69" s="3"/>
      <c r="AH69" s="175">
        <f t="shared" si="16"/>
        <v>0</v>
      </c>
      <c r="AI69" s="175">
        <f t="shared" si="17"/>
        <v>0</v>
      </c>
      <c r="AJ69" s="175">
        <f t="shared" si="18"/>
        <v>0</v>
      </c>
      <c r="AK69" s="175">
        <f t="shared" si="19"/>
        <v>0</v>
      </c>
      <c r="AL69" s="175">
        <f t="shared" si="20"/>
        <v>0</v>
      </c>
      <c r="AM69" s="175">
        <f t="shared" si="21"/>
        <v>0</v>
      </c>
      <c r="AN69" s="175">
        <f t="shared" si="22"/>
        <v>0</v>
      </c>
      <c r="AO69" s="3"/>
      <c r="AP69" s="175">
        <f t="shared" si="23"/>
        <v>0</v>
      </c>
      <c r="AQ69" s="175">
        <f t="shared" si="24"/>
        <v>0</v>
      </c>
      <c r="AR69" s="175">
        <f t="shared" si="25"/>
        <v>0</v>
      </c>
      <c r="AS69" s="175">
        <f t="shared" si="26"/>
        <v>0</v>
      </c>
      <c r="AT69" s="175">
        <f t="shared" si="27"/>
        <v>0</v>
      </c>
      <c r="AU69" s="175">
        <f t="shared" si="28"/>
        <v>0</v>
      </c>
      <c r="AV69" s="175">
        <f t="shared" si="29"/>
        <v>0</v>
      </c>
      <c r="AW69" s="175"/>
      <c r="AX69" s="175">
        <f t="shared" si="30"/>
        <v>0</v>
      </c>
      <c r="AY69" s="175">
        <f t="shared" si="31"/>
        <v>0</v>
      </c>
      <c r="AZ69" s="175">
        <f t="shared" si="32"/>
        <v>0</v>
      </c>
      <c r="BA69" s="175">
        <f t="shared" si="33"/>
        <v>0</v>
      </c>
      <c r="BB69" s="175">
        <f t="shared" si="34"/>
        <v>0</v>
      </c>
      <c r="BC69" s="175">
        <f t="shared" si="35"/>
        <v>0</v>
      </c>
      <c r="BD69" s="175">
        <f t="shared" si="36"/>
        <v>0</v>
      </c>
      <c r="BE69" s="175"/>
      <c r="BF69" s="175">
        <f t="shared" si="37"/>
        <v>0</v>
      </c>
      <c r="BG69" s="175">
        <f t="shared" si="38"/>
        <v>0</v>
      </c>
      <c r="BH69" s="175">
        <f t="shared" si="39"/>
        <v>0</v>
      </c>
      <c r="BI69" s="175">
        <f t="shared" si="40"/>
        <v>0</v>
      </c>
      <c r="BJ69" s="175">
        <f t="shared" si="41"/>
        <v>0</v>
      </c>
      <c r="BK69" s="175">
        <f t="shared" si="42"/>
        <v>0</v>
      </c>
      <c r="BL69" s="175">
        <f t="shared" si="43"/>
        <v>0</v>
      </c>
      <c r="BM69" s="175"/>
      <c r="BN69" s="175">
        <f t="shared" si="44"/>
        <v>0</v>
      </c>
      <c r="BO69" s="175">
        <f t="shared" si="45"/>
        <v>0</v>
      </c>
      <c r="BP69" s="175">
        <f t="shared" si="46"/>
        <v>0</v>
      </c>
      <c r="BQ69" s="175">
        <f t="shared" si="47"/>
        <v>0</v>
      </c>
      <c r="BR69" s="175">
        <f t="shared" si="48"/>
        <v>0</v>
      </c>
      <c r="BS69" s="175">
        <f t="shared" si="49"/>
        <v>0</v>
      </c>
      <c r="BT69" s="175">
        <f t="shared" si="50"/>
        <v>0</v>
      </c>
      <c r="BU69" s="175"/>
      <c r="BV69" s="175">
        <f t="shared" si="51"/>
        <v>0</v>
      </c>
      <c r="BW69" s="175">
        <f t="shared" si="52"/>
        <v>0</v>
      </c>
      <c r="BX69" s="175">
        <f t="shared" si="53"/>
        <v>0</v>
      </c>
      <c r="BY69" s="175">
        <f t="shared" si="54"/>
        <v>0</v>
      </c>
      <c r="BZ69" s="175">
        <f t="shared" si="55"/>
        <v>0</v>
      </c>
      <c r="CA69" s="175">
        <f t="shared" si="56"/>
        <v>0</v>
      </c>
      <c r="CB69" s="175">
        <f t="shared" si="57"/>
        <v>0</v>
      </c>
      <c r="CC69" s="175"/>
      <c r="CD69" s="175">
        <f t="shared" si="58"/>
        <v>0</v>
      </c>
      <c r="CE69" s="175">
        <f t="shared" si="59"/>
        <v>0</v>
      </c>
      <c r="CF69" s="175">
        <f t="shared" si="60"/>
        <v>0</v>
      </c>
      <c r="CG69" s="175">
        <f t="shared" si="61"/>
        <v>0</v>
      </c>
      <c r="CH69" s="175">
        <f t="shared" si="62"/>
        <v>0</v>
      </c>
      <c r="CI69" s="175">
        <f t="shared" si="63"/>
        <v>0</v>
      </c>
      <c r="CJ69" s="175">
        <f t="shared" si="64"/>
        <v>0</v>
      </c>
      <c r="CK69" s="175"/>
      <c r="CL69" s="175">
        <f t="shared" si="65"/>
        <v>0</v>
      </c>
      <c r="CM69" s="175">
        <f t="shared" si="66"/>
        <v>0</v>
      </c>
      <c r="CN69" s="175">
        <f t="shared" si="67"/>
        <v>0</v>
      </c>
      <c r="CO69" s="175">
        <f t="shared" si="68"/>
        <v>0</v>
      </c>
      <c r="CP69" s="175">
        <f t="shared" si="69"/>
        <v>0</v>
      </c>
      <c r="CQ69" s="175">
        <f t="shared" si="70"/>
        <v>0</v>
      </c>
      <c r="CR69" s="175">
        <f t="shared" si="71"/>
        <v>0</v>
      </c>
      <c r="CS69" s="175"/>
      <c r="CT69" s="175">
        <f t="shared" si="114"/>
        <v>0</v>
      </c>
      <c r="CU69" s="175">
        <f t="shared" si="115"/>
        <v>0</v>
      </c>
      <c r="CV69" s="175">
        <f t="shared" si="116"/>
        <v>0</v>
      </c>
      <c r="CW69" s="175">
        <f t="shared" si="117"/>
        <v>0</v>
      </c>
      <c r="CX69" s="175">
        <f t="shared" si="118"/>
        <v>0</v>
      </c>
      <c r="CY69" s="175">
        <f t="shared" si="119"/>
        <v>0</v>
      </c>
      <c r="CZ69" s="175">
        <f t="shared" si="120"/>
        <v>0</v>
      </c>
      <c r="DA69" s="175"/>
      <c r="DB69" s="175">
        <f t="shared" si="121"/>
        <v>0</v>
      </c>
      <c r="DC69" s="175">
        <f t="shared" si="122"/>
        <v>0</v>
      </c>
      <c r="DD69" s="175">
        <f t="shared" si="123"/>
        <v>0</v>
      </c>
      <c r="DE69" s="175">
        <f t="shared" si="124"/>
        <v>0</v>
      </c>
      <c r="DF69" s="175">
        <f t="shared" si="125"/>
        <v>0</v>
      </c>
      <c r="DG69" s="175">
        <f t="shared" si="126"/>
        <v>0</v>
      </c>
      <c r="DH69" s="175">
        <f t="shared" si="127"/>
        <v>0</v>
      </c>
      <c r="DI69" s="3"/>
      <c r="DJ69" s="3"/>
      <c r="DK69" s="3"/>
      <c r="DL69" s="179">
        <f t="shared" si="128"/>
        <v>0</v>
      </c>
      <c r="DM69" s="179">
        <f t="shared" si="129"/>
        <v>0</v>
      </c>
      <c r="DN69" s="179">
        <f t="shared" si="130"/>
        <v>0</v>
      </c>
      <c r="DO69" s="179">
        <f t="shared" si="131"/>
        <v>0</v>
      </c>
      <c r="DP69" s="179">
        <f t="shared" si="132"/>
        <v>0</v>
      </c>
      <c r="DQ69" s="179">
        <f t="shared" si="133"/>
        <v>0</v>
      </c>
      <c r="DR69" s="179">
        <f t="shared" si="134"/>
        <v>0</v>
      </c>
      <c r="DS69" s="179">
        <f t="shared" si="135"/>
        <v>0</v>
      </c>
      <c r="DT69" s="179">
        <f t="shared" si="136"/>
        <v>0</v>
      </c>
      <c r="DU69" s="179">
        <f t="shared" si="137"/>
        <v>0</v>
      </c>
      <c r="DV69" s="3"/>
      <c r="DW69" s="3"/>
      <c r="DY69" s="3"/>
    </row>
    <row r="70" spans="2:129" ht="39" customHeight="1" outlineLevel="1">
      <c r="B70" s="18">
        <v>63</v>
      </c>
      <c r="C70" s="47" t="s">
        <v>28</v>
      </c>
      <c r="D70" s="6"/>
      <c r="E70" s="6"/>
      <c r="F70" s="100"/>
      <c r="G70" s="6"/>
      <c r="H70" s="19"/>
      <c r="I70" s="20" t="s">
        <v>29</v>
      </c>
      <c r="J70" s="8"/>
      <c r="K70" s="3"/>
      <c r="L70" s="4">
        <f t="shared" si="113"/>
        <v>0</v>
      </c>
      <c r="M70" s="3"/>
      <c r="N70" s="4"/>
      <c r="O70" s="3"/>
      <c r="P70" s="161"/>
      <c r="Q70" s="162"/>
      <c r="R70" s="162"/>
      <c r="S70" s="162"/>
      <c r="T70" s="162"/>
      <c r="U70" s="162"/>
      <c r="V70" s="162"/>
      <c r="W70" s="162"/>
      <c r="X70" s="163"/>
      <c r="Y70" s="162"/>
      <c r="Z70" s="162"/>
      <c r="AA70" s="162"/>
      <c r="AB70" s="162"/>
      <c r="AC70" s="162"/>
      <c r="AD70" s="165"/>
      <c r="AE70" s="3"/>
      <c r="AF70" s="3"/>
      <c r="AG70" s="3"/>
      <c r="AH70" s="175">
        <f t="shared" si="16"/>
        <v>0</v>
      </c>
      <c r="AI70" s="175">
        <f t="shared" si="17"/>
        <v>0</v>
      </c>
      <c r="AJ70" s="175">
        <f t="shared" si="18"/>
        <v>0</v>
      </c>
      <c r="AK70" s="175">
        <f t="shared" si="19"/>
        <v>0</v>
      </c>
      <c r="AL70" s="175">
        <f t="shared" si="20"/>
        <v>0</v>
      </c>
      <c r="AM70" s="175">
        <f t="shared" si="21"/>
        <v>0</v>
      </c>
      <c r="AN70" s="175">
        <f t="shared" si="22"/>
        <v>0</v>
      </c>
      <c r="AO70" s="3"/>
      <c r="AP70" s="175">
        <f t="shared" si="23"/>
        <v>0</v>
      </c>
      <c r="AQ70" s="175">
        <f t="shared" si="24"/>
        <v>0</v>
      </c>
      <c r="AR70" s="175">
        <f t="shared" si="25"/>
        <v>0</v>
      </c>
      <c r="AS70" s="175">
        <f t="shared" si="26"/>
        <v>0</v>
      </c>
      <c r="AT70" s="175">
        <f t="shared" si="27"/>
        <v>0</v>
      </c>
      <c r="AU70" s="175">
        <f t="shared" si="28"/>
        <v>0</v>
      </c>
      <c r="AV70" s="175">
        <f t="shared" si="29"/>
        <v>0</v>
      </c>
      <c r="AW70" s="175"/>
      <c r="AX70" s="175">
        <f t="shared" si="30"/>
        <v>0</v>
      </c>
      <c r="AY70" s="175">
        <f t="shared" si="31"/>
        <v>0</v>
      </c>
      <c r="AZ70" s="175">
        <f t="shared" si="32"/>
        <v>0</v>
      </c>
      <c r="BA70" s="175">
        <f t="shared" si="33"/>
        <v>0</v>
      </c>
      <c r="BB70" s="175">
        <f t="shared" si="34"/>
        <v>0</v>
      </c>
      <c r="BC70" s="175">
        <f t="shared" si="35"/>
        <v>0</v>
      </c>
      <c r="BD70" s="175">
        <f t="shared" si="36"/>
        <v>0</v>
      </c>
      <c r="BE70" s="175"/>
      <c r="BF70" s="175">
        <f t="shared" si="37"/>
        <v>0</v>
      </c>
      <c r="BG70" s="175">
        <f t="shared" si="38"/>
        <v>0</v>
      </c>
      <c r="BH70" s="175">
        <f t="shared" si="39"/>
        <v>0</v>
      </c>
      <c r="BI70" s="175">
        <f t="shared" si="40"/>
        <v>0</v>
      </c>
      <c r="BJ70" s="175">
        <f t="shared" si="41"/>
        <v>0</v>
      </c>
      <c r="BK70" s="175">
        <f t="shared" si="42"/>
        <v>0</v>
      </c>
      <c r="BL70" s="175">
        <f t="shared" si="43"/>
        <v>0</v>
      </c>
      <c r="BM70" s="175"/>
      <c r="BN70" s="175">
        <f t="shared" si="44"/>
        <v>0</v>
      </c>
      <c r="BO70" s="175">
        <f t="shared" si="45"/>
        <v>0</v>
      </c>
      <c r="BP70" s="175">
        <f t="shared" si="46"/>
        <v>0</v>
      </c>
      <c r="BQ70" s="175">
        <f t="shared" si="47"/>
        <v>0</v>
      </c>
      <c r="BR70" s="175">
        <f t="shared" si="48"/>
        <v>0</v>
      </c>
      <c r="BS70" s="175">
        <f t="shared" si="49"/>
        <v>0</v>
      </c>
      <c r="BT70" s="175">
        <f t="shared" si="50"/>
        <v>0</v>
      </c>
      <c r="BU70" s="175"/>
      <c r="BV70" s="175">
        <f t="shared" si="51"/>
        <v>0</v>
      </c>
      <c r="BW70" s="175">
        <f t="shared" si="52"/>
        <v>0</v>
      </c>
      <c r="BX70" s="175">
        <f t="shared" si="53"/>
        <v>0</v>
      </c>
      <c r="BY70" s="175">
        <f t="shared" si="54"/>
        <v>0</v>
      </c>
      <c r="BZ70" s="175">
        <f t="shared" si="55"/>
        <v>0</v>
      </c>
      <c r="CA70" s="175">
        <f t="shared" si="56"/>
        <v>0</v>
      </c>
      <c r="CB70" s="175">
        <f t="shared" si="57"/>
        <v>0</v>
      </c>
      <c r="CC70" s="175"/>
      <c r="CD70" s="175">
        <f t="shared" si="58"/>
        <v>0</v>
      </c>
      <c r="CE70" s="175">
        <f t="shared" si="59"/>
        <v>0</v>
      </c>
      <c r="CF70" s="175">
        <f t="shared" si="60"/>
        <v>0</v>
      </c>
      <c r="CG70" s="175">
        <f t="shared" si="61"/>
        <v>0</v>
      </c>
      <c r="CH70" s="175">
        <f t="shared" si="62"/>
        <v>0</v>
      </c>
      <c r="CI70" s="175">
        <f t="shared" si="63"/>
        <v>0</v>
      </c>
      <c r="CJ70" s="175">
        <f t="shared" si="64"/>
        <v>0</v>
      </c>
      <c r="CK70" s="175"/>
      <c r="CL70" s="175">
        <f t="shared" si="65"/>
        <v>0</v>
      </c>
      <c r="CM70" s="175">
        <f t="shared" si="66"/>
        <v>0</v>
      </c>
      <c r="CN70" s="175">
        <f t="shared" si="67"/>
        <v>0</v>
      </c>
      <c r="CO70" s="175">
        <f t="shared" si="68"/>
        <v>0</v>
      </c>
      <c r="CP70" s="175">
        <f t="shared" si="69"/>
        <v>0</v>
      </c>
      <c r="CQ70" s="175">
        <f t="shared" si="70"/>
        <v>0</v>
      </c>
      <c r="CR70" s="175">
        <f t="shared" si="71"/>
        <v>0</v>
      </c>
      <c r="CS70" s="175"/>
      <c r="CT70" s="175">
        <f t="shared" si="114"/>
        <v>0</v>
      </c>
      <c r="CU70" s="175">
        <f t="shared" si="115"/>
        <v>0</v>
      </c>
      <c r="CV70" s="175">
        <f t="shared" si="116"/>
        <v>0</v>
      </c>
      <c r="CW70" s="175">
        <f t="shared" si="117"/>
        <v>0</v>
      </c>
      <c r="CX70" s="175">
        <f t="shared" si="118"/>
        <v>0</v>
      </c>
      <c r="CY70" s="175">
        <f t="shared" si="119"/>
        <v>0</v>
      </c>
      <c r="CZ70" s="175">
        <f t="shared" si="120"/>
        <v>0</v>
      </c>
      <c r="DA70" s="175"/>
      <c r="DB70" s="175">
        <f t="shared" si="121"/>
        <v>0</v>
      </c>
      <c r="DC70" s="175">
        <f t="shared" si="122"/>
        <v>0</v>
      </c>
      <c r="DD70" s="175">
        <f t="shared" si="123"/>
        <v>0</v>
      </c>
      <c r="DE70" s="175">
        <f t="shared" si="124"/>
        <v>0</v>
      </c>
      <c r="DF70" s="175">
        <f t="shared" si="125"/>
        <v>0</v>
      </c>
      <c r="DG70" s="175">
        <f t="shared" si="126"/>
        <v>0</v>
      </c>
      <c r="DH70" s="175">
        <f t="shared" si="127"/>
        <v>0</v>
      </c>
      <c r="DI70" s="3"/>
      <c r="DJ70" s="3"/>
      <c r="DK70" s="3"/>
      <c r="DL70" s="179">
        <f t="shared" si="128"/>
        <v>0</v>
      </c>
      <c r="DM70" s="179">
        <f t="shared" si="129"/>
        <v>0</v>
      </c>
      <c r="DN70" s="179">
        <f t="shared" si="130"/>
        <v>0</v>
      </c>
      <c r="DO70" s="179">
        <f t="shared" si="131"/>
        <v>0</v>
      </c>
      <c r="DP70" s="179">
        <f t="shared" si="132"/>
        <v>0</v>
      </c>
      <c r="DQ70" s="179">
        <f t="shared" si="133"/>
        <v>0</v>
      </c>
      <c r="DR70" s="179">
        <f t="shared" si="134"/>
        <v>0</v>
      </c>
      <c r="DS70" s="179">
        <f t="shared" si="135"/>
        <v>0</v>
      </c>
      <c r="DT70" s="179">
        <f t="shared" si="136"/>
        <v>0</v>
      </c>
      <c r="DU70" s="179">
        <f t="shared" si="137"/>
        <v>0</v>
      </c>
      <c r="DV70" s="3"/>
      <c r="DW70" s="3"/>
      <c r="DY70" s="3"/>
    </row>
    <row r="71" spans="2:129" ht="39" customHeight="1" outlineLevel="1">
      <c r="B71" s="18">
        <v>64</v>
      </c>
      <c r="C71" s="47" t="s">
        <v>28</v>
      </c>
      <c r="D71" s="6"/>
      <c r="E71" s="6"/>
      <c r="F71" s="100"/>
      <c r="G71" s="6"/>
      <c r="H71" s="19"/>
      <c r="I71" s="47" t="s">
        <v>30</v>
      </c>
      <c r="J71" s="8"/>
      <c r="K71" s="3"/>
      <c r="L71" s="4">
        <f t="shared" si="113"/>
        <v>0</v>
      </c>
      <c r="M71" s="3"/>
      <c r="N71" s="4"/>
      <c r="O71" s="3"/>
      <c r="P71" s="161"/>
      <c r="Q71" s="162"/>
      <c r="R71" s="162"/>
      <c r="S71" s="162"/>
      <c r="T71" s="162"/>
      <c r="U71" s="162"/>
      <c r="V71" s="162"/>
      <c r="W71" s="162"/>
      <c r="X71" s="163"/>
      <c r="Y71" s="162"/>
      <c r="Z71" s="162"/>
      <c r="AA71" s="162"/>
      <c r="AB71" s="162"/>
      <c r="AC71" s="162"/>
      <c r="AD71" s="165"/>
      <c r="AE71" s="3"/>
      <c r="AF71" s="3"/>
      <c r="AG71" s="3"/>
      <c r="AH71" s="175">
        <f t="shared" ref="AH71:AH127" si="138">SUMIF($P$2:$AD$2,$AH$4,P71:AD71)</f>
        <v>0</v>
      </c>
      <c r="AI71" s="175">
        <f t="shared" ref="AI71:AI127" si="139">SUMIF($P$2:$AD$2,$AI$4,P71:AD71)</f>
        <v>0</v>
      </c>
      <c r="AJ71" s="175">
        <f t="shared" ref="AJ71:AJ127" si="140">SUMIF($P$2:$AD$2,$AJ$4,P71:AD71)</f>
        <v>0</v>
      </c>
      <c r="AK71" s="175">
        <f t="shared" ref="AK71:AK127" si="141">SUMIF($P$2:$AD$2,$AK$4,P71:AD71)</f>
        <v>0</v>
      </c>
      <c r="AL71" s="175">
        <f t="shared" ref="AL71:AL127" si="142">SUMIF($P$2:$AD$2,$AL$4,P71:AD71)</f>
        <v>0</v>
      </c>
      <c r="AM71" s="175">
        <f t="shared" ref="AM71:AM127" si="143">SUMIF($P$2:$AD$2,$AM$4,P71:AD71)</f>
        <v>0</v>
      </c>
      <c r="AN71" s="175">
        <f t="shared" ref="AN71:AN127" si="144">SUMIF($P$2:$AD$2,$AN$4,P71:AD71)</f>
        <v>0</v>
      </c>
      <c r="AO71" s="3"/>
      <c r="AP71" s="175">
        <f t="shared" ref="AP71:AP127" si="145">SUMIF($P$2:$AD$2,$AP$4,P71:AD71)</f>
        <v>0</v>
      </c>
      <c r="AQ71" s="175">
        <f t="shared" ref="AQ71:AQ127" si="146">SUMIF($P$2:$AD$2,$AP$4,P71:AD71)</f>
        <v>0</v>
      </c>
      <c r="AR71" s="175">
        <f t="shared" ref="AR71:AR127" si="147">SUMIF($P$2:$AD$2,$AP$4,P71:AD71)</f>
        <v>0</v>
      </c>
      <c r="AS71" s="175">
        <f t="shared" ref="AS71:AS127" si="148">SUMIF($P$2:$AD$2,$AS$4,P71:AD71)</f>
        <v>0</v>
      </c>
      <c r="AT71" s="175">
        <f t="shared" ref="AT71:AT127" si="149">SUMIF($P$2:$AD$2,$AT$4,P71:AD71)</f>
        <v>0</v>
      </c>
      <c r="AU71" s="175">
        <f t="shared" ref="AU71:AU127" si="150">SUMIF($P$2:$AD$2,$AU$4,P71:AD71)</f>
        <v>0</v>
      </c>
      <c r="AV71" s="175">
        <f t="shared" ref="AV71:AV127" si="151">SUMIF($P$2:$AD$2,$AV$4,P71:AD71)</f>
        <v>0</v>
      </c>
      <c r="AW71" s="175"/>
      <c r="AX71" s="175">
        <f t="shared" ref="AX71:AX127" si="152">SUMIF($P$2:$AD$2,$AX$4,P71:AD71)</f>
        <v>0</v>
      </c>
      <c r="AY71" s="175">
        <f t="shared" ref="AY71:AY127" si="153">SUMIF($P$2:$AD$2,$AY$4,P71:AD71)</f>
        <v>0</v>
      </c>
      <c r="AZ71" s="175">
        <f t="shared" ref="AZ71:AZ127" si="154">SUMIF($P$2:$AD$2,$AZ$4,P71:AD71)</f>
        <v>0</v>
      </c>
      <c r="BA71" s="175">
        <f t="shared" ref="BA71:BA127" si="155">SUMIF($P$2:$AD$2,$BA$4,P71:AD71)</f>
        <v>0</v>
      </c>
      <c r="BB71" s="175">
        <f t="shared" ref="BB71:BB127" si="156">SUMIF($P$2:$AD$2,$BB$4,P71:AD71)</f>
        <v>0</v>
      </c>
      <c r="BC71" s="175">
        <f t="shared" ref="BC71:BC127" si="157">SUMIF($P$2:$AD$2,$BC$4,P71:AD71)</f>
        <v>0</v>
      </c>
      <c r="BD71" s="175">
        <f t="shared" ref="BD71:BD127" si="158">SUMIF($P$2:$AD$2,$BD$4,P71:AD71)</f>
        <v>0</v>
      </c>
      <c r="BE71" s="175"/>
      <c r="BF71" s="175">
        <f t="shared" ref="BF71:BF127" si="159">SUMIF($P$2:$AD$2,$BF$4,P71:AD71)</f>
        <v>0</v>
      </c>
      <c r="BG71" s="175">
        <f t="shared" ref="BG71:BG127" si="160">SUMIF($P$2:$AD$2,$BG$4,P71:AD71)</f>
        <v>0</v>
      </c>
      <c r="BH71" s="175">
        <f t="shared" ref="BH71:BH127" si="161">SUMIF($P$2:$AD$2,$BH$4,P71:AD71)</f>
        <v>0</v>
      </c>
      <c r="BI71" s="175">
        <f t="shared" ref="BI71:BI127" si="162">SUMIF($P$2:$AD$2,$BI$4,P71:AD71)</f>
        <v>0</v>
      </c>
      <c r="BJ71" s="175">
        <f t="shared" ref="BJ71:BJ127" si="163">SUMIF($P$2:$AD$2,$BJ$4,P71:AD71)</f>
        <v>0</v>
      </c>
      <c r="BK71" s="175">
        <f t="shared" ref="BK71:BK127" si="164">SUMIF($P$2:$AD$2,$BK$4,P71:AD71)</f>
        <v>0</v>
      </c>
      <c r="BL71" s="175">
        <f t="shared" ref="BL71:BL127" si="165">SUMIF($P$2:$AD$2,$BL$4,P71:AD71)</f>
        <v>0</v>
      </c>
      <c r="BM71" s="175"/>
      <c r="BN71" s="175">
        <f t="shared" ref="BN71:BN127" si="166">SUMIF($P$2:$AD$2,$BN$4,P71:AD71)</f>
        <v>0</v>
      </c>
      <c r="BO71" s="175">
        <f t="shared" ref="BO71:BO127" si="167">SUMIF($P$2:$AD$2,$BO$4,P71:AD71)</f>
        <v>0</v>
      </c>
      <c r="BP71" s="175">
        <f t="shared" ref="BP71:BP127" si="168">SUMIF($P$2:$AD$2,$BP$4,P71:AD71)</f>
        <v>0</v>
      </c>
      <c r="BQ71" s="175">
        <f t="shared" ref="BQ71:BQ127" si="169">SUMIF($P$2:$AD$2,$BQ$4,P71:AD71)</f>
        <v>0</v>
      </c>
      <c r="BR71" s="175">
        <f t="shared" ref="BR71:BR127" si="170">SUMIF($P$2:$AD$2,$BR$4,P71:AD71)</f>
        <v>0</v>
      </c>
      <c r="BS71" s="175">
        <f t="shared" ref="BS71:BS127" si="171">SUMIF($P$2:$AD$2,$BS$4,P71:AD71)</f>
        <v>0</v>
      </c>
      <c r="BT71" s="175">
        <f t="shared" ref="BT71:BT127" si="172">SUMIF($P$2:$AD$2,$BT$4,P71:AD71)</f>
        <v>0</v>
      </c>
      <c r="BU71" s="175"/>
      <c r="BV71" s="175">
        <f t="shared" ref="BV71:BV127" si="173">SUMIF($P$2:$AD$2,$BV$4,P71:AD71)</f>
        <v>0</v>
      </c>
      <c r="BW71" s="175">
        <f t="shared" ref="BW71:BW127" si="174">SUMIF($P$2:$AD$2,$BW$4,P71:AD71)</f>
        <v>0</v>
      </c>
      <c r="BX71" s="175">
        <f t="shared" ref="BX71:BX127" si="175">SUMIF($P$2:$AD$2,$BX$4,P71:AD71)</f>
        <v>0</v>
      </c>
      <c r="BY71" s="175">
        <f t="shared" ref="BY71:BY127" si="176">SUMIF($P$2:$AD$2,$BY$4,P71:AD71)</f>
        <v>0</v>
      </c>
      <c r="BZ71" s="175">
        <f t="shared" ref="BZ71:BZ127" si="177">SUMIF($P$2:$AD$2,$BZ$4,P71:AD71)</f>
        <v>0</v>
      </c>
      <c r="CA71" s="175">
        <f t="shared" ref="CA71:CA127" si="178">SUMIF($P$2:$AD$2,$CA$4,P71:AD71)</f>
        <v>0</v>
      </c>
      <c r="CB71" s="175">
        <f t="shared" ref="CB71:CB127" si="179">SUMIF($P$2:$AD$2,$CB$4,P71:AD71)</f>
        <v>0</v>
      </c>
      <c r="CC71" s="175"/>
      <c r="CD71" s="175">
        <f t="shared" ref="CD71:CD127" si="180">SUMIF($P$2:$AD$2,$CD$4,P71:AD71)</f>
        <v>0</v>
      </c>
      <c r="CE71" s="175">
        <f t="shared" ref="CE71:CE127" si="181">SUMIF($P$2:$AD$2,$CE$4,P71:AD71)</f>
        <v>0</v>
      </c>
      <c r="CF71" s="175">
        <f t="shared" ref="CF71:CF127" si="182">SUMIF($P$2:$AD$2,$CF$4,P71:AD71)</f>
        <v>0</v>
      </c>
      <c r="CG71" s="175">
        <f t="shared" ref="CG71:CG127" si="183">SUMIF($P$2:$AD$2,$CG$4,P71:AD71)</f>
        <v>0</v>
      </c>
      <c r="CH71" s="175">
        <f t="shared" ref="CH71:CH127" si="184">SUMIF($P$2:$AD$2,$CH$4,P71:AD71)</f>
        <v>0</v>
      </c>
      <c r="CI71" s="175">
        <f t="shared" ref="CI71:CI127" si="185">SUMIF($P$2:$AD$2,$CI$4,P71:AD71)</f>
        <v>0</v>
      </c>
      <c r="CJ71" s="175">
        <f t="shared" ref="CJ71:CJ127" si="186">SUMIF($P$2:$AD$2,$CJ$4,P71:AD71)</f>
        <v>0</v>
      </c>
      <c r="CK71" s="175"/>
      <c r="CL71" s="175">
        <f t="shared" ref="CL71:CL127" si="187">SUMIF($P$2:$AD$2,$CL$4,P71:AD71)</f>
        <v>0</v>
      </c>
      <c r="CM71" s="175">
        <f t="shared" ref="CM71:CM127" si="188">SUMIF($P$2:$AD$2,$CM$4,P71:AD71)</f>
        <v>0</v>
      </c>
      <c r="CN71" s="175">
        <f t="shared" ref="CN71:CN127" si="189">SUMIF($P$2:$AD$2,$CN$4,P71:AD71)</f>
        <v>0</v>
      </c>
      <c r="CO71" s="175">
        <f t="shared" ref="CO71:CO127" si="190">SUMIF($P$2:$AD$2,$CO$4,P71:AD71)</f>
        <v>0</v>
      </c>
      <c r="CP71" s="175">
        <f t="shared" ref="CP71:CP127" si="191">SUMIF($P$2:$AD$2,$CP$4,P71:AD71)</f>
        <v>0</v>
      </c>
      <c r="CQ71" s="175">
        <f t="shared" ref="CQ71:CQ127" si="192">SUMIF($P$2:$AD$2,$CQ$4,P71:AD71)</f>
        <v>0</v>
      </c>
      <c r="CR71" s="175">
        <f t="shared" ref="CR71:CR127" si="193">SUMIF($P$2:$AD$2,$CR$4,P71:AD71)</f>
        <v>0</v>
      </c>
      <c r="CS71" s="175"/>
      <c r="CT71" s="175">
        <f t="shared" si="114"/>
        <v>0</v>
      </c>
      <c r="CU71" s="175">
        <f t="shared" si="115"/>
        <v>0</v>
      </c>
      <c r="CV71" s="175">
        <f t="shared" si="116"/>
        <v>0</v>
      </c>
      <c r="CW71" s="175">
        <f t="shared" si="117"/>
        <v>0</v>
      </c>
      <c r="CX71" s="175">
        <f t="shared" si="118"/>
        <v>0</v>
      </c>
      <c r="CY71" s="175">
        <f t="shared" si="119"/>
        <v>0</v>
      </c>
      <c r="CZ71" s="175">
        <f t="shared" si="120"/>
        <v>0</v>
      </c>
      <c r="DA71" s="175"/>
      <c r="DB71" s="175">
        <f t="shared" si="121"/>
        <v>0</v>
      </c>
      <c r="DC71" s="175">
        <f t="shared" si="122"/>
        <v>0</v>
      </c>
      <c r="DD71" s="175">
        <f t="shared" si="123"/>
        <v>0</v>
      </c>
      <c r="DE71" s="175">
        <f t="shared" si="124"/>
        <v>0</v>
      </c>
      <c r="DF71" s="175">
        <f t="shared" si="125"/>
        <v>0</v>
      </c>
      <c r="DG71" s="175">
        <f t="shared" si="126"/>
        <v>0</v>
      </c>
      <c r="DH71" s="175">
        <f t="shared" si="127"/>
        <v>0</v>
      </c>
      <c r="DI71" s="3"/>
      <c r="DJ71" s="3"/>
      <c r="DK71" s="3"/>
      <c r="DL71" s="179">
        <f t="shared" si="128"/>
        <v>0</v>
      </c>
      <c r="DM71" s="179">
        <f t="shared" si="129"/>
        <v>0</v>
      </c>
      <c r="DN71" s="179">
        <f t="shared" si="130"/>
        <v>0</v>
      </c>
      <c r="DO71" s="179">
        <f t="shared" si="131"/>
        <v>0</v>
      </c>
      <c r="DP71" s="179">
        <f t="shared" si="132"/>
        <v>0</v>
      </c>
      <c r="DQ71" s="179">
        <f t="shared" si="133"/>
        <v>0</v>
      </c>
      <c r="DR71" s="179">
        <f t="shared" si="134"/>
        <v>0</v>
      </c>
      <c r="DS71" s="179">
        <f t="shared" si="135"/>
        <v>0</v>
      </c>
      <c r="DT71" s="179">
        <f t="shared" si="136"/>
        <v>0</v>
      </c>
      <c r="DU71" s="179">
        <f t="shared" si="137"/>
        <v>0</v>
      </c>
      <c r="DV71" s="3"/>
      <c r="DW71" s="3"/>
      <c r="DY71" s="3"/>
    </row>
    <row r="72" spans="2:129" ht="39" customHeight="1" outlineLevel="1">
      <c r="B72" s="18">
        <v>65</v>
      </c>
      <c r="C72" s="47" t="s">
        <v>316</v>
      </c>
      <c r="D72" s="6"/>
      <c r="E72" s="6"/>
      <c r="F72" s="100"/>
      <c r="G72" s="6"/>
      <c r="H72" s="19"/>
      <c r="I72" s="47" t="s">
        <v>317</v>
      </c>
      <c r="J72" s="8"/>
      <c r="K72" s="3"/>
      <c r="L72" s="4">
        <f t="shared" si="113"/>
        <v>0</v>
      </c>
      <c r="M72" s="3"/>
      <c r="N72" s="4"/>
      <c r="O72" s="3"/>
      <c r="P72" s="161"/>
      <c r="Q72" s="162"/>
      <c r="R72" s="162"/>
      <c r="S72" s="162"/>
      <c r="T72" s="162"/>
      <c r="U72" s="162"/>
      <c r="V72" s="162"/>
      <c r="W72" s="162"/>
      <c r="X72" s="163"/>
      <c r="Y72" s="162"/>
      <c r="Z72" s="162"/>
      <c r="AA72" s="162"/>
      <c r="AB72" s="162"/>
      <c r="AC72" s="162"/>
      <c r="AD72" s="165"/>
      <c r="AE72" s="3"/>
      <c r="AF72" s="3"/>
      <c r="AG72" s="3"/>
      <c r="AH72" s="175">
        <f t="shared" si="138"/>
        <v>0</v>
      </c>
      <c r="AI72" s="175">
        <f t="shared" si="139"/>
        <v>0</v>
      </c>
      <c r="AJ72" s="175">
        <f t="shared" si="140"/>
        <v>0</v>
      </c>
      <c r="AK72" s="175">
        <f t="shared" si="141"/>
        <v>0</v>
      </c>
      <c r="AL72" s="175">
        <f t="shared" si="142"/>
        <v>0</v>
      </c>
      <c r="AM72" s="175">
        <f t="shared" si="143"/>
        <v>0</v>
      </c>
      <c r="AN72" s="175">
        <f t="shared" si="144"/>
        <v>0</v>
      </c>
      <c r="AO72" s="3"/>
      <c r="AP72" s="175">
        <f t="shared" si="145"/>
        <v>0</v>
      </c>
      <c r="AQ72" s="175">
        <f t="shared" si="146"/>
        <v>0</v>
      </c>
      <c r="AR72" s="175">
        <f t="shared" si="147"/>
        <v>0</v>
      </c>
      <c r="AS72" s="175">
        <f t="shared" si="148"/>
        <v>0</v>
      </c>
      <c r="AT72" s="175">
        <f t="shared" si="149"/>
        <v>0</v>
      </c>
      <c r="AU72" s="175">
        <f t="shared" si="150"/>
        <v>0</v>
      </c>
      <c r="AV72" s="175">
        <f t="shared" si="151"/>
        <v>0</v>
      </c>
      <c r="AW72" s="175"/>
      <c r="AX72" s="175">
        <f t="shared" si="152"/>
        <v>0</v>
      </c>
      <c r="AY72" s="175">
        <f t="shared" si="153"/>
        <v>0</v>
      </c>
      <c r="AZ72" s="175">
        <f t="shared" si="154"/>
        <v>0</v>
      </c>
      <c r="BA72" s="175">
        <f t="shared" si="155"/>
        <v>0</v>
      </c>
      <c r="BB72" s="175">
        <f t="shared" si="156"/>
        <v>0</v>
      </c>
      <c r="BC72" s="175">
        <f t="shared" si="157"/>
        <v>0</v>
      </c>
      <c r="BD72" s="175">
        <f t="shared" si="158"/>
        <v>0</v>
      </c>
      <c r="BE72" s="175"/>
      <c r="BF72" s="175">
        <f t="shared" si="159"/>
        <v>0</v>
      </c>
      <c r="BG72" s="175">
        <f t="shared" si="160"/>
        <v>0</v>
      </c>
      <c r="BH72" s="175">
        <f t="shared" si="161"/>
        <v>0</v>
      </c>
      <c r="BI72" s="175">
        <f t="shared" si="162"/>
        <v>0</v>
      </c>
      <c r="BJ72" s="175">
        <f t="shared" si="163"/>
        <v>0</v>
      </c>
      <c r="BK72" s="175">
        <f t="shared" si="164"/>
        <v>0</v>
      </c>
      <c r="BL72" s="175">
        <f t="shared" si="165"/>
        <v>0</v>
      </c>
      <c r="BM72" s="175"/>
      <c r="BN72" s="175">
        <f t="shared" si="166"/>
        <v>0</v>
      </c>
      <c r="BO72" s="175">
        <f t="shared" si="167"/>
        <v>0</v>
      </c>
      <c r="BP72" s="175">
        <f t="shared" si="168"/>
        <v>0</v>
      </c>
      <c r="BQ72" s="175">
        <f t="shared" si="169"/>
        <v>0</v>
      </c>
      <c r="BR72" s="175">
        <f t="shared" si="170"/>
        <v>0</v>
      </c>
      <c r="BS72" s="175">
        <f t="shared" si="171"/>
        <v>0</v>
      </c>
      <c r="BT72" s="175">
        <f t="shared" si="172"/>
        <v>0</v>
      </c>
      <c r="BU72" s="175"/>
      <c r="BV72" s="175">
        <f t="shared" si="173"/>
        <v>0</v>
      </c>
      <c r="BW72" s="175">
        <f t="shared" si="174"/>
        <v>0</v>
      </c>
      <c r="BX72" s="175">
        <f t="shared" si="175"/>
        <v>0</v>
      </c>
      <c r="BY72" s="175">
        <f t="shared" si="176"/>
        <v>0</v>
      </c>
      <c r="BZ72" s="175">
        <f t="shared" si="177"/>
        <v>0</v>
      </c>
      <c r="CA72" s="175">
        <f t="shared" si="178"/>
        <v>0</v>
      </c>
      <c r="CB72" s="175">
        <f t="shared" si="179"/>
        <v>0</v>
      </c>
      <c r="CC72" s="175"/>
      <c r="CD72" s="175">
        <f t="shared" si="180"/>
        <v>0</v>
      </c>
      <c r="CE72" s="175">
        <f t="shared" si="181"/>
        <v>0</v>
      </c>
      <c r="CF72" s="175">
        <f t="shared" si="182"/>
        <v>0</v>
      </c>
      <c r="CG72" s="175">
        <f t="shared" si="183"/>
        <v>0</v>
      </c>
      <c r="CH72" s="175">
        <f t="shared" si="184"/>
        <v>0</v>
      </c>
      <c r="CI72" s="175">
        <f t="shared" si="185"/>
        <v>0</v>
      </c>
      <c r="CJ72" s="175">
        <f t="shared" si="186"/>
        <v>0</v>
      </c>
      <c r="CK72" s="175"/>
      <c r="CL72" s="175">
        <f t="shared" si="187"/>
        <v>0</v>
      </c>
      <c r="CM72" s="175">
        <f t="shared" si="188"/>
        <v>0</v>
      </c>
      <c r="CN72" s="175">
        <f t="shared" si="189"/>
        <v>0</v>
      </c>
      <c r="CO72" s="175">
        <f t="shared" si="190"/>
        <v>0</v>
      </c>
      <c r="CP72" s="175">
        <f t="shared" si="191"/>
        <v>0</v>
      </c>
      <c r="CQ72" s="175">
        <f t="shared" si="192"/>
        <v>0</v>
      </c>
      <c r="CR72" s="175">
        <f t="shared" si="193"/>
        <v>0</v>
      </c>
      <c r="CS72" s="175"/>
      <c r="CT72" s="175">
        <f t="shared" si="114"/>
        <v>0</v>
      </c>
      <c r="CU72" s="175">
        <f t="shared" si="115"/>
        <v>0</v>
      </c>
      <c r="CV72" s="175">
        <f t="shared" si="116"/>
        <v>0</v>
      </c>
      <c r="CW72" s="175">
        <f t="shared" si="117"/>
        <v>0</v>
      </c>
      <c r="CX72" s="175">
        <f t="shared" si="118"/>
        <v>0</v>
      </c>
      <c r="CY72" s="175">
        <f t="shared" si="119"/>
        <v>0</v>
      </c>
      <c r="CZ72" s="175">
        <f t="shared" si="120"/>
        <v>0</v>
      </c>
      <c r="DA72" s="175"/>
      <c r="DB72" s="175">
        <f t="shared" si="121"/>
        <v>0</v>
      </c>
      <c r="DC72" s="175">
        <f t="shared" si="122"/>
        <v>0</v>
      </c>
      <c r="DD72" s="175">
        <f t="shared" si="123"/>
        <v>0</v>
      </c>
      <c r="DE72" s="175">
        <f t="shared" si="124"/>
        <v>0</v>
      </c>
      <c r="DF72" s="175">
        <f t="shared" si="125"/>
        <v>0</v>
      </c>
      <c r="DG72" s="175">
        <f t="shared" si="126"/>
        <v>0</v>
      </c>
      <c r="DH72" s="175">
        <f t="shared" si="127"/>
        <v>0</v>
      </c>
      <c r="DI72" s="3"/>
      <c r="DJ72" s="3"/>
      <c r="DK72" s="3"/>
      <c r="DL72" s="179">
        <f t="shared" si="128"/>
        <v>0</v>
      </c>
      <c r="DM72" s="179">
        <f t="shared" si="129"/>
        <v>0</v>
      </c>
      <c r="DN72" s="179">
        <f t="shared" si="130"/>
        <v>0</v>
      </c>
      <c r="DO72" s="179">
        <f t="shared" si="131"/>
        <v>0</v>
      </c>
      <c r="DP72" s="179">
        <f t="shared" si="132"/>
        <v>0</v>
      </c>
      <c r="DQ72" s="179">
        <f t="shared" si="133"/>
        <v>0</v>
      </c>
      <c r="DR72" s="179">
        <f t="shared" si="134"/>
        <v>0</v>
      </c>
      <c r="DS72" s="179">
        <f t="shared" si="135"/>
        <v>0</v>
      </c>
      <c r="DT72" s="179">
        <f t="shared" si="136"/>
        <v>0</v>
      </c>
      <c r="DU72" s="179">
        <f t="shared" si="137"/>
        <v>0</v>
      </c>
      <c r="DV72" s="3"/>
      <c r="DW72" s="3"/>
      <c r="DY72" s="3"/>
    </row>
    <row r="73" spans="2:129" ht="39" customHeight="1" outlineLevel="1">
      <c r="B73" s="18">
        <v>66</v>
      </c>
      <c r="C73" s="47" t="s">
        <v>316</v>
      </c>
      <c r="D73" s="6"/>
      <c r="E73" s="6"/>
      <c r="F73" s="100"/>
      <c r="G73" s="6"/>
      <c r="H73" s="19"/>
      <c r="I73" s="47" t="s">
        <v>318</v>
      </c>
      <c r="J73" s="8"/>
      <c r="K73" s="3"/>
      <c r="L73" s="4">
        <f t="shared" si="113"/>
        <v>0</v>
      </c>
      <c r="M73" s="3"/>
      <c r="N73" s="4"/>
      <c r="O73" s="3"/>
      <c r="P73" s="161"/>
      <c r="Q73" s="162"/>
      <c r="R73" s="162"/>
      <c r="S73" s="162"/>
      <c r="T73" s="162"/>
      <c r="U73" s="162"/>
      <c r="V73" s="162"/>
      <c r="W73" s="162"/>
      <c r="X73" s="163"/>
      <c r="Y73" s="162"/>
      <c r="Z73" s="162"/>
      <c r="AA73" s="162"/>
      <c r="AB73" s="162"/>
      <c r="AC73" s="162"/>
      <c r="AD73" s="165"/>
      <c r="AE73" s="3"/>
      <c r="AF73" s="3"/>
      <c r="AG73" s="3"/>
      <c r="AH73" s="175">
        <f t="shared" si="138"/>
        <v>0</v>
      </c>
      <c r="AI73" s="175">
        <f t="shared" si="139"/>
        <v>0</v>
      </c>
      <c r="AJ73" s="175">
        <f t="shared" si="140"/>
        <v>0</v>
      </c>
      <c r="AK73" s="175">
        <f t="shared" si="141"/>
        <v>0</v>
      </c>
      <c r="AL73" s="175">
        <f t="shared" si="142"/>
        <v>0</v>
      </c>
      <c r="AM73" s="175">
        <f t="shared" si="143"/>
        <v>0</v>
      </c>
      <c r="AN73" s="175">
        <f t="shared" si="144"/>
        <v>0</v>
      </c>
      <c r="AO73" s="3"/>
      <c r="AP73" s="175">
        <f t="shared" si="145"/>
        <v>0</v>
      </c>
      <c r="AQ73" s="175">
        <f t="shared" si="146"/>
        <v>0</v>
      </c>
      <c r="AR73" s="175">
        <f t="shared" si="147"/>
        <v>0</v>
      </c>
      <c r="AS73" s="175">
        <f t="shared" si="148"/>
        <v>0</v>
      </c>
      <c r="AT73" s="175">
        <f t="shared" si="149"/>
        <v>0</v>
      </c>
      <c r="AU73" s="175">
        <f t="shared" si="150"/>
        <v>0</v>
      </c>
      <c r="AV73" s="175">
        <f t="shared" si="151"/>
        <v>0</v>
      </c>
      <c r="AW73" s="175"/>
      <c r="AX73" s="175">
        <f t="shared" si="152"/>
        <v>0</v>
      </c>
      <c r="AY73" s="175">
        <f t="shared" si="153"/>
        <v>0</v>
      </c>
      <c r="AZ73" s="175">
        <f t="shared" si="154"/>
        <v>0</v>
      </c>
      <c r="BA73" s="175">
        <f t="shared" si="155"/>
        <v>0</v>
      </c>
      <c r="BB73" s="175">
        <f t="shared" si="156"/>
        <v>0</v>
      </c>
      <c r="BC73" s="175">
        <f t="shared" si="157"/>
        <v>0</v>
      </c>
      <c r="BD73" s="175">
        <f t="shared" si="158"/>
        <v>0</v>
      </c>
      <c r="BE73" s="175"/>
      <c r="BF73" s="175">
        <f t="shared" si="159"/>
        <v>0</v>
      </c>
      <c r="BG73" s="175">
        <f t="shared" si="160"/>
        <v>0</v>
      </c>
      <c r="BH73" s="175">
        <f t="shared" si="161"/>
        <v>0</v>
      </c>
      <c r="BI73" s="175">
        <f t="shared" si="162"/>
        <v>0</v>
      </c>
      <c r="BJ73" s="175">
        <f t="shared" si="163"/>
        <v>0</v>
      </c>
      <c r="BK73" s="175">
        <f t="shared" si="164"/>
        <v>0</v>
      </c>
      <c r="BL73" s="175">
        <f t="shared" si="165"/>
        <v>0</v>
      </c>
      <c r="BM73" s="175"/>
      <c r="BN73" s="175">
        <f t="shared" si="166"/>
        <v>0</v>
      </c>
      <c r="BO73" s="175">
        <f t="shared" si="167"/>
        <v>0</v>
      </c>
      <c r="BP73" s="175">
        <f t="shared" si="168"/>
        <v>0</v>
      </c>
      <c r="BQ73" s="175">
        <f t="shared" si="169"/>
        <v>0</v>
      </c>
      <c r="BR73" s="175">
        <f t="shared" si="170"/>
        <v>0</v>
      </c>
      <c r="BS73" s="175">
        <f t="shared" si="171"/>
        <v>0</v>
      </c>
      <c r="BT73" s="175">
        <f t="shared" si="172"/>
        <v>0</v>
      </c>
      <c r="BU73" s="175"/>
      <c r="BV73" s="175">
        <f t="shared" si="173"/>
        <v>0</v>
      </c>
      <c r="BW73" s="175">
        <f t="shared" si="174"/>
        <v>0</v>
      </c>
      <c r="BX73" s="175">
        <f t="shared" si="175"/>
        <v>0</v>
      </c>
      <c r="BY73" s="175">
        <f t="shared" si="176"/>
        <v>0</v>
      </c>
      <c r="BZ73" s="175">
        <f t="shared" si="177"/>
        <v>0</v>
      </c>
      <c r="CA73" s="175">
        <f t="shared" si="178"/>
        <v>0</v>
      </c>
      <c r="CB73" s="175">
        <f t="shared" si="179"/>
        <v>0</v>
      </c>
      <c r="CC73" s="175"/>
      <c r="CD73" s="175">
        <f t="shared" si="180"/>
        <v>0</v>
      </c>
      <c r="CE73" s="175">
        <f t="shared" si="181"/>
        <v>0</v>
      </c>
      <c r="CF73" s="175">
        <f t="shared" si="182"/>
        <v>0</v>
      </c>
      <c r="CG73" s="175">
        <f t="shared" si="183"/>
        <v>0</v>
      </c>
      <c r="CH73" s="175">
        <f t="shared" si="184"/>
        <v>0</v>
      </c>
      <c r="CI73" s="175">
        <f t="shared" si="185"/>
        <v>0</v>
      </c>
      <c r="CJ73" s="175">
        <f t="shared" si="186"/>
        <v>0</v>
      </c>
      <c r="CK73" s="175"/>
      <c r="CL73" s="175">
        <f t="shared" si="187"/>
        <v>0</v>
      </c>
      <c r="CM73" s="175">
        <f t="shared" si="188"/>
        <v>0</v>
      </c>
      <c r="CN73" s="175">
        <f t="shared" si="189"/>
        <v>0</v>
      </c>
      <c r="CO73" s="175">
        <f t="shared" si="190"/>
        <v>0</v>
      </c>
      <c r="CP73" s="175">
        <f t="shared" si="191"/>
        <v>0</v>
      </c>
      <c r="CQ73" s="175">
        <f t="shared" si="192"/>
        <v>0</v>
      </c>
      <c r="CR73" s="175">
        <f t="shared" si="193"/>
        <v>0</v>
      </c>
      <c r="CS73" s="175"/>
      <c r="CT73" s="175">
        <f t="shared" si="114"/>
        <v>0</v>
      </c>
      <c r="CU73" s="175">
        <f t="shared" si="115"/>
        <v>0</v>
      </c>
      <c r="CV73" s="175">
        <f t="shared" si="116"/>
        <v>0</v>
      </c>
      <c r="CW73" s="175">
        <f t="shared" si="117"/>
        <v>0</v>
      </c>
      <c r="CX73" s="175">
        <f t="shared" si="118"/>
        <v>0</v>
      </c>
      <c r="CY73" s="175">
        <f t="shared" si="119"/>
        <v>0</v>
      </c>
      <c r="CZ73" s="175">
        <f t="shared" si="120"/>
        <v>0</v>
      </c>
      <c r="DA73" s="175"/>
      <c r="DB73" s="175">
        <f t="shared" si="121"/>
        <v>0</v>
      </c>
      <c r="DC73" s="175">
        <f t="shared" si="122"/>
        <v>0</v>
      </c>
      <c r="DD73" s="175">
        <f t="shared" si="123"/>
        <v>0</v>
      </c>
      <c r="DE73" s="175">
        <f t="shared" si="124"/>
        <v>0</v>
      </c>
      <c r="DF73" s="175">
        <f t="shared" si="125"/>
        <v>0</v>
      </c>
      <c r="DG73" s="175">
        <f t="shared" si="126"/>
        <v>0</v>
      </c>
      <c r="DH73" s="175">
        <f t="shared" si="127"/>
        <v>0</v>
      </c>
      <c r="DI73" s="3"/>
      <c r="DJ73" s="3"/>
      <c r="DK73" s="3"/>
      <c r="DL73" s="179">
        <f t="shared" si="128"/>
        <v>0</v>
      </c>
      <c r="DM73" s="179">
        <f t="shared" si="129"/>
        <v>0</v>
      </c>
      <c r="DN73" s="179">
        <f t="shared" si="130"/>
        <v>0</v>
      </c>
      <c r="DO73" s="179">
        <f t="shared" si="131"/>
        <v>0</v>
      </c>
      <c r="DP73" s="179">
        <f t="shared" si="132"/>
        <v>0</v>
      </c>
      <c r="DQ73" s="179">
        <f t="shared" si="133"/>
        <v>0</v>
      </c>
      <c r="DR73" s="179">
        <f t="shared" si="134"/>
        <v>0</v>
      </c>
      <c r="DS73" s="179">
        <f t="shared" si="135"/>
        <v>0</v>
      </c>
      <c r="DT73" s="179">
        <f t="shared" si="136"/>
        <v>0</v>
      </c>
      <c r="DU73" s="179">
        <f t="shared" si="137"/>
        <v>0</v>
      </c>
      <c r="DV73" s="3"/>
      <c r="DW73" s="3"/>
      <c r="DY73" s="3"/>
    </row>
    <row r="74" spans="2:129" ht="39" customHeight="1" outlineLevel="1">
      <c r="B74" s="18">
        <v>67</v>
      </c>
      <c r="C74" s="47" t="s">
        <v>316</v>
      </c>
      <c r="D74" s="6"/>
      <c r="E74" s="6"/>
      <c r="F74" s="100"/>
      <c r="G74" s="6"/>
      <c r="H74" s="19"/>
      <c r="I74" s="47" t="s">
        <v>319</v>
      </c>
      <c r="J74" s="8"/>
      <c r="K74" s="3"/>
      <c r="L74" s="4">
        <f t="shared" si="113"/>
        <v>0</v>
      </c>
      <c r="M74" s="3"/>
      <c r="N74" s="4"/>
      <c r="O74" s="3"/>
      <c r="P74" s="161"/>
      <c r="Q74" s="162"/>
      <c r="R74" s="162"/>
      <c r="S74" s="162"/>
      <c r="T74" s="162"/>
      <c r="U74" s="162"/>
      <c r="V74" s="162"/>
      <c r="W74" s="162"/>
      <c r="X74" s="163"/>
      <c r="Y74" s="162"/>
      <c r="Z74" s="162"/>
      <c r="AA74" s="162"/>
      <c r="AB74" s="162"/>
      <c r="AC74" s="162"/>
      <c r="AD74" s="165"/>
      <c r="AE74" s="3"/>
      <c r="AF74" s="3"/>
      <c r="AG74" s="3"/>
      <c r="AH74" s="175">
        <f t="shared" si="138"/>
        <v>0</v>
      </c>
      <c r="AI74" s="175">
        <f t="shared" si="139"/>
        <v>0</v>
      </c>
      <c r="AJ74" s="175">
        <f t="shared" si="140"/>
        <v>0</v>
      </c>
      <c r="AK74" s="175">
        <f t="shared" si="141"/>
        <v>0</v>
      </c>
      <c r="AL74" s="175">
        <f t="shared" si="142"/>
        <v>0</v>
      </c>
      <c r="AM74" s="175">
        <f t="shared" si="143"/>
        <v>0</v>
      </c>
      <c r="AN74" s="175">
        <f t="shared" si="144"/>
        <v>0</v>
      </c>
      <c r="AO74" s="3"/>
      <c r="AP74" s="175">
        <f t="shared" si="145"/>
        <v>0</v>
      </c>
      <c r="AQ74" s="175">
        <f t="shared" si="146"/>
        <v>0</v>
      </c>
      <c r="AR74" s="175">
        <f t="shared" si="147"/>
        <v>0</v>
      </c>
      <c r="AS74" s="175">
        <f t="shared" si="148"/>
        <v>0</v>
      </c>
      <c r="AT74" s="175">
        <f t="shared" si="149"/>
        <v>0</v>
      </c>
      <c r="AU74" s="175">
        <f t="shared" si="150"/>
        <v>0</v>
      </c>
      <c r="AV74" s="175">
        <f t="shared" si="151"/>
        <v>0</v>
      </c>
      <c r="AW74" s="175"/>
      <c r="AX74" s="175">
        <f t="shared" si="152"/>
        <v>0</v>
      </c>
      <c r="AY74" s="175">
        <f t="shared" si="153"/>
        <v>0</v>
      </c>
      <c r="AZ74" s="175">
        <f t="shared" si="154"/>
        <v>0</v>
      </c>
      <c r="BA74" s="175">
        <f t="shared" si="155"/>
        <v>0</v>
      </c>
      <c r="BB74" s="175">
        <f t="shared" si="156"/>
        <v>0</v>
      </c>
      <c r="BC74" s="175">
        <f t="shared" si="157"/>
        <v>0</v>
      </c>
      <c r="BD74" s="175">
        <f t="shared" si="158"/>
        <v>0</v>
      </c>
      <c r="BE74" s="175"/>
      <c r="BF74" s="175">
        <f t="shared" si="159"/>
        <v>0</v>
      </c>
      <c r="BG74" s="175">
        <f t="shared" si="160"/>
        <v>0</v>
      </c>
      <c r="BH74" s="175">
        <f t="shared" si="161"/>
        <v>0</v>
      </c>
      <c r="BI74" s="175">
        <f t="shared" si="162"/>
        <v>0</v>
      </c>
      <c r="BJ74" s="175">
        <f t="shared" si="163"/>
        <v>0</v>
      </c>
      <c r="BK74" s="175">
        <f t="shared" si="164"/>
        <v>0</v>
      </c>
      <c r="BL74" s="175">
        <f t="shared" si="165"/>
        <v>0</v>
      </c>
      <c r="BM74" s="175"/>
      <c r="BN74" s="175">
        <f t="shared" si="166"/>
        <v>0</v>
      </c>
      <c r="BO74" s="175">
        <f t="shared" si="167"/>
        <v>0</v>
      </c>
      <c r="BP74" s="175">
        <f t="shared" si="168"/>
        <v>0</v>
      </c>
      <c r="BQ74" s="175">
        <f t="shared" si="169"/>
        <v>0</v>
      </c>
      <c r="BR74" s="175">
        <f t="shared" si="170"/>
        <v>0</v>
      </c>
      <c r="BS74" s="175">
        <f t="shared" si="171"/>
        <v>0</v>
      </c>
      <c r="BT74" s="175">
        <f t="shared" si="172"/>
        <v>0</v>
      </c>
      <c r="BU74" s="175"/>
      <c r="BV74" s="175">
        <f t="shared" si="173"/>
        <v>0</v>
      </c>
      <c r="BW74" s="175">
        <f t="shared" si="174"/>
        <v>0</v>
      </c>
      <c r="BX74" s="175">
        <f t="shared" si="175"/>
        <v>0</v>
      </c>
      <c r="BY74" s="175">
        <f t="shared" si="176"/>
        <v>0</v>
      </c>
      <c r="BZ74" s="175">
        <f t="shared" si="177"/>
        <v>0</v>
      </c>
      <c r="CA74" s="175">
        <f t="shared" si="178"/>
        <v>0</v>
      </c>
      <c r="CB74" s="175">
        <f t="shared" si="179"/>
        <v>0</v>
      </c>
      <c r="CC74" s="175"/>
      <c r="CD74" s="175">
        <f t="shared" si="180"/>
        <v>0</v>
      </c>
      <c r="CE74" s="175">
        <f t="shared" si="181"/>
        <v>0</v>
      </c>
      <c r="CF74" s="175">
        <f t="shared" si="182"/>
        <v>0</v>
      </c>
      <c r="CG74" s="175">
        <f t="shared" si="183"/>
        <v>0</v>
      </c>
      <c r="CH74" s="175">
        <f t="shared" si="184"/>
        <v>0</v>
      </c>
      <c r="CI74" s="175">
        <f t="shared" si="185"/>
        <v>0</v>
      </c>
      <c r="CJ74" s="175">
        <f t="shared" si="186"/>
        <v>0</v>
      </c>
      <c r="CK74" s="175"/>
      <c r="CL74" s="175">
        <f t="shared" si="187"/>
        <v>0</v>
      </c>
      <c r="CM74" s="175">
        <f t="shared" si="188"/>
        <v>0</v>
      </c>
      <c r="CN74" s="175">
        <f t="shared" si="189"/>
        <v>0</v>
      </c>
      <c r="CO74" s="175">
        <f t="shared" si="190"/>
        <v>0</v>
      </c>
      <c r="CP74" s="175">
        <f t="shared" si="191"/>
        <v>0</v>
      </c>
      <c r="CQ74" s="175">
        <f t="shared" si="192"/>
        <v>0</v>
      </c>
      <c r="CR74" s="175">
        <f t="shared" si="193"/>
        <v>0</v>
      </c>
      <c r="CS74" s="175"/>
      <c r="CT74" s="175">
        <f t="shared" si="114"/>
        <v>0</v>
      </c>
      <c r="CU74" s="175">
        <f t="shared" si="115"/>
        <v>0</v>
      </c>
      <c r="CV74" s="175">
        <f t="shared" si="116"/>
        <v>0</v>
      </c>
      <c r="CW74" s="175">
        <f t="shared" si="117"/>
        <v>0</v>
      </c>
      <c r="CX74" s="175">
        <f t="shared" si="118"/>
        <v>0</v>
      </c>
      <c r="CY74" s="175">
        <f t="shared" si="119"/>
        <v>0</v>
      </c>
      <c r="CZ74" s="175">
        <f t="shared" si="120"/>
        <v>0</v>
      </c>
      <c r="DA74" s="175"/>
      <c r="DB74" s="175">
        <f t="shared" si="121"/>
        <v>0</v>
      </c>
      <c r="DC74" s="175">
        <f t="shared" si="122"/>
        <v>0</v>
      </c>
      <c r="DD74" s="175">
        <f t="shared" si="123"/>
        <v>0</v>
      </c>
      <c r="DE74" s="175">
        <f t="shared" si="124"/>
        <v>0</v>
      </c>
      <c r="DF74" s="175">
        <f t="shared" si="125"/>
        <v>0</v>
      </c>
      <c r="DG74" s="175">
        <f t="shared" si="126"/>
        <v>0</v>
      </c>
      <c r="DH74" s="175">
        <f t="shared" si="127"/>
        <v>0</v>
      </c>
      <c r="DI74" s="3"/>
      <c r="DJ74" s="3"/>
      <c r="DK74" s="3"/>
      <c r="DL74" s="179">
        <f t="shared" si="128"/>
        <v>0</v>
      </c>
      <c r="DM74" s="179">
        <f t="shared" si="129"/>
        <v>0</v>
      </c>
      <c r="DN74" s="179">
        <f t="shared" si="130"/>
        <v>0</v>
      </c>
      <c r="DO74" s="179">
        <f t="shared" si="131"/>
        <v>0</v>
      </c>
      <c r="DP74" s="179">
        <f t="shared" si="132"/>
        <v>0</v>
      </c>
      <c r="DQ74" s="179">
        <f t="shared" si="133"/>
        <v>0</v>
      </c>
      <c r="DR74" s="179">
        <f t="shared" si="134"/>
        <v>0</v>
      </c>
      <c r="DS74" s="179">
        <f t="shared" si="135"/>
        <v>0</v>
      </c>
      <c r="DT74" s="179">
        <f t="shared" si="136"/>
        <v>0</v>
      </c>
      <c r="DU74" s="179">
        <f t="shared" si="137"/>
        <v>0</v>
      </c>
      <c r="DV74" s="3"/>
      <c r="DW74" s="3"/>
      <c r="DY74" s="3"/>
    </row>
    <row r="75" spans="2:129" ht="39" customHeight="1" outlineLevel="1">
      <c r="B75" s="18">
        <v>68</v>
      </c>
      <c r="C75" s="47" t="s">
        <v>321</v>
      </c>
      <c r="D75" s="6"/>
      <c r="E75" s="101" t="s">
        <v>322</v>
      </c>
      <c r="F75" s="100" t="s">
        <v>323</v>
      </c>
      <c r="G75" s="6"/>
      <c r="H75" s="19"/>
      <c r="I75" s="47" t="s">
        <v>324</v>
      </c>
      <c r="J75" s="8"/>
      <c r="K75" s="3"/>
      <c r="L75" s="4">
        <f t="shared" si="113"/>
        <v>0</v>
      </c>
      <c r="M75" s="3"/>
      <c r="N75" s="4"/>
      <c r="O75" s="3"/>
      <c r="P75" s="161"/>
      <c r="Q75" s="162"/>
      <c r="R75" s="162"/>
      <c r="S75" s="162"/>
      <c r="T75" s="162"/>
      <c r="U75" s="162"/>
      <c r="V75" s="162"/>
      <c r="W75" s="162"/>
      <c r="X75" s="163"/>
      <c r="Y75" s="162"/>
      <c r="Z75" s="162"/>
      <c r="AA75" s="162"/>
      <c r="AB75" s="162"/>
      <c r="AC75" s="162"/>
      <c r="AD75" s="165"/>
      <c r="AE75" s="3"/>
      <c r="AF75" s="3"/>
      <c r="AG75" s="3"/>
      <c r="AH75" s="175">
        <f t="shared" si="138"/>
        <v>0</v>
      </c>
      <c r="AI75" s="175">
        <f t="shared" si="139"/>
        <v>0</v>
      </c>
      <c r="AJ75" s="175">
        <f t="shared" si="140"/>
        <v>0</v>
      </c>
      <c r="AK75" s="175">
        <f t="shared" si="141"/>
        <v>0</v>
      </c>
      <c r="AL75" s="175">
        <f t="shared" si="142"/>
        <v>0</v>
      </c>
      <c r="AM75" s="175">
        <f t="shared" si="143"/>
        <v>0</v>
      </c>
      <c r="AN75" s="175">
        <f t="shared" si="144"/>
        <v>0</v>
      </c>
      <c r="AO75" s="3"/>
      <c r="AP75" s="175">
        <f t="shared" si="145"/>
        <v>0</v>
      </c>
      <c r="AQ75" s="175">
        <f t="shared" si="146"/>
        <v>0</v>
      </c>
      <c r="AR75" s="175">
        <f t="shared" si="147"/>
        <v>0</v>
      </c>
      <c r="AS75" s="175">
        <f t="shared" si="148"/>
        <v>0</v>
      </c>
      <c r="AT75" s="175">
        <f t="shared" si="149"/>
        <v>0</v>
      </c>
      <c r="AU75" s="175">
        <f t="shared" si="150"/>
        <v>0</v>
      </c>
      <c r="AV75" s="175">
        <f t="shared" si="151"/>
        <v>0</v>
      </c>
      <c r="AW75" s="175"/>
      <c r="AX75" s="175">
        <f t="shared" si="152"/>
        <v>0</v>
      </c>
      <c r="AY75" s="175">
        <f t="shared" si="153"/>
        <v>0</v>
      </c>
      <c r="AZ75" s="175">
        <f t="shared" si="154"/>
        <v>0</v>
      </c>
      <c r="BA75" s="175">
        <f t="shared" si="155"/>
        <v>0</v>
      </c>
      <c r="BB75" s="175">
        <f t="shared" si="156"/>
        <v>0</v>
      </c>
      <c r="BC75" s="175">
        <f t="shared" si="157"/>
        <v>0</v>
      </c>
      <c r="BD75" s="175">
        <f t="shared" si="158"/>
        <v>0</v>
      </c>
      <c r="BE75" s="175"/>
      <c r="BF75" s="175">
        <f t="shared" si="159"/>
        <v>0</v>
      </c>
      <c r="BG75" s="175">
        <f t="shared" si="160"/>
        <v>0</v>
      </c>
      <c r="BH75" s="175">
        <f t="shared" si="161"/>
        <v>0</v>
      </c>
      <c r="BI75" s="175">
        <f t="shared" si="162"/>
        <v>0</v>
      </c>
      <c r="BJ75" s="175">
        <f t="shared" si="163"/>
        <v>0</v>
      </c>
      <c r="BK75" s="175">
        <f t="shared" si="164"/>
        <v>0</v>
      </c>
      <c r="BL75" s="175">
        <f t="shared" si="165"/>
        <v>0</v>
      </c>
      <c r="BM75" s="175"/>
      <c r="BN75" s="175">
        <f t="shared" si="166"/>
        <v>0</v>
      </c>
      <c r="BO75" s="175">
        <f t="shared" si="167"/>
        <v>0</v>
      </c>
      <c r="BP75" s="175">
        <f t="shared" si="168"/>
        <v>0</v>
      </c>
      <c r="BQ75" s="175">
        <f t="shared" si="169"/>
        <v>0</v>
      </c>
      <c r="BR75" s="175">
        <f t="shared" si="170"/>
        <v>0</v>
      </c>
      <c r="BS75" s="175">
        <f t="shared" si="171"/>
        <v>0</v>
      </c>
      <c r="BT75" s="175">
        <f t="shared" si="172"/>
        <v>0</v>
      </c>
      <c r="BU75" s="175"/>
      <c r="BV75" s="175">
        <f t="shared" si="173"/>
        <v>0</v>
      </c>
      <c r="BW75" s="175">
        <f t="shared" si="174"/>
        <v>0</v>
      </c>
      <c r="BX75" s="175">
        <f t="shared" si="175"/>
        <v>0</v>
      </c>
      <c r="BY75" s="175">
        <f t="shared" si="176"/>
        <v>0</v>
      </c>
      <c r="BZ75" s="175">
        <f t="shared" si="177"/>
        <v>0</v>
      </c>
      <c r="CA75" s="175">
        <f t="shared" si="178"/>
        <v>0</v>
      </c>
      <c r="CB75" s="175">
        <f t="shared" si="179"/>
        <v>0</v>
      </c>
      <c r="CC75" s="175"/>
      <c r="CD75" s="175">
        <f t="shared" si="180"/>
        <v>0</v>
      </c>
      <c r="CE75" s="175">
        <f t="shared" si="181"/>
        <v>0</v>
      </c>
      <c r="CF75" s="175">
        <f t="shared" si="182"/>
        <v>0</v>
      </c>
      <c r="CG75" s="175">
        <f t="shared" si="183"/>
        <v>0</v>
      </c>
      <c r="CH75" s="175">
        <f t="shared" si="184"/>
        <v>0</v>
      </c>
      <c r="CI75" s="175">
        <f t="shared" si="185"/>
        <v>0</v>
      </c>
      <c r="CJ75" s="175">
        <f t="shared" si="186"/>
        <v>0</v>
      </c>
      <c r="CK75" s="175"/>
      <c r="CL75" s="175">
        <f t="shared" si="187"/>
        <v>0</v>
      </c>
      <c r="CM75" s="175">
        <f t="shared" si="188"/>
        <v>0</v>
      </c>
      <c r="CN75" s="175">
        <f t="shared" si="189"/>
        <v>0</v>
      </c>
      <c r="CO75" s="175">
        <f t="shared" si="190"/>
        <v>0</v>
      </c>
      <c r="CP75" s="175">
        <f t="shared" si="191"/>
        <v>0</v>
      </c>
      <c r="CQ75" s="175">
        <f t="shared" si="192"/>
        <v>0</v>
      </c>
      <c r="CR75" s="175">
        <f t="shared" si="193"/>
        <v>0</v>
      </c>
      <c r="CS75" s="175"/>
      <c r="CT75" s="175">
        <f t="shared" si="114"/>
        <v>0</v>
      </c>
      <c r="CU75" s="175">
        <f t="shared" si="115"/>
        <v>0</v>
      </c>
      <c r="CV75" s="175">
        <f t="shared" si="116"/>
        <v>0</v>
      </c>
      <c r="CW75" s="175">
        <f t="shared" si="117"/>
        <v>0</v>
      </c>
      <c r="CX75" s="175">
        <f t="shared" si="118"/>
        <v>0</v>
      </c>
      <c r="CY75" s="175">
        <f t="shared" si="119"/>
        <v>0</v>
      </c>
      <c r="CZ75" s="175">
        <f t="shared" si="120"/>
        <v>0</v>
      </c>
      <c r="DA75" s="175"/>
      <c r="DB75" s="175">
        <f t="shared" si="121"/>
        <v>0</v>
      </c>
      <c r="DC75" s="175">
        <f t="shared" si="122"/>
        <v>0</v>
      </c>
      <c r="DD75" s="175">
        <f t="shared" si="123"/>
        <v>0</v>
      </c>
      <c r="DE75" s="175">
        <f t="shared" si="124"/>
        <v>0</v>
      </c>
      <c r="DF75" s="175">
        <f t="shared" si="125"/>
        <v>0</v>
      </c>
      <c r="DG75" s="175">
        <f t="shared" si="126"/>
        <v>0</v>
      </c>
      <c r="DH75" s="175">
        <f t="shared" si="127"/>
        <v>0</v>
      </c>
      <c r="DI75" s="3"/>
      <c r="DJ75" s="3"/>
      <c r="DK75" s="3"/>
      <c r="DL75" s="179">
        <f t="shared" si="128"/>
        <v>0</v>
      </c>
      <c r="DM75" s="179">
        <f t="shared" si="129"/>
        <v>0</v>
      </c>
      <c r="DN75" s="179">
        <f t="shared" si="130"/>
        <v>0</v>
      </c>
      <c r="DO75" s="179">
        <f t="shared" si="131"/>
        <v>0</v>
      </c>
      <c r="DP75" s="179">
        <f t="shared" si="132"/>
        <v>0</v>
      </c>
      <c r="DQ75" s="179">
        <f t="shared" si="133"/>
        <v>0</v>
      </c>
      <c r="DR75" s="179">
        <f t="shared" si="134"/>
        <v>0</v>
      </c>
      <c r="DS75" s="179">
        <f t="shared" si="135"/>
        <v>0</v>
      </c>
      <c r="DT75" s="179">
        <f t="shared" si="136"/>
        <v>0</v>
      </c>
      <c r="DU75" s="179">
        <f t="shared" si="137"/>
        <v>0</v>
      </c>
      <c r="DV75" s="3"/>
      <c r="DW75" s="3"/>
      <c r="DY75" s="3"/>
    </row>
    <row r="76" spans="2:129" ht="39" customHeight="1" outlineLevel="1">
      <c r="B76" s="18">
        <v>69</v>
      </c>
      <c r="C76" s="47" t="s">
        <v>349</v>
      </c>
      <c r="D76" s="6"/>
      <c r="E76" s="36" t="s">
        <v>350</v>
      </c>
      <c r="F76" s="99" t="s">
        <v>330</v>
      </c>
      <c r="G76" s="6"/>
      <c r="H76" s="19"/>
      <c r="I76" s="47" t="s">
        <v>351</v>
      </c>
      <c r="J76" s="8"/>
      <c r="K76" s="3"/>
      <c r="L76" s="4">
        <f t="shared" si="113"/>
        <v>0</v>
      </c>
      <c r="M76" s="3"/>
      <c r="N76" s="4"/>
      <c r="O76" s="3"/>
      <c r="P76" s="161"/>
      <c r="Q76" s="162"/>
      <c r="R76" s="162"/>
      <c r="S76" s="162"/>
      <c r="T76" s="162"/>
      <c r="U76" s="162"/>
      <c r="V76" s="162"/>
      <c r="W76" s="162"/>
      <c r="X76" s="163"/>
      <c r="Y76" s="162"/>
      <c r="Z76" s="162"/>
      <c r="AA76" s="162"/>
      <c r="AB76" s="162"/>
      <c r="AC76" s="162"/>
      <c r="AD76" s="165"/>
      <c r="AE76" s="3"/>
      <c r="AF76" s="3"/>
      <c r="AG76" s="3"/>
      <c r="AH76" s="175">
        <f t="shared" si="138"/>
        <v>0</v>
      </c>
      <c r="AI76" s="175">
        <f t="shared" si="139"/>
        <v>0</v>
      </c>
      <c r="AJ76" s="175">
        <f t="shared" si="140"/>
        <v>0</v>
      </c>
      <c r="AK76" s="175">
        <f t="shared" si="141"/>
        <v>0</v>
      </c>
      <c r="AL76" s="175">
        <f t="shared" si="142"/>
        <v>0</v>
      </c>
      <c r="AM76" s="175">
        <f t="shared" si="143"/>
        <v>0</v>
      </c>
      <c r="AN76" s="175">
        <f t="shared" si="144"/>
        <v>0</v>
      </c>
      <c r="AO76" s="3"/>
      <c r="AP76" s="175">
        <f t="shared" si="145"/>
        <v>0</v>
      </c>
      <c r="AQ76" s="175">
        <f t="shared" si="146"/>
        <v>0</v>
      </c>
      <c r="AR76" s="175">
        <f t="shared" si="147"/>
        <v>0</v>
      </c>
      <c r="AS76" s="175">
        <f t="shared" si="148"/>
        <v>0</v>
      </c>
      <c r="AT76" s="175">
        <f t="shared" si="149"/>
        <v>0</v>
      </c>
      <c r="AU76" s="175">
        <f t="shared" si="150"/>
        <v>0</v>
      </c>
      <c r="AV76" s="175">
        <f t="shared" si="151"/>
        <v>0</v>
      </c>
      <c r="AW76" s="175"/>
      <c r="AX76" s="175">
        <f t="shared" si="152"/>
        <v>0</v>
      </c>
      <c r="AY76" s="175">
        <f t="shared" si="153"/>
        <v>0</v>
      </c>
      <c r="AZ76" s="175">
        <f t="shared" si="154"/>
        <v>0</v>
      </c>
      <c r="BA76" s="175">
        <f t="shared" si="155"/>
        <v>0</v>
      </c>
      <c r="BB76" s="175">
        <f t="shared" si="156"/>
        <v>0</v>
      </c>
      <c r="BC76" s="175">
        <f t="shared" si="157"/>
        <v>0</v>
      </c>
      <c r="BD76" s="175">
        <f t="shared" si="158"/>
        <v>0</v>
      </c>
      <c r="BE76" s="175"/>
      <c r="BF76" s="175">
        <f t="shared" si="159"/>
        <v>0</v>
      </c>
      <c r="BG76" s="175">
        <f t="shared" si="160"/>
        <v>0</v>
      </c>
      <c r="BH76" s="175">
        <f t="shared" si="161"/>
        <v>0</v>
      </c>
      <c r="BI76" s="175">
        <f t="shared" si="162"/>
        <v>0</v>
      </c>
      <c r="BJ76" s="175">
        <f t="shared" si="163"/>
        <v>0</v>
      </c>
      <c r="BK76" s="175">
        <f t="shared" si="164"/>
        <v>0</v>
      </c>
      <c r="BL76" s="175">
        <f t="shared" si="165"/>
        <v>0</v>
      </c>
      <c r="BM76" s="175"/>
      <c r="BN76" s="175">
        <f t="shared" si="166"/>
        <v>0</v>
      </c>
      <c r="BO76" s="175">
        <f t="shared" si="167"/>
        <v>0</v>
      </c>
      <c r="BP76" s="175">
        <f t="shared" si="168"/>
        <v>0</v>
      </c>
      <c r="BQ76" s="175">
        <f t="shared" si="169"/>
        <v>0</v>
      </c>
      <c r="BR76" s="175">
        <f t="shared" si="170"/>
        <v>0</v>
      </c>
      <c r="BS76" s="175">
        <f t="shared" si="171"/>
        <v>0</v>
      </c>
      <c r="BT76" s="175">
        <f t="shared" si="172"/>
        <v>0</v>
      </c>
      <c r="BU76" s="175"/>
      <c r="BV76" s="175">
        <f t="shared" si="173"/>
        <v>0</v>
      </c>
      <c r="BW76" s="175">
        <f t="shared" si="174"/>
        <v>0</v>
      </c>
      <c r="BX76" s="175">
        <f t="shared" si="175"/>
        <v>0</v>
      </c>
      <c r="BY76" s="175">
        <f t="shared" si="176"/>
        <v>0</v>
      </c>
      <c r="BZ76" s="175">
        <f t="shared" si="177"/>
        <v>0</v>
      </c>
      <c r="CA76" s="175">
        <f t="shared" si="178"/>
        <v>0</v>
      </c>
      <c r="CB76" s="175">
        <f t="shared" si="179"/>
        <v>0</v>
      </c>
      <c r="CC76" s="175"/>
      <c r="CD76" s="175">
        <f t="shared" si="180"/>
        <v>0</v>
      </c>
      <c r="CE76" s="175">
        <f t="shared" si="181"/>
        <v>0</v>
      </c>
      <c r="CF76" s="175">
        <f t="shared" si="182"/>
        <v>0</v>
      </c>
      <c r="CG76" s="175">
        <f t="shared" si="183"/>
        <v>0</v>
      </c>
      <c r="CH76" s="175">
        <f t="shared" si="184"/>
        <v>0</v>
      </c>
      <c r="CI76" s="175">
        <f t="shared" si="185"/>
        <v>0</v>
      </c>
      <c r="CJ76" s="175">
        <f t="shared" si="186"/>
        <v>0</v>
      </c>
      <c r="CK76" s="175"/>
      <c r="CL76" s="175">
        <f t="shared" si="187"/>
        <v>0</v>
      </c>
      <c r="CM76" s="175">
        <f t="shared" si="188"/>
        <v>0</v>
      </c>
      <c r="CN76" s="175">
        <f t="shared" si="189"/>
        <v>0</v>
      </c>
      <c r="CO76" s="175">
        <f t="shared" si="190"/>
        <v>0</v>
      </c>
      <c r="CP76" s="175">
        <f t="shared" si="191"/>
        <v>0</v>
      </c>
      <c r="CQ76" s="175">
        <f t="shared" si="192"/>
        <v>0</v>
      </c>
      <c r="CR76" s="175">
        <f t="shared" si="193"/>
        <v>0</v>
      </c>
      <c r="CS76" s="175"/>
      <c r="CT76" s="175">
        <f t="shared" si="114"/>
        <v>0</v>
      </c>
      <c r="CU76" s="175">
        <f t="shared" si="115"/>
        <v>0</v>
      </c>
      <c r="CV76" s="175">
        <f t="shared" si="116"/>
        <v>0</v>
      </c>
      <c r="CW76" s="175">
        <f t="shared" si="117"/>
        <v>0</v>
      </c>
      <c r="CX76" s="175">
        <f t="shared" si="118"/>
        <v>0</v>
      </c>
      <c r="CY76" s="175">
        <f t="shared" si="119"/>
        <v>0</v>
      </c>
      <c r="CZ76" s="175">
        <f t="shared" si="120"/>
        <v>0</v>
      </c>
      <c r="DA76" s="175"/>
      <c r="DB76" s="175">
        <f t="shared" si="121"/>
        <v>0</v>
      </c>
      <c r="DC76" s="175">
        <f t="shared" si="122"/>
        <v>0</v>
      </c>
      <c r="DD76" s="175">
        <f t="shared" si="123"/>
        <v>0</v>
      </c>
      <c r="DE76" s="175">
        <f t="shared" si="124"/>
        <v>0</v>
      </c>
      <c r="DF76" s="175">
        <f t="shared" si="125"/>
        <v>0</v>
      </c>
      <c r="DG76" s="175">
        <f t="shared" si="126"/>
        <v>0</v>
      </c>
      <c r="DH76" s="175">
        <f t="shared" si="127"/>
        <v>0</v>
      </c>
      <c r="DI76" s="3"/>
      <c r="DJ76" s="3"/>
      <c r="DK76" s="3"/>
      <c r="DL76" s="179">
        <f t="shared" si="128"/>
        <v>0</v>
      </c>
      <c r="DM76" s="179">
        <f t="shared" si="129"/>
        <v>0</v>
      </c>
      <c r="DN76" s="179">
        <f t="shared" si="130"/>
        <v>0</v>
      </c>
      <c r="DO76" s="179">
        <f t="shared" si="131"/>
        <v>0</v>
      </c>
      <c r="DP76" s="179">
        <f t="shared" si="132"/>
        <v>0</v>
      </c>
      <c r="DQ76" s="179">
        <f t="shared" si="133"/>
        <v>0</v>
      </c>
      <c r="DR76" s="179">
        <f t="shared" si="134"/>
        <v>0</v>
      </c>
      <c r="DS76" s="179">
        <f t="shared" si="135"/>
        <v>0</v>
      </c>
      <c r="DT76" s="179">
        <f t="shared" si="136"/>
        <v>0</v>
      </c>
      <c r="DU76" s="179">
        <f t="shared" si="137"/>
        <v>0</v>
      </c>
      <c r="DV76" s="3"/>
      <c r="DW76" s="3"/>
      <c r="DY76" s="3"/>
    </row>
    <row r="77" spans="2:129" ht="39" customHeight="1" outlineLevel="1">
      <c r="B77" s="18">
        <v>70</v>
      </c>
      <c r="C77" s="47" t="s">
        <v>352</v>
      </c>
      <c r="D77" s="6"/>
      <c r="E77" s="36" t="s">
        <v>353</v>
      </c>
      <c r="F77" s="99" t="s">
        <v>330</v>
      </c>
      <c r="G77" s="6"/>
      <c r="H77" s="19"/>
      <c r="I77" s="47" t="s">
        <v>354</v>
      </c>
      <c r="J77" s="8"/>
      <c r="K77" s="3"/>
      <c r="L77" s="4">
        <f t="shared" si="113"/>
        <v>0</v>
      </c>
      <c r="M77" s="3"/>
      <c r="N77" s="4"/>
      <c r="O77" s="3"/>
      <c r="P77" s="161"/>
      <c r="Q77" s="162"/>
      <c r="R77" s="162"/>
      <c r="S77" s="162"/>
      <c r="T77" s="162"/>
      <c r="U77" s="162"/>
      <c r="V77" s="162"/>
      <c r="W77" s="162"/>
      <c r="X77" s="163"/>
      <c r="Y77" s="162"/>
      <c r="Z77" s="162"/>
      <c r="AA77" s="162"/>
      <c r="AB77" s="162"/>
      <c r="AC77" s="162"/>
      <c r="AD77" s="165"/>
      <c r="AE77" s="3"/>
      <c r="AF77" s="3"/>
      <c r="AG77" s="3"/>
      <c r="AH77" s="175">
        <f t="shared" si="138"/>
        <v>0</v>
      </c>
      <c r="AI77" s="175">
        <f t="shared" si="139"/>
        <v>0</v>
      </c>
      <c r="AJ77" s="175">
        <f t="shared" si="140"/>
        <v>0</v>
      </c>
      <c r="AK77" s="175">
        <f t="shared" si="141"/>
        <v>0</v>
      </c>
      <c r="AL77" s="175">
        <f t="shared" si="142"/>
        <v>0</v>
      </c>
      <c r="AM77" s="175">
        <f t="shared" si="143"/>
        <v>0</v>
      </c>
      <c r="AN77" s="175">
        <f t="shared" si="144"/>
        <v>0</v>
      </c>
      <c r="AO77" s="3"/>
      <c r="AP77" s="175">
        <f t="shared" si="145"/>
        <v>0</v>
      </c>
      <c r="AQ77" s="175">
        <f t="shared" si="146"/>
        <v>0</v>
      </c>
      <c r="AR77" s="175">
        <f t="shared" si="147"/>
        <v>0</v>
      </c>
      <c r="AS77" s="175">
        <f t="shared" si="148"/>
        <v>0</v>
      </c>
      <c r="AT77" s="175">
        <f t="shared" si="149"/>
        <v>0</v>
      </c>
      <c r="AU77" s="175">
        <f t="shared" si="150"/>
        <v>0</v>
      </c>
      <c r="AV77" s="175">
        <f t="shared" si="151"/>
        <v>0</v>
      </c>
      <c r="AW77" s="175"/>
      <c r="AX77" s="175">
        <f t="shared" si="152"/>
        <v>0</v>
      </c>
      <c r="AY77" s="175">
        <f t="shared" si="153"/>
        <v>0</v>
      </c>
      <c r="AZ77" s="175">
        <f t="shared" si="154"/>
        <v>0</v>
      </c>
      <c r="BA77" s="175">
        <f t="shared" si="155"/>
        <v>0</v>
      </c>
      <c r="BB77" s="175">
        <f t="shared" si="156"/>
        <v>0</v>
      </c>
      <c r="BC77" s="175">
        <f t="shared" si="157"/>
        <v>0</v>
      </c>
      <c r="BD77" s="175">
        <f t="shared" si="158"/>
        <v>0</v>
      </c>
      <c r="BE77" s="175"/>
      <c r="BF77" s="175">
        <f t="shared" si="159"/>
        <v>0</v>
      </c>
      <c r="BG77" s="175">
        <f t="shared" si="160"/>
        <v>0</v>
      </c>
      <c r="BH77" s="175">
        <f t="shared" si="161"/>
        <v>0</v>
      </c>
      <c r="BI77" s="175">
        <f t="shared" si="162"/>
        <v>0</v>
      </c>
      <c r="BJ77" s="175">
        <f t="shared" si="163"/>
        <v>0</v>
      </c>
      <c r="BK77" s="175">
        <f t="shared" si="164"/>
        <v>0</v>
      </c>
      <c r="BL77" s="175">
        <f t="shared" si="165"/>
        <v>0</v>
      </c>
      <c r="BM77" s="175"/>
      <c r="BN77" s="175">
        <f t="shared" si="166"/>
        <v>0</v>
      </c>
      <c r="BO77" s="175">
        <f t="shared" si="167"/>
        <v>0</v>
      </c>
      <c r="BP77" s="175">
        <f t="shared" si="168"/>
        <v>0</v>
      </c>
      <c r="BQ77" s="175">
        <f t="shared" si="169"/>
        <v>0</v>
      </c>
      <c r="BR77" s="175">
        <f t="shared" si="170"/>
        <v>0</v>
      </c>
      <c r="BS77" s="175">
        <f t="shared" si="171"/>
        <v>0</v>
      </c>
      <c r="BT77" s="175">
        <f t="shared" si="172"/>
        <v>0</v>
      </c>
      <c r="BU77" s="175"/>
      <c r="BV77" s="175">
        <f t="shared" si="173"/>
        <v>0</v>
      </c>
      <c r="BW77" s="175">
        <f t="shared" si="174"/>
        <v>0</v>
      </c>
      <c r="BX77" s="175">
        <f t="shared" si="175"/>
        <v>0</v>
      </c>
      <c r="BY77" s="175">
        <f t="shared" si="176"/>
        <v>0</v>
      </c>
      <c r="BZ77" s="175">
        <f t="shared" si="177"/>
        <v>0</v>
      </c>
      <c r="CA77" s="175">
        <f t="shared" si="178"/>
        <v>0</v>
      </c>
      <c r="CB77" s="175">
        <f t="shared" si="179"/>
        <v>0</v>
      </c>
      <c r="CC77" s="175"/>
      <c r="CD77" s="175">
        <f t="shared" si="180"/>
        <v>0</v>
      </c>
      <c r="CE77" s="175">
        <f t="shared" si="181"/>
        <v>0</v>
      </c>
      <c r="CF77" s="175">
        <f t="shared" si="182"/>
        <v>0</v>
      </c>
      <c r="CG77" s="175">
        <f t="shared" si="183"/>
        <v>0</v>
      </c>
      <c r="CH77" s="175">
        <f t="shared" si="184"/>
        <v>0</v>
      </c>
      <c r="CI77" s="175">
        <f t="shared" si="185"/>
        <v>0</v>
      </c>
      <c r="CJ77" s="175">
        <f t="shared" si="186"/>
        <v>0</v>
      </c>
      <c r="CK77" s="175"/>
      <c r="CL77" s="175">
        <f t="shared" si="187"/>
        <v>0</v>
      </c>
      <c r="CM77" s="175">
        <f t="shared" si="188"/>
        <v>0</v>
      </c>
      <c r="CN77" s="175">
        <f t="shared" si="189"/>
        <v>0</v>
      </c>
      <c r="CO77" s="175">
        <f t="shared" si="190"/>
        <v>0</v>
      </c>
      <c r="CP77" s="175">
        <f t="shared" si="191"/>
        <v>0</v>
      </c>
      <c r="CQ77" s="175">
        <f t="shared" si="192"/>
        <v>0</v>
      </c>
      <c r="CR77" s="175">
        <f t="shared" si="193"/>
        <v>0</v>
      </c>
      <c r="CS77" s="175"/>
      <c r="CT77" s="175">
        <f t="shared" si="114"/>
        <v>0</v>
      </c>
      <c r="CU77" s="175">
        <f t="shared" si="115"/>
        <v>0</v>
      </c>
      <c r="CV77" s="175">
        <f t="shared" si="116"/>
        <v>0</v>
      </c>
      <c r="CW77" s="175">
        <f t="shared" si="117"/>
        <v>0</v>
      </c>
      <c r="CX77" s="175">
        <f t="shared" si="118"/>
        <v>0</v>
      </c>
      <c r="CY77" s="175">
        <f t="shared" si="119"/>
        <v>0</v>
      </c>
      <c r="CZ77" s="175">
        <f t="shared" si="120"/>
        <v>0</v>
      </c>
      <c r="DA77" s="175"/>
      <c r="DB77" s="175">
        <f t="shared" si="121"/>
        <v>0</v>
      </c>
      <c r="DC77" s="175">
        <f t="shared" si="122"/>
        <v>0</v>
      </c>
      <c r="DD77" s="175">
        <f t="shared" si="123"/>
        <v>0</v>
      </c>
      <c r="DE77" s="175">
        <f t="shared" si="124"/>
        <v>0</v>
      </c>
      <c r="DF77" s="175">
        <f t="shared" si="125"/>
        <v>0</v>
      </c>
      <c r="DG77" s="175">
        <f t="shared" si="126"/>
        <v>0</v>
      </c>
      <c r="DH77" s="175">
        <f t="shared" si="127"/>
        <v>0</v>
      </c>
      <c r="DI77" s="3"/>
      <c r="DJ77" s="3"/>
      <c r="DK77" s="3"/>
      <c r="DL77" s="179">
        <f t="shared" si="128"/>
        <v>0</v>
      </c>
      <c r="DM77" s="179">
        <f t="shared" si="129"/>
        <v>0</v>
      </c>
      <c r="DN77" s="179">
        <f t="shared" si="130"/>
        <v>0</v>
      </c>
      <c r="DO77" s="179">
        <f t="shared" si="131"/>
        <v>0</v>
      </c>
      <c r="DP77" s="179">
        <f t="shared" si="132"/>
        <v>0</v>
      </c>
      <c r="DQ77" s="179">
        <f t="shared" si="133"/>
        <v>0</v>
      </c>
      <c r="DR77" s="179">
        <f t="shared" si="134"/>
        <v>0</v>
      </c>
      <c r="DS77" s="179">
        <f t="shared" si="135"/>
        <v>0</v>
      </c>
      <c r="DT77" s="179">
        <f t="shared" si="136"/>
        <v>0</v>
      </c>
      <c r="DU77" s="179">
        <f t="shared" si="137"/>
        <v>0</v>
      </c>
      <c r="DV77" s="3"/>
      <c r="DW77" s="3"/>
      <c r="DY77" s="3"/>
    </row>
    <row r="78" spans="2:129" ht="39" customHeight="1" outlineLevel="1">
      <c r="B78" s="18">
        <v>71</v>
      </c>
      <c r="C78" s="47" t="s">
        <v>355</v>
      </c>
      <c r="E78" s="6"/>
      <c r="F78" s="99" t="s">
        <v>360</v>
      </c>
      <c r="H78" s="19"/>
      <c r="I78" s="47" t="s">
        <v>356</v>
      </c>
      <c r="J78" s="8"/>
      <c r="K78" s="3"/>
      <c r="L78" s="4">
        <f t="shared" si="113"/>
        <v>0</v>
      </c>
      <c r="M78" s="3"/>
      <c r="N78" s="4"/>
      <c r="O78" s="3"/>
      <c r="P78" s="161"/>
      <c r="Q78" s="162"/>
      <c r="R78" s="162"/>
      <c r="S78" s="162"/>
      <c r="T78" s="162"/>
      <c r="U78" s="162"/>
      <c r="V78" s="162"/>
      <c r="W78" s="162"/>
      <c r="X78" s="163"/>
      <c r="Y78" s="162"/>
      <c r="Z78" s="162"/>
      <c r="AA78" s="162"/>
      <c r="AB78" s="162"/>
      <c r="AC78" s="162"/>
      <c r="AD78" s="165"/>
      <c r="AE78" s="3"/>
      <c r="AF78" s="3"/>
      <c r="AG78" s="3"/>
      <c r="AH78" s="175">
        <f t="shared" si="138"/>
        <v>0</v>
      </c>
      <c r="AI78" s="175">
        <f t="shared" si="139"/>
        <v>0</v>
      </c>
      <c r="AJ78" s="175">
        <f t="shared" si="140"/>
        <v>0</v>
      </c>
      <c r="AK78" s="175">
        <f t="shared" si="141"/>
        <v>0</v>
      </c>
      <c r="AL78" s="175">
        <f t="shared" si="142"/>
        <v>0</v>
      </c>
      <c r="AM78" s="175">
        <f t="shared" si="143"/>
        <v>0</v>
      </c>
      <c r="AN78" s="175">
        <f t="shared" si="144"/>
        <v>0</v>
      </c>
      <c r="AO78" s="3"/>
      <c r="AP78" s="175">
        <f t="shared" si="145"/>
        <v>0</v>
      </c>
      <c r="AQ78" s="175">
        <f t="shared" si="146"/>
        <v>0</v>
      </c>
      <c r="AR78" s="175">
        <f t="shared" si="147"/>
        <v>0</v>
      </c>
      <c r="AS78" s="175">
        <f t="shared" si="148"/>
        <v>0</v>
      </c>
      <c r="AT78" s="175">
        <f t="shared" si="149"/>
        <v>0</v>
      </c>
      <c r="AU78" s="175">
        <f t="shared" si="150"/>
        <v>0</v>
      </c>
      <c r="AV78" s="175">
        <f t="shared" si="151"/>
        <v>0</v>
      </c>
      <c r="AW78" s="175"/>
      <c r="AX78" s="175">
        <f t="shared" si="152"/>
        <v>0</v>
      </c>
      <c r="AY78" s="175">
        <f t="shared" si="153"/>
        <v>0</v>
      </c>
      <c r="AZ78" s="175">
        <f t="shared" si="154"/>
        <v>0</v>
      </c>
      <c r="BA78" s="175">
        <f t="shared" si="155"/>
        <v>0</v>
      </c>
      <c r="BB78" s="175">
        <f t="shared" si="156"/>
        <v>0</v>
      </c>
      <c r="BC78" s="175">
        <f t="shared" si="157"/>
        <v>0</v>
      </c>
      <c r="BD78" s="175">
        <f t="shared" si="158"/>
        <v>0</v>
      </c>
      <c r="BE78" s="175"/>
      <c r="BF78" s="175">
        <f t="shared" si="159"/>
        <v>0</v>
      </c>
      <c r="BG78" s="175">
        <f t="shared" si="160"/>
        <v>0</v>
      </c>
      <c r="BH78" s="175">
        <f t="shared" si="161"/>
        <v>0</v>
      </c>
      <c r="BI78" s="175">
        <f t="shared" si="162"/>
        <v>0</v>
      </c>
      <c r="BJ78" s="175">
        <f t="shared" si="163"/>
        <v>0</v>
      </c>
      <c r="BK78" s="175">
        <f t="shared" si="164"/>
        <v>0</v>
      </c>
      <c r="BL78" s="175">
        <f t="shared" si="165"/>
        <v>0</v>
      </c>
      <c r="BM78" s="175"/>
      <c r="BN78" s="175">
        <f t="shared" si="166"/>
        <v>0</v>
      </c>
      <c r="BO78" s="175">
        <f t="shared" si="167"/>
        <v>0</v>
      </c>
      <c r="BP78" s="175">
        <f t="shared" si="168"/>
        <v>0</v>
      </c>
      <c r="BQ78" s="175">
        <f t="shared" si="169"/>
        <v>0</v>
      </c>
      <c r="BR78" s="175">
        <f t="shared" si="170"/>
        <v>0</v>
      </c>
      <c r="BS78" s="175">
        <f t="shared" si="171"/>
        <v>0</v>
      </c>
      <c r="BT78" s="175">
        <f t="shared" si="172"/>
        <v>0</v>
      </c>
      <c r="BU78" s="175"/>
      <c r="BV78" s="175">
        <f t="shared" si="173"/>
        <v>0</v>
      </c>
      <c r="BW78" s="175">
        <f t="shared" si="174"/>
        <v>0</v>
      </c>
      <c r="BX78" s="175">
        <f t="shared" si="175"/>
        <v>0</v>
      </c>
      <c r="BY78" s="175">
        <f t="shared" si="176"/>
        <v>0</v>
      </c>
      <c r="BZ78" s="175">
        <f t="shared" si="177"/>
        <v>0</v>
      </c>
      <c r="CA78" s="175">
        <f t="shared" si="178"/>
        <v>0</v>
      </c>
      <c r="CB78" s="175">
        <f t="shared" si="179"/>
        <v>0</v>
      </c>
      <c r="CC78" s="175"/>
      <c r="CD78" s="175">
        <f t="shared" si="180"/>
        <v>0</v>
      </c>
      <c r="CE78" s="175">
        <f t="shared" si="181"/>
        <v>0</v>
      </c>
      <c r="CF78" s="175">
        <f t="shared" si="182"/>
        <v>0</v>
      </c>
      <c r="CG78" s="175">
        <f t="shared" si="183"/>
        <v>0</v>
      </c>
      <c r="CH78" s="175">
        <f t="shared" si="184"/>
        <v>0</v>
      </c>
      <c r="CI78" s="175">
        <f t="shared" si="185"/>
        <v>0</v>
      </c>
      <c r="CJ78" s="175">
        <f t="shared" si="186"/>
        <v>0</v>
      </c>
      <c r="CK78" s="175"/>
      <c r="CL78" s="175">
        <f t="shared" si="187"/>
        <v>0</v>
      </c>
      <c r="CM78" s="175">
        <f t="shared" si="188"/>
        <v>0</v>
      </c>
      <c r="CN78" s="175">
        <f t="shared" si="189"/>
        <v>0</v>
      </c>
      <c r="CO78" s="175">
        <f t="shared" si="190"/>
        <v>0</v>
      </c>
      <c r="CP78" s="175">
        <f t="shared" si="191"/>
        <v>0</v>
      </c>
      <c r="CQ78" s="175">
        <f t="shared" si="192"/>
        <v>0</v>
      </c>
      <c r="CR78" s="175">
        <f t="shared" si="193"/>
        <v>0</v>
      </c>
      <c r="CS78" s="175"/>
      <c r="CT78" s="175">
        <f t="shared" si="114"/>
        <v>0</v>
      </c>
      <c r="CU78" s="175">
        <f t="shared" si="115"/>
        <v>0</v>
      </c>
      <c r="CV78" s="175">
        <f t="shared" si="116"/>
        <v>0</v>
      </c>
      <c r="CW78" s="175">
        <f t="shared" si="117"/>
        <v>0</v>
      </c>
      <c r="CX78" s="175">
        <f t="shared" si="118"/>
        <v>0</v>
      </c>
      <c r="CY78" s="175">
        <f t="shared" si="119"/>
        <v>0</v>
      </c>
      <c r="CZ78" s="175">
        <f t="shared" si="120"/>
        <v>0</v>
      </c>
      <c r="DA78" s="175"/>
      <c r="DB78" s="175">
        <f t="shared" si="121"/>
        <v>0</v>
      </c>
      <c r="DC78" s="175">
        <f t="shared" si="122"/>
        <v>0</v>
      </c>
      <c r="DD78" s="175">
        <f t="shared" si="123"/>
        <v>0</v>
      </c>
      <c r="DE78" s="175">
        <f t="shared" si="124"/>
        <v>0</v>
      </c>
      <c r="DF78" s="175">
        <f t="shared" si="125"/>
        <v>0</v>
      </c>
      <c r="DG78" s="175">
        <f t="shared" si="126"/>
        <v>0</v>
      </c>
      <c r="DH78" s="175">
        <f t="shared" si="127"/>
        <v>0</v>
      </c>
      <c r="DI78" s="3"/>
      <c r="DJ78" s="3"/>
      <c r="DK78" s="3"/>
      <c r="DL78" s="179">
        <f t="shared" si="128"/>
        <v>0</v>
      </c>
      <c r="DM78" s="179">
        <f t="shared" si="129"/>
        <v>0</v>
      </c>
      <c r="DN78" s="179">
        <f t="shared" si="130"/>
        <v>0</v>
      </c>
      <c r="DO78" s="179">
        <f t="shared" si="131"/>
        <v>0</v>
      </c>
      <c r="DP78" s="179">
        <f t="shared" si="132"/>
        <v>0</v>
      </c>
      <c r="DQ78" s="179">
        <f t="shared" si="133"/>
        <v>0</v>
      </c>
      <c r="DR78" s="179">
        <f t="shared" si="134"/>
        <v>0</v>
      </c>
      <c r="DS78" s="179">
        <f t="shared" si="135"/>
        <v>0</v>
      </c>
      <c r="DT78" s="179">
        <f t="shared" si="136"/>
        <v>0</v>
      </c>
      <c r="DU78" s="179">
        <f t="shared" si="137"/>
        <v>0</v>
      </c>
      <c r="DV78" s="3"/>
      <c r="DW78" s="3"/>
      <c r="DY78" s="3"/>
    </row>
    <row r="79" spans="2:129" ht="39" customHeight="1" outlineLevel="1">
      <c r="B79" s="18">
        <v>72</v>
      </c>
      <c r="C79" s="47" t="s">
        <v>358</v>
      </c>
      <c r="D79" s="6"/>
      <c r="F79" s="99" t="s">
        <v>357</v>
      </c>
      <c r="G79" s="6"/>
      <c r="H79" s="19"/>
      <c r="I79" s="47" t="s">
        <v>359</v>
      </c>
      <c r="J79" s="8"/>
      <c r="K79" s="3"/>
      <c r="L79" s="4">
        <f t="shared" si="113"/>
        <v>0</v>
      </c>
      <c r="M79" s="3"/>
      <c r="N79" s="4"/>
      <c r="O79" s="3"/>
      <c r="P79" s="161"/>
      <c r="Q79" s="162"/>
      <c r="R79" s="162"/>
      <c r="S79" s="162"/>
      <c r="T79" s="162"/>
      <c r="U79" s="162"/>
      <c r="V79" s="162"/>
      <c r="W79" s="162"/>
      <c r="X79" s="163"/>
      <c r="Y79" s="162"/>
      <c r="Z79" s="162"/>
      <c r="AA79" s="162"/>
      <c r="AB79" s="162"/>
      <c r="AC79" s="162"/>
      <c r="AD79" s="165"/>
      <c r="AE79" s="3"/>
      <c r="AF79" s="3"/>
      <c r="AG79" s="3"/>
      <c r="AH79" s="175">
        <f t="shared" si="138"/>
        <v>0</v>
      </c>
      <c r="AI79" s="175">
        <f t="shared" si="139"/>
        <v>0</v>
      </c>
      <c r="AJ79" s="175">
        <f t="shared" si="140"/>
        <v>0</v>
      </c>
      <c r="AK79" s="175">
        <f t="shared" si="141"/>
        <v>0</v>
      </c>
      <c r="AL79" s="175">
        <f t="shared" si="142"/>
        <v>0</v>
      </c>
      <c r="AM79" s="175">
        <f t="shared" si="143"/>
        <v>0</v>
      </c>
      <c r="AN79" s="175">
        <f t="shared" si="144"/>
        <v>0</v>
      </c>
      <c r="AO79" s="3"/>
      <c r="AP79" s="175">
        <f t="shared" si="145"/>
        <v>0</v>
      </c>
      <c r="AQ79" s="175">
        <f t="shared" si="146"/>
        <v>0</v>
      </c>
      <c r="AR79" s="175">
        <f t="shared" si="147"/>
        <v>0</v>
      </c>
      <c r="AS79" s="175">
        <f t="shared" si="148"/>
        <v>0</v>
      </c>
      <c r="AT79" s="175">
        <f t="shared" si="149"/>
        <v>0</v>
      </c>
      <c r="AU79" s="175">
        <f t="shared" si="150"/>
        <v>0</v>
      </c>
      <c r="AV79" s="175">
        <f t="shared" si="151"/>
        <v>0</v>
      </c>
      <c r="AW79" s="175"/>
      <c r="AX79" s="175">
        <f t="shared" si="152"/>
        <v>0</v>
      </c>
      <c r="AY79" s="175">
        <f t="shared" si="153"/>
        <v>0</v>
      </c>
      <c r="AZ79" s="175">
        <f t="shared" si="154"/>
        <v>0</v>
      </c>
      <c r="BA79" s="175">
        <f t="shared" si="155"/>
        <v>0</v>
      </c>
      <c r="BB79" s="175">
        <f t="shared" si="156"/>
        <v>0</v>
      </c>
      <c r="BC79" s="175">
        <f t="shared" si="157"/>
        <v>0</v>
      </c>
      <c r="BD79" s="175">
        <f t="shared" si="158"/>
        <v>0</v>
      </c>
      <c r="BE79" s="175"/>
      <c r="BF79" s="175">
        <f t="shared" si="159"/>
        <v>0</v>
      </c>
      <c r="BG79" s="175">
        <f t="shared" si="160"/>
        <v>0</v>
      </c>
      <c r="BH79" s="175">
        <f t="shared" si="161"/>
        <v>0</v>
      </c>
      <c r="BI79" s="175">
        <f t="shared" si="162"/>
        <v>0</v>
      </c>
      <c r="BJ79" s="175">
        <f t="shared" si="163"/>
        <v>0</v>
      </c>
      <c r="BK79" s="175">
        <f t="shared" si="164"/>
        <v>0</v>
      </c>
      <c r="BL79" s="175">
        <f t="shared" si="165"/>
        <v>0</v>
      </c>
      <c r="BM79" s="175"/>
      <c r="BN79" s="175">
        <f t="shared" si="166"/>
        <v>0</v>
      </c>
      <c r="BO79" s="175">
        <f t="shared" si="167"/>
        <v>0</v>
      </c>
      <c r="BP79" s="175">
        <f t="shared" si="168"/>
        <v>0</v>
      </c>
      <c r="BQ79" s="175">
        <f t="shared" si="169"/>
        <v>0</v>
      </c>
      <c r="BR79" s="175">
        <f t="shared" si="170"/>
        <v>0</v>
      </c>
      <c r="BS79" s="175">
        <f t="shared" si="171"/>
        <v>0</v>
      </c>
      <c r="BT79" s="175">
        <f t="shared" si="172"/>
        <v>0</v>
      </c>
      <c r="BU79" s="175"/>
      <c r="BV79" s="175">
        <f t="shared" si="173"/>
        <v>0</v>
      </c>
      <c r="BW79" s="175">
        <f t="shared" si="174"/>
        <v>0</v>
      </c>
      <c r="BX79" s="175">
        <f t="shared" si="175"/>
        <v>0</v>
      </c>
      <c r="BY79" s="175">
        <f t="shared" si="176"/>
        <v>0</v>
      </c>
      <c r="BZ79" s="175">
        <f t="shared" si="177"/>
        <v>0</v>
      </c>
      <c r="CA79" s="175">
        <f t="shared" si="178"/>
        <v>0</v>
      </c>
      <c r="CB79" s="175">
        <f t="shared" si="179"/>
        <v>0</v>
      </c>
      <c r="CC79" s="175"/>
      <c r="CD79" s="175">
        <f t="shared" si="180"/>
        <v>0</v>
      </c>
      <c r="CE79" s="175">
        <f t="shared" si="181"/>
        <v>0</v>
      </c>
      <c r="CF79" s="175">
        <f t="shared" si="182"/>
        <v>0</v>
      </c>
      <c r="CG79" s="175">
        <f t="shared" si="183"/>
        <v>0</v>
      </c>
      <c r="CH79" s="175">
        <f t="shared" si="184"/>
        <v>0</v>
      </c>
      <c r="CI79" s="175">
        <f t="shared" si="185"/>
        <v>0</v>
      </c>
      <c r="CJ79" s="175">
        <f t="shared" si="186"/>
        <v>0</v>
      </c>
      <c r="CK79" s="175"/>
      <c r="CL79" s="175">
        <f t="shared" si="187"/>
        <v>0</v>
      </c>
      <c r="CM79" s="175">
        <f t="shared" si="188"/>
        <v>0</v>
      </c>
      <c r="CN79" s="175">
        <f t="shared" si="189"/>
        <v>0</v>
      </c>
      <c r="CO79" s="175">
        <f t="shared" si="190"/>
        <v>0</v>
      </c>
      <c r="CP79" s="175">
        <f t="shared" si="191"/>
        <v>0</v>
      </c>
      <c r="CQ79" s="175">
        <f t="shared" si="192"/>
        <v>0</v>
      </c>
      <c r="CR79" s="175">
        <f t="shared" si="193"/>
        <v>0</v>
      </c>
      <c r="CS79" s="175"/>
      <c r="CT79" s="175">
        <f t="shared" si="114"/>
        <v>0</v>
      </c>
      <c r="CU79" s="175">
        <f t="shared" si="115"/>
        <v>0</v>
      </c>
      <c r="CV79" s="175">
        <f t="shared" si="116"/>
        <v>0</v>
      </c>
      <c r="CW79" s="175">
        <f t="shared" si="117"/>
        <v>0</v>
      </c>
      <c r="CX79" s="175">
        <f t="shared" si="118"/>
        <v>0</v>
      </c>
      <c r="CY79" s="175">
        <f t="shared" si="119"/>
        <v>0</v>
      </c>
      <c r="CZ79" s="175">
        <f t="shared" si="120"/>
        <v>0</v>
      </c>
      <c r="DA79" s="175"/>
      <c r="DB79" s="175">
        <f t="shared" si="121"/>
        <v>0</v>
      </c>
      <c r="DC79" s="175">
        <f t="shared" si="122"/>
        <v>0</v>
      </c>
      <c r="DD79" s="175">
        <f t="shared" si="123"/>
        <v>0</v>
      </c>
      <c r="DE79" s="175">
        <f t="shared" si="124"/>
        <v>0</v>
      </c>
      <c r="DF79" s="175">
        <f t="shared" si="125"/>
        <v>0</v>
      </c>
      <c r="DG79" s="175">
        <f t="shared" si="126"/>
        <v>0</v>
      </c>
      <c r="DH79" s="175">
        <f t="shared" si="127"/>
        <v>0</v>
      </c>
      <c r="DI79" s="3"/>
      <c r="DJ79" s="3"/>
      <c r="DK79" s="3"/>
      <c r="DL79" s="179">
        <f t="shared" si="128"/>
        <v>0</v>
      </c>
      <c r="DM79" s="179">
        <f t="shared" si="129"/>
        <v>0</v>
      </c>
      <c r="DN79" s="179">
        <f t="shared" si="130"/>
        <v>0</v>
      </c>
      <c r="DO79" s="179">
        <f t="shared" si="131"/>
        <v>0</v>
      </c>
      <c r="DP79" s="179">
        <f t="shared" si="132"/>
        <v>0</v>
      </c>
      <c r="DQ79" s="179">
        <f t="shared" si="133"/>
        <v>0</v>
      </c>
      <c r="DR79" s="179">
        <f t="shared" si="134"/>
        <v>0</v>
      </c>
      <c r="DS79" s="179">
        <f t="shared" si="135"/>
        <v>0</v>
      </c>
      <c r="DT79" s="179">
        <f t="shared" si="136"/>
        <v>0</v>
      </c>
      <c r="DU79" s="179">
        <f t="shared" si="137"/>
        <v>0</v>
      </c>
      <c r="DV79" s="3"/>
      <c r="DW79" s="3"/>
      <c r="DY79" s="3"/>
    </row>
    <row r="80" spans="2:129" ht="39" customHeight="1" outlineLevel="1">
      <c r="B80" s="18">
        <v>73</v>
      </c>
      <c r="C80" s="47" t="s">
        <v>31</v>
      </c>
      <c r="D80" s="6"/>
      <c r="E80" s="6"/>
      <c r="F80" s="100"/>
      <c r="G80" s="6"/>
      <c r="H80" s="19"/>
      <c r="I80" s="20" t="s">
        <v>32</v>
      </c>
      <c r="J80" s="8"/>
      <c r="K80" s="3"/>
      <c r="L80" s="4">
        <f t="shared" si="113"/>
        <v>0</v>
      </c>
      <c r="M80" s="3"/>
      <c r="N80" s="4"/>
      <c r="O80" s="3"/>
      <c r="P80" s="161"/>
      <c r="Q80" s="162"/>
      <c r="R80" s="162"/>
      <c r="S80" s="162"/>
      <c r="T80" s="162"/>
      <c r="U80" s="162"/>
      <c r="V80" s="162"/>
      <c r="W80" s="162"/>
      <c r="X80" s="163"/>
      <c r="Y80" s="162"/>
      <c r="Z80" s="162"/>
      <c r="AA80" s="162"/>
      <c r="AB80" s="162"/>
      <c r="AC80" s="162"/>
      <c r="AD80" s="165"/>
      <c r="AE80" s="3"/>
      <c r="AF80" s="3"/>
      <c r="AG80" s="3"/>
      <c r="AH80" s="175">
        <f t="shared" si="138"/>
        <v>0</v>
      </c>
      <c r="AI80" s="175">
        <f t="shared" si="139"/>
        <v>0</v>
      </c>
      <c r="AJ80" s="175">
        <f t="shared" si="140"/>
        <v>0</v>
      </c>
      <c r="AK80" s="175">
        <f t="shared" si="141"/>
        <v>0</v>
      </c>
      <c r="AL80" s="175">
        <f t="shared" si="142"/>
        <v>0</v>
      </c>
      <c r="AM80" s="175">
        <f t="shared" si="143"/>
        <v>0</v>
      </c>
      <c r="AN80" s="175">
        <f t="shared" si="144"/>
        <v>0</v>
      </c>
      <c r="AO80" s="3"/>
      <c r="AP80" s="175">
        <f t="shared" si="145"/>
        <v>0</v>
      </c>
      <c r="AQ80" s="175">
        <f t="shared" si="146"/>
        <v>0</v>
      </c>
      <c r="AR80" s="175">
        <f t="shared" si="147"/>
        <v>0</v>
      </c>
      <c r="AS80" s="175">
        <f t="shared" si="148"/>
        <v>0</v>
      </c>
      <c r="AT80" s="175">
        <f t="shared" si="149"/>
        <v>0</v>
      </c>
      <c r="AU80" s="175">
        <f t="shared" si="150"/>
        <v>0</v>
      </c>
      <c r="AV80" s="175">
        <f t="shared" si="151"/>
        <v>0</v>
      </c>
      <c r="AW80" s="175"/>
      <c r="AX80" s="175">
        <f t="shared" si="152"/>
        <v>0</v>
      </c>
      <c r="AY80" s="175">
        <f t="shared" si="153"/>
        <v>0</v>
      </c>
      <c r="AZ80" s="175">
        <f t="shared" si="154"/>
        <v>0</v>
      </c>
      <c r="BA80" s="175">
        <f t="shared" si="155"/>
        <v>0</v>
      </c>
      <c r="BB80" s="175">
        <f t="shared" si="156"/>
        <v>0</v>
      </c>
      <c r="BC80" s="175">
        <f t="shared" si="157"/>
        <v>0</v>
      </c>
      <c r="BD80" s="175">
        <f t="shared" si="158"/>
        <v>0</v>
      </c>
      <c r="BE80" s="175"/>
      <c r="BF80" s="175">
        <f t="shared" si="159"/>
        <v>0</v>
      </c>
      <c r="BG80" s="175">
        <f t="shared" si="160"/>
        <v>0</v>
      </c>
      <c r="BH80" s="175">
        <f t="shared" si="161"/>
        <v>0</v>
      </c>
      <c r="BI80" s="175">
        <f t="shared" si="162"/>
        <v>0</v>
      </c>
      <c r="BJ80" s="175">
        <f t="shared" si="163"/>
        <v>0</v>
      </c>
      <c r="BK80" s="175">
        <f t="shared" si="164"/>
        <v>0</v>
      </c>
      <c r="BL80" s="175">
        <f t="shared" si="165"/>
        <v>0</v>
      </c>
      <c r="BM80" s="175"/>
      <c r="BN80" s="175">
        <f t="shared" si="166"/>
        <v>0</v>
      </c>
      <c r="BO80" s="175">
        <f t="shared" si="167"/>
        <v>0</v>
      </c>
      <c r="BP80" s="175">
        <f t="shared" si="168"/>
        <v>0</v>
      </c>
      <c r="BQ80" s="175">
        <f t="shared" si="169"/>
        <v>0</v>
      </c>
      <c r="BR80" s="175">
        <f t="shared" si="170"/>
        <v>0</v>
      </c>
      <c r="BS80" s="175">
        <f t="shared" si="171"/>
        <v>0</v>
      </c>
      <c r="BT80" s="175">
        <f t="shared" si="172"/>
        <v>0</v>
      </c>
      <c r="BU80" s="175"/>
      <c r="BV80" s="175">
        <f t="shared" si="173"/>
        <v>0</v>
      </c>
      <c r="BW80" s="175">
        <f t="shared" si="174"/>
        <v>0</v>
      </c>
      <c r="BX80" s="175">
        <f t="shared" si="175"/>
        <v>0</v>
      </c>
      <c r="BY80" s="175">
        <f t="shared" si="176"/>
        <v>0</v>
      </c>
      <c r="BZ80" s="175">
        <f t="shared" si="177"/>
        <v>0</v>
      </c>
      <c r="CA80" s="175">
        <f t="shared" si="178"/>
        <v>0</v>
      </c>
      <c r="CB80" s="175">
        <f t="shared" si="179"/>
        <v>0</v>
      </c>
      <c r="CC80" s="175"/>
      <c r="CD80" s="175">
        <f t="shared" si="180"/>
        <v>0</v>
      </c>
      <c r="CE80" s="175">
        <f t="shared" si="181"/>
        <v>0</v>
      </c>
      <c r="CF80" s="175">
        <f t="shared" si="182"/>
        <v>0</v>
      </c>
      <c r="CG80" s="175">
        <f t="shared" si="183"/>
        <v>0</v>
      </c>
      <c r="CH80" s="175">
        <f t="shared" si="184"/>
        <v>0</v>
      </c>
      <c r="CI80" s="175">
        <f t="shared" si="185"/>
        <v>0</v>
      </c>
      <c r="CJ80" s="175">
        <f t="shared" si="186"/>
        <v>0</v>
      </c>
      <c r="CK80" s="175"/>
      <c r="CL80" s="175">
        <f t="shared" si="187"/>
        <v>0</v>
      </c>
      <c r="CM80" s="175">
        <f t="shared" si="188"/>
        <v>0</v>
      </c>
      <c r="CN80" s="175">
        <f t="shared" si="189"/>
        <v>0</v>
      </c>
      <c r="CO80" s="175">
        <f t="shared" si="190"/>
        <v>0</v>
      </c>
      <c r="CP80" s="175">
        <f t="shared" si="191"/>
        <v>0</v>
      </c>
      <c r="CQ80" s="175">
        <f t="shared" si="192"/>
        <v>0</v>
      </c>
      <c r="CR80" s="175">
        <f t="shared" si="193"/>
        <v>0</v>
      </c>
      <c r="CS80" s="175"/>
      <c r="CT80" s="175">
        <f t="shared" si="114"/>
        <v>0</v>
      </c>
      <c r="CU80" s="175">
        <f t="shared" si="115"/>
        <v>0</v>
      </c>
      <c r="CV80" s="175">
        <f t="shared" si="116"/>
        <v>0</v>
      </c>
      <c r="CW80" s="175">
        <f t="shared" si="117"/>
        <v>0</v>
      </c>
      <c r="CX80" s="175">
        <f t="shared" si="118"/>
        <v>0</v>
      </c>
      <c r="CY80" s="175">
        <f t="shared" si="119"/>
        <v>0</v>
      </c>
      <c r="CZ80" s="175">
        <f t="shared" si="120"/>
        <v>0</v>
      </c>
      <c r="DA80" s="175"/>
      <c r="DB80" s="175">
        <f t="shared" si="121"/>
        <v>0</v>
      </c>
      <c r="DC80" s="175">
        <f t="shared" si="122"/>
        <v>0</v>
      </c>
      <c r="DD80" s="175">
        <f t="shared" si="123"/>
        <v>0</v>
      </c>
      <c r="DE80" s="175">
        <f t="shared" si="124"/>
        <v>0</v>
      </c>
      <c r="DF80" s="175">
        <f t="shared" si="125"/>
        <v>0</v>
      </c>
      <c r="DG80" s="175">
        <f t="shared" si="126"/>
        <v>0</v>
      </c>
      <c r="DH80" s="175">
        <f t="shared" si="127"/>
        <v>0</v>
      </c>
      <c r="DI80" s="3"/>
      <c r="DJ80" s="3"/>
      <c r="DK80" s="3"/>
      <c r="DL80" s="179">
        <f t="shared" si="128"/>
        <v>0</v>
      </c>
      <c r="DM80" s="179">
        <f t="shared" si="129"/>
        <v>0</v>
      </c>
      <c r="DN80" s="179">
        <f t="shared" si="130"/>
        <v>0</v>
      </c>
      <c r="DO80" s="179">
        <f t="shared" si="131"/>
        <v>0</v>
      </c>
      <c r="DP80" s="179">
        <f t="shared" si="132"/>
        <v>0</v>
      </c>
      <c r="DQ80" s="179">
        <f t="shared" si="133"/>
        <v>0</v>
      </c>
      <c r="DR80" s="179">
        <f t="shared" si="134"/>
        <v>0</v>
      </c>
      <c r="DS80" s="179">
        <f t="shared" si="135"/>
        <v>0</v>
      </c>
      <c r="DT80" s="179">
        <f t="shared" si="136"/>
        <v>0</v>
      </c>
      <c r="DU80" s="179">
        <f t="shared" si="137"/>
        <v>0</v>
      </c>
      <c r="DV80" s="3"/>
      <c r="DW80" s="3"/>
      <c r="DY80" s="3"/>
    </row>
    <row r="81" spans="2:129" ht="39" customHeight="1" outlineLevel="1">
      <c r="B81" s="18">
        <v>74</v>
      </c>
      <c r="C81" s="47" t="s">
        <v>314</v>
      </c>
      <c r="D81" s="6"/>
      <c r="E81" s="6"/>
      <c r="F81" s="100"/>
      <c r="G81" s="6"/>
      <c r="H81" s="19"/>
      <c r="I81" s="48" t="s">
        <v>315</v>
      </c>
      <c r="J81" s="8"/>
      <c r="K81" s="3"/>
      <c r="L81" s="4">
        <f t="shared" si="113"/>
        <v>0</v>
      </c>
      <c r="M81" s="3"/>
      <c r="N81" s="4"/>
      <c r="O81" s="3"/>
      <c r="P81" s="166"/>
      <c r="Q81" s="167"/>
      <c r="R81" s="167"/>
      <c r="S81" s="167"/>
      <c r="T81" s="167"/>
      <c r="U81" s="167"/>
      <c r="V81" s="167"/>
      <c r="W81" s="167"/>
      <c r="X81" s="163"/>
      <c r="Y81" s="162"/>
      <c r="Z81" s="162"/>
      <c r="AA81" s="167"/>
      <c r="AB81" s="162"/>
      <c r="AC81" s="162"/>
      <c r="AD81" s="165"/>
      <c r="AE81" s="3"/>
      <c r="AF81" s="3"/>
      <c r="AG81" s="3"/>
      <c r="AH81" s="175">
        <f t="shared" si="138"/>
        <v>0</v>
      </c>
      <c r="AI81" s="175">
        <f t="shared" si="139"/>
        <v>0</v>
      </c>
      <c r="AJ81" s="175">
        <f t="shared" si="140"/>
        <v>0</v>
      </c>
      <c r="AK81" s="175">
        <f t="shared" si="141"/>
        <v>0</v>
      </c>
      <c r="AL81" s="175">
        <f t="shared" si="142"/>
        <v>0</v>
      </c>
      <c r="AM81" s="175">
        <f t="shared" si="143"/>
        <v>0</v>
      </c>
      <c r="AN81" s="175">
        <f t="shared" si="144"/>
        <v>0</v>
      </c>
      <c r="AO81" s="3"/>
      <c r="AP81" s="175">
        <f t="shared" si="145"/>
        <v>0</v>
      </c>
      <c r="AQ81" s="175">
        <f t="shared" si="146"/>
        <v>0</v>
      </c>
      <c r="AR81" s="175">
        <f t="shared" si="147"/>
        <v>0</v>
      </c>
      <c r="AS81" s="175">
        <f t="shared" si="148"/>
        <v>0</v>
      </c>
      <c r="AT81" s="175">
        <f t="shared" si="149"/>
        <v>0</v>
      </c>
      <c r="AU81" s="175">
        <f t="shared" si="150"/>
        <v>0</v>
      </c>
      <c r="AV81" s="175">
        <f t="shared" si="151"/>
        <v>0</v>
      </c>
      <c r="AW81" s="175"/>
      <c r="AX81" s="175">
        <f t="shared" si="152"/>
        <v>0</v>
      </c>
      <c r="AY81" s="175">
        <f t="shared" si="153"/>
        <v>0</v>
      </c>
      <c r="AZ81" s="175">
        <f t="shared" si="154"/>
        <v>0</v>
      </c>
      <c r="BA81" s="175">
        <f t="shared" si="155"/>
        <v>0</v>
      </c>
      <c r="BB81" s="175">
        <f t="shared" si="156"/>
        <v>0</v>
      </c>
      <c r="BC81" s="175">
        <f t="shared" si="157"/>
        <v>0</v>
      </c>
      <c r="BD81" s="175">
        <f t="shared" si="158"/>
        <v>0</v>
      </c>
      <c r="BE81" s="175"/>
      <c r="BF81" s="175">
        <f t="shared" si="159"/>
        <v>0</v>
      </c>
      <c r="BG81" s="175">
        <f t="shared" si="160"/>
        <v>0</v>
      </c>
      <c r="BH81" s="175">
        <f t="shared" si="161"/>
        <v>0</v>
      </c>
      <c r="BI81" s="175">
        <f t="shared" si="162"/>
        <v>0</v>
      </c>
      <c r="BJ81" s="175">
        <f t="shared" si="163"/>
        <v>0</v>
      </c>
      <c r="BK81" s="175">
        <f t="shared" si="164"/>
        <v>0</v>
      </c>
      <c r="BL81" s="175">
        <f t="shared" si="165"/>
        <v>0</v>
      </c>
      <c r="BM81" s="175"/>
      <c r="BN81" s="175">
        <f t="shared" si="166"/>
        <v>0</v>
      </c>
      <c r="BO81" s="175">
        <f t="shared" si="167"/>
        <v>0</v>
      </c>
      <c r="BP81" s="175">
        <f t="shared" si="168"/>
        <v>0</v>
      </c>
      <c r="BQ81" s="175">
        <f t="shared" si="169"/>
        <v>0</v>
      </c>
      <c r="BR81" s="175">
        <f t="shared" si="170"/>
        <v>0</v>
      </c>
      <c r="BS81" s="175">
        <f t="shared" si="171"/>
        <v>0</v>
      </c>
      <c r="BT81" s="175">
        <f t="shared" si="172"/>
        <v>0</v>
      </c>
      <c r="BU81" s="175"/>
      <c r="BV81" s="175">
        <f t="shared" si="173"/>
        <v>0</v>
      </c>
      <c r="BW81" s="175">
        <f t="shared" si="174"/>
        <v>0</v>
      </c>
      <c r="BX81" s="175">
        <f t="shared" si="175"/>
        <v>0</v>
      </c>
      <c r="BY81" s="175">
        <f t="shared" si="176"/>
        <v>0</v>
      </c>
      <c r="BZ81" s="175">
        <f t="shared" si="177"/>
        <v>0</v>
      </c>
      <c r="CA81" s="175">
        <f t="shared" si="178"/>
        <v>0</v>
      </c>
      <c r="CB81" s="175">
        <f t="shared" si="179"/>
        <v>0</v>
      </c>
      <c r="CC81" s="175"/>
      <c r="CD81" s="175">
        <f t="shared" si="180"/>
        <v>0</v>
      </c>
      <c r="CE81" s="175">
        <f t="shared" si="181"/>
        <v>0</v>
      </c>
      <c r="CF81" s="175">
        <f t="shared" si="182"/>
        <v>0</v>
      </c>
      <c r="CG81" s="175">
        <f t="shared" si="183"/>
        <v>0</v>
      </c>
      <c r="CH81" s="175">
        <f t="shared" si="184"/>
        <v>0</v>
      </c>
      <c r="CI81" s="175">
        <f t="shared" si="185"/>
        <v>0</v>
      </c>
      <c r="CJ81" s="175">
        <f t="shared" si="186"/>
        <v>0</v>
      </c>
      <c r="CK81" s="175"/>
      <c r="CL81" s="175">
        <f t="shared" si="187"/>
        <v>0</v>
      </c>
      <c r="CM81" s="175">
        <f t="shared" si="188"/>
        <v>0</v>
      </c>
      <c r="CN81" s="175">
        <f t="shared" si="189"/>
        <v>0</v>
      </c>
      <c r="CO81" s="175">
        <f t="shared" si="190"/>
        <v>0</v>
      </c>
      <c r="CP81" s="175">
        <f t="shared" si="191"/>
        <v>0</v>
      </c>
      <c r="CQ81" s="175">
        <f t="shared" si="192"/>
        <v>0</v>
      </c>
      <c r="CR81" s="175">
        <f t="shared" si="193"/>
        <v>0</v>
      </c>
      <c r="CS81" s="175"/>
      <c r="CT81" s="175">
        <f t="shared" si="114"/>
        <v>0</v>
      </c>
      <c r="CU81" s="175">
        <f t="shared" si="115"/>
        <v>0</v>
      </c>
      <c r="CV81" s="175">
        <f t="shared" si="116"/>
        <v>0</v>
      </c>
      <c r="CW81" s="175">
        <f t="shared" si="117"/>
        <v>0</v>
      </c>
      <c r="CX81" s="175">
        <f t="shared" si="118"/>
        <v>0</v>
      </c>
      <c r="CY81" s="175">
        <f t="shared" si="119"/>
        <v>0</v>
      </c>
      <c r="CZ81" s="175">
        <f t="shared" si="120"/>
        <v>0</v>
      </c>
      <c r="DA81" s="175"/>
      <c r="DB81" s="175">
        <f t="shared" si="121"/>
        <v>0</v>
      </c>
      <c r="DC81" s="175">
        <f t="shared" si="122"/>
        <v>0</v>
      </c>
      <c r="DD81" s="175">
        <f t="shared" si="123"/>
        <v>0</v>
      </c>
      <c r="DE81" s="175">
        <f t="shared" si="124"/>
        <v>0</v>
      </c>
      <c r="DF81" s="175">
        <f t="shared" si="125"/>
        <v>0</v>
      </c>
      <c r="DG81" s="175">
        <f t="shared" si="126"/>
        <v>0</v>
      </c>
      <c r="DH81" s="175">
        <f t="shared" si="127"/>
        <v>0</v>
      </c>
      <c r="DI81" s="3"/>
      <c r="DJ81" s="3"/>
      <c r="DK81" s="3"/>
      <c r="DL81" s="179">
        <f t="shared" si="128"/>
        <v>0</v>
      </c>
      <c r="DM81" s="179">
        <f t="shared" si="129"/>
        <v>0</v>
      </c>
      <c r="DN81" s="179">
        <f t="shared" si="130"/>
        <v>0</v>
      </c>
      <c r="DO81" s="179">
        <f t="shared" si="131"/>
        <v>0</v>
      </c>
      <c r="DP81" s="179">
        <f t="shared" si="132"/>
        <v>0</v>
      </c>
      <c r="DQ81" s="179">
        <f t="shared" si="133"/>
        <v>0</v>
      </c>
      <c r="DR81" s="179">
        <f t="shared" si="134"/>
        <v>0</v>
      </c>
      <c r="DS81" s="179">
        <f t="shared" si="135"/>
        <v>0</v>
      </c>
      <c r="DT81" s="179">
        <f t="shared" si="136"/>
        <v>0</v>
      </c>
      <c r="DU81" s="179">
        <f t="shared" si="137"/>
        <v>0</v>
      </c>
      <c r="DV81" s="3"/>
      <c r="DW81" s="3"/>
      <c r="DY81" s="3"/>
    </row>
    <row r="82" spans="2:129" ht="39" customHeight="1" outlineLevel="1">
      <c r="B82" s="18">
        <v>75</v>
      </c>
      <c r="C82" s="47" t="s">
        <v>33</v>
      </c>
      <c r="D82" s="6"/>
      <c r="E82" s="6"/>
      <c r="F82" s="100"/>
      <c r="G82" s="6"/>
      <c r="H82" s="19"/>
      <c r="I82" s="47" t="s">
        <v>34</v>
      </c>
      <c r="J82" s="8" t="s">
        <v>93</v>
      </c>
      <c r="K82" s="3"/>
      <c r="L82" s="4">
        <f t="shared" si="113"/>
        <v>0</v>
      </c>
      <c r="M82" s="3"/>
      <c r="N82" s="4"/>
      <c r="O82" s="3"/>
      <c r="P82" s="168"/>
      <c r="Q82" s="169"/>
      <c r="R82" s="169"/>
      <c r="S82" s="169"/>
      <c r="T82" s="169"/>
      <c r="U82" s="169"/>
      <c r="V82" s="169"/>
      <c r="W82" s="169"/>
      <c r="X82" s="163"/>
      <c r="Y82" s="162"/>
      <c r="Z82" s="162"/>
      <c r="AA82" s="169"/>
      <c r="AB82" s="162"/>
      <c r="AC82" s="162"/>
      <c r="AD82" s="165"/>
      <c r="AE82" s="3"/>
      <c r="AF82" s="3"/>
      <c r="AG82" s="3"/>
      <c r="AH82" s="175">
        <f t="shared" si="138"/>
        <v>0</v>
      </c>
      <c r="AI82" s="175">
        <f t="shared" si="139"/>
        <v>0</v>
      </c>
      <c r="AJ82" s="175">
        <f t="shared" si="140"/>
        <v>0</v>
      </c>
      <c r="AK82" s="175">
        <f t="shared" si="141"/>
        <v>0</v>
      </c>
      <c r="AL82" s="175">
        <f t="shared" si="142"/>
        <v>0</v>
      </c>
      <c r="AM82" s="175">
        <f t="shared" si="143"/>
        <v>0</v>
      </c>
      <c r="AN82" s="175">
        <f t="shared" si="144"/>
        <v>0</v>
      </c>
      <c r="AO82" s="3"/>
      <c r="AP82" s="175">
        <f t="shared" si="145"/>
        <v>0</v>
      </c>
      <c r="AQ82" s="175">
        <f t="shared" si="146"/>
        <v>0</v>
      </c>
      <c r="AR82" s="175">
        <f t="shared" si="147"/>
        <v>0</v>
      </c>
      <c r="AS82" s="175">
        <f t="shared" si="148"/>
        <v>0</v>
      </c>
      <c r="AT82" s="175">
        <f t="shared" si="149"/>
        <v>0</v>
      </c>
      <c r="AU82" s="175">
        <f t="shared" si="150"/>
        <v>0</v>
      </c>
      <c r="AV82" s="175">
        <f t="shared" si="151"/>
        <v>0</v>
      </c>
      <c r="AW82" s="175"/>
      <c r="AX82" s="175">
        <f t="shared" si="152"/>
        <v>0</v>
      </c>
      <c r="AY82" s="175">
        <f t="shared" si="153"/>
        <v>0</v>
      </c>
      <c r="AZ82" s="175">
        <f t="shared" si="154"/>
        <v>0</v>
      </c>
      <c r="BA82" s="175">
        <f t="shared" si="155"/>
        <v>0</v>
      </c>
      <c r="BB82" s="175">
        <f t="shared" si="156"/>
        <v>0</v>
      </c>
      <c r="BC82" s="175">
        <f t="shared" si="157"/>
        <v>0</v>
      </c>
      <c r="BD82" s="175">
        <f t="shared" si="158"/>
        <v>0</v>
      </c>
      <c r="BE82" s="175"/>
      <c r="BF82" s="175">
        <f t="shared" si="159"/>
        <v>0</v>
      </c>
      <c r="BG82" s="175">
        <f t="shared" si="160"/>
        <v>0</v>
      </c>
      <c r="BH82" s="175">
        <f t="shared" si="161"/>
        <v>0</v>
      </c>
      <c r="BI82" s="175">
        <f t="shared" si="162"/>
        <v>0</v>
      </c>
      <c r="BJ82" s="175">
        <f t="shared" si="163"/>
        <v>0</v>
      </c>
      <c r="BK82" s="175">
        <f t="shared" si="164"/>
        <v>0</v>
      </c>
      <c r="BL82" s="175">
        <f t="shared" si="165"/>
        <v>0</v>
      </c>
      <c r="BM82" s="175"/>
      <c r="BN82" s="175">
        <f t="shared" si="166"/>
        <v>0</v>
      </c>
      <c r="BO82" s="175">
        <f t="shared" si="167"/>
        <v>0</v>
      </c>
      <c r="BP82" s="175">
        <f t="shared" si="168"/>
        <v>0</v>
      </c>
      <c r="BQ82" s="175">
        <f t="shared" si="169"/>
        <v>0</v>
      </c>
      <c r="BR82" s="175">
        <f t="shared" si="170"/>
        <v>0</v>
      </c>
      <c r="BS82" s="175">
        <f t="shared" si="171"/>
        <v>0</v>
      </c>
      <c r="BT82" s="175">
        <f t="shared" si="172"/>
        <v>0</v>
      </c>
      <c r="BU82" s="175"/>
      <c r="BV82" s="175">
        <f t="shared" si="173"/>
        <v>0</v>
      </c>
      <c r="BW82" s="175">
        <f t="shared" si="174"/>
        <v>0</v>
      </c>
      <c r="BX82" s="175">
        <f t="shared" si="175"/>
        <v>0</v>
      </c>
      <c r="BY82" s="175">
        <f t="shared" si="176"/>
        <v>0</v>
      </c>
      <c r="BZ82" s="175">
        <f t="shared" si="177"/>
        <v>0</v>
      </c>
      <c r="CA82" s="175">
        <f t="shared" si="178"/>
        <v>0</v>
      </c>
      <c r="CB82" s="175">
        <f t="shared" si="179"/>
        <v>0</v>
      </c>
      <c r="CC82" s="175"/>
      <c r="CD82" s="175">
        <f t="shared" si="180"/>
        <v>0</v>
      </c>
      <c r="CE82" s="175">
        <f t="shared" si="181"/>
        <v>0</v>
      </c>
      <c r="CF82" s="175">
        <f t="shared" si="182"/>
        <v>0</v>
      </c>
      <c r="CG82" s="175">
        <f t="shared" si="183"/>
        <v>0</v>
      </c>
      <c r="CH82" s="175">
        <f t="shared" si="184"/>
        <v>0</v>
      </c>
      <c r="CI82" s="175">
        <f t="shared" si="185"/>
        <v>0</v>
      </c>
      <c r="CJ82" s="175">
        <f t="shared" si="186"/>
        <v>0</v>
      </c>
      <c r="CK82" s="175"/>
      <c r="CL82" s="175">
        <f t="shared" si="187"/>
        <v>0</v>
      </c>
      <c r="CM82" s="175">
        <f t="shared" si="188"/>
        <v>0</v>
      </c>
      <c r="CN82" s="175">
        <f t="shared" si="189"/>
        <v>0</v>
      </c>
      <c r="CO82" s="175">
        <f t="shared" si="190"/>
        <v>0</v>
      </c>
      <c r="CP82" s="175">
        <f t="shared" si="191"/>
        <v>0</v>
      </c>
      <c r="CQ82" s="175">
        <f t="shared" si="192"/>
        <v>0</v>
      </c>
      <c r="CR82" s="175">
        <f t="shared" si="193"/>
        <v>0</v>
      </c>
      <c r="CS82" s="175"/>
      <c r="CT82" s="175">
        <f t="shared" si="114"/>
        <v>0</v>
      </c>
      <c r="CU82" s="175">
        <f t="shared" si="115"/>
        <v>0</v>
      </c>
      <c r="CV82" s="175">
        <f t="shared" si="116"/>
        <v>0</v>
      </c>
      <c r="CW82" s="175">
        <f t="shared" si="117"/>
        <v>0</v>
      </c>
      <c r="CX82" s="175">
        <f t="shared" si="118"/>
        <v>0</v>
      </c>
      <c r="CY82" s="175">
        <f t="shared" si="119"/>
        <v>0</v>
      </c>
      <c r="CZ82" s="175">
        <f t="shared" si="120"/>
        <v>0</v>
      </c>
      <c r="DA82" s="175"/>
      <c r="DB82" s="175">
        <f t="shared" si="121"/>
        <v>0</v>
      </c>
      <c r="DC82" s="175">
        <f t="shared" si="122"/>
        <v>0</v>
      </c>
      <c r="DD82" s="175">
        <f t="shared" si="123"/>
        <v>0</v>
      </c>
      <c r="DE82" s="175">
        <f t="shared" si="124"/>
        <v>0</v>
      </c>
      <c r="DF82" s="175">
        <f t="shared" si="125"/>
        <v>0</v>
      </c>
      <c r="DG82" s="175">
        <f t="shared" si="126"/>
        <v>0</v>
      </c>
      <c r="DH82" s="175">
        <f t="shared" si="127"/>
        <v>0</v>
      </c>
      <c r="DI82" s="3"/>
      <c r="DJ82" s="3"/>
      <c r="DK82" s="3"/>
      <c r="DL82" s="179">
        <f t="shared" si="128"/>
        <v>0</v>
      </c>
      <c r="DM82" s="179">
        <f t="shared" si="129"/>
        <v>0</v>
      </c>
      <c r="DN82" s="179">
        <f t="shared" si="130"/>
        <v>0</v>
      </c>
      <c r="DO82" s="179">
        <f t="shared" si="131"/>
        <v>0</v>
      </c>
      <c r="DP82" s="179">
        <f t="shared" si="132"/>
        <v>0</v>
      </c>
      <c r="DQ82" s="179">
        <f t="shared" si="133"/>
        <v>0</v>
      </c>
      <c r="DR82" s="179">
        <f t="shared" si="134"/>
        <v>0</v>
      </c>
      <c r="DS82" s="179">
        <f t="shared" si="135"/>
        <v>0</v>
      </c>
      <c r="DT82" s="179">
        <f t="shared" si="136"/>
        <v>0</v>
      </c>
      <c r="DU82" s="179">
        <f t="shared" si="137"/>
        <v>0</v>
      </c>
      <c r="DV82" s="3"/>
      <c r="DW82" s="3"/>
      <c r="DY82" s="3"/>
    </row>
    <row r="83" spans="2:129" ht="39" customHeight="1" outlineLevel="1">
      <c r="B83" s="18">
        <v>76</v>
      </c>
      <c r="C83" s="47" t="s">
        <v>35</v>
      </c>
      <c r="D83" s="6"/>
      <c r="E83" s="6"/>
      <c r="F83" s="100"/>
      <c r="G83" s="6"/>
      <c r="H83" s="19"/>
      <c r="I83" s="47" t="s">
        <v>36</v>
      </c>
      <c r="J83" s="8"/>
      <c r="K83" s="3"/>
      <c r="L83" s="4">
        <f t="shared" si="113"/>
        <v>0</v>
      </c>
      <c r="M83" s="3"/>
      <c r="N83" s="4"/>
      <c r="O83" s="3"/>
      <c r="P83" s="161"/>
      <c r="Q83" s="162"/>
      <c r="R83" s="162"/>
      <c r="S83" s="162"/>
      <c r="T83" s="162"/>
      <c r="U83" s="162"/>
      <c r="V83" s="162"/>
      <c r="W83" s="162"/>
      <c r="X83" s="163"/>
      <c r="Y83" s="162"/>
      <c r="Z83" s="162"/>
      <c r="AA83" s="162"/>
      <c r="AB83" s="162"/>
      <c r="AC83" s="162"/>
      <c r="AD83" s="165"/>
      <c r="AE83" s="3"/>
      <c r="AF83" s="3"/>
      <c r="AG83" s="3"/>
      <c r="AH83" s="175">
        <f t="shared" si="138"/>
        <v>0</v>
      </c>
      <c r="AI83" s="175">
        <f t="shared" si="139"/>
        <v>0</v>
      </c>
      <c r="AJ83" s="175">
        <f t="shared" si="140"/>
        <v>0</v>
      </c>
      <c r="AK83" s="175">
        <f t="shared" si="141"/>
        <v>0</v>
      </c>
      <c r="AL83" s="175">
        <f t="shared" si="142"/>
        <v>0</v>
      </c>
      <c r="AM83" s="175">
        <f t="shared" si="143"/>
        <v>0</v>
      </c>
      <c r="AN83" s="175">
        <f t="shared" si="144"/>
        <v>0</v>
      </c>
      <c r="AO83" s="3"/>
      <c r="AP83" s="175">
        <f t="shared" si="145"/>
        <v>0</v>
      </c>
      <c r="AQ83" s="175">
        <f t="shared" si="146"/>
        <v>0</v>
      </c>
      <c r="AR83" s="175">
        <f t="shared" si="147"/>
        <v>0</v>
      </c>
      <c r="AS83" s="175">
        <f t="shared" si="148"/>
        <v>0</v>
      </c>
      <c r="AT83" s="175">
        <f t="shared" si="149"/>
        <v>0</v>
      </c>
      <c r="AU83" s="175">
        <f t="shared" si="150"/>
        <v>0</v>
      </c>
      <c r="AV83" s="175">
        <f t="shared" si="151"/>
        <v>0</v>
      </c>
      <c r="AW83" s="175"/>
      <c r="AX83" s="175">
        <f t="shared" si="152"/>
        <v>0</v>
      </c>
      <c r="AY83" s="175">
        <f t="shared" si="153"/>
        <v>0</v>
      </c>
      <c r="AZ83" s="175">
        <f t="shared" si="154"/>
        <v>0</v>
      </c>
      <c r="BA83" s="175">
        <f t="shared" si="155"/>
        <v>0</v>
      </c>
      <c r="BB83" s="175">
        <f t="shared" si="156"/>
        <v>0</v>
      </c>
      <c r="BC83" s="175">
        <f t="shared" si="157"/>
        <v>0</v>
      </c>
      <c r="BD83" s="175">
        <f t="shared" si="158"/>
        <v>0</v>
      </c>
      <c r="BE83" s="175"/>
      <c r="BF83" s="175">
        <f t="shared" si="159"/>
        <v>0</v>
      </c>
      <c r="BG83" s="175">
        <f t="shared" si="160"/>
        <v>0</v>
      </c>
      <c r="BH83" s="175">
        <f t="shared" si="161"/>
        <v>0</v>
      </c>
      <c r="BI83" s="175">
        <f t="shared" si="162"/>
        <v>0</v>
      </c>
      <c r="BJ83" s="175">
        <f t="shared" si="163"/>
        <v>0</v>
      </c>
      <c r="BK83" s="175">
        <f t="shared" si="164"/>
        <v>0</v>
      </c>
      <c r="BL83" s="175">
        <f t="shared" si="165"/>
        <v>0</v>
      </c>
      <c r="BM83" s="175"/>
      <c r="BN83" s="175">
        <f t="shared" si="166"/>
        <v>0</v>
      </c>
      <c r="BO83" s="175">
        <f t="shared" si="167"/>
        <v>0</v>
      </c>
      <c r="BP83" s="175">
        <f t="shared" si="168"/>
        <v>0</v>
      </c>
      <c r="BQ83" s="175">
        <f t="shared" si="169"/>
        <v>0</v>
      </c>
      <c r="BR83" s="175">
        <f t="shared" si="170"/>
        <v>0</v>
      </c>
      <c r="BS83" s="175">
        <f t="shared" si="171"/>
        <v>0</v>
      </c>
      <c r="BT83" s="175">
        <f t="shared" si="172"/>
        <v>0</v>
      </c>
      <c r="BU83" s="175"/>
      <c r="BV83" s="175">
        <f t="shared" si="173"/>
        <v>0</v>
      </c>
      <c r="BW83" s="175">
        <f t="shared" si="174"/>
        <v>0</v>
      </c>
      <c r="BX83" s="175">
        <f t="shared" si="175"/>
        <v>0</v>
      </c>
      <c r="BY83" s="175">
        <f t="shared" si="176"/>
        <v>0</v>
      </c>
      <c r="BZ83" s="175">
        <f t="shared" si="177"/>
        <v>0</v>
      </c>
      <c r="CA83" s="175">
        <f t="shared" si="178"/>
        <v>0</v>
      </c>
      <c r="CB83" s="175">
        <f t="shared" si="179"/>
        <v>0</v>
      </c>
      <c r="CC83" s="175"/>
      <c r="CD83" s="175">
        <f t="shared" si="180"/>
        <v>0</v>
      </c>
      <c r="CE83" s="175">
        <f t="shared" si="181"/>
        <v>0</v>
      </c>
      <c r="CF83" s="175">
        <f t="shared" si="182"/>
        <v>0</v>
      </c>
      <c r="CG83" s="175">
        <f t="shared" si="183"/>
        <v>0</v>
      </c>
      <c r="CH83" s="175">
        <f t="shared" si="184"/>
        <v>0</v>
      </c>
      <c r="CI83" s="175">
        <f t="shared" si="185"/>
        <v>0</v>
      </c>
      <c r="CJ83" s="175">
        <f t="shared" si="186"/>
        <v>0</v>
      </c>
      <c r="CK83" s="175"/>
      <c r="CL83" s="175">
        <f t="shared" si="187"/>
        <v>0</v>
      </c>
      <c r="CM83" s="175">
        <f t="shared" si="188"/>
        <v>0</v>
      </c>
      <c r="CN83" s="175">
        <f t="shared" si="189"/>
        <v>0</v>
      </c>
      <c r="CO83" s="175">
        <f t="shared" si="190"/>
        <v>0</v>
      </c>
      <c r="CP83" s="175">
        <f t="shared" si="191"/>
        <v>0</v>
      </c>
      <c r="CQ83" s="175">
        <f t="shared" si="192"/>
        <v>0</v>
      </c>
      <c r="CR83" s="175">
        <f t="shared" si="193"/>
        <v>0</v>
      </c>
      <c r="CS83" s="175"/>
      <c r="CT83" s="175">
        <f t="shared" si="114"/>
        <v>0</v>
      </c>
      <c r="CU83" s="175">
        <f t="shared" si="115"/>
        <v>0</v>
      </c>
      <c r="CV83" s="175">
        <f t="shared" si="116"/>
        <v>0</v>
      </c>
      <c r="CW83" s="175">
        <f t="shared" si="117"/>
        <v>0</v>
      </c>
      <c r="CX83" s="175">
        <f t="shared" si="118"/>
        <v>0</v>
      </c>
      <c r="CY83" s="175">
        <f t="shared" si="119"/>
        <v>0</v>
      </c>
      <c r="CZ83" s="175">
        <f t="shared" si="120"/>
        <v>0</v>
      </c>
      <c r="DA83" s="175"/>
      <c r="DB83" s="175">
        <f t="shared" si="121"/>
        <v>0</v>
      </c>
      <c r="DC83" s="175">
        <f t="shared" si="122"/>
        <v>0</v>
      </c>
      <c r="DD83" s="175">
        <f t="shared" si="123"/>
        <v>0</v>
      </c>
      <c r="DE83" s="175">
        <f t="shared" si="124"/>
        <v>0</v>
      </c>
      <c r="DF83" s="175">
        <f t="shared" si="125"/>
        <v>0</v>
      </c>
      <c r="DG83" s="175">
        <f t="shared" si="126"/>
        <v>0</v>
      </c>
      <c r="DH83" s="175">
        <f t="shared" si="127"/>
        <v>0</v>
      </c>
      <c r="DI83" s="3"/>
      <c r="DJ83" s="3"/>
      <c r="DK83" s="3"/>
      <c r="DL83" s="179">
        <f t="shared" si="128"/>
        <v>0</v>
      </c>
      <c r="DM83" s="179">
        <f t="shared" si="129"/>
        <v>0</v>
      </c>
      <c r="DN83" s="179">
        <f t="shared" si="130"/>
        <v>0</v>
      </c>
      <c r="DO83" s="179">
        <f t="shared" si="131"/>
        <v>0</v>
      </c>
      <c r="DP83" s="179">
        <f t="shared" si="132"/>
        <v>0</v>
      </c>
      <c r="DQ83" s="179">
        <f t="shared" si="133"/>
        <v>0</v>
      </c>
      <c r="DR83" s="179">
        <f t="shared" si="134"/>
        <v>0</v>
      </c>
      <c r="DS83" s="179">
        <f t="shared" si="135"/>
        <v>0</v>
      </c>
      <c r="DT83" s="179">
        <f t="shared" si="136"/>
        <v>0</v>
      </c>
      <c r="DU83" s="179">
        <f t="shared" si="137"/>
        <v>0</v>
      </c>
      <c r="DV83" s="3"/>
      <c r="DW83" s="3"/>
      <c r="DY83" s="3"/>
    </row>
    <row r="84" spans="2:129" ht="39" customHeight="1" outlineLevel="1">
      <c r="B84" s="18">
        <v>77</v>
      </c>
      <c r="C84" s="47" t="s">
        <v>37</v>
      </c>
      <c r="D84" s="6"/>
      <c r="E84" s="6"/>
      <c r="F84" s="100"/>
      <c r="G84" s="6"/>
      <c r="H84" s="19"/>
      <c r="I84" s="20" t="s">
        <v>38</v>
      </c>
      <c r="J84" s="8"/>
      <c r="K84" s="3"/>
      <c r="L84" s="4">
        <f t="shared" si="113"/>
        <v>0</v>
      </c>
      <c r="M84" s="3"/>
      <c r="N84" s="4"/>
      <c r="O84" s="3"/>
      <c r="P84" s="161"/>
      <c r="Q84" s="162"/>
      <c r="R84" s="162"/>
      <c r="S84" s="162"/>
      <c r="T84" s="162"/>
      <c r="U84" s="162"/>
      <c r="V84" s="162"/>
      <c r="W84" s="162"/>
      <c r="X84" s="163"/>
      <c r="Y84" s="162"/>
      <c r="Z84" s="162"/>
      <c r="AA84" s="162"/>
      <c r="AB84" s="162"/>
      <c r="AC84" s="162"/>
      <c r="AD84" s="165"/>
      <c r="AE84" s="3"/>
      <c r="AF84" s="3"/>
      <c r="AG84" s="3"/>
      <c r="AH84" s="175">
        <f t="shared" si="138"/>
        <v>0</v>
      </c>
      <c r="AI84" s="175">
        <f t="shared" si="139"/>
        <v>0</v>
      </c>
      <c r="AJ84" s="175">
        <f t="shared" si="140"/>
        <v>0</v>
      </c>
      <c r="AK84" s="175">
        <f t="shared" si="141"/>
        <v>0</v>
      </c>
      <c r="AL84" s="175">
        <f t="shared" si="142"/>
        <v>0</v>
      </c>
      <c r="AM84" s="175">
        <f t="shared" si="143"/>
        <v>0</v>
      </c>
      <c r="AN84" s="175">
        <f t="shared" si="144"/>
        <v>0</v>
      </c>
      <c r="AO84" s="3"/>
      <c r="AP84" s="175">
        <f t="shared" si="145"/>
        <v>0</v>
      </c>
      <c r="AQ84" s="175">
        <f t="shared" si="146"/>
        <v>0</v>
      </c>
      <c r="AR84" s="175">
        <f t="shared" si="147"/>
        <v>0</v>
      </c>
      <c r="AS84" s="175">
        <f t="shared" si="148"/>
        <v>0</v>
      </c>
      <c r="AT84" s="175">
        <f t="shared" si="149"/>
        <v>0</v>
      </c>
      <c r="AU84" s="175">
        <f t="shared" si="150"/>
        <v>0</v>
      </c>
      <c r="AV84" s="175">
        <f t="shared" si="151"/>
        <v>0</v>
      </c>
      <c r="AW84" s="175"/>
      <c r="AX84" s="175">
        <f t="shared" si="152"/>
        <v>0</v>
      </c>
      <c r="AY84" s="175">
        <f t="shared" si="153"/>
        <v>0</v>
      </c>
      <c r="AZ84" s="175">
        <f t="shared" si="154"/>
        <v>0</v>
      </c>
      <c r="BA84" s="175">
        <f t="shared" si="155"/>
        <v>0</v>
      </c>
      <c r="BB84" s="175">
        <f t="shared" si="156"/>
        <v>0</v>
      </c>
      <c r="BC84" s="175">
        <f t="shared" si="157"/>
        <v>0</v>
      </c>
      <c r="BD84" s="175">
        <f t="shared" si="158"/>
        <v>0</v>
      </c>
      <c r="BE84" s="175"/>
      <c r="BF84" s="175">
        <f t="shared" si="159"/>
        <v>0</v>
      </c>
      <c r="BG84" s="175">
        <f t="shared" si="160"/>
        <v>0</v>
      </c>
      <c r="BH84" s="175">
        <f t="shared" si="161"/>
        <v>0</v>
      </c>
      <c r="BI84" s="175">
        <f t="shared" si="162"/>
        <v>0</v>
      </c>
      <c r="BJ84" s="175">
        <f t="shared" si="163"/>
        <v>0</v>
      </c>
      <c r="BK84" s="175">
        <f t="shared" si="164"/>
        <v>0</v>
      </c>
      <c r="BL84" s="175">
        <f t="shared" si="165"/>
        <v>0</v>
      </c>
      <c r="BM84" s="175"/>
      <c r="BN84" s="175">
        <f t="shared" si="166"/>
        <v>0</v>
      </c>
      <c r="BO84" s="175">
        <f t="shared" si="167"/>
        <v>0</v>
      </c>
      <c r="BP84" s="175">
        <f t="shared" si="168"/>
        <v>0</v>
      </c>
      <c r="BQ84" s="175">
        <f t="shared" si="169"/>
        <v>0</v>
      </c>
      <c r="BR84" s="175">
        <f t="shared" si="170"/>
        <v>0</v>
      </c>
      <c r="BS84" s="175">
        <f t="shared" si="171"/>
        <v>0</v>
      </c>
      <c r="BT84" s="175">
        <f t="shared" si="172"/>
        <v>0</v>
      </c>
      <c r="BU84" s="175"/>
      <c r="BV84" s="175">
        <f t="shared" si="173"/>
        <v>0</v>
      </c>
      <c r="BW84" s="175">
        <f t="shared" si="174"/>
        <v>0</v>
      </c>
      <c r="BX84" s="175">
        <f t="shared" si="175"/>
        <v>0</v>
      </c>
      <c r="BY84" s="175">
        <f t="shared" si="176"/>
        <v>0</v>
      </c>
      <c r="BZ84" s="175">
        <f t="shared" si="177"/>
        <v>0</v>
      </c>
      <c r="CA84" s="175">
        <f t="shared" si="178"/>
        <v>0</v>
      </c>
      <c r="CB84" s="175">
        <f t="shared" si="179"/>
        <v>0</v>
      </c>
      <c r="CC84" s="175"/>
      <c r="CD84" s="175">
        <f t="shared" si="180"/>
        <v>0</v>
      </c>
      <c r="CE84" s="175">
        <f t="shared" si="181"/>
        <v>0</v>
      </c>
      <c r="CF84" s="175">
        <f t="shared" si="182"/>
        <v>0</v>
      </c>
      <c r="CG84" s="175">
        <f t="shared" si="183"/>
        <v>0</v>
      </c>
      <c r="CH84" s="175">
        <f t="shared" si="184"/>
        <v>0</v>
      </c>
      <c r="CI84" s="175">
        <f t="shared" si="185"/>
        <v>0</v>
      </c>
      <c r="CJ84" s="175">
        <f t="shared" si="186"/>
        <v>0</v>
      </c>
      <c r="CK84" s="175"/>
      <c r="CL84" s="175">
        <f t="shared" si="187"/>
        <v>0</v>
      </c>
      <c r="CM84" s="175">
        <f t="shared" si="188"/>
        <v>0</v>
      </c>
      <c r="CN84" s="175">
        <f t="shared" si="189"/>
        <v>0</v>
      </c>
      <c r="CO84" s="175">
        <f t="shared" si="190"/>
        <v>0</v>
      </c>
      <c r="CP84" s="175">
        <f t="shared" si="191"/>
        <v>0</v>
      </c>
      <c r="CQ84" s="175">
        <f t="shared" si="192"/>
        <v>0</v>
      </c>
      <c r="CR84" s="175">
        <f t="shared" si="193"/>
        <v>0</v>
      </c>
      <c r="CS84" s="175"/>
      <c r="CT84" s="175">
        <f t="shared" si="114"/>
        <v>0</v>
      </c>
      <c r="CU84" s="175">
        <f t="shared" si="115"/>
        <v>0</v>
      </c>
      <c r="CV84" s="175">
        <f t="shared" si="116"/>
        <v>0</v>
      </c>
      <c r="CW84" s="175">
        <f t="shared" si="117"/>
        <v>0</v>
      </c>
      <c r="CX84" s="175">
        <f t="shared" si="118"/>
        <v>0</v>
      </c>
      <c r="CY84" s="175">
        <f t="shared" si="119"/>
        <v>0</v>
      </c>
      <c r="CZ84" s="175">
        <f t="shared" si="120"/>
        <v>0</v>
      </c>
      <c r="DA84" s="175"/>
      <c r="DB84" s="175">
        <f t="shared" si="121"/>
        <v>0</v>
      </c>
      <c r="DC84" s="175">
        <f t="shared" si="122"/>
        <v>0</v>
      </c>
      <c r="DD84" s="175">
        <f t="shared" si="123"/>
        <v>0</v>
      </c>
      <c r="DE84" s="175">
        <f t="shared" si="124"/>
        <v>0</v>
      </c>
      <c r="DF84" s="175">
        <f t="shared" si="125"/>
        <v>0</v>
      </c>
      <c r="DG84" s="175">
        <f t="shared" si="126"/>
        <v>0</v>
      </c>
      <c r="DH84" s="175">
        <f t="shared" si="127"/>
        <v>0</v>
      </c>
      <c r="DI84" s="3"/>
      <c r="DJ84" s="3"/>
      <c r="DK84" s="3"/>
      <c r="DL84" s="179">
        <f t="shared" si="128"/>
        <v>0</v>
      </c>
      <c r="DM84" s="179">
        <f t="shared" si="129"/>
        <v>0</v>
      </c>
      <c r="DN84" s="179">
        <f t="shared" si="130"/>
        <v>0</v>
      </c>
      <c r="DO84" s="179">
        <f t="shared" si="131"/>
        <v>0</v>
      </c>
      <c r="DP84" s="179">
        <f t="shared" si="132"/>
        <v>0</v>
      </c>
      <c r="DQ84" s="179">
        <f t="shared" si="133"/>
        <v>0</v>
      </c>
      <c r="DR84" s="179">
        <f t="shared" si="134"/>
        <v>0</v>
      </c>
      <c r="DS84" s="179">
        <f t="shared" si="135"/>
        <v>0</v>
      </c>
      <c r="DT84" s="179">
        <f t="shared" si="136"/>
        <v>0</v>
      </c>
      <c r="DU84" s="179">
        <f t="shared" si="137"/>
        <v>0</v>
      </c>
      <c r="DV84" s="3"/>
      <c r="DW84" s="3"/>
      <c r="DY84" s="3"/>
    </row>
    <row r="85" spans="2:129" ht="39" customHeight="1" outlineLevel="1">
      <c r="B85" s="18">
        <v>78</v>
      </c>
      <c r="C85" s="47" t="s">
        <v>39</v>
      </c>
      <c r="D85" s="6"/>
      <c r="E85" s="6"/>
      <c r="F85" s="100"/>
      <c r="G85" s="6"/>
      <c r="H85" s="19"/>
      <c r="I85" s="47" t="s">
        <v>40</v>
      </c>
      <c r="J85" s="8"/>
      <c r="K85" s="3"/>
      <c r="L85" s="4">
        <f t="shared" si="113"/>
        <v>0</v>
      </c>
      <c r="M85" s="3"/>
      <c r="N85" s="4"/>
      <c r="O85" s="3"/>
      <c r="P85" s="161"/>
      <c r="Q85" s="162"/>
      <c r="R85" s="162"/>
      <c r="S85" s="162"/>
      <c r="T85" s="162"/>
      <c r="U85" s="162"/>
      <c r="V85" s="162"/>
      <c r="W85" s="162"/>
      <c r="X85" s="163"/>
      <c r="Y85" s="162"/>
      <c r="Z85" s="162"/>
      <c r="AA85" s="162"/>
      <c r="AB85" s="162"/>
      <c r="AC85" s="162"/>
      <c r="AD85" s="165"/>
      <c r="AE85" s="3"/>
      <c r="AF85" s="3"/>
      <c r="AG85" s="3"/>
      <c r="AH85" s="175">
        <f t="shared" si="138"/>
        <v>0</v>
      </c>
      <c r="AI85" s="175">
        <f t="shared" si="139"/>
        <v>0</v>
      </c>
      <c r="AJ85" s="175">
        <f t="shared" si="140"/>
        <v>0</v>
      </c>
      <c r="AK85" s="175">
        <f t="shared" si="141"/>
        <v>0</v>
      </c>
      <c r="AL85" s="175">
        <f t="shared" si="142"/>
        <v>0</v>
      </c>
      <c r="AM85" s="175">
        <f t="shared" si="143"/>
        <v>0</v>
      </c>
      <c r="AN85" s="175">
        <f t="shared" si="144"/>
        <v>0</v>
      </c>
      <c r="AO85" s="3"/>
      <c r="AP85" s="175">
        <f t="shared" si="145"/>
        <v>0</v>
      </c>
      <c r="AQ85" s="175">
        <f t="shared" si="146"/>
        <v>0</v>
      </c>
      <c r="AR85" s="175">
        <f t="shared" si="147"/>
        <v>0</v>
      </c>
      <c r="AS85" s="175">
        <f t="shared" si="148"/>
        <v>0</v>
      </c>
      <c r="AT85" s="175">
        <f t="shared" si="149"/>
        <v>0</v>
      </c>
      <c r="AU85" s="175">
        <f t="shared" si="150"/>
        <v>0</v>
      </c>
      <c r="AV85" s="175">
        <f t="shared" si="151"/>
        <v>0</v>
      </c>
      <c r="AW85" s="175"/>
      <c r="AX85" s="175">
        <f t="shared" si="152"/>
        <v>0</v>
      </c>
      <c r="AY85" s="175">
        <f t="shared" si="153"/>
        <v>0</v>
      </c>
      <c r="AZ85" s="175">
        <f t="shared" si="154"/>
        <v>0</v>
      </c>
      <c r="BA85" s="175">
        <f t="shared" si="155"/>
        <v>0</v>
      </c>
      <c r="BB85" s="175">
        <f t="shared" si="156"/>
        <v>0</v>
      </c>
      <c r="BC85" s="175">
        <f t="shared" si="157"/>
        <v>0</v>
      </c>
      <c r="BD85" s="175">
        <f t="shared" si="158"/>
        <v>0</v>
      </c>
      <c r="BE85" s="175"/>
      <c r="BF85" s="175">
        <f t="shared" si="159"/>
        <v>0</v>
      </c>
      <c r="BG85" s="175">
        <f t="shared" si="160"/>
        <v>0</v>
      </c>
      <c r="BH85" s="175">
        <f t="shared" si="161"/>
        <v>0</v>
      </c>
      <c r="BI85" s="175">
        <f t="shared" si="162"/>
        <v>0</v>
      </c>
      <c r="BJ85" s="175">
        <f t="shared" si="163"/>
        <v>0</v>
      </c>
      <c r="BK85" s="175">
        <f t="shared" si="164"/>
        <v>0</v>
      </c>
      <c r="BL85" s="175">
        <f t="shared" si="165"/>
        <v>0</v>
      </c>
      <c r="BM85" s="175"/>
      <c r="BN85" s="175">
        <f t="shared" si="166"/>
        <v>0</v>
      </c>
      <c r="BO85" s="175">
        <f t="shared" si="167"/>
        <v>0</v>
      </c>
      <c r="BP85" s="175">
        <f t="shared" si="168"/>
        <v>0</v>
      </c>
      <c r="BQ85" s="175">
        <f t="shared" si="169"/>
        <v>0</v>
      </c>
      <c r="BR85" s="175">
        <f t="shared" si="170"/>
        <v>0</v>
      </c>
      <c r="BS85" s="175">
        <f t="shared" si="171"/>
        <v>0</v>
      </c>
      <c r="BT85" s="175">
        <f t="shared" si="172"/>
        <v>0</v>
      </c>
      <c r="BU85" s="175"/>
      <c r="BV85" s="175">
        <f t="shared" si="173"/>
        <v>0</v>
      </c>
      <c r="BW85" s="175">
        <f t="shared" si="174"/>
        <v>0</v>
      </c>
      <c r="BX85" s="175">
        <f t="shared" si="175"/>
        <v>0</v>
      </c>
      <c r="BY85" s="175">
        <f t="shared" si="176"/>
        <v>0</v>
      </c>
      <c r="BZ85" s="175">
        <f t="shared" si="177"/>
        <v>0</v>
      </c>
      <c r="CA85" s="175">
        <f t="shared" si="178"/>
        <v>0</v>
      </c>
      <c r="CB85" s="175">
        <f t="shared" si="179"/>
        <v>0</v>
      </c>
      <c r="CC85" s="175"/>
      <c r="CD85" s="175">
        <f t="shared" si="180"/>
        <v>0</v>
      </c>
      <c r="CE85" s="175">
        <f t="shared" si="181"/>
        <v>0</v>
      </c>
      <c r="CF85" s="175">
        <f t="shared" si="182"/>
        <v>0</v>
      </c>
      <c r="CG85" s="175">
        <f t="shared" si="183"/>
        <v>0</v>
      </c>
      <c r="CH85" s="175">
        <f t="shared" si="184"/>
        <v>0</v>
      </c>
      <c r="CI85" s="175">
        <f t="shared" si="185"/>
        <v>0</v>
      </c>
      <c r="CJ85" s="175">
        <f t="shared" si="186"/>
        <v>0</v>
      </c>
      <c r="CK85" s="175"/>
      <c r="CL85" s="175">
        <f t="shared" si="187"/>
        <v>0</v>
      </c>
      <c r="CM85" s="175">
        <f t="shared" si="188"/>
        <v>0</v>
      </c>
      <c r="CN85" s="175">
        <f t="shared" si="189"/>
        <v>0</v>
      </c>
      <c r="CO85" s="175">
        <f t="shared" si="190"/>
        <v>0</v>
      </c>
      <c r="CP85" s="175">
        <f t="shared" si="191"/>
        <v>0</v>
      </c>
      <c r="CQ85" s="175">
        <f t="shared" si="192"/>
        <v>0</v>
      </c>
      <c r="CR85" s="175">
        <f t="shared" si="193"/>
        <v>0</v>
      </c>
      <c r="CS85" s="175"/>
      <c r="CT85" s="175">
        <f t="shared" si="114"/>
        <v>0</v>
      </c>
      <c r="CU85" s="175">
        <f t="shared" si="115"/>
        <v>0</v>
      </c>
      <c r="CV85" s="175">
        <f t="shared" si="116"/>
        <v>0</v>
      </c>
      <c r="CW85" s="175">
        <f t="shared" si="117"/>
        <v>0</v>
      </c>
      <c r="CX85" s="175">
        <f t="shared" si="118"/>
        <v>0</v>
      </c>
      <c r="CY85" s="175">
        <f t="shared" si="119"/>
        <v>0</v>
      </c>
      <c r="CZ85" s="175">
        <f t="shared" si="120"/>
        <v>0</v>
      </c>
      <c r="DA85" s="175"/>
      <c r="DB85" s="175">
        <f t="shared" si="121"/>
        <v>0</v>
      </c>
      <c r="DC85" s="175">
        <f t="shared" si="122"/>
        <v>0</v>
      </c>
      <c r="DD85" s="175">
        <f t="shared" si="123"/>
        <v>0</v>
      </c>
      <c r="DE85" s="175">
        <f t="shared" si="124"/>
        <v>0</v>
      </c>
      <c r="DF85" s="175">
        <f t="shared" si="125"/>
        <v>0</v>
      </c>
      <c r="DG85" s="175">
        <f t="shared" si="126"/>
        <v>0</v>
      </c>
      <c r="DH85" s="175">
        <f t="shared" si="127"/>
        <v>0</v>
      </c>
      <c r="DI85" s="3"/>
      <c r="DJ85" s="3"/>
      <c r="DK85" s="3"/>
      <c r="DL85" s="179">
        <f t="shared" si="128"/>
        <v>0</v>
      </c>
      <c r="DM85" s="179">
        <f t="shared" si="129"/>
        <v>0</v>
      </c>
      <c r="DN85" s="179">
        <f t="shared" si="130"/>
        <v>0</v>
      </c>
      <c r="DO85" s="179">
        <f t="shared" si="131"/>
        <v>0</v>
      </c>
      <c r="DP85" s="179">
        <f t="shared" si="132"/>
        <v>0</v>
      </c>
      <c r="DQ85" s="179">
        <f t="shared" si="133"/>
        <v>0</v>
      </c>
      <c r="DR85" s="179">
        <f t="shared" si="134"/>
        <v>0</v>
      </c>
      <c r="DS85" s="179">
        <f t="shared" si="135"/>
        <v>0</v>
      </c>
      <c r="DT85" s="179">
        <f t="shared" si="136"/>
        <v>0</v>
      </c>
      <c r="DU85" s="179">
        <f t="shared" si="137"/>
        <v>0</v>
      </c>
      <c r="DV85" s="3"/>
      <c r="DW85" s="3"/>
      <c r="DY85" s="3"/>
    </row>
    <row r="86" spans="2:129" ht="39" customHeight="1" outlineLevel="1">
      <c r="B86" s="18">
        <v>79</v>
      </c>
      <c r="C86" s="47" t="s">
        <v>41</v>
      </c>
      <c r="D86" s="6"/>
      <c r="E86" s="6"/>
      <c r="F86" s="100"/>
      <c r="G86" s="6"/>
      <c r="H86" s="19"/>
      <c r="I86" s="20" t="s">
        <v>42</v>
      </c>
      <c r="J86" s="8"/>
      <c r="K86" s="3"/>
      <c r="L86" s="4">
        <f t="shared" si="113"/>
        <v>0</v>
      </c>
      <c r="M86" s="3"/>
      <c r="N86" s="4"/>
      <c r="O86" s="3"/>
      <c r="P86" s="161"/>
      <c r="Q86" s="162"/>
      <c r="R86" s="162"/>
      <c r="S86" s="162"/>
      <c r="T86" s="162"/>
      <c r="U86" s="162"/>
      <c r="V86" s="162"/>
      <c r="W86" s="162"/>
      <c r="X86" s="163"/>
      <c r="Y86" s="162"/>
      <c r="Z86" s="162"/>
      <c r="AA86" s="162"/>
      <c r="AB86" s="162"/>
      <c r="AC86" s="162"/>
      <c r="AD86" s="165"/>
      <c r="AE86" s="3"/>
      <c r="AF86" s="3"/>
      <c r="AG86" s="3"/>
      <c r="AH86" s="175">
        <f t="shared" si="138"/>
        <v>0</v>
      </c>
      <c r="AI86" s="175">
        <f t="shared" si="139"/>
        <v>0</v>
      </c>
      <c r="AJ86" s="175">
        <f t="shared" si="140"/>
        <v>0</v>
      </c>
      <c r="AK86" s="175">
        <f t="shared" si="141"/>
        <v>0</v>
      </c>
      <c r="AL86" s="175">
        <f t="shared" si="142"/>
        <v>0</v>
      </c>
      <c r="AM86" s="175">
        <f t="shared" si="143"/>
        <v>0</v>
      </c>
      <c r="AN86" s="175">
        <f t="shared" si="144"/>
        <v>0</v>
      </c>
      <c r="AO86" s="3"/>
      <c r="AP86" s="175">
        <f t="shared" si="145"/>
        <v>0</v>
      </c>
      <c r="AQ86" s="175">
        <f t="shared" si="146"/>
        <v>0</v>
      </c>
      <c r="AR86" s="175">
        <f t="shared" si="147"/>
        <v>0</v>
      </c>
      <c r="AS86" s="175">
        <f t="shared" si="148"/>
        <v>0</v>
      </c>
      <c r="AT86" s="175">
        <f t="shared" si="149"/>
        <v>0</v>
      </c>
      <c r="AU86" s="175">
        <f t="shared" si="150"/>
        <v>0</v>
      </c>
      <c r="AV86" s="175">
        <f t="shared" si="151"/>
        <v>0</v>
      </c>
      <c r="AW86" s="175"/>
      <c r="AX86" s="175">
        <f t="shared" si="152"/>
        <v>0</v>
      </c>
      <c r="AY86" s="175">
        <f t="shared" si="153"/>
        <v>0</v>
      </c>
      <c r="AZ86" s="175">
        <f t="shared" si="154"/>
        <v>0</v>
      </c>
      <c r="BA86" s="175">
        <f t="shared" si="155"/>
        <v>0</v>
      </c>
      <c r="BB86" s="175">
        <f t="shared" si="156"/>
        <v>0</v>
      </c>
      <c r="BC86" s="175">
        <f t="shared" si="157"/>
        <v>0</v>
      </c>
      <c r="BD86" s="175">
        <f t="shared" si="158"/>
        <v>0</v>
      </c>
      <c r="BE86" s="175"/>
      <c r="BF86" s="175">
        <f t="shared" si="159"/>
        <v>0</v>
      </c>
      <c r="BG86" s="175">
        <f t="shared" si="160"/>
        <v>0</v>
      </c>
      <c r="BH86" s="175">
        <f t="shared" si="161"/>
        <v>0</v>
      </c>
      <c r="BI86" s="175">
        <f t="shared" si="162"/>
        <v>0</v>
      </c>
      <c r="BJ86" s="175">
        <f t="shared" si="163"/>
        <v>0</v>
      </c>
      <c r="BK86" s="175">
        <f t="shared" si="164"/>
        <v>0</v>
      </c>
      <c r="BL86" s="175">
        <f t="shared" si="165"/>
        <v>0</v>
      </c>
      <c r="BM86" s="175"/>
      <c r="BN86" s="175">
        <f t="shared" si="166"/>
        <v>0</v>
      </c>
      <c r="BO86" s="175">
        <f t="shared" si="167"/>
        <v>0</v>
      </c>
      <c r="BP86" s="175">
        <f t="shared" si="168"/>
        <v>0</v>
      </c>
      <c r="BQ86" s="175">
        <f t="shared" si="169"/>
        <v>0</v>
      </c>
      <c r="BR86" s="175">
        <f t="shared" si="170"/>
        <v>0</v>
      </c>
      <c r="BS86" s="175">
        <f t="shared" si="171"/>
        <v>0</v>
      </c>
      <c r="BT86" s="175">
        <f t="shared" si="172"/>
        <v>0</v>
      </c>
      <c r="BU86" s="175"/>
      <c r="BV86" s="175">
        <f t="shared" si="173"/>
        <v>0</v>
      </c>
      <c r="BW86" s="175">
        <f t="shared" si="174"/>
        <v>0</v>
      </c>
      <c r="BX86" s="175">
        <f t="shared" si="175"/>
        <v>0</v>
      </c>
      <c r="BY86" s="175">
        <f t="shared" si="176"/>
        <v>0</v>
      </c>
      <c r="BZ86" s="175">
        <f t="shared" si="177"/>
        <v>0</v>
      </c>
      <c r="CA86" s="175">
        <f t="shared" si="178"/>
        <v>0</v>
      </c>
      <c r="CB86" s="175">
        <f t="shared" si="179"/>
        <v>0</v>
      </c>
      <c r="CC86" s="175"/>
      <c r="CD86" s="175">
        <f t="shared" si="180"/>
        <v>0</v>
      </c>
      <c r="CE86" s="175">
        <f t="shared" si="181"/>
        <v>0</v>
      </c>
      <c r="CF86" s="175">
        <f t="shared" si="182"/>
        <v>0</v>
      </c>
      <c r="CG86" s="175">
        <f t="shared" si="183"/>
        <v>0</v>
      </c>
      <c r="CH86" s="175">
        <f t="shared" si="184"/>
        <v>0</v>
      </c>
      <c r="CI86" s="175">
        <f t="shared" si="185"/>
        <v>0</v>
      </c>
      <c r="CJ86" s="175">
        <f t="shared" si="186"/>
        <v>0</v>
      </c>
      <c r="CK86" s="175"/>
      <c r="CL86" s="175">
        <f t="shared" si="187"/>
        <v>0</v>
      </c>
      <c r="CM86" s="175">
        <f t="shared" si="188"/>
        <v>0</v>
      </c>
      <c r="CN86" s="175">
        <f t="shared" si="189"/>
        <v>0</v>
      </c>
      <c r="CO86" s="175">
        <f t="shared" si="190"/>
        <v>0</v>
      </c>
      <c r="CP86" s="175">
        <f t="shared" si="191"/>
        <v>0</v>
      </c>
      <c r="CQ86" s="175">
        <f t="shared" si="192"/>
        <v>0</v>
      </c>
      <c r="CR86" s="175">
        <f t="shared" si="193"/>
        <v>0</v>
      </c>
      <c r="CS86" s="175"/>
      <c r="CT86" s="175">
        <f t="shared" si="114"/>
        <v>0</v>
      </c>
      <c r="CU86" s="175">
        <f t="shared" si="115"/>
        <v>0</v>
      </c>
      <c r="CV86" s="175">
        <f t="shared" si="116"/>
        <v>0</v>
      </c>
      <c r="CW86" s="175">
        <f t="shared" si="117"/>
        <v>0</v>
      </c>
      <c r="CX86" s="175">
        <f t="shared" si="118"/>
        <v>0</v>
      </c>
      <c r="CY86" s="175">
        <f t="shared" si="119"/>
        <v>0</v>
      </c>
      <c r="CZ86" s="175">
        <f t="shared" si="120"/>
        <v>0</v>
      </c>
      <c r="DA86" s="175"/>
      <c r="DB86" s="175">
        <f t="shared" si="121"/>
        <v>0</v>
      </c>
      <c r="DC86" s="175">
        <f t="shared" si="122"/>
        <v>0</v>
      </c>
      <c r="DD86" s="175">
        <f t="shared" si="123"/>
        <v>0</v>
      </c>
      <c r="DE86" s="175">
        <f t="shared" si="124"/>
        <v>0</v>
      </c>
      <c r="DF86" s="175">
        <f t="shared" si="125"/>
        <v>0</v>
      </c>
      <c r="DG86" s="175">
        <f t="shared" si="126"/>
        <v>0</v>
      </c>
      <c r="DH86" s="175">
        <f t="shared" si="127"/>
        <v>0</v>
      </c>
      <c r="DI86" s="3"/>
      <c r="DJ86" s="3"/>
      <c r="DK86" s="3"/>
      <c r="DL86" s="179">
        <f t="shared" si="128"/>
        <v>0</v>
      </c>
      <c r="DM86" s="179">
        <f t="shared" si="129"/>
        <v>0</v>
      </c>
      <c r="DN86" s="179">
        <f t="shared" si="130"/>
        <v>0</v>
      </c>
      <c r="DO86" s="179">
        <f t="shared" si="131"/>
        <v>0</v>
      </c>
      <c r="DP86" s="179">
        <f t="shared" si="132"/>
        <v>0</v>
      </c>
      <c r="DQ86" s="179">
        <f t="shared" si="133"/>
        <v>0</v>
      </c>
      <c r="DR86" s="179">
        <f t="shared" si="134"/>
        <v>0</v>
      </c>
      <c r="DS86" s="179">
        <f t="shared" si="135"/>
        <v>0</v>
      </c>
      <c r="DT86" s="179">
        <f t="shared" si="136"/>
        <v>0</v>
      </c>
      <c r="DU86" s="179">
        <f t="shared" si="137"/>
        <v>0</v>
      </c>
      <c r="DV86" s="3"/>
      <c r="DW86" s="3"/>
      <c r="DY86" s="3"/>
    </row>
    <row r="87" spans="2:129" s="39" customFormat="1" ht="51" customHeight="1">
      <c r="B87" s="105" t="s">
        <v>56</v>
      </c>
      <c r="C87" s="106"/>
      <c r="D87" s="106"/>
      <c r="E87" s="106"/>
      <c r="F87" s="106"/>
      <c r="G87" s="106"/>
      <c r="H87" s="106"/>
      <c r="I87" s="106"/>
      <c r="J87" s="107"/>
      <c r="L87" s="52"/>
      <c r="N87" s="41" t="str">
        <f>N2</f>
        <v>Press Cafe</v>
      </c>
      <c r="P87" s="137" t="str">
        <f t="shared" ref="P87" si="194">P2</f>
        <v>Starter Mix</v>
      </c>
      <c r="Q87" s="41" t="str">
        <f t="shared" ref="Q87:T87" si="195">Q2</f>
        <v xml:space="preserve">Meat dish
Carving </v>
      </c>
      <c r="R87" s="41" t="str">
        <f t="shared" si="195"/>
        <v>Meat Dish
in honor of guest team</v>
      </c>
      <c r="S87" s="41" t="str">
        <f t="shared" si="195"/>
        <v>Pasta/Risotto
vegetarian option</v>
      </c>
      <c r="T87" s="41" t="str">
        <f t="shared" si="195"/>
        <v>Fish dish
Live Cooking</v>
      </c>
      <c r="U87" s="41" t="str">
        <f t="shared" ref="U87" si="196">U2</f>
        <v>Fish dish
No Live Cooking</v>
      </c>
      <c r="V87" s="41" t="str">
        <f t="shared" ref="V87" si="197">V2</f>
        <v>sweets</v>
      </c>
      <c r="W87" s="41"/>
      <c r="X87" s="50"/>
      <c r="Y87" s="41" t="str">
        <f t="shared" ref="Y87:AD87" si="198">Y2</f>
        <v>Burger Buffet</v>
      </c>
      <c r="Z87" s="41" t="str">
        <f t="shared" si="198"/>
        <v>Handkäse Buffet</v>
      </c>
      <c r="AA87" s="41" t="str">
        <f t="shared" si="198"/>
        <v>Special Buffet III
Butter bread station Ham and Antipasti</v>
      </c>
      <c r="AB87" s="41">
        <f t="shared" si="198"/>
        <v>0</v>
      </c>
      <c r="AC87" s="41" t="str">
        <f t="shared" si="198"/>
        <v>Buffet
Staff</v>
      </c>
      <c r="AD87" s="139" t="str">
        <f t="shared" si="198"/>
        <v>Buffet
Presse</v>
      </c>
      <c r="AE87" s="50"/>
      <c r="AH87" s="41" t="str">
        <f>AH4</f>
        <v>Starter Mix</v>
      </c>
      <c r="AI87" s="41" t="str">
        <f t="shared" ref="AI87:AN87" si="199">AI4</f>
        <v>Fish dish
Live Cooking</v>
      </c>
      <c r="AJ87" s="41" t="str">
        <f t="shared" si="199"/>
        <v>Meat Dish
in honor of guest team</v>
      </c>
      <c r="AK87" s="41" t="str">
        <f t="shared" si="199"/>
        <v>Pasta/Risotto
vegetarian option</v>
      </c>
      <c r="AL87" s="41" t="str">
        <f t="shared" si="199"/>
        <v>sweets</v>
      </c>
      <c r="AM87" s="41">
        <f t="shared" si="199"/>
        <v>0</v>
      </c>
      <c r="AN87" s="41">
        <f t="shared" si="199"/>
        <v>0</v>
      </c>
      <c r="AO87" s="3"/>
      <c r="AP87" s="41" t="str">
        <f>AP4</f>
        <v>Starter Mix</v>
      </c>
      <c r="AQ87" s="41" t="str">
        <f t="shared" ref="AQ87:AV87" si="200">AQ4</f>
        <v>Burger Buffet</v>
      </c>
      <c r="AR87" s="41" t="str">
        <f t="shared" si="200"/>
        <v>sweets</v>
      </c>
      <c r="AS87" s="41">
        <f t="shared" si="200"/>
        <v>0</v>
      </c>
      <c r="AT87" s="41">
        <f t="shared" si="200"/>
        <v>0</v>
      </c>
      <c r="AU87" s="41">
        <f t="shared" si="200"/>
        <v>0</v>
      </c>
      <c r="AV87" s="41">
        <f t="shared" si="200"/>
        <v>0</v>
      </c>
      <c r="AW87" s="3"/>
      <c r="AX87" s="41" t="str">
        <f>AX4</f>
        <v>Starter Mix</v>
      </c>
      <c r="AY87" s="41" t="str">
        <f t="shared" ref="AY87:BD87" si="201">AY4</f>
        <v xml:space="preserve">Meat dish
Carving </v>
      </c>
      <c r="AZ87" s="41" t="str">
        <f t="shared" si="201"/>
        <v>Pasta/Risotto
vegetarian option</v>
      </c>
      <c r="BA87" s="41" t="str">
        <f t="shared" si="201"/>
        <v>Fish dish
No Live Cooking</v>
      </c>
      <c r="BB87" s="41" t="str">
        <f t="shared" si="201"/>
        <v>sweets</v>
      </c>
      <c r="BC87" s="41">
        <f t="shared" si="201"/>
        <v>0</v>
      </c>
      <c r="BD87" s="41">
        <f t="shared" si="201"/>
        <v>0</v>
      </c>
      <c r="BE87" s="3"/>
      <c r="BF87" s="41" t="str">
        <f>BF4</f>
        <v>Handkäse Buffet</v>
      </c>
      <c r="BG87" s="41">
        <f t="shared" ref="BG87:BL87" si="202">BG4</f>
        <v>0</v>
      </c>
      <c r="BH87" s="41">
        <f t="shared" si="202"/>
        <v>0</v>
      </c>
      <c r="BI87" s="41">
        <f t="shared" si="202"/>
        <v>0</v>
      </c>
      <c r="BJ87" s="41">
        <f t="shared" si="202"/>
        <v>0</v>
      </c>
      <c r="BK87" s="41">
        <f t="shared" si="202"/>
        <v>0</v>
      </c>
      <c r="BL87" s="41">
        <f t="shared" si="202"/>
        <v>0</v>
      </c>
      <c r="BM87" s="3"/>
      <c r="BN87" s="41" t="str">
        <f>BN4</f>
        <v>Starter Mix</v>
      </c>
      <c r="BO87" s="41" t="str">
        <f t="shared" ref="BO87:BT87" si="203">BO4</f>
        <v>sweets</v>
      </c>
      <c r="BP87" s="41" t="str">
        <f t="shared" si="203"/>
        <v>Meat Dish
in honor of guest team</v>
      </c>
      <c r="BQ87" s="41" t="str">
        <f t="shared" si="203"/>
        <v>Pasta/Risotto
vegetarian option</v>
      </c>
      <c r="BR87" s="41">
        <f t="shared" si="203"/>
        <v>0</v>
      </c>
      <c r="BS87" s="41">
        <f t="shared" si="203"/>
        <v>0</v>
      </c>
      <c r="BT87" s="41">
        <f t="shared" si="203"/>
        <v>0</v>
      </c>
      <c r="BU87" s="3"/>
      <c r="BV87" s="41" t="str">
        <f>BV4</f>
        <v>Starter Mix</v>
      </c>
      <c r="BW87" s="41" t="str">
        <f t="shared" ref="BW87:CB87" si="204">BW4</f>
        <v xml:space="preserve">Meat dish
Carving </v>
      </c>
      <c r="BX87" s="41" t="str">
        <f t="shared" si="204"/>
        <v>Fish dish
Live Cooking</v>
      </c>
      <c r="BY87" s="41" t="str">
        <f t="shared" si="204"/>
        <v>sweets</v>
      </c>
      <c r="BZ87" s="41">
        <f t="shared" si="204"/>
        <v>0</v>
      </c>
      <c r="CA87" s="41">
        <f t="shared" si="204"/>
        <v>0</v>
      </c>
      <c r="CB87" s="41">
        <f t="shared" si="204"/>
        <v>0</v>
      </c>
      <c r="CC87" s="3"/>
      <c r="CD87" s="41" t="str">
        <f>CD4</f>
        <v>Starter Mix</v>
      </c>
      <c r="CE87" s="41" t="str">
        <f t="shared" ref="CE87:CJ87" si="205">CE4</f>
        <v>Pasta/Risotto
vegetarian option</v>
      </c>
      <c r="CF87" s="41" t="str">
        <f t="shared" si="205"/>
        <v>sweets</v>
      </c>
      <c r="CG87" s="41">
        <f t="shared" si="205"/>
        <v>0</v>
      </c>
      <c r="CH87" s="41">
        <f t="shared" si="205"/>
        <v>0</v>
      </c>
      <c r="CI87" s="41">
        <f t="shared" si="205"/>
        <v>0</v>
      </c>
      <c r="CJ87" s="41">
        <f t="shared" si="205"/>
        <v>0</v>
      </c>
      <c r="CK87" s="3"/>
      <c r="CL87" s="41" t="str">
        <f>CL4</f>
        <v>Starter Mix</v>
      </c>
      <c r="CM87" s="41" t="str">
        <f t="shared" ref="CM87:CR87" si="206">CM4</f>
        <v>Fish dish
No Live Cooking</v>
      </c>
      <c r="CN87" s="41" t="str">
        <f t="shared" si="206"/>
        <v>Meat Dish
in honor of guest team</v>
      </c>
      <c r="CO87" s="41" t="str">
        <f t="shared" si="206"/>
        <v>Pasta/Risotto
vegetarian option</v>
      </c>
      <c r="CP87" s="41">
        <f t="shared" si="206"/>
        <v>0</v>
      </c>
      <c r="CQ87" s="41">
        <f t="shared" si="206"/>
        <v>0</v>
      </c>
      <c r="CR87" s="41">
        <f t="shared" si="206"/>
        <v>0</v>
      </c>
      <c r="CS87" s="3"/>
      <c r="CT87" s="41" t="str">
        <f>CT4</f>
        <v>Starter Mix</v>
      </c>
      <c r="CU87" s="41" t="str">
        <f t="shared" ref="CU87:CZ87" si="207">CU4</f>
        <v>Special of the match
in honor of guest team</v>
      </c>
      <c r="CV87" s="41" t="str">
        <f t="shared" si="207"/>
        <v>Pasta/Risotto
vegetarian option</v>
      </c>
      <c r="CW87" s="41" t="str">
        <f t="shared" si="207"/>
        <v>sweets</v>
      </c>
      <c r="CX87" s="41">
        <f t="shared" si="207"/>
        <v>0</v>
      </c>
      <c r="CY87" s="41">
        <f t="shared" si="207"/>
        <v>0</v>
      </c>
      <c r="CZ87" s="41">
        <f t="shared" si="207"/>
        <v>0</v>
      </c>
      <c r="DA87" s="3"/>
      <c r="DB87" s="41" t="str">
        <f>DB4</f>
        <v>Starter Mix</v>
      </c>
      <c r="DC87" s="41" t="str">
        <f t="shared" ref="DC87:DH87" si="208">DC4</f>
        <v>Meat dish
Carving / Ragout</v>
      </c>
      <c r="DD87" s="41" t="str">
        <f t="shared" si="208"/>
        <v>Fish dish
Live Cooking</v>
      </c>
      <c r="DE87" s="41" t="str">
        <f t="shared" si="208"/>
        <v>sweets</v>
      </c>
      <c r="DF87" s="41">
        <f t="shared" si="208"/>
        <v>0</v>
      </c>
      <c r="DG87" s="41">
        <f t="shared" si="208"/>
        <v>0</v>
      </c>
      <c r="DH87" s="41">
        <f t="shared" si="208"/>
        <v>0</v>
      </c>
      <c r="DL87" s="41" t="str">
        <f>DL4</f>
        <v>Buffet
U Shape</v>
      </c>
      <c r="DM87" s="41" t="str">
        <f t="shared" ref="DM87:DU87" si="209">DM4</f>
        <v>Buffet
I Shape 1</v>
      </c>
      <c r="DN87" s="41" t="str">
        <f t="shared" si="209"/>
        <v>Buffet
I Shape I2</v>
      </c>
      <c r="DO87" s="41" t="str">
        <f t="shared" si="209"/>
        <v>F &amp; B
I Shape I3</v>
      </c>
      <c r="DP87" s="41" t="str">
        <f t="shared" si="209"/>
        <v>Buffet
I Shape I4</v>
      </c>
      <c r="DQ87" s="41" t="str">
        <f t="shared" si="209"/>
        <v>Buffet
I Shape I5</v>
      </c>
      <c r="DR87" s="41" t="str">
        <f t="shared" si="209"/>
        <v>Buffet
I Shape I6</v>
      </c>
      <c r="DS87" s="41" t="str">
        <f t="shared" si="209"/>
        <v>Buffet
I Shape I7</v>
      </c>
      <c r="DT87" s="41" t="str">
        <f t="shared" si="209"/>
        <v>Buffet
L Shape E2_1
Bar &amp; Buffet</v>
      </c>
      <c r="DU87" s="41" t="str">
        <f t="shared" si="209"/>
        <v>Buffet
L Shape E2_2
Bar &amp; Buffet</v>
      </c>
    </row>
    <row r="88" spans="2:129" ht="12.75" customHeight="1" outlineLevel="1">
      <c r="B88" s="55" t="s">
        <v>0</v>
      </c>
      <c r="C88" s="97" t="str">
        <f>$C$5</f>
        <v>Designation</v>
      </c>
      <c r="D88" s="56" t="str">
        <f>$D$5</f>
        <v>Picture</v>
      </c>
      <c r="E88" s="56" t="str">
        <f>$E$5</f>
        <v>Specification</v>
      </c>
      <c r="F88" s="56" t="str">
        <f>$F$5</f>
        <v>Referenz</v>
      </c>
      <c r="G88" s="56" t="str">
        <f>$G$5</f>
        <v>Power (kW)</v>
      </c>
      <c r="H88" s="56" t="str">
        <f>$H$5</f>
        <v>Qty</v>
      </c>
      <c r="I88" s="56" t="str">
        <f>$I$5</f>
        <v>Size</v>
      </c>
      <c r="J88" s="57"/>
      <c r="K88" s="3"/>
      <c r="L88" s="4"/>
      <c r="M88" s="3"/>
      <c r="N88" s="4"/>
      <c r="O88" s="3"/>
      <c r="P88" s="135"/>
      <c r="Q88" s="4"/>
      <c r="R88" s="4"/>
      <c r="S88" s="4"/>
      <c r="T88" s="4"/>
      <c r="U88" s="4"/>
      <c r="V88" s="4"/>
      <c r="W88" s="4"/>
      <c r="X88" s="3"/>
      <c r="Y88" s="4"/>
      <c r="Z88" s="4"/>
      <c r="AA88" s="4"/>
      <c r="AB88" s="4"/>
      <c r="AC88" s="4"/>
      <c r="AD88" s="136"/>
      <c r="AE88" s="3"/>
      <c r="AF88" s="3"/>
      <c r="AG88" s="3"/>
      <c r="AH88" s="4"/>
      <c r="AI88" s="4"/>
      <c r="AJ88" s="4"/>
      <c r="AK88" s="4"/>
      <c r="AL88" s="4"/>
      <c r="AM88" s="4"/>
      <c r="AN88" s="4"/>
      <c r="AO88" s="3"/>
      <c r="AP88" s="4"/>
      <c r="AQ88" s="4"/>
      <c r="AR88" s="4"/>
      <c r="AS88" s="4"/>
      <c r="AT88" s="4"/>
      <c r="AU88" s="4"/>
      <c r="AV88" s="4"/>
      <c r="AW88" s="3"/>
      <c r="AX88" s="4"/>
      <c r="AY88" s="4"/>
      <c r="AZ88" s="4"/>
      <c r="BA88" s="4"/>
      <c r="BB88" s="4"/>
      <c r="BC88" s="4"/>
      <c r="BD88" s="4"/>
      <c r="BE88" s="3"/>
      <c r="BF88" s="4"/>
      <c r="BG88" s="4"/>
      <c r="BH88" s="4"/>
      <c r="BI88" s="4"/>
      <c r="BJ88" s="4"/>
      <c r="BK88" s="4"/>
      <c r="BL88" s="4"/>
      <c r="BM88" s="3"/>
      <c r="BN88" s="4"/>
      <c r="BO88" s="4"/>
      <c r="BP88" s="4"/>
      <c r="BQ88" s="4"/>
      <c r="BR88" s="4"/>
      <c r="BS88" s="4"/>
      <c r="BT88" s="4"/>
      <c r="BU88" s="3"/>
      <c r="BV88" s="4"/>
      <c r="BW88" s="4"/>
      <c r="BX88" s="4"/>
      <c r="BY88" s="4"/>
      <c r="BZ88" s="4"/>
      <c r="CA88" s="4"/>
      <c r="CB88" s="4"/>
      <c r="CC88" s="3"/>
      <c r="CD88" s="4"/>
      <c r="CE88" s="4"/>
      <c r="CF88" s="4"/>
      <c r="CG88" s="4"/>
      <c r="CH88" s="4"/>
      <c r="CI88" s="4"/>
      <c r="CJ88" s="4"/>
      <c r="CK88" s="3"/>
      <c r="CL88" s="4"/>
      <c r="CM88" s="4"/>
      <c r="CN88" s="4"/>
      <c r="CO88" s="4"/>
      <c r="CP88" s="4"/>
      <c r="CQ88" s="4"/>
      <c r="CR88" s="4"/>
      <c r="CS88" s="3"/>
      <c r="CT88" s="4"/>
      <c r="CU88" s="4"/>
      <c r="CV88" s="4"/>
      <c r="CW88" s="4"/>
      <c r="CX88" s="4"/>
      <c r="CY88" s="4"/>
      <c r="CZ88" s="4"/>
      <c r="DA88" s="3"/>
      <c r="DB88" s="4"/>
      <c r="DC88" s="4"/>
      <c r="DD88" s="4"/>
      <c r="DE88" s="4"/>
      <c r="DF88" s="4"/>
      <c r="DG88" s="4"/>
      <c r="DH88" s="4"/>
      <c r="DI88" s="3"/>
      <c r="DJ88" s="3"/>
      <c r="DK88" s="3"/>
      <c r="DL88" s="4"/>
      <c r="DM88" s="4"/>
      <c r="DN88" s="4"/>
      <c r="DO88" s="4"/>
      <c r="DP88" s="4"/>
      <c r="DQ88" s="4"/>
      <c r="DR88" s="4"/>
      <c r="DS88" s="4"/>
      <c r="DT88" s="4"/>
      <c r="DU88" s="4"/>
      <c r="DV88" s="3"/>
      <c r="DW88" s="3"/>
      <c r="DY88" s="3"/>
    </row>
    <row r="89" spans="2:129" ht="37" customHeight="1" outlineLevel="1">
      <c r="B89" s="18">
        <v>80</v>
      </c>
      <c r="C89" s="47" t="s">
        <v>43</v>
      </c>
      <c r="D89" s="6"/>
      <c r="E89" s="6"/>
      <c r="F89" s="6"/>
      <c r="G89" s="6"/>
      <c r="H89" s="19"/>
      <c r="I89" s="28" t="s">
        <v>44</v>
      </c>
      <c r="J89" s="8" t="s">
        <v>93</v>
      </c>
      <c r="K89" s="3"/>
      <c r="L89" s="4">
        <f t="shared" ref="L89:L108" si="210">SUM(N89:AE89)</f>
        <v>0</v>
      </c>
      <c r="M89" s="3"/>
      <c r="N89" s="4"/>
      <c r="O89" s="3"/>
      <c r="P89" s="161"/>
      <c r="Q89" s="162"/>
      <c r="R89" s="162"/>
      <c r="S89" s="162"/>
      <c r="T89" s="162"/>
      <c r="U89" s="162"/>
      <c r="V89" s="162"/>
      <c r="W89" s="162"/>
      <c r="X89" s="163"/>
      <c r="Y89" s="162"/>
      <c r="Z89" s="162"/>
      <c r="AA89" s="162"/>
      <c r="AB89" s="162"/>
      <c r="AC89" s="162"/>
      <c r="AD89" s="165"/>
      <c r="AE89" s="3"/>
      <c r="AF89" s="3"/>
      <c r="AG89" s="3"/>
      <c r="AH89" s="175">
        <f t="shared" si="138"/>
        <v>0</v>
      </c>
      <c r="AI89" s="175">
        <f t="shared" si="139"/>
        <v>0</v>
      </c>
      <c r="AJ89" s="175">
        <f t="shared" si="140"/>
        <v>0</v>
      </c>
      <c r="AK89" s="175">
        <f t="shared" si="141"/>
        <v>0</v>
      </c>
      <c r="AL89" s="175">
        <f t="shared" si="142"/>
        <v>0</v>
      </c>
      <c r="AM89" s="175">
        <f t="shared" si="143"/>
        <v>0</v>
      </c>
      <c r="AN89" s="175">
        <f t="shared" si="144"/>
        <v>0</v>
      </c>
      <c r="AO89" s="3"/>
      <c r="AP89" s="175">
        <f t="shared" si="145"/>
        <v>0</v>
      </c>
      <c r="AQ89" s="175">
        <f t="shared" si="146"/>
        <v>0</v>
      </c>
      <c r="AR89" s="175">
        <f t="shared" si="147"/>
        <v>0</v>
      </c>
      <c r="AS89" s="175">
        <f t="shared" si="148"/>
        <v>0</v>
      </c>
      <c r="AT89" s="175">
        <f t="shared" si="149"/>
        <v>0</v>
      </c>
      <c r="AU89" s="175">
        <f t="shared" si="150"/>
        <v>0</v>
      </c>
      <c r="AV89" s="175">
        <f t="shared" si="151"/>
        <v>0</v>
      </c>
      <c r="AW89" s="175"/>
      <c r="AX89" s="175">
        <f t="shared" si="152"/>
        <v>0</v>
      </c>
      <c r="AY89" s="175">
        <f t="shared" si="153"/>
        <v>0</v>
      </c>
      <c r="AZ89" s="175">
        <f t="shared" si="154"/>
        <v>0</v>
      </c>
      <c r="BA89" s="175">
        <f t="shared" si="155"/>
        <v>0</v>
      </c>
      <c r="BB89" s="175">
        <f t="shared" si="156"/>
        <v>0</v>
      </c>
      <c r="BC89" s="175">
        <f t="shared" si="157"/>
        <v>0</v>
      </c>
      <c r="BD89" s="175">
        <f t="shared" si="158"/>
        <v>0</v>
      </c>
      <c r="BE89" s="175"/>
      <c r="BF89" s="175">
        <f t="shared" si="159"/>
        <v>0</v>
      </c>
      <c r="BG89" s="175">
        <f t="shared" si="160"/>
        <v>0</v>
      </c>
      <c r="BH89" s="175">
        <f t="shared" si="161"/>
        <v>0</v>
      </c>
      <c r="BI89" s="175">
        <f t="shared" si="162"/>
        <v>0</v>
      </c>
      <c r="BJ89" s="175">
        <f t="shared" si="163"/>
        <v>0</v>
      </c>
      <c r="BK89" s="175">
        <f t="shared" si="164"/>
        <v>0</v>
      </c>
      <c r="BL89" s="175">
        <f t="shared" si="165"/>
        <v>0</v>
      </c>
      <c r="BM89" s="175"/>
      <c r="BN89" s="175">
        <f t="shared" si="166"/>
        <v>0</v>
      </c>
      <c r="BO89" s="175">
        <f t="shared" si="167"/>
        <v>0</v>
      </c>
      <c r="BP89" s="175">
        <f t="shared" si="168"/>
        <v>0</v>
      </c>
      <c r="BQ89" s="175">
        <f t="shared" si="169"/>
        <v>0</v>
      </c>
      <c r="BR89" s="175">
        <f t="shared" si="170"/>
        <v>0</v>
      </c>
      <c r="BS89" s="175">
        <f t="shared" si="171"/>
        <v>0</v>
      </c>
      <c r="BT89" s="175">
        <f t="shared" si="172"/>
        <v>0</v>
      </c>
      <c r="BU89" s="175"/>
      <c r="BV89" s="175">
        <f t="shared" si="173"/>
        <v>0</v>
      </c>
      <c r="BW89" s="175">
        <f t="shared" si="174"/>
        <v>0</v>
      </c>
      <c r="BX89" s="175">
        <f t="shared" si="175"/>
        <v>0</v>
      </c>
      <c r="BY89" s="175">
        <f t="shared" si="176"/>
        <v>0</v>
      </c>
      <c r="BZ89" s="175">
        <f t="shared" si="177"/>
        <v>0</v>
      </c>
      <c r="CA89" s="175">
        <f t="shared" si="178"/>
        <v>0</v>
      </c>
      <c r="CB89" s="175">
        <f t="shared" si="179"/>
        <v>0</v>
      </c>
      <c r="CC89" s="175"/>
      <c r="CD89" s="175">
        <f t="shared" si="180"/>
        <v>0</v>
      </c>
      <c r="CE89" s="175">
        <f t="shared" si="181"/>
        <v>0</v>
      </c>
      <c r="CF89" s="175">
        <f t="shared" si="182"/>
        <v>0</v>
      </c>
      <c r="CG89" s="175">
        <f t="shared" si="183"/>
        <v>0</v>
      </c>
      <c r="CH89" s="175">
        <f t="shared" si="184"/>
        <v>0</v>
      </c>
      <c r="CI89" s="175">
        <f t="shared" si="185"/>
        <v>0</v>
      </c>
      <c r="CJ89" s="175">
        <f t="shared" si="186"/>
        <v>0</v>
      </c>
      <c r="CK89" s="175"/>
      <c r="CL89" s="175">
        <f t="shared" si="187"/>
        <v>0</v>
      </c>
      <c r="CM89" s="175">
        <f t="shared" si="188"/>
        <v>0</v>
      </c>
      <c r="CN89" s="175">
        <f t="shared" si="189"/>
        <v>0</v>
      </c>
      <c r="CO89" s="175">
        <f t="shared" si="190"/>
        <v>0</v>
      </c>
      <c r="CP89" s="175">
        <f t="shared" si="191"/>
        <v>0</v>
      </c>
      <c r="CQ89" s="175">
        <f t="shared" si="192"/>
        <v>0</v>
      </c>
      <c r="CR89" s="175">
        <f t="shared" si="193"/>
        <v>0</v>
      </c>
      <c r="CS89" s="175"/>
      <c r="CT89" s="175">
        <f t="shared" ref="CT89:CT108" si="211">SUMIF($P$2:$AD$2,$CL$4,X89:AL89)</f>
        <v>0</v>
      </c>
      <c r="CU89" s="175">
        <f t="shared" ref="CU89:CU108" si="212">SUMIF($P$2:$AD$2,$CM$4,X89:AL89)</f>
        <v>0</v>
      </c>
      <c r="CV89" s="175">
        <f t="shared" ref="CV89:CV108" si="213">SUMIF($P$2:$AD$2,$CN$4,X89:AL89)</f>
        <v>0</v>
      </c>
      <c r="CW89" s="175">
        <f t="shared" ref="CW89:CW108" si="214">SUMIF($P$2:$AD$2,$CO$4,X89:AL89)</f>
        <v>0</v>
      </c>
      <c r="CX89" s="175">
        <f t="shared" ref="CX89:CX108" si="215">SUMIF($P$2:$AD$2,$CP$4,X89:AL89)</f>
        <v>0</v>
      </c>
      <c r="CY89" s="175">
        <f t="shared" ref="CY89:CY108" si="216">SUMIF($P$2:$AD$2,$CQ$4,X89:AL89)</f>
        <v>0</v>
      </c>
      <c r="CZ89" s="175">
        <f t="shared" ref="CZ89:CZ108" si="217">SUMIF($P$2:$AD$2,$CR$4,X89:AL89)</f>
        <v>0</v>
      </c>
      <c r="DA89" s="175"/>
      <c r="DB89" s="175">
        <f t="shared" ref="DB89:DB108" si="218">SUMIF($P$2:$AD$2,$CL$4,AF89:AT89)</f>
        <v>0</v>
      </c>
      <c r="DC89" s="175">
        <f t="shared" ref="DC89:DC108" si="219">SUMIF($P$2:$AD$2,$CM$4,AF89:AT89)</f>
        <v>0</v>
      </c>
      <c r="DD89" s="175">
        <f t="shared" ref="DD89:DD108" si="220">SUMIF($P$2:$AD$2,$CN$4,AF89:AT89)</f>
        <v>0</v>
      </c>
      <c r="DE89" s="175">
        <f t="shared" ref="DE89:DE108" si="221">SUMIF($P$2:$AD$2,$CO$4,AF89:AT89)</f>
        <v>0</v>
      </c>
      <c r="DF89" s="175">
        <f t="shared" ref="DF89:DF108" si="222">SUMIF($P$2:$AD$2,$CP$4,AF89:AT89)</f>
        <v>0</v>
      </c>
      <c r="DG89" s="175">
        <f t="shared" ref="DG89:DG108" si="223">SUMIF($P$2:$AD$2,$CQ$4,AF89:AT89)</f>
        <v>0</v>
      </c>
      <c r="DH89" s="175">
        <f t="shared" ref="DH89:DH108" si="224">SUMIF($P$2:$AD$2,$CR$4,AF89:AT89)</f>
        <v>0</v>
      </c>
      <c r="DI89" s="3"/>
      <c r="DJ89" s="3"/>
      <c r="DK89" s="3"/>
      <c r="DL89" s="179">
        <f t="shared" ref="DL89:DL108" si="225">SUM(AH89:AN89)</f>
        <v>0</v>
      </c>
      <c r="DM89" s="179">
        <f t="shared" ref="DM89:DM108" si="226">SUM(AP89:AV89)</f>
        <v>0</v>
      </c>
      <c r="DN89" s="179">
        <f t="shared" ref="DN89:DN108" si="227">SUM(AX89:BD89)</f>
        <v>0</v>
      </c>
      <c r="DO89" s="179">
        <f t="shared" ref="DO89:DO108" si="228">SUM(BF89:BL89)</f>
        <v>0</v>
      </c>
      <c r="DP89" s="179">
        <f t="shared" ref="DP89:DP108" si="229">SUM(BN89:BT89)</f>
        <v>0</v>
      </c>
      <c r="DQ89" s="179">
        <f t="shared" ref="DQ89:DQ108" si="230">SUM(BV89:CB89)</f>
        <v>0</v>
      </c>
      <c r="DR89" s="179">
        <f t="shared" ref="DR89:DR108" si="231">SUM(CD89:CJ89)</f>
        <v>0</v>
      </c>
      <c r="DS89" s="179">
        <f t="shared" ref="DS89:DS108" si="232">SUM(CL89:CR89)</f>
        <v>0</v>
      </c>
      <c r="DT89" s="179">
        <f t="shared" ref="DT89:DT108" si="233">SUM(CT89:CZ89)</f>
        <v>0</v>
      </c>
      <c r="DU89" s="179">
        <f t="shared" ref="DU89:DU108" si="234">SUM(DB89:DH89)</f>
        <v>0</v>
      </c>
      <c r="DV89" s="3"/>
      <c r="DW89" s="3"/>
      <c r="DY89" s="3"/>
    </row>
    <row r="90" spans="2:129" ht="37" customHeight="1" outlineLevel="1">
      <c r="B90" s="18">
        <v>81</v>
      </c>
      <c r="C90" s="47" t="s">
        <v>45</v>
      </c>
      <c r="D90" s="6"/>
      <c r="E90" s="6"/>
      <c r="F90" s="6"/>
      <c r="G90" s="6"/>
      <c r="H90" s="19"/>
      <c r="I90" s="28" t="s">
        <v>46</v>
      </c>
      <c r="J90" s="8" t="s">
        <v>93</v>
      </c>
      <c r="K90" s="3"/>
      <c r="L90" s="4">
        <f t="shared" si="210"/>
        <v>0</v>
      </c>
      <c r="M90" s="3"/>
      <c r="N90" s="4"/>
      <c r="O90" s="3"/>
      <c r="P90" s="161"/>
      <c r="Q90" s="162"/>
      <c r="R90" s="162"/>
      <c r="S90" s="162"/>
      <c r="T90" s="162"/>
      <c r="U90" s="162"/>
      <c r="V90" s="162"/>
      <c r="W90" s="162"/>
      <c r="X90" s="163"/>
      <c r="Y90" s="162"/>
      <c r="Z90" s="162"/>
      <c r="AA90" s="162"/>
      <c r="AB90" s="162"/>
      <c r="AC90" s="162"/>
      <c r="AD90" s="165"/>
      <c r="AE90" s="3"/>
      <c r="AF90" s="3"/>
      <c r="AG90" s="3"/>
      <c r="AH90" s="175">
        <f t="shared" si="138"/>
        <v>0</v>
      </c>
      <c r="AI90" s="175">
        <f t="shared" si="139"/>
        <v>0</v>
      </c>
      <c r="AJ90" s="175">
        <f t="shared" si="140"/>
        <v>0</v>
      </c>
      <c r="AK90" s="175">
        <f t="shared" si="141"/>
        <v>0</v>
      </c>
      <c r="AL90" s="175">
        <f t="shared" si="142"/>
        <v>0</v>
      </c>
      <c r="AM90" s="175">
        <f t="shared" si="143"/>
        <v>0</v>
      </c>
      <c r="AN90" s="175">
        <f t="shared" si="144"/>
        <v>0</v>
      </c>
      <c r="AO90" s="3"/>
      <c r="AP90" s="175">
        <f t="shared" si="145"/>
        <v>0</v>
      </c>
      <c r="AQ90" s="175">
        <f t="shared" si="146"/>
        <v>0</v>
      </c>
      <c r="AR90" s="175">
        <f t="shared" si="147"/>
        <v>0</v>
      </c>
      <c r="AS90" s="175">
        <f t="shared" si="148"/>
        <v>0</v>
      </c>
      <c r="AT90" s="175">
        <f t="shared" si="149"/>
        <v>0</v>
      </c>
      <c r="AU90" s="175">
        <f t="shared" si="150"/>
        <v>0</v>
      </c>
      <c r="AV90" s="175">
        <f t="shared" si="151"/>
        <v>0</v>
      </c>
      <c r="AW90" s="175"/>
      <c r="AX90" s="175">
        <f t="shared" si="152"/>
        <v>0</v>
      </c>
      <c r="AY90" s="175">
        <f t="shared" si="153"/>
        <v>0</v>
      </c>
      <c r="AZ90" s="175">
        <f t="shared" si="154"/>
        <v>0</v>
      </c>
      <c r="BA90" s="175">
        <f t="shared" si="155"/>
        <v>0</v>
      </c>
      <c r="BB90" s="175">
        <f t="shared" si="156"/>
        <v>0</v>
      </c>
      <c r="BC90" s="175">
        <f t="shared" si="157"/>
        <v>0</v>
      </c>
      <c r="BD90" s="175">
        <f t="shared" si="158"/>
        <v>0</v>
      </c>
      <c r="BE90" s="175"/>
      <c r="BF90" s="175">
        <f t="shared" si="159"/>
        <v>0</v>
      </c>
      <c r="BG90" s="175">
        <f t="shared" si="160"/>
        <v>0</v>
      </c>
      <c r="BH90" s="175">
        <f t="shared" si="161"/>
        <v>0</v>
      </c>
      <c r="BI90" s="175">
        <f t="shared" si="162"/>
        <v>0</v>
      </c>
      <c r="BJ90" s="175">
        <f t="shared" si="163"/>
        <v>0</v>
      </c>
      <c r="BK90" s="175">
        <f t="shared" si="164"/>
        <v>0</v>
      </c>
      <c r="BL90" s="175">
        <f t="shared" si="165"/>
        <v>0</v>
      </c>
      <c r="BM90" s="175"/>
      <c r="BN90" s="175">
        <f t="shared" si="166"/>
        <v>0</v>
      </c>
      <c r="BO90" s="175">
        <f t="shared" si="167"/>
        <v>0</v>
      </c>
      <c r="BP90" s="175">
        <f t="shared" si="168"/>
        <v>0</v>
      </c>
      <c r="BQ90" s="175">
        <f t="shared" si="169"/>
        <v>0</v>
      </c>
      <c r="BR90" s="175">
        <f t="shared" si="170"/>
        <v>0</v>
      </c>
      <c r="BS90" s="175">
        <f t="shared" si="171"/>
        <v>0</v>
      </c>
      <c r="BT90" s="175">
        <f t="shared" si="172"/>
        <v>0</v>
      </c>
      <c r="BU90" s="175"/>
      <c r="BV90" s="175">
        <f t="shared" si="173"/>
        <v>0</v>
      </c>
      <c r="BW90" s="175">
        <f t="shared" si="174"/>
        <v>0</v>
      </c>
      <c r="BX90" s="175">
        <f t="shared" si="175"/>
        <v>0</v>
      </c>
      <c r="BY90" s="175">
        <f t="shared" si="176"/>
        <v>0</v>
      </c>
      <c r="BZ90" s="175">
        <f t="shared" si="177"/>
        <v>0</v>
      </c>
      <c r="CA90" s="175">
        <f t="shared" si="178"/>
        <v>0</v>
      </c>
      <c r="CB90" s="175">
        <f t="shared" si="179"/>
        <v>0</v>
      </c>
      <c r="CC90" s="175"/>
      <c r="CD90" s="175">
        <f t="shared" si="180"/>
        <v>0</v>
      </c>
      <c r="CE90" s="175">
        <f t="shared" si="181"/>
        <v>0</v>
      </c>
      <c r="CF90" s="175">
        <f t="shared" si="182"/>
        <v>0</v>
      </c>
      <c r="CG90" s="175">
        <f t="shared" si="183"/>
        <v>0</v>
      </c>
      <c r="CH90" s="175">
        <f t="shared" si="184"/>
        <v>0</v>
      </c>
      <c r="CI90" s="175">
        <f t="shared" si="185"/>
        <v>0</v>
      </c>
      <c r="CJ90" s="175">
        <f t="shared" si="186"/>
        <v>0</v>
      </c>
      <c r="CK90" s="175"/>
      <c r="CL90" s="175">
        <f t="shared" si="187"/>
        <v>0</v>
      </c>
      <c r="CM90" s="175">
        <f t="shared" si="188"/>
        <v>0</v>
      </c>
      <c r="CN90" s="175">
        <f t="shared" si="189"/>
        <v>0</v>
      </c>
      <c r="CO90" s="175">
        <f t="shared" si="190"/>
        <v>0</v>
      </c>
      <c r="CP90" s="175">
        <f t="shared" si="191"/>
        <v>0</v>
      </c>
      <c r="CQ90" s="175">
        <f t="shared" si="192"/>
        <v>0</v>
      </c>
      <c r="CR90" s="175">
        <f t="shared" si="193"/>
        <v>0</v>
      </c>
      <c r="CS90" s="175"/>
      <c r="CT90" s="175">
        <f t="shared" si="211"/>
        <v>0</v>
      </c>
      <c r="CU90" s="175">
        <f t="shared" si="212"/>
        <v>0</v>
      </c>
      <c r="CV90" s="175">
        <f t="shared" si="213"/>
        <v>0</v>
      </c>
      <c r="CW90" s="175">
        <f t="shared" si="214"/>
        <v>0</v>
      </c>
      <c r="CX90" s="175">
        <f t="shared" si="215"/>
        <v>0</v>
      </c>
      <c r="CY90" s="175">
        <f t="shared" si="216"/>
        <v>0</v>
      </c>
      <c r="CZ90" s="175">
        <f t="shared" si="217"/>
        <v>0</v>
      </c>
      <c r="DA90" s="175"/>
      <c r="DB90" s="175">
        <f t="shared" si="218"/>
        <v>0</v>
      </c>
      <c r="DC90" s="175">
        <f t="shared" si="219"/>
        <v>0</v>
      </c>
      <c r="DD90" s="175">
        <f t="shared" si="220"/>
        <v>0</v>
      </c>
      <c r="DE90" s="175">
        <f t="shared" si="221"/>
        <v>0</v>
      </c>
      <c r="DF90" s="175">
        <f t="shared" si="222"/>
        <v>0</v>
      </c>
      <c r="DG90" s="175">
        <f t="shared" si="223"/>
        <v>0</v>
      </c>
      <c r="DH90" s="175">
        <f t="shared" si="224"/>
        <v>0</v>
      </c>
      <c r="DI90" s="3"/>
      <c r="DJ90" s="3"/>
      <c r="DK90" s="3"/>
      <c r="DL90" s="179">
        <f t="shared" si="225"/>
        <v>0</v>
      </c>
      <c r="DM90" s="179">
        <f t="shared" si="226"/>
        <v>0</v>
      </c>
      <c r="DN90" s="179">
        <f t="shared" si="227"/>
        <v>0</v>
      </c>
      <c r="DO90" s="179">
        <f t="shared" si="228"/>
        <v>0</v>
      </c>
      <c r="DP90" s="179">
        <f t="shared" si="229"/>
        <v>0</v>
      </c>
      <c r="DQ90" s="179">
        <f t="shared" si="230"/>
        <v>0</v>
      </c>
      <c r="DR90" s="179">
        <f t="shared" si="231"/>
        <v>0</v>
      </c>
      <c r="DS90" s="179">
        <f t="shared" si="232"/>
        <v>0</v>
      </c>
      <c r="DT90" s="179">
        <f t="shared" si="233"/>
        <v>0</v>
      </c>
      <c r="DU90" s="179">
        <f t="shared" si="234"/>
        <v>0</v>
      </c>
      <c r="DV90" s="3"/>
      <c r="DW90" s="3"/>
      <c r="DY90" s="3"/>
    </row>
    <row r="91" spans="2:129" ht="37" customHeight="1" outlineLevel="1">
      <c r="B91" s="18">
        <v>82</v>
      </c>
      <c r="C91" s="47" t="s">
        <v>47</v>
      </c>
      <c r="D91" s="6"/>
      <c r="E91" s="6"/>
      <c r="F91" s="6"/>
      <c r="G91" s="6"/>
      <c r="H91" s="19"/>
      <c r="I91" s="48" t="s">
        <v>74</v>
      </c>
      <c r="J91" s="8" t="s">
        <v>93</v>
      </c>
      <c r="K91" s="3"/>
      <c r="L91" s="4">
        <f t="shared" si="210"/>
        <v>0</v>
      </c>
      <c r="M91" s="3"/>
      <c r="N91" s="4"/>
      <c r="O91" s="3"/>
      <c r="P91" s="161"/>
      <c r="Q91" s="162"/>
      <c r="R91" s="162"/>
      <c r="S91" s="162"/>
      <c r="T91" s="162"/>
      <c r="U91" s="162"/>
      <c r="V91" s="162"/>
      <c r="W91" s="162"/>
      <c r="X91" s="163"/>
      <c r="Y91" s="162"/>
      <c r="Z91" s="162"/>
      <c r="AA91" s="162"/>
      <c r="AB91" s="162"/>
      <c r="AC91" s="162"/>
      <c r="AD91" s="165"/>
      <c r="AE91" s="3"/>
      <c r="AF91" s="3"/>
      <c r="AG91" s="3"/>
      <c r="AH91" s="175">
        <f t="shared" si="138"/>
        <v>0</v>
      </c>
      <c r="AI91" s="175">
        <f t="shared" si="139"/>
        <v>0</v>
      </c>
      <c r="AJ91" s="175">
        <f t="shared" si="140"/>
        <v>0</v>
      </c>
      <c r="AK91" s="175">
        <f t="shared" si="141"/>
        <v>0</v>
      </c>
      <c r="AL91" s="175">
        <f t="shared" si="142"/>
        <v>0</v>
      </c>
      <c r="AM91" s="175">
        <f t="shared" si="143"/>
        <v>0</v>
      </c>
      <c r="AN91" s="175">
        <f t="shared" si="144"/>
        <v>0</v>
      </c>
      <c r="AO91" s="3"/>
      <c r="AP91" s="175">
        <f t="shared" si="145"/>
        <v>0</v>
      </c>
      <c r="AQ91" s="175">
        <f t="shared" si="146"/>
        <v>0</v>
      </c>
      <c r="AR91" s="175">
        <f t="shared" si="147"/>
        <v>0</v>
      </c>
      <c r="AS91" s="175">
        <f t="shared" si="148"/>
        <v>0</v>
      </c>
      <c r="AT91" s="175">
        <f t="shared" si="149"/>
        <v>0</v>
      </c>
      <c r="AU91" s="175">
        <f t="shared" si="150"/>
        <v>0</v>
      </c>
      <c r="AV91" s="175">
        <f t="shared" si="151"/>
        <v>0</v>
      </c>
      <c r="AW91" s="175"/>
      <c r="AX91" s="175">
        <f t="shared" si="152"/>
        <v>0</v>
      </c>
      <c r="AY91" s="175">
        <f t="shared" si="153"/>
        <v>0</v>
      </c>
      <c r="AZ91" s="175">
        <f t="shared" si="154"/>
        <v>0</v>
      </c>
      <c r="BA91" s="175">
        <f t="shared" si="155"/>
        <v>0</v>
      </c>
      <c r="BB91" s="175">
        <f t="shared" si="156"/>
        <v>0</v>
      </c>
      <c r="BC91" s="175">
        <f t="shared" si="157"/>
        <v>0</v>
      </c>
      <c r="BD91" s="175">
        <f t="shared" si="158"/>
        <v>0</v>
      </c>
      <c r="BE91" s="175"/>
      <c r="BF91" s="175">
        <f t="shared" si="159"/>
        <v>0</v>
      </c>
      <c r="BG91" s="175">
        <f t="shared" si="160"/>
        <v>0</v>
      </c>
      <c r="BH91" s="175">
        <f t="shared" si="161"/>
        <v>0</v>
      </c>
      <c r="BI91" s="175">
        <f t="shared" si="162"/>
        <v>0</v>
      </c>
      <c r="BJ91" s="175">
        <f t="shared" si="163"/>
        <v>0</v>
      </c>
      <c r="BK91" s="175">
        <f t="shared" si="164"/>
        <v>0</v>
      </c>
      <c r="BL91" s="175">
        <f t="shared" si="165"/>
        <v>0</v>
      </c>
      <c r="BM91" s="175"/>
      <c r="BN91" s="175">
        <f t="shared" si="166"/>
        <v>0</v>
      </c>
      <c r="BO91" s="175">
        <f t="shared" si="167"/>
        <v>0</v>
      </c>
      <c r="BP91" s="175">
        <f t="shared" si="168"/>
        <v>0</v>
      </c>
      <c r="BQ91" s="175">
        <f t="shared" si="169"/>
        <v>0</v>
      </c>
      <c r="BR91" s="175">
        <f t="shared" si="170"/>
        <v>0</v>
      </c>
      <c r="BS91" s="175">
        <f t="shared" si="171"/>
        <v>0</v>
      </c>
      <c r="BT91" s="175">
        <f t="shared" si="172"/>
        <v>0</v>
      </c>
      <c r="BU91" s="175"/>
      <c r="BV91" s="175">
        <f t="shared" si="173"/>
        <v>0</v>
      </c>
      <c r="BW91" s="175">
        <f t="shared" si="174"/>
        <v>0</v>
      </c>
      <c r="BX91" s="175">
        <f t="shared" si="175"/>
        <v>0</v>
      </c>
      <c r="BY91" s="175">
        <f t="shared" si="176"/>
        <v>0</v>
      </c>
      <c r="BZ91" s="175">
        <f t="shared" si="177"/>
        <v>0</v>
      </c>
      <c r="CA91" s="175">
        <f t="shared" si="178"/>
        <v>0</v>
      </c>
      <c r="CB91" s="175">
        <f t="shared" si="179"/>
        <v>0</v>
      </c>
      <c r="CC91" s="175"/>
      <c r="CD91" s="175">
        <f t="shared" si="180"/>
        <v>0</v>
      </c>
      <c r="CE91" s="175">
        <f t="shared" si="181"/>
        <v>0</v>
      </c>
      <c r="CF91" s="175">
        <f t="shared" si="182"/>
        <v>0</v>
      </c>
      <c r="CG91" s="175">
        <f t="shared" si="183"/>
        <v>0</v>
      </c>
      <c r="CH91" s="175">
        <f t="shared" si="184"/>
        <v>0</v>
      </c>
      <c r="CI91" s="175">
        <f t="shared" si="185"/>
        <v>0</v>
      </c>
      <c r="CJ91" s="175">
        <f t="shared" si="186"/>
        <v>0</v>
      </c>
      <c r="CK91" s="175"/>
      <c r="CL91" s="175">
        <f t="shared" si="187"/>
        <v>0</v>
      </c>
      <c r="CM91" s="175">
        <f t="shared" si="188"/>
        <v>0</v>
      </c>
      <c r="CN91" s="175">
        <f t="shared" si="189"/>
        <v>0</v>
      </c>
      <c r="CO91" s="175">
        <f t="shared" si="190"/>
        <v>0</v>
      </c>
      <c r="CP91" s="175">
        <f t="shared" si="191"/>
        <v>0</v>
      </c>
      <c r="CQ91" s="175">
        <f t="shared" si="192"/>
        <v>0</v>
      </c>
      <c r="CR91" s="175">
        <f t="shared" si="193"/>
        <v>0</v>
      </c>
      <c r="CS91" s="175"/>
      <c r="CT91" s="175">
        <f t="shared" si="211"/>
        <v>0</v>
      </c>
      <c r="CU91" s="175">
        <f t="shared" si="212"/>
        <v>0</v>
      </c>
      <c r="CV91" s="175">
        <f t="shared" si="213"/>
        <v>0</v>
      </c>
      <c r="CW91" s="175">
        <f t="shared" si="214"/>
        <v>0</v>
      </c>
      <c r="CX91" s="175">
        <f t="shared" si="215"/>
        <v>0</v>
      </c>
      <c r="CY91" s="175">
        <f t="shared" si="216"/>
        <v>0</v>
      </c>
      <c r="CZ91" s="175">
        <f t="shared" si="217"/>
        <v>0</v>
      </c>
      <c r="DA91" s="175"/>
      <c r="DB91" s="175">
        <f t="shared" si="218"/>
        <v>0</v>
      </c>
      <c r="DC91" s="175">
        <f t="shared" si="219"/>
        <v>0</v>
      </c>
      <c r="DD91" s="175">
        <f t="shared" si="220"/>
        <v>0</v>
      </c>
      <c r="DE91" s="175">
        <f t="shared" si="221"/>
        <v>0</v>
      </c>
      <c r="DF91" s="175">
        <f t="shared" si="222"/>
        <v>0</v>
      </c>
      <c r="DG91" s="175">
        <f t="shared" si="223"/>
        <v>0</v>
      </c>
      <c r="DH91" s="175">
        <f t="shared" si="224"/>
        <v>0</v>
      </c>
      <c r="DI91" s="3"/>
      <c r="DJ91" s="3"/>
      <c r="DK91" s="3"/>
      <c r="DL91" s="179">
        <f t="shared" si="225"/>
        <v>0</v>
      </c>
      <c r="DM91" s="179">
        <f t="shared" si="226"/>
        <v>0</v>
      </c>
      <c r="DN91" s="179">
        <f t="shared" si="227"/>
        <v>0</v>
      </c>
      <c r="DO91" s="179">
        <f t="shared" si="228"/>
        <v>0</v>
      </c>
      <c r="DP91" s="179">
        <f t="shared" si="229"/>
        <v>0</v>
      </c>
      <c r="DQ91" s="179">
        <f t="shared" si="230"/>
        <v>0</v>
      </c>
      <c r="DR91" s="179">
        <f t="shared" si="231"/>
        <v>0</v>
      </c>
      <c r="DS91" s="179">
        <f t="shared" si="232"/>
        <v>0</v>
      </c>
      <c r="DT91" s="179">
        <f t="shared" si="233"/>
        <v>0</v>
      </c>
      <c r="DU91" s="179">
        <f t="shared" si="234"/>
        <v>0</v>
      </c>
      <c r="DV91" s="3"/>
      <c r="DW91" s="3"/>
      <c r="DY91" s="3"/>
    </row>
    <row r="92" spans="2:129" ht="37" customHeight="1" outlineLevel="1">
      <c r="B92" s="18">
        <v>83</v>
      </c>
      <c r="C92" s="47" t="s">
        <v>48</v>
      </c>
      <c r="D92" s="6"/>
      <c r="E92" s="6"/>
      <c r="F92" s="6"/>
      <c r="G92" s="6"/>
      <c r="H92" s="19"/>
      <c r="I92" s="20" t="s">
        <v>49</v>
      </c>
      <c r="J92" s="8" t="s">
        <v>93</v>
      </c>
      <c r="K92" s="3"/>
      <c r="L92" s="4">
        <f t="shared" si="210"/>
        <v>0</v>
      </c>
      <c r="M92" s="3"/>
      <c r="N92" s="4"/>
      <c r="O92" s="3"/>
      <c r="P92" s="161"/>
      <c r="Q92" s="162"/>
      <c r="R92" s="162"/>
      <c r="S92" s="162"/>
      <c r="T92" s="162"/>
      <c r="U92" s="162"/>
      <c r="V92" s="162"/>
      <c r="W92" s="162"/>
      <c r="X92" s="163"/>
      <c r="Y92" s="162"/>
      <c r="Z92" s="162"/>
      <c r="AA92" s="162"/>
      <c r="AB92" s="162"/>
      <c r="AC92" s="162"/>
      <c r="AD92" s="165"/>
      <c r="AE92" s="3"/>
      <c r="AF92" s="3"/>
      <c r="AG92" s="3"/>
      <c r="AH92" s="175">
        <f t="shared" si="138"/>
        <v>0</v>
      </c>
      <c r="AI92" s="175">
        <f t="shared" si="139"/>
        <v>0</v>
      </c>
      <c r="AJ92" s="175">
        <f t="shared" si="140"/>
        <v>0</v>
      </c>
      <c r="AK92" s="175">
        <f t="shared" si="141"/>
        <v>0</v>
      </c>
      <c r="AL92" s="175">
        <f t="shared" si="142"/>
        <v>0</v>
      </c>
      <c r="AM92" s="175">
        <f t="shared" si="143"/>
        <v>0</v>
      </c>
      <c r="AN92" s="175">
        <f t="shared" si="144"/>
        <v>0</v>
      </c>
      <c r="AO92" s="3"/>
      <c r="AP92" s="175">
        <f t="shared" si="145"/>
        <v>0</v>
      </c>
      <c r="AQ92" s="175">
        <f t="shared" si="146"/>
        <v>0</v>
      </c>
      <c r="AR92" s="175">
        <f t="shared" si="147"/>
        <v>0</v>
      </c>
      <c r="AS92" s="175">
        <f t="shared" si="148"/>
        <v>0</v>
      </c>
      <c r="AT92" s="175">
        <f t="shared" si="149"/>
        <v>0</v>
      </c>
      <c r="AU92" s="175">
        <f t="shared" si="150"/>
        <v>0</v>
      </c>
      <c r="AV92" s="175">
        <f t="shared" si="151"/>
        <v>0</v>
      </c>
      <c r="AW92" s="175"/>
      <c r="AX92" s="175">
        <f t="shared" si="152"/>
        <v>0</v>
      </c>
      <c r="AY92" s="175">
        <f t="shared" si="153"/>
        <v>0</v>
      </c>
      <c r="AZ92" s="175">
        <f t="shared" si="154"/>
        <v>0</v>
      </c>
      <c r="BA92" s="175">
        <f t="shared" si="155"/>
        <v>0</v>
      </c>
      <c r="BB92" s="175">
        <f t="shared" si="156"/>
        <v>0</v>
      </c>
      <c r="BC92" s="175">
        <f t="shared" si="157"/>
        <v>0</v>
      </c>
      <c r="BD92" s="175">
        <f t="shared" si="158"/>
        <v>0</v>
      </c>
      <c r="BE92" s="175"/>
      <c r="BF92" s="175">
        <f t="shared" si="159"/>
        <v>0</v>
      </c>
      <c r="BG92" s="175">
        <f t="shared" si="160"/>
        <v>0</v>
      </c>
      <c r="BH92" s="175">
        <f t="shared" si="161"/>
        <v>0</v>
      </c>
      <c r="BI92" s="175">
        <f t="shared" si="162"/>
        <v>0</v>
      </c>
      <c r="BJ92" s="175">
        <f t="shared" si="163"/>
        <v>0</v>
      </c>
      <c r="BK92" s="175">
        <f t="shared" si="164"/>
        <v>0</v>
      </c>
      <c r="BL92" s="175">
        <f t="shared" si="165"/>
        <v>0</v>
      </c>
      <c r="BM92" s="175"/>
      <c r="BN92" s="175">
        <f t="shared" si="166"/>
        <v>0</v>
      </c>
      <c r="BO92" s="175">
        <f t="shared" si="167"/>
        <v>0</v>
      </c>
      <c r="BP92" s="175">
        <f t="shared" si="168"/>
        <v>0</v>
      </c>
      <c r="BQ92" s="175">
        <f t="shared" si="169"/>
        <v>0</v>
      </c>
      <c r="BR92" s="175">
        <f t="shared" si="170"/>
        <v>0</v>
      </c>
      <c r="BS92" s="175">
        <f t="shared" si="171"/>
        <v>0</v>
      </c>
      <c r="BT92" s="175">
        <f t="shared" si="172"/>
        <v>0</v>
      </c>
      <c r="BU92" s="175"/>
      <c r="BV92" s="175">
        <f t="shared" si="173"/>
        <v>0</v>
      </c>
      <c r="BW92" s="175">
        <f t="shared" si="174"/>
        <v>0</v>
      </c>
      <c r="BX92" s="175">
        <f t="shared" si="175"/>
        <v>0</v>
      </c>
      <c r="BY92" s="175">
        <f t="shared" si="176"/>
        <v>0</v>
      </c>
      <c r="BZ92" s="175">
        <f t="shared" si="177"/>
        <v>0</v>
      </c>
      <c r="CA92" s="175">
        <f t="shared" si="178"/>
        <v>0</v>
      </c>
      <c r="CB92" s="175">
        <f t="shared" si="179"/>
        <v>0</v>
      </c>
      <c r="CC92" s="175"/>
      <c r="CD92" s="175">
        <f t="shared" si="180"/>
        <v>0</v>
      </c>
      <c r="CE92" s="175">
        <f t="shared" si="181"/>
        <v>0</v>
      </c>
      <c r="CF92" s="175">
        <f t="shared" si="182"/>
        <v>0</v>
      </c>
      <c r="CG92" s="175">
        <f t="shared" si="183"/>
        <v>0</v>
      </c>
      <c r="CH92" s="175">
        <f t="shared" si="184"/>
        <v>0</v>
      </c>
      <c r="CI92" s="175">
        <f t="shared" si="185"/>
        <v>0</v>
      </c>
      <c r="CJ92" s="175">
        <f t="shared" si="186"/>
        <v>0</v>
      </c>
      <c r="CK92" s="175"/>
      <c r="CL92" s="175">
        <f t="shared" si="187"/>
        <v>0</v>
      </c>
      <c r="CM92" s="175">
        <f t="shared" si="188"/>
        <v>0</v>
      </c>
      <c r="CN92" s="175">
        <f t="shared" si="189"/>
        <v>0</v>
      </c>
      <c r="CO92" s="175">
        <f t="shared" si="190"/>
        <v>0</v>
      </c>
      <c r="CP92" s="175">
        <f t="shared" si="191"/>
        <v>0</v>
      </c>
      <c r="CQ92" s="175">
        <f t="shared" si="192"/>
        <v>0</v>
      </c>
      <c r="CR92" s="175">
        <f t="shared" si="193"/>
        <v>0</v>
      </c>
      <c r="CS92" s="175"/>
      <c r="CT92" s="175">
        <f t="shared" si="211"/>
        <v>0</v>
      </c>
      <c r="CU92" s="175">
        <f t="shared" si="212"/>
        <v>0</v>
      </c>
      <c r="CV92" s="175">
        <f t="shared" si="213"/>
        <v>0</v>
      </c>
      <c r="CW92" s="175">
        <f t="shared" si="214"/>
        <v>0</v>
      </c>
      <c r="CX92" s="175">
        <f t="shared" si="215"/>
        <v>0</v>
      </c>
      <c r="CY92" s="175">
        <f t="shared" si="216"/>
        <v>0</v>
      </c>
      <c r="CZ92" s="175">
        <f t="shared" si="217"/>
        <v>0</v>
      </c>
      <c r="DA92" s="175"/>
      <c r="DB92" s="175">
        <f t="shared" si="218"/>
        <v>0</v>
      </c>
      <c r="DC92" s="175">
        <f t="shared" si="219"/>
        <v>0</v>
      </c>
      <c r="DD92" s="175">
        <f t="shared" si="220"/>
        <v>0</v>
      </c>
      <c r="DE92" s="175">
        <f t="shared" si="221"/>
        <v>0</v>
      </c>
      <c r="DF92" s="175">
        <f t="shared" si="222"/>
        <v>0</v>
      </c>
      <c r="DG92" s="175">
        <f t="shared" si="223"/>
        <v>0</v>
      </c>
      <c r="DH92" s="175">
        <f t="shared" si="224"/>
        <v>0</v>
      </c>
      <c r="DI92" s="3"/>
      <c r="DJ92" s="3"/>
      <c r="DK92" s="3"/>
      <c r="DL92" s="179">
        <f t="shared" si="225"/>
        <v>0</v>
      </c>
      <c r="DM92" s="179">
        <f t="shared" si="226"/>
        <v>0</v>
      </c>
      <c r="DN92" s="179">
        <f t="shared" si="227"/>
        <v>0</v>
      </c>
      <c r="DO92" s="179">
        <f t="shared" si="228"/>
        <v>0</v>
      </c>
      <c r="DP92" s="179">
        <f t="shared" si="229"/>
        <v>0</v>
      </c>
      <c r="DQ92" s="179">
        <f t="shared" si="230"/>
        <v>0</v>
      </c>
      <c r="DR92" s="179">
        <f t="shared" si="231"/>
        <v>0</v>
      </c>
      <c r="DS92" s="179">
        <f t="shared" si="232"/>
        <v>0</v>
      </c>
      <c r="DT92" s="179">
        <f t="shared" si="233"/>
        <v>0</v>
      </c>
      <c r="DU92" s="179">
        <f t="shared" si="234"/>
        <v>0</v>
      </c>
      <c r="DV92" s="3"/>
      <c r="DW92" s="3"/>
      <c r="DY92" s="3"/>
    </row>
    <row r="93" spans="2:129" ht="37" customHeight="1" outlineLevel="1">
      <c r="B93" s="18">
        <v>84</v>
      </c>
      <c r="C93" s="47" t="s">
        <v>50</v>
      </c>
      <c r="D93" s="6"/>
      <c r="E93" s="6"/>
      <c r="F93" s="6"/>
      <c r="G93" s="6"/>
      <c r="H93" s="19"/>
      <c r="I93" s="47" t="s">
        <v>51</v>
      </c>
      <c r="J93" s="8" t="s">
        <v>93</v>
      </c>
      <c r="K93" s="3"/>
      <c r="L93" s="4">
        <f t="shared" si="210"/>
        <v>0</v>
      </c>
      <c r="M93" s="3"/>
      <c r="N93" s="4"/>
      <c r="O93" s="3"/>
      <c r="P93" s="161"/>
      <c r="Q93" s="162"/>
      <c r="R93" s="162"/>
      <c r="S93" s="162"/>
      <c r="T93" s="162"/>
      <c r="U93" s="162"/>
      <c r="V93" s="162"/>
      <c r="W93" s="162"/>
      <c r="X93" s="163"/>
      <c r="Y93" s="162"/>
      <c r="Z93" s="162"/>
      <c r="AA93" s="162"/>
      <c r="AB93" s="162"/>
      <c r="AC93" s="162"/>
      <c r="AD93" s="165"/>
      <c r="AE93" s="3"/>
      <c r="AF93" s="3"/>
      <c r="AG93" s="3"/>
      <c r="AH93" s="175">
        <f t="shared" si="138"/>
        <v>0</v>
      </c>
      <c r="AI93" s="175">
        <f t="shared" si="139"/>
        <v>0</v>
      </c>
      <c r="AJ93" s="175">
        <f t="shared" si="140"/>
        <v>0</v>
      </c>
      <c r="AK93" s="175">
        <f t="shared" si="141"/>
        <v>0</v>
      </c>
      <c r="AL93" s="175">
        <f t="shared" si="142"/>
        <v>0</v>
      </c>
      <c r="AM93" s="175">
        <f t="shared" si="143"/>
        <v>0</v>
      </c>
      <c r="AN93" s="175">
        <f t="shared" si="144"/>
        <v>0</v>
      </c>
      <c r="AO93" s="3"/>
      <c r="AP93" s="175">
        <f t="shared" si="145"/>
        <v>0</v>
      </c>
      <c r="AQ93" s="175">
        <f t="shared" si="146"/>
        <v>0</v>
      </c>
      <c r="AR93" s="175">
        <f t="shared" si="147"/>
        <v>0</v>
      </c>
      <c r="AS93" s="175">
        <f t="shared" si="148"/>
        <v>0</v>
      </c>
      <c r="AT93" s="175">
        <f t="shared" si="149"/>
        <v>0</v>
      </c>
      <c r="AU93" s="175">
        <f t="shared" si="150"/>
        <v>0</v>
      </c>
      <c r="AV93" s="175">
        <f t="shared" si="151"/>
        <v>0</v>
      </c>
      <c r="AW93" s="175"/>
      <c r="AX93" s="175">
        <f t="shared" si="152"/>
        <v>0</v>
      </c>
      <c r="AY93" s="175">
        <f t="shared" si="153"/>
        <v>0</v>
      </c>
      <c r="AZ93" s="175">
        <f t="shared" si="154"/>
        <v>0</v>
      </c>
      <c r="BA93" s="175">
        <f t="shared" si="155"/>
        <v>0</v>
      </c>
      <c r="BB93" s="175">
        <f t="shared" si="156"/>
        <v>0</v>
      </c>
      <c r="BC93" s="175">
        <f t="shared" si="157"/>
        <v>0</v>
      </c>
      <c r="BD93" s="175">
        <f t="shared" si="158"/>
        <v>0</v>
      </c>
      <c r="BE93" s="175"/>
      <c r="BF93" s="175">
        <f t="shared" si="159"/>
        <v>0</v>
      </c>
      <c r="BG93" s="175">
        <f t="shared" si="160"/>
        <v>0</v>
      </c>
      <c r="BH93" s="175">
        <f t="shared" si="161"/>
        <v>0</v>
      </c>
      <c r="BI93" s="175">
        <f t="shared" si="162"/>
        <v>0</v>
      </c>
      <c r="BJ93" s="175">
        <f t="shared" si="163"/>
        <v>0</v>
      </c>
      <c r="BK93" s="175">
        <f t="shared" si="164"/>
        <v>0</v>
      </c>
      <c r="BL93" s="175">
        <f t="shared" si="165"/>
        <v>0</v>
      </c>
      <c r="BM93" s="175"/>
      <c r="BN93" s="175">
        <f t="shared" si="166"/>
        <v>0</v>
      </c>
      <c r="BO93" s="175">
        <f t="shared" si="167"/>
        <v>0</v>
      </c>
      <c r="BP93" s="175">
        <f t="shared" si="168"/>
        <v>0</v>
      </c>
      <c r="BQ93" s="175">
        <f t="shared" si="169"/>
        <v>0</v>
      </c>
      <c r="BR93" s="175">
        <f t="shared" si="170"/>
        <v>0</v>
      </c>
      <c r="BS93" s="175">
        <f t="shared" si="171"/>
        <v>0</v>
      </c>
      <c r="BT93" s="175">
        <f t="shared" si="172"/>
        <v>0</v>
      </c>
      <c r="BU93" s="175"/>
      <c r="BV93" s="175">
        <f t="shared" si="173"/>
        <v>0</v>
      </c>
      <c r="BW93" s="175">
        <f t="shared" si="174"/>
        <v>0</v>
      </c>
      <c r="BX93" s="175">
        <f t="shared" si="175"/>
        <v>0</v>
      </c>
      <c r="BY93" s="175">
        <f t="shared" si="176"/>
        <v>0</v>
      </c>
      <c r="BZ93" s="175">
        <f t="shared" si="177"/>
        <v>0</v>
      </c>
      <c r="CA93" s="175">
        <f t="shared" si="178"/>
        <v>0</v>
      </c>
      <c r="CB93" s="175">
        <f t="shared" si="179"/>
        <v>0</v>
      </c>
      <c r="CC93" s="175"/>
      <c r="CD93" s="175">
        <f t="shared" si="180"/>
        <v>0</v>
      </c>
      <c r="CE93" s="175">
        <f t="shared" si="181"/>
        <v>0</v>
      </c>
      <c r="CF93" s="175">
        <f t="shared" si="182"/>
        <v>0</v>
      </c>
      <c r="CG93" s="175">
        <f t="shared" si="183"/>
        <v>0</v>
      </c>
      <c r="CH93" s="175">
        <f t="shared" si="184"/>
        <v>0</v>
      </c>
      <c r="CI93" s="175">
        <f t="shared" si="185"/>
        <v>0</v>
      </c>
      <c r="CJ93" s="175">
        <f t="shared" si="186"/>
        <v>0</v>
      </c>
      <c r="CK93" s="175"/>
      <c r="CL93" s="175">
        <f t="shared" si="187"/>
        <v>0</v>
      </c>
      <c r="CM93" s="175">
        <f t="shared" si="188"/>
        <v>0</v>
      </c>
      <c r="CN93" s="175">
        <f t="shared" si="189"/>
        <v>0</v>
      </c>
      <c r="CO93" s="175">
        <f t="shared" si="190"/>
        <v>0</v>
      </c>
      <c r="CP93" s="175">
        <f t="shared" si="191"/>
        <v>0</v>
      </c>
      <c r="CQ93" s="175">
        <f t="shared" si="192"/>
        <v>0</v>
      </c>
      <c r="CR93" s="175">
        <f t="shared" si="193"/>
        <v>0</v>
      </c>
      <c r="CS93" s="175"/>
      <c r="CT93" s="175">
        <f t="shared" si="211"/>
        <v>0</v>
      </c>
      <c r="CU93" s="175">
        <f t="shared" si="212"/>
        <v>0</v>
      </c>
      <c r="CV93" s="175">
        <f t="shared" si="213"/>
        <v>0</v>
      </c>
      <c r="CW93" s="175">
        <f t="shared" si="214"/>
        <v>0</v>
      </c>
      <c r="CX93" s="175">
        <f t="shared" si="215"/>
        <v>0</v>
      </c>
      <c r="CY93" s="175">
        <f t="shared" si="216"/>
        <v>0</v>
      </c>
      <c r="CZ93" s="175">
        <f t="shared" si="217"/>
        <v>0</v>
      </c>
      <c r="DA93" s="175"/>
      <c r="DB93" s="175">
        <f t="shared" si="218"/>
        <v>0</v>
      </c>
      <c r="DC93" s="175">
        <f t="shared" si="219"/>
        <v>0</v>
      </c>
      <c r="DD93" s="175">
        <f t="shared" si="220"/>
        <v>0</v>
      </c>
      <c r="DE93" s="175">
        <f t="shared" si="221"/>
        <v>0</v>
      </c>
      <c r="DF93" s="175">
        <f t="shared" si="222"/>
        <v>0</v>
      </c>
      <c r="DG93" s="175">
        <f t="shared" si="223"/>
        <v>0</v>
      </c>
      <c r="DH93" s="175">
        <f t="shared" si="224"/>
        <v>0</v>
      </c>
      <c r="DI93" s="3"/>
      <c r="DJ93" s="3"/>
      <c r="DK93" s="3"/>
      <c r="DL93" s="179">
        <f t="shared" si="225"/>
        <v>0</v>
      </c>
      <c r="DM93" s="179">
        <f t="shared" si="226"/>
        <v>0</v>
      </c>
      <c r="DN93" s="179">
        <f t="shared" si="227"/>
        <v>0</v>
      </c>
      <c r="DO93" s="179">
        <f t="shared" si="228"/>
        <v>0</v>
      </c>
      <c r="DP93" s="179">
        <f t="shared" si="229"/>
        <v>0</v>
      </c>
      <c r="DQ93" s="179">
        <f t="shared" si="230"/>
        <v>0</v>
      </c>
      <c r="DR93" s="179">
        <f t="shared" si="231"/>
        <v>0</v>
      </c>
      <c r="DS93" s="179">
        <f t="shared" si="232"/>
        <v>0</v>
      </c>
      <c r="DT93" s="179">
        <f t="shared" si="233"/>
        <v>0</v>
      </c>
      <c r="DU93" s="179">
        <f t="shared" si="234"/>
        <v>0</v>
      </c>
      <c r="DV93" s="3"/>
      <c r="DW93" s="3"/>
      <c r="DY93" s="3"/>
    </row>
    <row r="94" spans="2:129" ht="37" customHeight="1" outlineLevel="1">
      <c r="B94" s="18">
        <v>85</v>
      </c>
      <c r="C94" s="47" t="s">
        <v>50</v>
      </c>
      <c r="D94" s="6"/>
      <c r="E94" s="6"/>
      <c r="F94" s="6"/>
      <c r="G94" s="6"/>
      <c r="H94" s="19"/>
      <c r="I94" s="47" t="s">
        <v>52</v>
      </c>
      <c r="J94" s="8" t="s">
        <v>93</v>
      </c>
      <c r="K94" s="3"/>
      <c r="L94" s="4">
        <f t="shared" si="210"/>
        <v>0</v>
      </c>
      <c r="M94" s="3"/>
      <c r="N94" s="4"/>
      <c r="O94" s="3"/>
      <c r="P94" s="161"/>
      <c r="Q94" s="162"/>
      <c r="R94" s="162"/>
      <c r="S94" s="162"/>
      <c r="T94" s="162"/>
      <c r="U94" s="162"/>
      <c r="V94" s="162"/>
      <c r="W94" s="162"/>
      <c r="X94" s="163"/>
      <c r="Y94" s="162"/>
      <c r="Z94" s="162"/>
      <c r="AA94" s="162"/>
      <c r="AB94" s="162"/>
      <c r="AC94" s="162"/>
      <c r="AD94" s="165"/>
      <c r="AE94" s="3"/>
      <c r="AF94" s="3"/>
      <c r="AG94" s="3"/>
      <c r="AH94" s="175">
        <f t="shared" si="138"/>
        <v>0</v>
      </c>
      <c r="AI94" s="175">
        <f t="shared" si="139"/>
        <v>0</v>
      </c>
      <c r="AJ94" s="175">
        <f t="shared" si="140"/>
        <v>0</v>
      </c>
      <c r="AK94" s="175">
        <f t="shared" si="141"/>
        <v>0</v>
      </c>
      <c r="AL94" s="175">
        <f t="shared" si="142"/>
        <v>0</v>
      </c>
      <c r="AM94" s="175">
        <f t="shared" si="143"/>
        <v>0</v>
      </c>
      <c r="AN94" s="175">
        <f t="shared" si="144"/>
        <v>0</v>
      </c>
      <c r="AO94" s="3"/>
      <c r="AP94" s="175">
        <f t="shared" si="145"/>
        <v>0</v>
      </c>
      <c r="AQ94" s="175">
        <f t="shared" si="146"/>
        <v>0</v>
      </c>
      <c r="AR94" s="175">
        <f t="shared" si="147"/>
        <v>0</v>
      </c>
      <c r="AS94" s="175">
        <f t="shared" si="148"/>
        <v>0</v>
      </c>
      <c r="AT94" s="175">
        <f t="shared" si="149"/>
        <v>0</v>
      </c>
      <c r="AU94" s="175">
        <f t="shared" si="150"/>
        <v>0</v>
      </c>
      <c r="AV94" s="175">
        <f t="shared" si="151"/>
        <v>0</v>
      </c>
      <c r="AW94" s="175"/>
      <c r="AX94" s="175">
        <f t="shared" si="152"/>
        <v>0</v>
      </c>
      <c r="AY94" s="175">
        <f t="shared" si="153"/>
        <v>0</v>
      </c>
      <c r="AZ94" s="175">
        <f t="shared" si="154"/>
        <v>0</v>
      </c>
      <c r="BA94" s="175">
        <f t="shared" si="155"/>
        <v>0</v>
      </c>
      <c r="BB94" s="175">
        <f t="shared" si="156"/>
        <v>0</v>
      </c>
      <c r="BC94" s="175">
        <f t="shared" si="157"/>
        <v>0</v>
      </c>
      <c r="BD94" s="175">
        <f t="shared" si="158"/>
        <v>0</v>
      </c>
      <c r="BE94" s="175"/>
      <c r="BF94" s="175">
        <f t="shared" si="159"/>
        <v>0</v>
      </c>
      <c r="BG94" s="175">
        <f t="shared" si="160"/>
        <v>0</v>
      </c>
      <c r="BH94" s="175">
        <f t="shared" si="161"/>
        <v>0</v>
      </c>
      <c r="BI94" s="175">
        <f t="shared" si="162"/>
        <v>0</v>
      </c>
      <c r="BJ94" s="175">
        <f t="shared" si="163"/>
        <v>0</v>
      </c>
      <c r="BK94" s="175">
        <f t="shared" si="164"/>
        <v>0</v>
      </c>
      <c r="BL94" s="175">
        <f t="shared" si="165"/>
        <v>0</v>
      </c>
      <c r="BM94" s="175"/>
      <c r="BN94" s="175">
        <f t="shared" si="166"/>
        <v>0</v>
      </c>
      <c r="BO94" s="175">
        <f t="shared" si="167"/>
        <v>0</v>
      </c>
      <c r="BP94" s="175">
        <f t="shared" si="168"/>
        <v>0</v>
      </c>
      <c r="BQ94" s="175">
        <f t="shared" si="169"/>
        <v>0</v>
      </c>
      <c r="BR94" s="175">
        <f t="shared" si="170"/>
        <v>0</v>
      </c>
      <c r="BS94" s="175">
        <f t="shared" si="171"/>
        <v>0</v>
      </c>
      <c r="BT94" s="175">
        <f t="shared" si="172"/>
        <v>0</v>
      </c>
      <c r="BU94" s="175"/>
      <c r="BV94" s="175">
        <f t="shared" si="173"/>
        <v>0</v>
      </c>
      <c r="BW94" s="175">
        <f t="shared" si="174"/>
        <v>0</v>
      </c>
      <c r="BX94" s="175">
        <f t="shared" si="175"/>
        <v>0</v>
      </c>
      <c r="BY94" s="175">
        <f t="shared" si="176"/>
        <v>0</v>
      </c>
      <c r="BZ94" s="175">
        <f t="shared" si="177"/>
        <v>0</v>
      </c>
      <c r="CA94" s="175">
        <f t="shared" si="178"/>
        <v>0</v>
      </c>
      <c r="CB94" s="175">
        <f t="shared" si="179"/>
        <v>0</v>
      </c>
      <c r="CC94" s="175"/>
      <c r="CD94" s="175">
        <f t="shared" si="180"/>
        <v>0</v>
      </c>
      <c r="CE94" s="175">
        <f t="shared" si="181"/>
        <v>0</v>
      </c>
      <c r="CF94" s="175">
        <f t="shared" si="182"/>
        <v>0</v>
      </c>
      <c r="CG94" s="175">
        <f t="shared" si="183"/>
        <v>0</v>
      </c>
      <c r="CH94" s="175">
        <f t="shared" si="184"/>
        <v>0</v>
      </c>
      <c r="CI94" s="175">
        <f t="shared" si="185"/>
        <v>0</v>
      </c>
      <c r="CJ94" s="175">
        <f t="shared" si="186"/>
        <v>0</v>
      </c>
      <c r="CK94" s="175"/>
      <c r="CL94" s="175">
        <f t="shared" si="187"/>
        <v>0</v>
      </c>
      <c r="CM94" s="175">
        <f t="shared" si="188"/>
        <v>0</v>
      </c>
      <c r="CN94" s="175">
        <f t="shared" si="189"/>
        <v>0</v>
      </c>
      <c r="CO94" s="175">
        <f t="shared" si="190"/>
        <v>0</v>
      </c>
      <c r="CP94" s="175">
        <f t="shared" si="191"/>
        <v>0</v>
      </c>
      <c r="CQ94" s="175">
        <f t="shared" si="192"/>
        <v>0</v>
      </c>
      <c r="CR94" s="175">
        <f t="shared" si="193"/>
        <v>0</v>
      </c>
      <c r="CS94" s="175"/>
      <c r="CT94" s="175">
        <f t="shared" si="211"/>
        <v>0</v>
      </c>
      <c r="CU94" s="175">
        <f t="shared" si="212"/>
        <v>0</v>
      </c>
      <c r="CV94" s="175">
        <f t="shared" si="213"/>
        <v>0</v>
      </c>
      <c r="CW94" s="175">
        <f t="shared" si="214"/>
        <v>0</v>
      </c>
      <c r="CX94" s="175">
        <f t="shared" si="215"/>
        <v>0</v>
      </c>
      <c r="CY94" s="175">
        <f t="shared" si="216"/>
        <v>0</v>
      </c>
      <c r="CZ94" s="175">
        <f t="shared" si="217"/>
        <v>0</v>
      </c>
      <c r="DA94" s="175"/>
      <c r="DB94" s="175">
        <f t="shared" si="218"/>
        <v>0</v>
      </c>
      <c r="DC94" s="175">
        <f t="shared" si="219"/>
        <v>0</v>
      </c>
      <c r="DD94" s="175">
        <f t="shared" si="220"/>
        <v>0</v>
      </c>
      <c r="DE94" s="175">
        <f t="shared" si="221"/>
        <v>0</v>
      </c>
      <c r="DF94" s="175">
        <f t="shared" si="222"/>
        <v>0</v>
      </c>
      <c r="DG94" s="175">
        <f t="shared" si="223"/>
        <v>0</v>
      </c>
      <c r="DH94" s="175">
        <f t="shared" si="224"/>
        <v>0</v>
      </c>
      <c r="DI94" s="3"/>
      <c r="DJ94" s="3"/>
      <c r="DK94" s="3"/>
      <c r="DL94" s="179">
        <f t="shared" si="225"/>
        <v>0</v>
      </c>
      <c r="DM94" s="179">
        <f t="shared" si="226"/>
        <v>0</v>
      </c>
      <c r="DN94" s="179">
        <f t="shared" si="227"/>
        <v>0</v>
      </c>
      <c r="DO94" s="179">
        <f t="shared" si="228"/>
        <v>0</v>
      </c>
      <c r="DP94" s="179">
        <f t="shared" si="229"/>
        <v>0</v>
      </c>
      <c r="DQ94" s="179">
        <f t="shared" si="230"/>
        <v>0</v>
      </c>
      <c r="DR94" s="179">
        <f t="shared" si="231"/>
        <v>0</v>
      </c>
      <c r="DS94" s="179">
        <f t="shared" si="232"/>
        <v>0</v>
      </c>
      <c r="DT94" s="179">
        <f t="shared" si="233"/>
        <v>0</v>
      </c>
      <c r="DU94" s="179">
        <f t="shared" si="234"/>
        <v>0</v>
      </c>
      <c r="DV94" s="3"/>
      <c r="DW94" s="3"/>
      <c r="DY94" s="3"/>
    </row>
    <row r="95" spans="2:129" ht="37" customHeight="1" outlineLevel="1">
      <c r="B95" s="18">
        <v>86</v>
      </c>
      <c r="C95" s="47" t="s">
        <v>48</v>
      </c>
      <c r="D95" s="6"/>
      <c r="E95" s="6"/>
      <c r="F95" s="6"/>
      <c r="G95" s="6"/>
      <c r="H95" s="19"/>
      <c r="I95" s="20" t="s">
        <v>53</v>
      </c>
      <c r="J95" s="8" t="s">
        <v>93</v>
      </c>
      <c r="K95" s="3"/>
      <c r="L95" s="4">
        <f t="shared" si="210"/>
        <v>0</v>
      </c>
      <c r="M95" s="3"/>
      <c r="N95" s="4"/>
      <c r="O95" s="3"/>
      <c r="P95" s="161"/>
      <c r="Q95" s="162"/>
      <c r="R95" s="162"/>
      <c r="S95" s="162"/>
      <c r="T95" s="162"/>
      <c r="U95" s="162"/>
      <c r="V95" s="162"/>
      <c r="W95" s="162"/>
      <c r="X95" s="163"/>
      <c r="Y95" s="162"/>
      <c r="Z95" s="162"/>
      <c r="AA95" s="162"/>
      <c r="AB95" s="162"/>
      <c r="AC95" s="162"/>
      <c r="AD95" s="165"/>
      <c r="AE95" s="3"/>
      <c r="AF95" s="3"/>
      <c r="AG95" s="3"/>
      <c r="AH95" s="175">
        <f t="shared" si="138"/>
        <v>0</v>
      </c>
      <c r="AI95" s="175">
        <f t="shared" si="139"/>
        <v>0</v>
      </c>
      <c r="AJ95" s="175">
        <f t="shared" si="140"/>
        <v>0</v>
      </c>
      <c r="AK95" s="175">
        <f t="shared" si="141"/>
        <v>0</v>
      </c>
      <c r="AL95" s="175">
        <f t="shared" si="142"/>
        <v>0</v>
      </c>
      <c r="AM95" s="175">
        <f t="shared" si="143"/>
        <v>0</v>
      </c>
      <c r="AN95" s="175">
        <f t="shared" si="144"/>
        <v>0</v>
      </c>
      <c r="AO95" s="3"/>
      <c r="AP95" s="175">
        <f t="shared" si="145"/>
        <v>0</v>
      </c>
      <c r="AQ95" s="175">
        <f t="shared" si="146"/>
        <v>0</v>
      </c>
      <c r="AR95" s="175">
        <f t="shared" si="147"/>
        <v>0</v>
      </c>
      <c r="AS95" s="175">
        <f t="shared" si="148"/>
        <v>0</v>
      </c>
      <c r="AT95" s="175">
        <f t="shared" si="149"/>
        <v>0</v>
      </c>
      <c r="AU95" s="175">
        <f t="shared" si="150"/>
        <v>0</v>
      </c>
      <c r="AV95" s="175">
        <f t="shared" si="151"/>
        <v>0</v>
      </c>
      <c r="AW95" s="175"/>
      <c r="AX95" s="175">
        <f t="shared" si="152"/>
        <v>0</v>
      </c>
      <c r="AY95" s="175">
        <f t="shared" si="153"/>
        <v>0</v>
      </c>
      <c r="AZ95" s="175">
        <f t="shared" si="154"/>
        <v>0</v>
      </c>
      <c r="BA95" s="175">
        <f t="shared" si="155"/>
        <v>0</v>
      </c>
      <c r="BB95" s="175">
        <f t="shared" si="156"/>
        <v>0</v>
      </c>
      <c r="BC95" s="175">
        <f t="shared" si="157"/>
        <v>0</v>
      </c>
      <c r="BD95" s="175">
        <f t="shared" si="158"/>
        <v>0</v>
      </c>
      <c r="BE95" s="175"/>
      <c r="BF95" s="175">
        <f t="shared" si="159"/>
        <v>0</v>
      </c>
      <c r="BG95" s="175">
        <f t="shared" si="160"/>
        <v>0</v>
      </c>
      <c r="BH95" s="175">
        <f t="shared" si="161"/>
        <v>0</v>
      </c>
      <c r="BI95" s="175">
        <f t="shared" si="162"/>
        <v>0</v>
      </c>
      <c r="BJ95" s="175">
        <f t="shared" si="163"/>
        <v>0</v>
      </c>
      <c r="BK95" s="175">
        <f t="shared" si="164"/>
        <v>0</v>
      </c>
      <c r="BL95" s="175">
        <f t="shared" si="165"/>
        <v>0</v>
      </c>
      <c r="BM95" s="175"/>
      <c r="BN95" s="175">
        <f t="shared" si="166"/>
        <v>0</v>
      </c>
      <c r="BO95" s="175">
        <f t="shared" si="167"/>
        <v>0</v>
      </c>
      <c r="BP95" s="175">
        <f t="shared" si="168"/>
        <v>0</v>
      </c>
      <c r="BQ95" s="175">
        <f t="shared" si="169"/>
        <v>0</v>
      </c>
      <c r="BR95" s="175">
        <f t="shared" si="170"/>
        <v>0</v>
      </c>
      <c r="BS95" s="175">
        <f t="shared" si="171"/>
        <v>0</v>
      </c>
      <c r="BT95" s="175">
        <f t="shared" si="172"/>
        <v>0</v>
      </c>
      <c r="BU95" s="175"/>
      <c r="BV95" s="175">
        <f t="shared" si="173"/>
        <v>0</v>
      </c>
      <c r="BW95" s="175">
        <f t="shared" si="174"/>
        <v>0</v>
      </c>
      <c r="BX95" s="175">
        <f t="shared" si="175"/>
        <v>0</v>
      </c>
      <c r="BY95" s="175">
        <f t="shared" si="176"/>
        <v>0</v>
      </c>
      <c r="BZ95" s="175">
        <f t="shared" si="177"/>
        <v>0</v>
      </c>
      <c r="CA95" s="175">
        <f t="shared" si="178"/>
        <v>0</v>
      </c>
      <c r="CB95" s="175">
        <f t="shared" si="179"/>
        <v>0</v>
      </c>
      <c r="CC95" s="175"/>
      <c r="CD95" s="175">
        <f t="shared" si="180"/>
        <v>0</v>
      </c>
      <c r="CE95" s="175">
        <f t="shared" si="181"/>
        <v>0</v>
      </c>
      <c r="CF95" s="175">
        <f t="shared" si="182"/>
        <v>0</v>
      </c>
      <c r="CG95" s="175">
        <f t="shared" si="183"/>
        <v>0</v>
      </c>
      <c r="CH95" s="175">
        <f t="shared" si="184"/>
        <v>0</v>
      </c>
      <c r="CI95" s="175">
        <f t="shared" si="185"/>
        <v>0</v>
      </c>
      <c r="CJ95" s="175">
        <f t="shared" si="186"/>
        <v>0</v>
      </c>
      <c r="CK95" s="175"/>
      <c r="CL95" s="175">
        <f t="shared" si="187"/>
        <v>0</v>
      </c>
      <c r="CM95" s="175">
        <f t="shared" si="188"/>
        <v>0</v>
      </c>
      <c r="CN95" s="175">
        <f t="shared" si="189"/>
        <v>0</v>
      </c>
      <c r="CO95" s="175">
        <f t="shared" si="190"/>
        <v>0</v>
      </c>
      <c r="CP95" s="175">
        <f t="shared" si="191"/>
        <v>0</v>
      </c>
      <c r="CQ95" s="175">
        <f t="shared" si="192"/>
        <v>0</v>
      </c>
      <c r="CR95" s="175">
        <f t="shared" si="193"/>
        <v>0</v>
      </c>
      <c r="CS95" s="175"/>
      <c r="CT95" s="175">
        <f t="shared" si="211"/>
        <v>0</v>
      </c>
      <c r="CU95" s="175">
        <f t="shared" si="212"/>
        <v>0</v>
      </c>
      <c r="CV95" s="175">
        <f t="shared" si="213"/>
        <v>0</v>
      </c>
      <c r="CW95" s="175">
        <f t="shared" si="214"/>
        <v>0</v>
      </c>
      <c r="CX95" s="175">
        <f t="shared" si="215"/>
        <v>0</v>
      </c>
      <c r="CY95" s="175">
        <f t="shared" si="216"/>
        <v>0</v>
      </c>
      <c r="CZ95" s="175">
        <f t="shared" si="217"/>
        <v>0</v>
      </c>
      <c r="DA95" s="175"/>
      <c r="DB95" s="175">
        <f t="shared" si="218"/>
        <v>0</v>
      </c>
      <c r="DC95" s="175">
        <f t="shared" si="219"/>
        <v>0</v>
      </c>
      <c r="DD95" s="175">
        <f t="shared" si="220"/>
        <v>0</v>
      </c>
      <c r="DE95" s="175">
        <f t="shared" si="221"/>
        <v>0</v>
      </c>
      <c r="DF95" s="175">
        <f t="shared" si="222"/>
        <v>0</v>
      </c>
      <c r="DG95" s="175">
        <f t="shared" si="223"/>
        <v>0</v>
      </c>
      <c r="DH95" s="175">
        <f t="shared" si="224"/>
        <v>0</v>
      </c>
      <c r="DI95" s="3"/>
      <c r="DJ95" s="3"/>
      <c r="DK95" s="3"/>
      <c r="DL95" s="179">
        <f t="shared" si="225"/>
        <v>0</v>
      </c>
      <c r="DM95" s="179">
        <f t="shared" si="226"/>
        <v>0</v>
      </c>
      <c r="DN95" s="179">
        <f t="shared" si="227"/>
        <v>0</v>
      </c>
      <c r="DO95" s="179">
        <f t="shared" si="228"/>
        <v>0</v>
      </c>
      <c r="DP95" s="179">
        <f t="shared" si="229"/>
        <v>0</v>
      </c>
      <c r="DQ95" s="179">
        <f t="shared" si="230"/>
        <v>0</v>
      </c>
      <c r="DR95" s="179">
        <f t="shared" si="231"/>
        <v>0</v>
      </c>
      <c r="DS95" s="179">
        <f t="shared" si="232"/>
        <v>0</v>
      </c>
      <c r="DT95" s="179">
        <f t="shared" si="233"/>
        <v>0</v>
      </c>
      <c r="DU95" s="179">
        <f t="shared" si="234"/>
        <v>0</v>
      </c>
      <c r="DV95" s="3"/>
      <c r="DW95" s="3"/>
      <c r="DY95" s="3"/>
    </row>
    <row r="96" spans="2:129" ht="37" customHeight="1" outlineLevel="1">
      <c r="B96" s="18">
        <v>87</v>
      </c>
      <c r="C96" s="47" t="s">
        <v>48</v>
      </c>
      <c r="D96" s="6"/>
      <c r="E96" s="6"/>
      <c r="F96" s="6"/>
      <c r="G96" s="6"/>
      <c r="H96" s="19"/>
      <c r="I96" s="20" t="s">
        <v>54</v>
      </c>
      <c r="J96" s="8" t="s">
        <v>93</v>
      </c>
      <c r="K96" s="3"/>
      <c r="L96" s="4">
        <f t="shared" si="210"/>
        <v>0</v>
      </c>
      <c r="M96" s="3"/>
      <c r="N96" s="4"/>
      <c r="O96" s="3"/>
      <c r="P96" s="161"/>
      <c r="Q96" s="162"/>
      <c r="R96" s="162"/>
      <c r="S96" s="162"/>
      <c r="T96" s="162"/>
      <c r="U96" s="162"/>
      <c r="V96" s="162"/>
      <c r="W96" s="162"/>
      <c r="X96" s="163"/>
      <c r="Y96" s="162"/>
      <c r="Z96" s="162"/>
      <c r="AA96" s="162"/>
      <c r="AB96" s="162"/>
      <c r="AC96" s="162"/>
      <c r="AD96" s="165"/>
      <c r="AE96" s="3"/>
      <c r="AF96" s="3"/>
      <c r="AG96" s="3"/>
      <c r="AH96" s="175">
        <f t="shared" si="138"/>
        <v>0</v>
      </c>
      <c r="AI96" s="175">
        <f t="shared" si="139"/>
        <v>0</v>
      </c>
      <c r="AJ96" s="175">
        <f t="shared" si="140"/>
        <v>0</v>
      </c>
      <c r="AK96" s="175">
        <f t="shared" si="141"/>
        <v>0</v>
      </c>
      <c r="AL96" s="175">
        <f t="shared" si="142"/>
        <v>0</v>
      </c>
      <c r="AM96" s="175">
        <f t="shared" si="143"/>
        <v>0</v>
      </c>
      <c r="AN96" s="175">
        <f t="shared" si="144"/>
        <v>0</v>
      </c>
      <c r="AO96" s="3"/>
      <c r="AP96" s="175">
        <f t="shared" si="145"/>
        <v>0</v>
      </c>
      <c r="AQ96" s="175">
        <f t="shared" si="146"/>
        <v>0</v>
      </c>
      <c r="AR96" s="175">
        <f t="shared" si="147"/>
        <v>0</v>
      </c>
      <c r="AS96" s="175">
        <f t="shared" si="148"/>
        <v>0</v>
      </c>
      <c r="AT96" s="175">
        <f t="shared" si="149"/>
        <v>0</v>
      </c>
      <c r="AU96" s="175">
        <f t="shared" si="150"/>
        <v>0</v>
      </c>
      <c r="AV96" s="175">
        <f t="shared" si="151"/>
        <v>0</v>
      </c>
      <c r="AW96" s="175"/>
      <c r="AX96" s="175">
        <f t="shared" si="152"/>
        <v>0</v>
      </c>
      <c r="AY96" s="175">
        <f t="shared" si="153"/>
        <v>0</v>
      </c>
      <c r="AZ96" s="175">
        <f t="shared" si="154"/>
        <v>0</v>
      </c>
      <c r="BA96" s="175">
        <f t="shared" si="155"/>
        <v>0</v>
      </c>
      <c r="BB96" s="175">
        <f t="shared" si="156"/>
        <v>0</v>
      </c>
      <c r="BC96" s="175">
        <f t="shared" si="157"/>
        <v>0</v>
      </c>
      <c r="BD96" s="175">
        <f t="shared" si="158"/>
        <v>0</v>
      </c>
      <c r="BE96" s="175"/>
      <c r="BF96" s="175">
        <f t="shared" si="159"/>
        <v>0</v>
      </c>
      <c r="BG96" s="175">
        <f t="shared" si="160"/>
        <v>0</v>
      </c>
      <c r="BH96" s="175">
        <f t="shared" si="161"/>
        <v>0</v>
      </c>
      <c r="BI96" s="175">
        <f t="shared" si="162"/>
        <v>0</v>
      </c>
      <c r="BJ96" s="175">
        <f t="shared" si="163"/>
        <v>0</v>
      </c>
      <c r="BK96" s="175">
        <f t="shared" si="164"/>
        <v>0</v>
      </c>
      <c r="BL96" s="175">
        <f t="shared" si="165"/>
        <v>0</v>
      </c>
      <c r="BM96" s="175"/>
      <c r="BN96" s="175">
        <f t="shared" si="166"/>
        <v>0</v>
      </c>
      <c r="BO96" s="175">
        <f t="shared" si="167"/>
        <v>0</v>
      </c>
      <c r="BP96" s="175">
        <f t="shared" si="168"/>
        <v>0</v>
      </c>
      <c r="BQ96" s="175">
        <f t="shared" si="169"/>
        <v>0</v>
      </c>
      <c r="BR96" s="175">
        <f t="shared" si="170"/>
        <v>0</v>
      </c>
      <c r="BS96" s="175">
        <f t="shared" si="171"/>
        <v>0</v>
      </c>
      <c r="BT96" s="175">
        <f t="shared" si="172"/>
        <v>0</v>
      </c>
      <c r="BU96" s="175"/>
      <c r="BV96" s="175">
        <f t="shared" si="173"/>
        <v>0</v>
      </c>
      <c r="BW96" s="175">
        <f t="shared" si="174"/>
        <v>0</v>
      </c>
      <c r="BX96" s="175">
        <f t="shared" si="175"/>
        <v>0</v>
      </c>
      <c r="BY96" s="175">
        <f t="shared" si="176"/>
        <v>0</v>
      </c>
      <c r="BZ96" s="175">
        <f t="shared" si="177"/>
        <v>0</v>
      </c>
      <c r="CA96" s="175">
        <f t="shared" si="178"/>
        <v>0</v>
      </c>
      <c r="CB96" s="175">
        <f t="shared" si="179"/>
        <v>0</v>
      </c>
      <c r="CC96" s="175"/>
      <c r="CD96" s="175">
        <f t="shared" si="180"/>
        <v>0</v>
      </c>
      <c r="CE96" s="175">
        <f t="shared" si="181"/>
        <v>0</v>
      </c>
      <c r="CF96" s="175">
        <f t="shared" si="182"/>
        <v>0</v>
      </c>
      <c r="CG96" s="175">
        <f t="shared" si="183"/>
        <v>0</v>
      </c>
      <c r="CH96" s="175">
        <f t="shared" si="184"/>
        <v>0</v>
      </c>
      <c r="CI96" s="175">
        <f t="shared" si="185"/>
        <v>0</v>
      </c>
      <c r="CJ96" s="175">
        <f t="shared" si="186"/>
        <v>0</v>
      </c>
      <c r="CK96" s="175"/>
      <c r="CL96" s="175">
        <f t="shared" si="187"/>
        <v>0</v>
      </c>
      <c r="CM96" s="175">
        <f t="shared" si="188"/>
        <v>0</v>
      </c>
      <c r="CN96" s="175">
        <f t="shared" si="189"/>
        <v>0</v>
      </c>
      <c r="CO96" s="175">
        <f t="shared" si="190"/>
        <v>0</v>
      </c>
      <c r="CP96" s="175">
        <f t="shared" si="191"/>
        <v>0</v>
      </c>
      <c r="CQ96" s="175">
        <f t="shared" si="192"/>
        <v>0</v>
      </c>
      <c r="CR96" s="175">
        <f t="shared" si="193"/>
        <v>0</v>
      </c>
      <c r="CS96" s="175"/>
      <c r="CT96" s="175">
        <f t="shared" si="211"/>
        <v>0</v>
      </c>
      <c r="CU96" s="175">
        <f t="shared" si="212"/>
        <v>0</v>
      </c>
      <c r="CV96" s="175">
        <f t="shared" si="213"/>
        <v>0</v>
      </c>
      <c r="CW96" s="175">
        <f t="shared" si="214"/>
        <v>0</v>
      </c>
      <c r="CX96" s="175">
        <f t="shared" si="215"/>
        <v>0</v>
      </c>
      <c r="CY96" s="175">
        <f t="shared" si="216"/>
        <v>0</v>
      </c>
      <c r="CZ96" s="175">
        <f t="shared" si="217"/>
        <v>0</v>
      </c>
      <c r="DA96" s="175"/>
      <c r="DB96" s="175">
        <f t="shared" si="218"/>
        <v>0</v>
      </c>
      <c r="DC96" s="175">
        <f t="shared" si="219"/>
        <v>0</v>
      </c>
      <c r="DD96" s="175">
        <f t="shared" si="220"/>
        <v>0</v>
      </c>
      <c r="DE96" s="175">
        <f t="shared" si="221"/>
        <v>0</v>
      </c>
      <c r="DF96" s="175">
        <f t="shared" si="222"/>
        <v>0</v>
      </c>
      <c r="DG96" s="175">
        <f t="shared" si="223"/>
        <v>0</v>
      </c>
      <c r="DH96" s="175">
        <f t="shared" si="224"/>
        <v>0</v>
      </c>
      <c r="DI96" s="3"/>
      <c r="DJ96" s="3"/>
      <c r="DK96" s="3"/>
      <c r="DL96" s="179">
        <f t="shared" si="225"/>
        <v>0</v>
      </c>
      <c r="DM96" s="179">
        <f t="shared" si="226"/>
        <v>0</v>
      </c>
      <c r="DN96" s="179">
        <f t="shared" si="227"/>
        <v>0</v>
      </c>
      <c r="DO96" s="179">
        <f t="shared" si="228"/>
        <v>0</v>
      </c>
      <c r="DP96" s="179">
        <f t="shared" si="229"/>
        <v>0</v>
      </c>
      <c r="DQ96" s="179">
        <f t="shared" si="230"/>
        <v>0</v>
      </c>
      <c r="DR96" s="179">
        <f t="shared" si="231"/>
        <v>0</v>
      </c>
      <c r="DS96" s="179">
        <f t="shared" si="232"/>
        <v>0</v>
      </c>
      <c r="DT96" s="179">
        <f t="shared" si="233"/>
        <v>0</v>
      </c>
      <c r="DU96" s="179">
        <f t="shared" si="234"/>
        <v>0</v>
      </c>
      <c r="DV96" s="3"/>
      <c r="DW96" s="3"/>
      <c r="DY96" s="3"/>
    </row>
    <row r="97" spans="1:129" ht="39" customHeight="1" outlineLevel="1">
      <c r="B97" s="18">
        <v>88</v>
      </c>
      <c r="C97" s="104" t="s">
        <v>55</v>
      </c>
      <c r="D97" s="6"/>
      <c r="E97" s="6"/>
      <c r="F97" s="6"/>
      <c r="G97" s="6"/>
      <c r="H97" s="19"/>
      <c r="I97" s="9" t="s">
        <v>84</v>
      </c>
      <c r="J97" s="8" t="s">
        <v>57</v>
      </c>
      <c r="K97" s="3"/>
      <c r="L97" s="4">
        <f t="shared" si="210"/>
        <v>0</v>
      </c>
      <c r="M97" s="3"/>
      <c r="N97" s="4"/>
      <c r="O97" s="3"/>
      <c r="P97" s="161"/>
      <c r="Q97" s="162"/>
      <c r="R97" s="162"/>
      <c r="S97" s="162"/>
      <c r="T97" s="162"/>
      <c r="U97" s="162"/>
      <c r="V97" s="162"/>
      <c r="W97" s="162"/>
      <c r="X97" s="163"/>
      <c r="Y97" s="162"/>
      <c r="Z97" s="162"/>
      <c r="AA97" s="162"/>
      <c r="AB97" s="162"/>
      <c r="AC97" s="162"/>
      <c r="AD97" s="165"/>
      <c r="AE97" s="3"/>
      <c r="AF97" s="3"/>
      <c r="AG97" s="3"/>
      <c r="AH97" s="175">
        <f t="shared" si="138"/>
        <v>0</v>
      </c>
      <c r="AI97" s="175">
        <f t="shared" si="139"/>
        <v>0</v>
      </c>
      <c r="AJ97" s="175">
        <f t="shared" si="140"/>
        <v>0</v>
      </c>
      <c r="AK97" s="175">
        <f t="shared" si="141"/>
        <v>0</v>
      </c>
      <c r="AL97" s="175">
        <f t="shared" si="142"/>
        <v>0</v>
      </c>
      <c r="AM97" s="175">
        <f t="shared" si="143"/>
        <v>0</v>
      </c>
      <c r="AN97" s="175">
        <f t="shared" si="144"/>
        <v>0</v>
      </c>
      <c r="AO97" s="3"/>
      <c r="AP97" s="175">
        <f t="shared" si="145"/>
        <v>0</v>
      </c>
      <c r="AQ97" s="175">
        <f t="shared" si="146"/>
        <v>0</v>
      </c>
      <c r="AR97" s="175">
        <f t="shared" si="147"/>
        <v>0</v>
      </c>
      <c r="AS97" s="175">
        <f t="shared" si="148"/>
        <v>0</v>
      </c>
      <c r="AT97" s="175">
        <f t="shared" si="149"/>
        <v>0</v>
      </c>
      <c r="AU97" s="175">
        <f t="shared" si="150"/>
        <v>0</v>
      </c>
      <c r="AV97" s="175">
        <f t="shared" si="151"/>
        <v>0</v>
      </c>
      <c r="AW97" s="175"/>
      <c r="AX97" s="175">
        <f t="shared" si="152"/>
        <v>0</v>
      </c>
      <c r="AY97" s="175">
        <f t="shared" si="153"/>
        <v>0</v>
      </c>
      <c r="AZ97" s="175">
        <f t="shared" si="154"/>
        <v>0</v>
      </c>
      <c r="BA97" s="175">
        <f t="shared" si="155"/>
        <v>0</v>
      </c>
      <c r="BB97" s="175">
        <f t="shared" si="156"/>
        <v>0</v>
      </c>
      <c r="BC97" s="175">
        <f t="shared" si="157"/>
        <v>0</v>
      </c>
      <c r="BD97" s="175">
        <f t="shared" si="158"/>
        <v>0</v>
      </c>
      <c r="BE97" s="175"/>
      <c r="BF97" s="175">
        <f t="shared" si="159"/>
        <v>0</v>
      </c>
      <c r="BG97" s="175">
        <f t="shared" si="160"/>
        <v>0</v>
      </c>
      <c r="BH97" s="175">
        <f t="shared" si="161"/>
        <v>0</v>
      </c>
      <c r="BI97" s="175">
        <f t="shared" si="162"/>
        <v>0</v>
      </c>
      <c r="BJ97" s="175">
        <f t="shared" si="163"/>
        <v>0</v>
      </c>
      <c r="BK97" s="175">
        <f t="shared" si="164"/>
        <v>0</v>
      </c>
      <c r="BL97" s="175">
        <f t="shared" si="165"/>
        <v>0</v>
      </c>
      <c r="BM97" s="175"/>
      <c r="BN97" s="175">
        <f t="shared" si="166"/>
        <v>0</v>
      </c>
      <c r="BO97" s="175">
        <f t="shared" si="167"/>
        <v>0</v>
      </c>
      <c r="BP97" s="175">
        <f t="shared" si="168"/>
        <v>0</v>
      </c>
      <c r="BQ97" s="175">
        <f t="shared" si="169"/>
        <v>0</v>
      </c>
      <c r="BR97" s="175">
        <f t="shared" si="170"/>
        <v>0</v>
      </c>
      <c r="BS97" s="175">
        <f t="shared" si="171"/>
        <v>0</v>
      </c>
      <c r="BT97" s="175">
        <f t="shared" si="172"/>
        <v>0</v>
      </c>
      <c r="BU97" s="175"/>
      <c r="BV97" s="175">
        <f t="shared" si="173"/>
        <v>0</v>
      </c>
      <c r="BW97" s="175">
        <f t="shared" si="174"/>
        <v>0</v>
      </c>
      <c r="BX97" s="175">
        <f t="shared" si="175"/>
        <v>0</v>
      </c>
      <c r="BY97" s="175">
        <f t="shared" si="176"/>
        <v>0</v>
      </c>
      <c r="BZ97" s="175">
        <f t="shared" si="177"/>
        <v>0</v>
      </c>
      <c r="CA97" s="175">
        <f t="shared" si="178"/>
        <v>0</v>
      </c>
      <c r="CB97" s="175">
        <f t="shared" si="179"/>
        <v>0</v>
      </c>
      <c r="CC97" s="175"/>
      <c r="CD97" s="175">
        <f t="shared" si="180"/>
        <v>0</v>
      </c>
      <c r="CE97" s="175">
        <f t="shared" si="181"/>
        <v>0</v>
      </c>
      <c r="CF97" s="175">
        <f t="shared" si="182"/>
        <v>0</v>
      </c>
      <c r="CG97" s="175">
        <f t="shared" si="183"/>
        <v>0</v>
      </c>
      <c r="CH97" s="175">
        <f t="shared" si="184"/>
        <v>0</v>
      </c>
      <c r="CI97" s="175">
        <f t="shared" si="185"/>
        <v>0</v>
      </c>
      <c r="CJ97" s="175">
        <f t="shared" si="186"/>
        <v>0</v>
      </c>
      <c r="CK97" s="175"/>
      <c r="CL97" s="175">
        <f t="shared" si="187"/>
        <v>0</v>
      </c>
      <c r="CM97" s="175">
        <f t="shared" si="188"/>
        <v>0</v>
      </c>
      <c r="CN97" s="175">
        <f t="shared" si="189"/>
        <v>0</v>
      </c>
      <c r="CO97" s="175">
        <f t="shared" si="190"/>
        <v>0</v>
      </c>
      <c r="CP97" s="175">
        <f t="shared" si="191"/>
        <v>0</v>
      </c>
      <c r="CQ97" s="175">
        <f t="shared" si="192"/>
        <v>0</v>
      </c>
      <c r="CR97" s="175">
        <f t="shared" si="193"/>
        <v>0</v>
      </c>
      <c r="CS97" s="175"/>
      <c r="CT97" s="175">
        <f t="shared" si="211"/>
        <v>0</v>
      </c>
      <c r="CU97" s="175">
        <f t="shared" si="212"/>
        <v>0</v>
      </c>
      <c r="CV97" s="175">
        <f t="shared" si="213"/>
        <v>0</v>
      </c>
      <c r="CW97" s="175">
        <f t="shared" si="214"/>
        <v>0</v>
      </c>
      <c r="CX97" s="175">
        <f t="shared" si="215"/>
        <v>0</v>
      </c>
      <c r="CY97" s="175">
        <f t="shared" si="216"/>
        <v>0</v>
      </c>
      <c r="CZ97" s="175">
        <f t="shared" si="217"/>
        <v>0</v>
      </c>
      <c r="DA97" s="175"/>
      <c r="DB97" s="175">
        <f t="shared" si="218"/>
        <v>0</v>
      </c>
      <c r="DC97" s="175">
        <f t="shared" si="219"/>
        <v>0</v>
      </c>
      <c r="DD97" s="175">
        <f t="shared" si="220"/>
        <v>0</v>
      </c>
      <c r="DE97" s="175">
        <f t="shared" si="221"/>
        <v>0</v>
      </c>
      <c r="DF97" s="175">
        <f t="shared" si="222"/>
        <v>0</v>
      </c>
      <c r="DG97" s="175">
        <f t="shared" si="223"/>
        <v>0</v>
      </c>
      <c r="DH97" s="175">
        <f t="shared" si="224"/>
        <v>0</v>
      </c>
      <c r="DI97" s="3"/>
      <c r="DJ97" s="3"/>
      <c r="DK97" s="3"/>
      <c r="DL97" s="179">
        <f t="shared" si="225"/>
        <v>0</v>
      </c>
      <c r="DM97" s="179">
        <f t="shared" si="226"/>
        <v>0</v>
      </c>
      <c r="DN97" s="179">
        <f t="shared" si="227"/>
        <v>0</v>
      </c>
      <c r="DO97" s="179">
        <f t="shared" si="228"/>
        <v>0</v>
      </c>
      <c r="DP97" s="179">
        <f t="shared" si="229"/>
        <v>0</v>
      </c>
      <c r="DQ97" s="179">
        <f t="shared" si="230"/>
        <v>0</v>
      </c>
      <c r="DR97" s="179">
        <f t="shared" si="231"/>
        <v>0</v>
      </c>
      <c r="DS97" s="179">
        <f t="shared" si="232"/>
        <v>0</v>
      </c>
      <c r="DT97" s="179">
        <f t="shared" si="233"/>
        <v>0</v>
      </c>
      <c r="DU97" s="179">
        <f t="shared" si="234"/>
        <v>0</v>
      </c>
      <c r="DV97" s="3"/>
      <c r="DW97" s="3"/>
      <c r="DY97" s="3"/>
    </row>
    <row r="98" spans="1:129" ht="39" customHeight="1" outlineLevel="1">
      <c r="B98" s="18">
        <v>89</v>
      </c>
      <c r="C98" s="47" t="s">
        <v>58</v>
      </c>
      <c r="D98" s="6"/>
      <c r="E98" s="6"/>
      <c r="F98" s="6"/>
      <c r="G98" s="6"/>
      <c r="H98" s="19"/>
      <c r="I98" s="9" t="s">
        <v>59</v>
      </c>
      <c r="J98" s="8" t="s">
        <v>60</v>
      </c>
      <c r="K98" s="3"/>
      <c r="L98" s="4">
        <f t="shared" si="210"/>
        <v>0</v>
      </c>
      <c r="M98" s="3"/>
      <c r="N98" s="4"/>
      <c r="O98" s="3"/>
      <c r="P98" s="161"/>
      <c r="Q98" s="162"/>
      <c r="R98" s="162"/>
      <c r="S98" s="162"/>
      <c r="T98" s="162"/>
      <c r="U98" s="162"/>
      <c r="V98" s="162"/>
      <c r="W98" s="162"/>
      <c r="X98" s="163"/>
      <c r="Y98" s="162"/>
      <c r="Z98" s="162"/>
      <c r="AA98" s="162"/>
      <c r="AB98" s="162"/>
      <c r="AC98" s="162"/>
      <c r="AD98" s="165"/>
      <c r="AE98" s="3"/>
      <c r="AF98" s="3"/>
      <c r="AG98" s="3"/>
      <c r="AH98" s="175">
        <f t="shared" si="138"/>
        <v>0</v>
      </c>
      <c r="AI98" s="175">
        <f t="shared" si="139"/>
        <v>0</v>
      </c>
      <c r="AJ98" s="175">
        <f t="shared" si="140"/>
        <v>0</v>
      </c>
      <c r="AK98" s="175">
        <f t="shared" si="141"/>
        <v>0</v>
      </c>
      <c r="AL98" s="175">
        <f t="shared" si="142"/>
        <v>0</v>
      </c>
      <c r="AM98" s="175">
        <f t="shared" si="143"/>
        <v>0</v>
      </c>
      <c r="AN98" s="175">
        <f t="shared" si="144"/>
        <v>0</v>
      </c>
      <c r="AO98" s="3"/>
      <c r="AP98" s="175">
        <f t="shared" si="145"/>
        <v>0</v>
      </c>
      <c r="AQ98" s="175">
        <f t="shared" si="146"/>
        <v>0</v>
      </c>
      <c r="AR98" s="175">
        <f t="shared" si="147"/>
        <v>0</v>
      </c>
      <c r="AS98" s="175">
        <f t="shared" si="148"/>
        <v>0</v>
      </c>
      <c r="AT98" s="175">
        <f t="shared" si="149"/>
        <v>0</v>
      </c>
      <c r="AU98" s="175">
        <f t="shared" si="150"/>
        <v>0</v>
      </c>
      <c r="AV98" s="175">
        <f t="shared" si="151"/>
        <v>0</v>
      </c>
      <c r="AW98" s="175"/>
      <c r="AX98" s="175">
        <f t="shared" si="152"/>
        <v>0</v>
      </c>
      <c r="AY98" s="175">
        <f t="shared" si="153"/>
        <v>0</v>
      </c>
      <c r="AZ98" s="175">
        <f t="shared" si="154"/>
        <v>0</v>
      </c>
      <c r="BA98" s="175">
        <f t="shared" si="155"/>
        <v>0</v>
      </c>
      <c r="BB98" s="175">
        <f t="shared" si="156"/>
        <v>0</v>
      </c>
      <c r="BC98" s="175">
        <f t="shared" si="157"/>
        <v>0</v>
      </c>
      <c r="BD98" s="175">
        <f t="shared" si="158"/>
        <v>0</v>
      </c>
      <c r="BE98" s="175"/>
      <c r="BF98" s="175">
        <f t="shared" si="159"/>
        <v>0</v>
      </c>
      <c r="BG98" s="175">
        <f t="shared" si="160"/>
        <v>0</v>
      </c>
      <c r="BH98" s="175">
        <f t="shared" si="161"/>
        <v>0</v>
      </c>
      <c r="BI98" s="175">
        <f t="shared" si="162"/>
        <v>0</v>
      </c>
      <c r="BJ98" s="175">
        <f t="shared" si="163"/>
        <v>0</v>
      </c>
      <c r="BK98" s="175">
        <f t="shared" si="164"/>
        <v>0</v>
      </c>
      <c r="BL98" s="175">
        <f t="shared" si="165"/>
        <v>0</v>
      </c>
      <c r="BM98" s="175"/>
      <c r="BN98" s="175">
        <f t="shared" si="166"/>
        <v>0</v>
      </c>
      <c r="BO98" s="175">
        <f t="shared" si="167"/>
        <v>0</v>
      </c>
      <c r="BP98" s="175">
        <f t="shared" si="168"/>
        <v>0</v>
      </c>
      <c r="BQ98" s="175">
        <f t="shared" si="169"/>
        <v>0</v>
      </c>
      <c r="BR98" s="175">
        <f t="shared" si="170"/>
        <v>0</v>
      </c>
      <c r="BS98" s="175">
        <f t="shared" si="171"/>
        <v>0</v>
      </c>
      <c r="BT98" s="175">
        <f t="shared" si="172"/>
        <v>0</v>
      </c>
      <c r="BU98" s="175"/>
      <c r="BV98" s="175">
        <f t="shared" si="173"/>
        <v>0</v>
      </c>
      <c r="BW98" s="175">
        <f t="shared" si="174"/>
        <v>0</v>
      </c>
      <c r="BX98" s="175">
        <f t="shared" si="175"/>
        <v>0</v>
      </c>
      <c r="BY98" s="175">
        <f t="shared" si="176"/>
        <v>0</v>
      </c>
      <c r="BZ98" s="175">
        <f t="shared" si="177"/>
        <v>0</v>
      </c>
      <c r="CA98" s="175">
        <f t="shared" si="178"/>
        <v>0</v>
      </c>
      <c r="CB98" s="175">
        <f t="shared" si="179"/>
        <v>0</v>
      </c>
      <c r="CC98" s="175"/>
      <c r="CD98" s="175">
        <f t="shared" si="180"/>
        <v>0</v>
      </c>
      <c r="CE98" s="175">
        <f t="shared" si="181"/>
        <v>0</v>
      </c>
      <c r="CF98" s="175">
        <f t="shared" si="182"/>
        <v>0</v>
      </c>
      <c r="CG98" s="175">
        <f t="shared" si="183"/>
        <v>0</v>
      </c>
      <c r="CH98" s="175">
        <f t="shared" si="184"/>
        <v>0</v>
      </c>
      <c r="CI98" s="175">
        <f t="shared" si="185"/>
        <v>0</v>
      </c>
      <c r="CJ98" s="175">
        <f t="shared" si="186"/>
        <v>0</v>
      </c>
      <c r="CK98" s="175"/>
      <c r="CL98" s="175">
        <f t="shared" si="187"/>
        <v>0</v>
      </c>
      <c r="CM98" s="175">
        <f t="shared" si="188"/>
        <v>0</v>
      </c>
      <c r="CN98" s="175">
        <f t="shared" si="189"/>
        <v>0</v>
      </c>
      <c r="CO98" s="175">
        <f t="shared" si="190"/>
        <v>0</v>
      </c>
      <c r="CP98" s="175">
        <f t="shared" si="191"/>
        <v>0</v>
      </c>
      <c r="CQ98" s="175">
        <f t="shared" si="192"/>
        <v>0</v>
      </c>
      <c r="CR98" s="175">
        <f t="shared" si="193"/>
        <v>0</v>
      </c>
      <c r="CS98" s="175"/>
      <c r="CT98" s="175">
        <f t="shared" si="211"/>
        <v>0</v>
      </c>
      <c r="CU98" s="175">
        <f t="shared" si="212"/>
        <v>0</v>
      </c>
      <c r="CV98" s="175">
        <f t="shared" si="213"/>
        <v>0</v>
      </c>
      <c r="CW98" s="175">
        <f t="shared" si="214"/>
        <v>0</v>
      </c>
      <c r="CX98" s="175">
        <f t="shared" si="215"/>
        <v>0</v>
      </c>
      <c r="CY98" s="175">
        <f t="shared" si="216"/>
        <v>0</v>
      </c>
      <c r="CZ98" s="175">
        <f t="shared" si="217"/>
        <v>0</v>
      </c>
      <c r="DA98" s="175"/>
      <c r="DB98" s="175">
        <f t="shared" si="218"/>
        <v>0</v>
      </c>
      <c r="DC98" s="175">
        <f t="shared" si="219"/>
        <v>0</v>
      </c>
      <c r="DD98" s="175">
        <f t="shared" si="220"/>
        <v>0</v>
      </c>
      <c r="DE98" s="175">
        <f t="shared" si="221"/>
        <v>0</v>
      </c>
      <c r="DF98" s="175">
        <f t="shared" si="222"/>
        <v>0</v>
      </c>
      <c r="DG98" s="175">
        <f t="shared" si="223"/>
        <v>0</v>
      </c>
      <c r="DH98" s="175">
        <f t="shared" si="224"/>
        <v>0</v>
      </c>
      <c r="DI98" s="3"/>
      <c r="DJ98" s="3"/>
      <c r="DK98" s="3"/>
      <c r="DL98" s="179">
        <f t="shared" si="225"/>
        <v>0</v>
      </c>
      <c r="DM98" s="179">
        <f t="shared" si="226"/>
        <v>0</v>
      </c>
      <c r="DN98" s="179">
        <f t="shared" si="227"/>
        <v>0</v>
      </c>
      <c r="DO98" s="179">
        <f t="shared" si="228"/>
        <v>0</v>
      </c>
      <c r="DP98" s="179">
        <f t="shared" si="229"/>
        <v>0</v>
      </c>
      <c r="DQ98" s="179">
        <f t="shared" si="230"/>
        <v>0</v>
      </c>
      <c r="DR98" s="179">
        <f t="shared" si="231"/>
        <v>0</v>
      </c>
      <c r="DS98" s="179">
        <f t="shared" si="232"/>
        <v>0</v>
      </c>
      <c r="DT98" s="179">
        <f t="shared" si="233"/>
        <v>0</v>
      </c>
      <c r="DU98" s="179">
        <f t="shared" si="234"/>
        <v>0</v>
      </c>
      <c r="DV98" s="3"/>
      <c r="DW98" s="3"/>
      <c r="DY98" s="3"/>
    </row>
    <row r="99" spans="1:129" ht="39" customHeight="1" outlineLevel="1">
      <c r="B99" s="18">
        <v>90</v>
      </c>
      <c r="C99" s="47" t="s">
        <v>61</v>
      </c>
      <c r="D99" s="6"/>
      <c r="E99" s="6"/>
      <c r="F99" s="6"/>
      <c r="G99" s="6"/>
      <c r="H99" s="19"/>
      <c r="I99" s="9" t="s">
        <v>61</v>
      </c>
      <c r="J99" s="8" t="s">
        <v>62</v>
      </c>
      <c r="K99" s="3"/>
      <c r="L99" s="4">
        <f t="shared" si="210"/>
        <v>0</v>
      </c>
      <c r="M99" s="3"/>
      <c r="N99" s="4"/>
      <c r="O99" s="3"/>
      <c r="P99" s="168"/>
      <c r="Q99" s="169"/>
      <c r="R99" s="169"/>
      <c r="S99" s="169"/>
      <c r="T99" s="169"/>
      <c r="U99" s="169"/>
      <c r="V99" s="169"/>
      <c r="W99" s="169"/>
      <c r="X99" s="163"/>
      <c r="Y99" s="162"/>
      <c r="Z99" s="162"/>
      <c r="AA99" s="169"/>
      <c r="AB99" s="162"/>
      <c r="AC99" s="162"/>
      <c r="AD99" s="165"/>
      <c r="AE99" s="3"/>
      <c r="AF99" s="3"/>
      <c r="AG99" s="3"/>
      <c r="AH99" s="175">
        <f t="shared" si="138"/>
        <v>0</v>
      </c>
      <c r="AI99" s="175">
        <f t="shared" si="139"/>
        <v>0</v>
      </c>
      <c r="AJ99" s="175">
        <f t="shared" si="140"/>
        <v>0</v>
      </c>
      <c r="AK99" s="175">
        <f t="shared" si="141"/>
        <v>0</v>
      </c>
      <c r="AL99" s="175">
        <f t="shared" si="142"/>
        <v>0</v>
      </c>
      <c r="AM99" s="175">
        <f t="shared" si="143"/>
        <v>0</v>
      </c>
      <c r="AN99" s="175">
        <f t="shared" si="144"/>
        <v>0</v>
      </c>
      <c r="AO99" s="3"/>
      <c r="AP99" s="175">
        <f t="shared" si="145"/>
        <v>0</v>
      </c>
      <c r="AQ99" s="175">
        <f t="shared" si="146"/>
        <v>0</v>
      </c>
      <c r="AR99" s="175">
        <f t="shared" si="147"/>
        <v>0</v>
      </c>
      <c r="AS99" s="175">
        <f t="shared" si="148"/>
        <v>0</v>
      </c>
      <c r="AT99" s="175">
        <f t="shared" si="149"/>
        <v>0</v>
      </c>
      <c r="AU99" s="175">
        <f t="shared" si="150"/>
        <v>0</v>
      </c>
      <c r="AV99" s="175">
        <f t="shared" si="151"/>
        <v>0</v>
      </c>
      <c r="AW99" s="175"/>
      <c r="AX99" s="175">
        <f t="shared" si="152"/>
        <v>0</v>
      </c>
      <c r="AY99" s="175">
        <f t="shared" si="153"/>
        <v>0</v>
      </c>
      <c r="AZ99" s="175">
        <f t="shared" si="154"/>
        <v>0</v>
      </c>
      <c r="BA99" s="175">
        <f t="shared" si="155"/>
        <v>0</v>
      </c>
      <c r="BB99" s="175">
        <f t="shared" si="156"/>
        <v>0</v>
      </c>
      <c r="BC99" s="175">
        <f t="shared" si="157"/>
        <v>0</v>
      </c>
      <c r="BD99" s="175">
        <f t="shared" si="158"/>
        <v>0</v>
      </c>
      <c r="BE99" s="175"/>
      <c r="BF99" s="175">
        <f t="shared" si="159"/>
        <v>0</v>
      </c>
      <c r="BG99" s="175">
        <f t="shared" si="160"/>
        <v>0</v>
      </c>
      <c r="BH99" s="175">
        <f t="shared" si="161"/>
        <v>0</v>
      </c>
      <c r="BI99" s="175">
        <f t="shared" si="162"/>
        <v>0</v>
      </c>
      <c r="BJ99" s="175">
        <f t="shared" si="163"/>
        <v>0</v>
      </c>
      <c r="BK99" s="175">
        <f t="shared" si="164"/>
        <v>0</v>
      </c>
      <c r="BL99" s="175">
        <f t="shared" si="165"/>
        <v>0</v>
      </c>
      <c r="BM99" s="175"/>
      <c r="BN99" s="175">
        <f t="shared" si="166"/>
        <v>0</v>
      </c>
      <c r="BO99" s="175">
        <f t="shared" si="167"/>
        <v>0</v>
      </c>
      <c r="BP99" s="175">
        <f t="shared" si="168"/>
        <v>0</v>
      </c>
      <c r="BQ99" s="175">
        <f t="shared" si="169"/>
        <v>0</v>
      </c>
      <c r="BR99" s="175">
        <f t="shared" si="170"/>
        <v>0</v>
      </c>
      <c r="BS99" s="175">
        <f t="shared" si="171"/>
        <v>0</v>
      </c>
      <c r="BT99" s="175">
        <f t="shared" si="172"/>
        <v>0</v>
      </c>
      <c r="BU99" s="175"/>
      <c r="BV99" s="175">
        <f t="shared" si="173"/>
        <v>0</v>
      </c>
      <c r="BW99" s="175">
        <f t="shared" si="174"/>
        <v>0</v>
      </c>
      <c r="BX99" s="175">
        <f t="shared" si="175"/>
        <v>0</v>
      </c>
      <c r="BY99" s="175">
        <f t="shared" si="176"/>
        <v>0</v>
      </c>
      <c r="BZ99" s="175">
        <f t="shared" si="177"/>
        <v>0</v>
      </c>
      <c r="CA99" s="175">
        <f t="shared" si="178"/>
        <v>0</v>
      </c>
      <c r="CB99" s="175">
        <f t="shared" si="179"/>
        <v>0</v>
      </c>
      <c r="CC99" s="175"/>
      <c r="CD99" s="175">
        <f t="shared" si="180"/>
        <v>0</v>
      </c>
      <c r="CE99" s="175">
        <f t="shared" si="181"/>
        <v>0</v>
      </c>
      <c r="CF99" s="175">
        <f t="shared" si="182"/>
        <v>0</v>
      </c>
      <c r="CG99" s="175">
        <f t="shared" si="183"/>
        <v>0</v>
      </c>
      <c r="CH99" s="175">
        <f t="shared" si="184"/>
        <v>0</v>
      </c>
      <c r="CI99" s="175">
        <f t="shared" si="185"/>
        <v>0</v>
      </c>
      <c r="CJ99" s="175">
        <f t="shared" si="186"/>
        <v>0</v>
      </c>
      <c r="CK99" s="175"/>
      <c r="CL99" s="175">
        <f t="shared" si="187"/>
        <v>0</v>
      </c>
      <c r="CM99" s="175">
        <f t="shared" si="188"/>
        <v>0</v>
      </c>
      <c r="CN99" s="175">
        <f t="shared" si="189"/>
        <v>0</v>
      </c>
      <c r="CO99" s="175">
        <f t="shared" si="190"/>
        <v>0</v>
      </c>
      <c r="CP99" s="175">
        <f t="shared" si="191"/>
        <v>0</v>
      </c>
      <c r="CQ99" s="175">
        <f t="shared" si="192"/>
        <v>0</v>
      </c>
      <c r="CR99" s="175">
        <f t="shared" si="193"/>
        <v>0</v>
      </c>
      <c r="CS99" s="175"/>
      <c r="CT99" s="175">
        <f t="shared" si="211"/>
        <v>0</v>
      </c>
      <c r="CU99" s="175">
        <f t="shared" si="212"/>
        <v>0</v>
      </c>
      <c r="CV99" s="175">
        <f t="shared" si="213"/>
        <v>0</v>
      </c>
      <c r="CW99" s="175">
        <f t="shared" si="214"/>
        <v>0</v>
      </c>
      <c r="CX99" s="175">
        <f t="shared" si="215"/>
        <v>0</v>
      </c>
      <c r="CY99" s="175">
        <f t="shared" si="216"/>
        <v>0</v>
      </c>
      <c r="CZ99" s="175">
        <f t="shared" si="217"/>
        <v>0</v>
      </c>
      <c r="DA99" s="175"/>
      <c r="DB99" s="175">
        <f t="shared" si="218"/>
        <v>0</v>
      </c>
      <c r="DC99" s="175">
        <f t="shared" si="219"/>
        <v>0</v>
      </c>
      <c r="DD99" s="175">
        <f t="shared" si="220"/>
        <v>0</v>
      </c>
      <c r="DE99" s="175">
        <f t="shared" si="221"/>
        <v>0</v>
      </c>
      <c r="DF99" s="175">
        <f t="shared" si="222"/>
        <v>0</v>
      </c>
      <c r="DG99" s="175">
        <f t="shared" si="223"/>
        <v>0</v>
      </c>
      <c r="DH99" s="175">
        <f t="shared" si="224"/>
        <v>0</v>
      </c>
      <c r="DI99" s="3"/>
      <c r="DJ99" s="3"/>
      <c r="DK99" s="3"/>
      <c r="DL99" s="179">
        <f t="shared" si="225"/>
        <v>0</v>
      </c>
      <c r="DM99" s="179">
        <f t="shared" si="226"/>
        <v>0</v>
      </c>
      <c r="DN99" s="179">
        <f t="shared" si="227"/>
        <v>0</v>
      </c>
      <c r="DO99" s="179">
        <f t="shared" si="228"/>
        <v>0</v>
      </c>
      <c r="DP99" s="179">
        <f t="shared" si="229"/>
        <v>0</v>
      </c>
      <c r="DQ99" s="179">
        <f t="shared" si="230"/>
        <v>0</v>
      </c>
      <c r="DR99" s="179">
        <f t="shared" si="231"/>
        <v>0</v>
      </c>
      <c r="DS99" s="179">
        <f t="shared" si="232"/>
        <v>0</v>
      </c>
      <c r="DT99" s="179">
        <f t="shared" si="233"/>
        <v>0</v>
      </c>
      <c r="DU99" s="179">
        <f t="shared" si="234"/>
        <v>0</v>
      </c>
      <c r="DV99" s="3"/>
      <c r="DW99" s="3"/>
      <c r="DY99" s="3"/>
    </row>
    <row r="100" spans="1:129" ht="39" customHeight="1" outlineLevel="1">
      <c r="B100" s="18">
        <v>91</v>
      </c>
      <c r="C100" s="47" t="s">
        <v>63</v>
      </c>
      <c r="D100" s="6"/>
      <c r="E100" s="6"/>
      <c r="F100" s="6"/>
      <c r="G100" s="6"/>
      <c r="H100" s="19"/>
      <c r="I100" s="9" t="s">
        <v>64</v>
      </c>
      <c r="J100" s="8" t="s">
        <v>65</v>
      </c>
      <c r="K100" s="3"/>
      <c r="L100" s="4">
        <f t="shared" si="210"/>
        <v>0</v>
      </c>
      <c r="M100" s="3"/>
      <c r="N100" s="4"/>
      <c r="O100" s="3"/>
      <c r="P100" s="161"/>
      <c r="Q100" s="162"/>
      <c r="R100" s="162"/>
      <c r="S100" s="162"/>
      <c r="T100" s="162"/>
      <c r="U100" s="162"/>
      <c r="V100" s="162"/>
      <c r="W100" s="162"/>
      <c r="X100" s="163"/>
      <c r="Y100" s="162"/>
      <c r="Z100" s="162"/>
      <c r="AA100" s="162"/>
      <c r="AB100" s="162"/>
      <c r="AC100" s="162"/>
      <c r="AD100" s="165"/>
      <c r="AE100" s="3"/>
      <c r="AF100" s="3"/>
      <c r="AG100" s="3"/>
      <c r="AH100" s="175">
        <f t="shared" si="138"/>
        <v>0</v>
      </c>
      <c r="AI100" s="175">
        <f t="shared" si="139"/>
        <v>0</v>
      </c>
      <c r="AJ100" s="175">
        <f t="shared" si="140"/>
        <v>0</v>
      </c>
      <c r="AK100" s="175">
        <f t="shared" si="141"/>
        <v>0</v>
      </c>
      <c r="AL100" s="175">
        <f t="shared" si="142"/>
        <v>0</v>
      </c>
      <c r="AM100" s="175">
        <f t="shared" si="143"/>
        <v>0</v>
      </c>
      <c r="AN100" s="175">
        <f t="shared" si="144"/>
        <v>0</v>
      </c>
      <c r="AO100" s="3"/>
      <c r="AP100" s="175">
        <f t="shared" si="145"/>
        <v>0</v>
      </c>
      <c r="AQ100" s="175">
        <f t="shared" si="146"/>
        <v>0</v>
      </c>
      <c r="AR100" s="175">
        <f t="shared" si="147"/>
        <v>0</v>
      </c>
      <c r="AS100" s="175">
        <f t="shared" si="148"/>
        <v>0</v>
      </c>
      <c r="AT100" s="175">
        <f t="shared" si="149"/>
        <v>0</v>
      </c>
      <c r="AU100" s="175">
        <f t="shared" si="150"/>
        <v>0</v>
      </c>
      <c r="AV100" s="175">
        <f t="shared" si="151"/>
        <v>0</v>
      </c>
      <c r="AW100" s="175"/>
      <c r="AX100" s="175">
        <f t="shared" si="152"/>
        <v>0</v>
      </c>
      <c r="AY100" s="175">
        <f t="shared" si="153"/>
        <v>0</v>
      </c>
      <c r="AZ100" s="175">
        <f t="shared" si="154"/>
        <v>0</v>
      </c>
      <c r="BA100" s="175">
        <f t="shared" si="155"/>
        <v>0</v>
      </c>
      <c r="BB100" s="175">
        <f t="shared" si="156"/>
        <v>0</v>
      </c>
      <c r="BC100" s="175">
        <f t="shared" si="157"/>
        <v>0</v>
      </c>
      <c r="BD100" s="175">
        <f t="shared" si="158"/>
        <v>0</v>
      </c>
      <c r="BE100" s="175"/>
      <c r="BF100" s="175">
        <f t="shared" si="159"/>
        <v>0</v>
      </c>
      <c r="BG100" s="175">
        <f t="shared" si="160"/>
        <v>0</v>
      </c>
      <c r="BH100" s="175">
        <f t="shared" si="161"/>
        <v>0</v>
      </c>
      <c r="BI100" s="175">
        <f t="shared" si="162"/>
        <v>0</v>
      </c>
      <c r="BJ100" s="175">
        <f t="shared" si="163"/>
        <v>0</v>
      </c>
      <c r="BK100" s="175">
        <f t="shared" si="164"/>
        <v>0</v>
      </c>
      <c r="BL100" s="175">
        <f t="shared" si="165"/>
        <v>0</v>
      </c>
      <c r="BM100" s="175"/>
      <c r="BN100" s="175">
        <f t="shared" si="166"/>
        <v>0</v>
      </c>
      <c r="BO100" s="175">
        <f t="shared" si="167"/>
        <v>0</v>
      </c>
      <c r="BP100" s="175">
        <f t="shared" si="168"/>
        <v>0</v>
      </c>
      <c r="BQ100" s="175">
        <f t="shared" si="169"/>
        <v>0</v>
      </c>
      <c r="BR100" s="175">
        <f t="shared" si="170"/>
        <v>0</v>
      </c>
      <c r="BS100" s="175">
        <f t="shared" si="171"/>
        <v>0</v>
      </c>
      <c r="BT100" s="175">
        <f t="shared" si="172"/>
        <v>0</v>
      </c>
      <c r="BU100" s="175"/>
      <c r="BV100" s="175">
        <f t="shared" si="173"/>
        <v>0</v>
      </c>
      <c r="BW100" s="175">
        <f t="shared" si="174"/>
        <v>0</v>
      </c>
      <c r="BX100" s="175">
        <f t="shared" si="175"/>
        <v>0</v>
      </c>
      <c r="BY100" s="175">
        <f t="shared" si="176"/>
        <v>0</v>
      </c>
      <c r="BZ100" s="175">
        <f t="shared" si="177"/>
        <v>0</v>
      </c>
      <c r="CA100" s="175">
        <f t="shared" si="178"/>
        <v>0</v>
      </c>
      <c r="CB100" s="175">
        <f t="shared" si="179"/>
        <v>0</v>
      </c>
      <c r="CC100" s="175"/>
      <c r="CD100" s="175">
        <f t="shared" si="180"/>
        <v>0</v>
      </c>
      <c r="CE100" s="175">
        <f t="shared" si="181"/>
        <v>0</v>
      </c>
      <c r="CF100" s="175">
        <f t="shared" si="182"/>
        <v>0</v>
      </c>
      <c r="CG100" s="175">
        <f t="shared" si="183"/>
        <v>0</v>
      </c>
      <c r="CH100" s="175">
        <f t="shared" si="184"/>
        <v>0</v>
      </c>
      <c r="CI100" s="175">
        <f t="shared" si="185"/>
        <v>0</v>
      </c>
      <c r="CJ100" s="175">
        <f t="shared" si="186"/>
        <v>0</v>
      </c>
      <c r="CK100" s="175"/>
      <c r="CL100" s="175">
        <f t="shared" si="187"/>
        <v>0</v>
      </c>
      <c r="CM100" s="175">
        <f t="shared" si="188"/>
        <v>0</v>
      </c>
      <c r="CN100" s="175">
        <f t="shared" si="189"/>
        <v>0</v>
      </c>
      <c r="CO100" s="175">
        <f t="shared" si="190"/>
        <v>0</v>
      </c>
      <c r="CP100" s="175">
        <f t="shared" si="191"/>
        <v>0</v>
      </c>
      <c r="CQ100" s="175">
        <f t="shared" si="192"/>
        <v>0</v>
      </c>
      <c r="CR100" s="175">
        <f t="shared" si="193"/>
        <v>0</v>
      </c>
      <c r="CS100" s="175"/>
      <c r="CT100" s="175">
        <f t="shared" si="211"/>
        <v>0</v>
      </c>
      <c r="CU100" s="175">
        <f t="shared" si="212"/>
        <v>0</v>
      </c>
      <c r="CV100" s="175">
        <f t="shared" si="213"/>
        <v>0</v>
      </c>
      <c r="CW100" s="175">
        <f t="shared" si="214"/>
        <v>0</v>
      </c>
      <c r="CX100" s="175">
        <f t="shared" si="215"/>
        <v>0</v>
      </c>
      <c r="CY100" s="175">
        <f t="shared" si="216"/>
        <v>0</v>
      </c>
      <c r="CZ100" s="175">
        <f t="shared" si="217"/>
        <v>0</v>
      </c>
      <c r="DA100" s="175"/>
      <c r="DB100" s="175">
        <f t="shared" si="218"/>
        <v>0</v>
      </c>
      <c r="DC100" s="175">
        <f t="shared" si="219"/>
        <v>0</v>
      </c>
      <c r="DD100" s="175">
        <f t="shared" si="220"/>
        <v>0</v>
      </c>
      <c r="DE100" s="175">
        <f t="shared" si="221"/>
        <v>0</v>
      </c>
      <c r="DF100" s="175">
        <f t="shared" si="222"/>
        <v>0</v>
      </c>
      <c r="DG100" s="175">
        <f t="shared" si="223"/>
        <v>0</v>
      </c>
      <c r="DH100" s="175">
        <f t="shared" si="224"/>
        <v>0</v>
      </c>
      <c r="DI100" s="3"/>
      <c r="DJ100" s="3"/>
      <c r="DK100" s="3"/>
      <c r="DL100" s="179">
        <f t="shared" si="225"/>
        <v>0</v>
      </c>
      <c r="DM100" s="179">
        <f t="shared" si="226"/>
        <v>0</v>
      </c>
      <c r="DN100" s="179">
        <f t="shared" si="227"/>
        <v>0</v>
      </c>
      <c r="DO100" s="179">
        <f t="shared" si="228"/>
        <v>0</v>
      </c>
      <c r="DP100" s="179">
        <f t="shared" si="229"/>
        <v>0</v>
      </c>
      <c r="DQ100" s="179">
        <f t="shared" si="230"/>
        <v>0</v>
      </c>
      <c r="DR100" s="179">
        <f t="shared" si="231"/>
        <v>0</v>
      </c>
      <c r="DS100" s="179">
        <f t="shared" si="232"/>
        <v>0</v>
      </c>
      <c r="DT100" s="179">
        <f t="shared" si="233"/>
        <v>0</v>
      </c>
      <c r="DU100" s="179">
        <f t="shared" si="234"/>
        <v>0</v>
      </c>
      <c r="DV100" s="3"/>
      <c r="DW100" s="3"/>
      <c r="DY100" s="3"/>
    </row>
    <row r="101" spans="1:129" ht="39" customHeight="1" outlineLevel="1">
      <c r="B101" s="18">
        <v>92</v>
      </c>
      <c r="C101" s="47" t="s">
        <v>66</v>
      </c>
      <c r="D101" s="6"/>
      <c r="E101" s="6"/>
      <c r="F101" s="6"/>
      <c r="G101" s="6"/>
      <c r="H101" s="19"/>
      <c r="I101" s="9" t="s">
        <v>67</v>
      </c>
      <c r="J101" s="8" t="s">
        <v>68</v>
      </c>
      <c r="K101" s="3"/>
      <c r="L101" s="4">
        <f t="shared" si="210"/>
        <v>0</v>
      </c>
      <c r="M101" s="3"/>
      <c r="N101" s="4"/>
      <c r="O101" s="3"/>
      <c r="P101" s="161"/>
      <c r="Q101" s="162"/>
      <c r="R101" s="162"/>
      <c r="S101" s="162"/>
      <c r="T101" s="162"/>
      <c r="U101" s="162"/>
      <c r="V101" s="162"/>
      <c r="W101" s="162"/>
      <c r="X101" s="163"/>
      <c r="Y101" s="162"/>
      <c r="Z101" s="162"/>
      <c r="AA101" s="162"/>
      <c r="AB101" s="162"/>
      <c r="AC101" s="162"/>
      <c r="AD101" s="165"/>
      <c r="AE101" s="3"/>
      <c r="AF101" s="3"/>
      <c r="AG101" s="3"/>
      <c r="AH101" s="175">
        <f t="shared" si="138"/>
        <v>0</v>
      </c>
      <c r="AI101" s="175">
        <f t="shared" si="139"/>
        <v>0</v>
      </c>
      <c r="AJ101" s="175">
        <f t="shared" si="140"/>
        <v>0</v>
      </c>
      <c r="AK101" s="175">
        <f t="shared" si="141"/>
        <v>0</v>
      </c>
      <c r="AL101" s="175">
        <f t="shared" si="142"/>
        <v>0</v>
      </c>
      <c r="AM101" s="175">
        <f t="shared" si="143"/>
        <v>0</v>
      </c>
      <c r="AN101" s="175">
        <f t="shared" si="144"/>
        <v>0</v>
      </c>
      <c r="AO101" s="3"/>
      <c r="AP101" s="175">
        <f t="shared" si="145"/>
        <v>0</v>
      </c>
      <c r="AQ101" s="175">
        <f t="shared" si="146"/>
        <v>0</v>
      </c>
      <c r="AR101" s="175">
        <f t="shared" si="147"/>
        <v>0</v>
      </c>
      <c r="AS101" s="175">
        <f t="shared" si="148"/>
        <v>0</v>
      </c>
      <c r="AT101" s="175">
        <f t="shared" si="149"/>
        <v>0</v>
      </c>
      <c r="AU101" s="175">
        <f t="shared" si="150"/>
        <v>0</v>
      </c>
      <c r="AV101" s="175">
        <f t="shared" si="151"/>
        <v>0</v>
      </c>
      <c r="AW101" s="175"/>
      <c r="AX101" s="175">
        <f t="shared" si="152"/>
        <v>0</v>
      </c>
      <c r="AY101" s="175">
        <f t="shared" si="153"/>
        <v>0</v>
      </c>
      <c r="AZ101" s="175">
        <f t="shared" si="154"/>
        <v>0</v>
      </c>
      <c r="BA101" s="175">
        <f t="shared" si="155"/>
        <v>0</v>
      </c>
      <c r="BB101" s="175">
        <f t="shared" si="156"/>
        <v>0</v>
      </c>
      <c r="BC101" s="175">
        <f t="shared" si="157"/>
        <v>0</v>
      </c>
      <c r="BD101" s="175">
        <f t="shared" si="158"/>
        <v>0</v>
      </c>
      <c r="BE101" s="175"/>
      <c r="BF101" s="175">
        <f t="shared" si="159"/>
        <v>0</v>
      </c>
      <c r="BG101" s="175">
        <f t="shared" si="160"/>
        <v>0</v>
      </c>
      <c r="BH101" s="175">
        <f t="shared" si="161"/>
        <v>0</v>
      </c>
      <c r="BI101" s="175">
        <f t="shared" si="162"/>
        <v>0</v>
      </c>
      <c r="BJ101" s="175">
        <f t="shared" si="163"/>
        <v>0</v>
      </c>
      <c r="BK101" s="175">
        <f t="shared" si="164"/>
        <v>0</v>
      </c>
      <c r="BL101" s="175">
        <f t="shared" si="165"/>
        <v>0</v>
      </c>
      <c r="BM101" s="175"/>
      <c r="BN101" s="175">
        <f t="shared" si="166"/>
        <v>0</v>
      </c>
      <c r="BO101" s="175">
        <f t="shared" si="167"/>
        <v>0</v>
      </c>
      <c r="BP101" s="175">
        <f t="shared" si="168"/>
        <v>0</v>
      </c>
      <c r="BQ101" s="175">
        <f t="shared" si="169"/>
        <v>0</v>
      </c>
      <c r="BR101" s="175">
        <f t="shared" si="170"/>
        <v>0</v>
      </c>
      <c r="BS101" s="175">
        <f t="shared" si="171"/>
        <v>0</v>
      </c>
      <c r="BT101" s="175">
        <f t="shared" si="172"/>
        <v>0</v>
      </c>
      <c r="BU101" s="175"/>
      <c r="BV101" s="175">
        <f t="shared" si="173"/>
        <v>0</v>
      </c>
      <c r="BW101" s="175">
        <f t="shared" si="174"/>
        <v>0</v>
      </c>
      <c r="BX101" s="175">
        <f t="shared" si="175"/>
        <v>0</v>
      </c>
      <c r="BY101" s="175">
        <f t="shared" si="176"/>
        <v>0</v>
      </c>
      <c r="BZ101" s="175">
        <f t="shared" si="177"/>
        <v>0</v>
      </c>
      <c r="CA101" s="175">
        <f t="shared" si="178"/>
        <v>0</v>
      </c>
      <c r="CB101" s="175">
        <f t="shared" si="179"/>
        <v>0</v>
      </c>
      <c r="CC101" s="175"/>
      <c r="CD101" s="175">
        <f t="shared" si="180"/>
        <v>0</v>
      </c>
      <c r="CE101" s="175">
        <f t="shared" si="181"/>
        <v>0</v>
      </c>
      <c r="CF101" s="175">
        <f t="shared" si="182"/>
        <v>0</v>
      </c>
      <c r="CG101" s="175">
        <f t="shared" si="183"/>
        <v>0</v>
      </c>
      <c r="CH101" s="175">
        <f t="shared" si="184"/>
        <v>0</v>
      </c>
      <c r="CI101" s="175">
        <f t="shared" si="185"/>
        <v>0</v>
      </c>
      <c r="CJ101" s="175">
        <f t="shared" si="186"/>
        <v>0</v>
      </c>
      <c r="CK101" s="175"/>
      <c r="CL101" s="175">
        <f t="shared" si="187"/>
        <v>0</v>
      </c>
      <c r="CM101" s="175">
        <f t="shared" si="188"/>
        <v>0</v>
      </c>
      <c r="CN101" s="175">
        <f t="shared" si="189"/>
        <v>0</v>
      </c>
      <c r="CO101" s="175">
        <f t="shared" si="190"/>
        <v>0</v>
      </c>
      <c r="CP101" s="175">
        <f t="shared" si="191"/>
        <v>0</v>
      </c>
      <c r="CQ101" s="175">
        <f t="shared" si="192"/>
        <v>0</v>
      </c>
      <c r="CR101" s="175">
        <f t="shared" si="193"/>
        <v>0</v>
      </c>
      <c r="CS101" s="175"/>
      <c r="CT101" s="175">
        <f t="shared" si="211"/>
        <v>0</v>
      </c>
      <c r="CU101" s="175">
        <f t="shared" si="212"/>
        <v>0</v>
      </c>
      <c r="CV101" s="175">
        <f t="shared" si="213"/>
        <v>0</v>
      </c>
      <c r="CW101" s="175">
        <f t="shared" si="214"/>
        <v>0</v>
      </c>
      <c r="CX101" s="175">
        <f t="shared" si="215"/>
        <v>0</v>
      </c>
      <c r="CY101" s="175">
        <f t="shared" si="216"/>
        <v>0</v>
      </c>
      <c r="CZ101" s="175">
        <f t="shared" si="217"/>
        <v>0</v>
      </c>
      <c r="DA101" s="175"/>
      <c r="DB101" s="175">
        <f t="shared" si="218"/>
        <v>0</v>
      </c>
      <c r="DC101" s="175">
        <f t="shared" si="219"/>
        <v>0</v>
      </c>
      <c r="DD101" s="175">
        <f t="shared" si="220"/>
        <v>0</v>
      </c>
      <c r="DE101" s="175">
        <f t="shared" si="221"/>
        <v>0</v>
      </c>
      <c r="DF101" s="175">
        <f t="shared" si="222"/>
        <v>0</v>
      </c>
      <c r="DG101" s="175">
        <f t="shared" si="223"/>
        <v>0</v>
      </c>
      <c r="DH101" s="175">
        <f t="shared" si="224"/>
        <v>0</v>
      </c>
      <c r="DI101" s="3"/>
      <c r="DJ101" s="3"/>
      <c r="DK101" s="3"/>
      <c r="DL101" s="179">
        <f t="shared" si="225"/>
        <v>0</v>
      </c>
      <c r="DM101" s="179">
        <f t="shared" si="226"/>
        <v>0</v>
      </c>
      <c r="DN101" s="179">
        <f t="shared" si="227"/>
        <v>0</v>
      </c>
      <c r="DO101" s="179">
        <f t="shared" si="228"/>
        <v>0</v>
      </c>
      <c r="DP101" s="179">
        <f t="shared" si="229"/>
        <v>0</v>
      </c>
      <c r="DQ101" s="179">
        <f t="shared" si="230"/>
        <v>0</v>
      </c>
      <c r="DR101" s="179">
        <f t="shared" si="231"/>
        <v>0</v>
      </c>
      <c r="DS101" s="179">
        <f t="shared" si="232"/>
        <v>0</v>
      </c>
      <c r="DT101" s="179">
        <f t="shared" si="233"/>
        <v>0</v>
      </c>
      <c r="DU101" s="179">
        <f t="shared" si="234"/>
        <v>0</v>
      </c>
      <c r="DV101" s="3"/>
      <c r="DW101" s="3"/>
      <c r="DY101" s="3"/>
    </row>
    <row r="102" spans="1:129" ht="39" customHeight="1" outlineLevel="1">
      <c r="B102" s="18">
        <v>93</v>
      </c>
      <c r="C102" s="47" t="s">
        <v>70</v>
      </c>
      <c r="D102" s="6"/>
      <c r="E102" s="6"/>
      <c r="F102" s="6"/>
      <c r="G102" s="6"/>
      <c r="H102" s="19"/>
      <c r="I102" s="9" t="s">
        <v>71</v>
      </c>
      <c r="J102" s="8" t="s">
        <v>69</v>
      </c>
      <c r="K102" s="3"/>
      <c r="L102" s="4">
        <f t="shared" si="210"/>
        <v>0</v>
      </c>
      <c r="M102" s="3"/>
      <c r="N102" s="4"/>
      <c r="O102" s="3"/>
      <c r="P102" s="161"/>
      <c r="Q102" s="162"/>
      <c r="R102" s="162"/>
      <c r="S102" s="162"/>
      <c r="T102" s="162"/>
      <c r="U102" s="162"/>
      <c r="V102" s="162"/>
      <c r="W102" s="162"/>
      <c r="X102" s="163"/>
      <c r="Y102" s="162"/>
      <c r="Z102" s="162"/>
      <c r="AA102" s="162"/>
      <c r="AB102" s="162"/>
      <c r="AC102" s="162"/>
      <c r="AD102" s="165"/>
      <c r="AE102" s="3"/>
      <c r="AF102" s="3"/>
      <c r="AG102" s="3"/>
      <c r="AH102" s="175">
        <f t="shared" si="138"/>
        <v>0</v>
      </c>
      <c r="AI102" s="175">
        <f t="shared" si="139"/>
        <v>0</v>
      </c>
      <c r="AJ102" s="175">
        <f t="shared" si="140"/>
        <v>0</v>
      </c>
      <c r="AK102" s="175">
        <f t="shared" si="141"/>
        <v>0</v>
      </c>
      <c r="AL102" s="175">
        <f t="shared" si="142"/>
        <v>0</v>
      </c>
      <c r="AM102" s="175">
        <f t="shared" si="143"/>
        <v>0</v>
      </c>
      <c r="AN102" s="175">
        <f t="shared" si="144"/>
        <v>0</v>
      </c>
      <c r="AO102" s="3"/>
      <c r="AP102" s="175">
        <f t="shared" si="145"/>
        <v>0</v>
      </c>
      <c r="AQ102" s="175">
        <f t="shared" si="146"/>
        <v>0</v>
      </c>
      <c r="AR102" s="175">
        <f t="shared" si="147"/>
        <v>0</v>
      </c>
      <c r="AS102" s="175">
        <f t="shared" si="148"/>
        <v>0</v>
      </c>
      <c r="AT102" s="175">
        <f t="shared" si="149"/>
        <v>0</v>
      </c>
      <c r="AU102" s="175">
        <f t="shared" si="150"/>
        <v>0</v>
      </c>
      <c r="AV102" s="175">
        <f t="shared" si="151"/>
        <v>0</v>
      </c>
      <c r="AW102" s="175"/>
      <c r="AX102" s="175">
        <f t="shared" si="152"/>
        <v>0</v>
      </c>
      <c r="AY102" s="175">
        <f t="shared" si="153"/>
        <v>0</v>
      </c>
      <c r="AZ102" s="175">
        <f t="shared" si="154"/>
        <v>0</v>
      </c>
      <c r="BA102" s="175">
        <f t="shared" si="155"/>
        <v>0</v>
      </c>
      <c r="BB102" s="175">
        <f t="shared" si="156"/>
        <v>0</v>
      </c>
      <c r="BC102" s="175">
        <f t="shared" si="157"/>
        <v>0</v>
      </c>
      <c r="BD102" s="175">
        <f t="shared" si="158"/>
        <v>0</v>
      </c>
      <c r="BE102" s="175"/>
      <c r="BF102" s="175">
        <f t="shared" si="159"/>
        <v>0</v>
      </c>
      <c r="BG102" s="175">
        <f t="shared" si="160"/>
        <v>0</v>
      </c>
      <c r="BH102" s="175">
        <f t="shared" si="161"/>
        <v>0</v>
      </c>
      <c r="BI102" s="175">
        <f t="shared" si="162"/>
        <v>0</v>
      </c>
      <c r="BJ102" s="175">
        <f t="shared" si="163"/>
        <v>0</v>
      </c>
      <c r="BK102" s="175">
        <f t="shared" si="164"/>
        <v>0</v>
      </c>
      <c r="BL102" s="175">
        <f t="shared" si="165"/>
        <v>0</v>
      </c>
      <c r="BM102" s="175"/>
      <c r="BN102" s="175">
        <f t="shared" si="166"/>
        <v>0</v>
      </c>
      <c r="BO102" s="175">
        <f t="shared" si="167"/>
        <v>0</v>
      </c>
      <c r="BP102" s="175">
        <f t="shared" si="168"/>
        <v>0</v>
      </c>
      <c r="BQ102" s="175">
        <f t="shared" si="169"/>
        <v>0</v>
      </c>
      <c r="BR102" s="175">
        <f t="shared" si="170"/>
        <v>0</v>
      </c>
      <c r="BS102" s="175">
        <f t="shared" si="171"/>
        <v>0</v>
      </c>
      <c r="BT102" s="175">
        <f t="shared" si="172"/>
        <v>0</v>
      </c>
      <c r="BU102" s="175"/>
      <c r="BV102" s="175">
        <f t="shared" si="173"/>
        <v>0</v>
      </c>
      <c r="BW102" s="175">
        <f t="shared" si="174"/>
        <v>0</v>
      </c>
      <c r="BX102" s="175">
        <f t="shared" si="175"/>
        <v>0</v>
      </c>
      <c r="BY102" s="175">
        <f t="shared" si="176"/>
        <v>0</v>
      </c>
      <c r="BZ102" s="175">
        <f t="shared" si="177"/>
        <v>0</v>
      </c>
      <c r="CA102" s="175">
        <f t="shared" si="178"/>
        <v>0</v>
      </c>
      <c r="CB102" s="175">
        <f t="shared" si="179"/>
        <v>0</v>
      </c>
      <c r="CC102" s="175"/>
      <c r="CD102" s="175">
        <f t="shared" si="180"/>
        <v>0</v>
      </c>
      <c r="CE102" s="175">
        <f t="shared" si="181"/>
        <v>0</v>
      </c>
      <c r="CF102" s="175">
        <f t="shared" si="182"/>
        <v>0</v>
      </c>
      <c r="CG102" s="175">
        <f t="shared" si="183"/>
        <v>0</v>
      </c>
      <c r="CH102" s="175">
        <f t="shared" si="184"/>
        <v>0</v>
      </c>
      <c r="CI102" s="175">
        <f t="shared" si="185"/>
        <v>0</v>
      </c>
      <c r="CJ102" s="175">
        <f t="shared" si="186"/>
        <v>0</v>
      </c>
      <c r="CK102" s="175"/>
      <c r="CL102" s="175">
        <f t="shared" si="187"/>
        <v>0</v>
      </c>
      <c r="CM102" s="175">
        <f t="shared" si="188"/>
        <v>0</v>
      </c>
      <c r="CN102" s="175">
        <f t="shared" si="189"/>
        <v>0</v>
      </c>
      <c r="CO102" s="175">
        <f t="shared" si="190"/>
        <v>0</v>
      </c>
      <c r="CP102" s="175">
        <f t="shared" si="191"/>
        <v>0</v>
      </c>
      <c r="CQ102" s="175">
        <f t="shared" si="192"/>
        <v>0</v>
      </c>
      <c r="CR102" s="175">
        <f t="shared" si="193"/>
        <v>0</v>
      </c>
      <c r="CS102" s="175"/>
      <c r="CT102" s="175">
        <f t="shared" si="211"/>
        <v>0</v>
      </c>
      <c r="CU102" s="175">
        <f t="shared" si="212"/>
        <v>0</v>
      </c>
      <c r="CV102" s="175">
        <f t="shared" si="213"/>
        <v>0</v>
      </c>
      <c r="CW102" s="175">
        <f t="shared" si="214"/>
        <v>0</v>
      </c>
      <c r="CX102" s="175">
        <f t="shared" si="215"/>
        <v>0</v>
      </c>
      <c r="CY102" s="175">
        <f t="shared" si="216"/>
        <v>0</v>
      </c>
      <c r="CZ102" s="175">
        <f t="shared" si="217"/>
        <v>0</v>
      </c>
      <c r="DA102" s="175"/>
      <c r="DB102" s="175">
        <f t="shared" si="218"/>
        <v>0</v>
      </c>
      <c r="DC102" s="175">
        <f t="shared" si="219"/>
        <v>0</v>
      </c>
      <c r="DD102" s="175">
        <f t="shared" si="220"/>
        <v>0</v>
      </c>
      <c r="DE102" s="175">
        <f t="shared" si="221"/>
        <v>0</v>
      </c>
      <c r="DF102" s="175">
        <f t="shared" si="222"/>
        <v>0</v>
      </c>
      <c r="DG102" s="175">
        <f t="shared" si="223"/>
        <v>0</v>
      </c>
      <c r="DH102" s="175">
        <f t="shared" si="224"/>
        <v>0</v>
      </c>
      <c r="DI102" s="3"/>
      <c r="DJ102" s="3"/>
      <c r="DK102" s="3"/>
      <c r="DL102" s="179">
        <f t="shared" si="225"/>
        <v>0</v>
      </c>
      <c r="DM102" s="179">
        <f t="shared" si="226"/>
        <v>0</v>
      </c>
      <c r="DN102" s="179">
        <f t="shared" si="227"/>
        <v>0</v>
      </c>
      <c r="DO102" s="179">
        <f t="shared" si="228"/>
        <v>0</v>
      </c>
      <c r="DP102" s="179">
        <f t="shared" si="229"/>
        <v>0</v>
      </c>
      <c r="DQ102" s="179">
        <f t="shared" si="230"/>
        <v>0</v>
      </c>
      <c r="DR102" s="179">
        <f t="shared" si="231"/>
        <v>0</v>
      </c>
      <c r="DS102" s="179">
        <f t="shared" si="232"/>
        <v>0</v>
      </c>
      <c r="DT102" s="179">
        <f t="shared" si="233"/>
        <v>0</v>
      </c>
      <c r="DU102" s="179">
        <f t="shared" si="234"/>
        <v>0</v>
      </c>
      <c r="DV102" s="3"/>
      <c r="DW102" s="3"/>
      <c r="DY102" s="3"/>
    </row>
    <row r="103" spans="1:129" ht="39" customHeight="1" outlineLevel="1">
      <c r="B103" s="18">
        <v>94</v>
      </c>
      <c r="C103" s="47" t="s">
        <v>73</v>
      </c>
      <c r="D103" s="6"/>
      <c r="E103" s="6"/>
      <c r="F103" s="6"/>
      <c r="G103" s="6"/>
      <c r="H103" s="19"/>
      <c r="I103" s="9" t="s">
        <v>75</v>
      </c>
      <c r="J103" s="8" t="s">
        <v>72</v>
      </c>
      <c r="K103" s="3"/>
      <c r="L103" s="4">
        <f t="shared" si="210"/>
        <v>0</v>
      </c>
      <c r="M103" s="3"/>
      <c r="N103" s="4"/>
      <c r="O103" s="3"/>
      <c r="P103" s="161"/>
      <c r="Q103" s="162"/>
      <c r="R103" s="162"/>
      <c r="S103" s="162"/>
      <c r="T103" s="162"/>
      <c r="U103" s="162"/>
      <c r="V103" s="162"/>
      <c r="W103" s="162"/>
      <c r="X103" s="163"/>
      <c r="Y103" s="162"/>
      <c r="Z103" s="162"/>
      <c r="AA103" s="162"/>
      <c r="AB103" s="162"/>
      <c r="AC103" s="162"/>
      <c r="AD103" s="165"/>
      <c r="AE103" s="3"/>
      <c r="AF103" s="3"/>
      <c r="AG103" s="3"/>
      <c r="AH103" s="175">
        <f t="shared" si="138"/>
        <v>0</v>
      </c>
      <c r="AI103" s="175">
        <f t="shared" si="139"/>
        <v>0</v>
      </c>
      <c r="AJ103" s="175">
        <f t="shared" si="140"/>
        <v>0</v>
      </c>
      <c r="AK103" s="175">
        <f t="shared" si="141"/>
        <v>0</v>
      </c>
      <c r="AL103" s="175">
        <f t="shared" si="142"/>
        <v>0</v>
      </c>
      <c r="AM103" s="175">
        <f t="shared" si="143"/>
        <v>0</v>
      </c>
      <c r="AN103" s="175">
        <f t="shared" si="144"/>
        <v>0</v>
      </c>
      <c r="AO103" s="3"/>
      <c r="AP103" s="175">
        <f t="shared" si="145"/>
        <v>0</v>
      </c>
      <c r="AQ103" s="175">
        <f t="shared" si="146"/>
        <v>0</v>
      </c>
      <c r="AR103" s="175">
        <f t="shared" si="147"/>
        <v>0</v>
      </c>
      <c r="AS103" s="175">
        <f t="shared" si="148"/>
        <v>0</v>
      </c>
      <c r="AT103" s="175">
        <f t="shared" si="149"/>
        <v>0</v>
      </c>
      <c r="AU103" s="175">
        <f t="shared" si="150"/>
        <v>0</v>
      </c>
      <c r="AV103" s="175">
        <f t="shared" si="151"/>
        <v>0</v>
      </c>
      <c r="AW103" s="175"/>
      <c r="AX103" s="175">
        <f t="shared" si="152"/>
        <v>0</v>
      </c>
      <c r="AY103" s="175">
        <f t="shared" si="153"/>
        <v>0</v>
      </c>
      <c r="AZ103" s="175">
        <f t="shared" si="154"/>
        <v>0</v>
      </c>
      <c r="BA103" s="175">
        <f t="shared" si="155"/>
        <v>0</v>
      </c>
      <c r="BB103" s="175">
        <f t="shared" si="156"/>
        <v>0</v>
      </c>
      <c r="BC103" s="175">
        <f t="shared" si="157"/>
        <v>0</v>
      </c>
      <c r="BD103" s="175">
        <f t="shared" si="158"/>
        <v>0</v>
      </c>
      <c r="BE103" s="175"/>
      <c r="BF103" s="175">
        <f t="shared" si="159"/>
        <v>0</v>
      </c>
      <c r="BG103" s="175">
        <f t="shared" si="160"/>
        <v>0</v>
      </c>
      <c r="BH103" s="175">
        <f t="shared" si="161"/>
        <v>0</v>
      </c>
      <c r="BI103" s="175">
        <f t="shared" si="162"/>
        <v>0</v>
      </c>
      <c r="BJ103" s="175">
        <f t="shared" si="163"/>
        <v>0</v>
      </c>
      <c r="BK103" s="175">
        <f t="shared" si="164"/>
        <v>0</v>
      </c>
      <c r="BL103" s="175">
        <f t="shared" si="165"/>
        <v>0</v>
      </c>
      <c r="BM103" s="175"/>
      <c r="BN103" s="175">
        <f t="shared" si="166"/>
        <v>0</v>
      </c>
      <c r="BO103" s="175">
        <f t="shared" si="167"/>
        <v>0</v>
      </c>
      <c r="BP103" s="175">
        <f t="shared" si="168"/>
        <v>0</v>
      </c>
      <c r="BQ103" s="175">
        <f t="shared" si="169"/>
        <v>0</v>
      </c>
      <c r="BR103" s="175">
        <f t="shared" si="170"/>
        <v>0</v>
      </c>
      <c r="BS103" s="175">
        <f t="shared" si="171"/>
        <v>0</v>
      </c>
      <c r="BT103" s="175">
        <f t="shared" si="172"/>
        <v>0</v>
      </c>
      <c r="BU103" s="175"/>
      <c r="BV103" s="175">
        <f t="shared" si="173"/>
        <v>0</v>
      </c>
      <c r="BW103" s="175">
        <f t="shared" si="174"/>
        <v>0</v>
      </c>
      <c r="BX103" s="175">
        <f t="shared" si="175"/>
        <v>0</v>
      </c>
      <c r="BY103" s="175">
        <f t="shared" si="176"/>
        <v>0</v>
      </c>
      <c r="BZ103" s="175">
        <f t="shared" si="177"/>
        <v>0</v>
      </c>
      <c r="CA103" s="175">
        <f t="shared" si="178"/>
        <v>0</v>
      </c>
      <c r="CB103" s="175">
        <f t="shared" si="179"/>
        <v>0</v>
      </c>
      <c r="CC103" s="175"/>
      <c r="CD103" s="175">
        <f t="shared" si="180"/>
        <v>0</v>
      </c>
      <c r="CE103" s="175">
        <f t="shared" si="181"/>
        <v>0</v>
      </c>
      <c r="CF103" s="175">
        <f t="shared" si="182"/>
        <v>0</v>
      </c>
      <c r="CG103" s="175">
        <f t="shared" si="183"/>
        <v>0</v>
      </c>
      <c r="CH103" s="175">
        <f t="shared" si="184"/>
        <v>0</v>
      </c>
      <c r="CI103" s="175">
        <f t="shared" si="185"/>
        <v>0</v>
      </c>
      <c r="CJ103" s="175">
        <f t="shared" si="186"/>
        <v>0</v>
      </c>
      <c r="CK103" s="175"/>
      <c r="CL103" s="175">
        <f t="shared" si="187"/>
        <v>0</v>
      </c>
      <c r="CM103" s="175">
        <f t="shared" si="188"/>
        <v>0</v>
      </c>
      <c r="CN103" s="175">
        <f t="shared" si="189"/>
        <v>0</v>
      </c>
      <c r="CO103" s="175">
        <f t="shared" si="190"/>
        <v>0</v>
      </c>
      <c r="CP103" s="175">
        <f t="shared" si="191"/>
        <v>0</v>
      </c>
      <c r="CQ103" s="175">
        <f t="shared" si="192"/>
        <v>0</v>
      </c>
      <c r="CR103" s="175">
        <f t="shared" si="193"/>
        <v>0</v>
      </c>
      <c r="CS103" s="175"/>
      <c r="CT103" s="175">
        <f t="shared" si="211"/>
        <v>0</v>
      </c>
      <c r="CU103" s="175">
        <f t="shared" si="212"/>
        <v>0</v>
      </c>
      <c r="CV103" s="175">
        <f t="shared" si="213"/>
        <v>0</v>
      </c>
      <c r="CW103" s="175">
        <f t="shared" si="214"/>
        <v>0</v>
      </c>
      <c r="CX103" s="175">
        <f t="shared" si="215"/>
        <v>0</v>
      </c>
      <c r="CY103" s="175">
        <f t="shared" si="216"/>
        <v>0</v>
      </c>
      <c r="CZ103" s="175">
        <f t="shared" si="217"/>
        <v>0</v>
      </c>
      <c r="DA103" s="175"/>
      <c r="DB103" s="175">
        <f t="shared" si="218"/>
        <v>0</v>
      </c>
      <c r="DC103" s="175">
        <f t="shared" si="219"/>
        <v>0</v>
      </c>
      <c r="DD103" s="175">
        <f t="shared" si="220"/>
        <v>0</v>
      </c>
      <c r="DE103" s="175">
        <f t="shared" si="221"/>
        <v>0</v>
      </c>
      <c r="DF103" s="175">
        <f t="shared" si="222"/>
        <v>0</v>
      </c>
      <c r="DG103" s="175">
        <f t="shared" si="223"/>
        <v>0</v>
      </c>
      <c r="DH103" s="175">
        <f t="shared" si="224"/>
        <v>0</v>
      </c>
      <c r="DI103" s="3"/>
      <c r="DJ103" s="3"/>
      <c r="DK103" s="3"/>
      <c r="DL103" s="179">
        <f t="shared" si="225"/>
        <v>0</v>
      </c>
      <c r="DM103" s="179">
        <f t="shared" si="226"/>
        <v>0</v>
      </c>
      <c r="DN103" s="179">
        <f t="shared" si="227"/>
        <v>0</v>
      </c>
      <c r="DO103" s="179">
        <f t="shared" si="228"/>
        <v>0</v>
      </c>
      <c r="DP103" s="179">
        <f t="shared" si="229"/>
        <v>0</v>
      </c>
      <c r="DQ103" s="179">
        <f t="shared" si="230"/>
        <v>0</v>
      </c>
      <c r="DR103" s="179">
        <f t="shared" si="231"/>
        <v>0</v>
      </c>
      <c r="DS103" s="179">
        <f t="shared" si="232"/>
        <v>0</v>
      </c>
      <c r="DT103" s="179">
        <f t="shared" si="233"/>
        <v>0</v>
      </c>
      <c r="DU103" s="179">
        <f t="shared" si="234"/>
        <v>0</v>
      </c>
      <c r="DV103" s="3"/>
      <c r="DW103" s="3"/>
      <c r="DY103" s="3"/>
    </row>
    <row r="104" spans="1:129" ht="39" customHeight="1" outlineLevel="1">
      <c r="B104" s="18">
        <v>95</v>
      </c>
      <c r="C104" s="47" t="s">
        <v>76</v>
      </c>
      <c r="D104" s="6"/>
      <c r="E104" s="6"/>
      <c r="F104" s="6"/>
      <c r="G104" s="6"/>
      <c r="H104" s="19"/>
      <c r="I104" s="9" t="s">
        <v>77</v>
      </c>
      <c r="J104" s="8" t="s">
        <v>77</v>
      </c>
      <c r="K104" s="3"/>
      <c r="L104" s="4">
        <f t="shared" si="210"/>
        <v>0</v>
      </c>
      <c r="M104" s="3"/>
      <c r="N104" s="4"/>
      <c r="O104" s="3"/>
      <c r="P104" s="161"/>
      <c r="Q104" s="162"/>
      <c r="R104" s="162"/>
      <c r="S104" s="162"/>
      <c r="T104" s="162"/>
      <c r="U104" s="162"/>
      <c r="V104" s="162"/>
      <c r="W104" s="162"/>
      <c r="X104" s="163"/>
      <c r="Y104" s="162"/>
      <c r="Z104" s="162"/>
      <c r="AA104" s="162"/>
      <c r="AB104" s="162"/>
      <c r="AC104" s="162"/>
      <c r="AD104" s="165"/>
      <c r="AE104" s="3"/>
      <c r="AF104" s="3"/>
      <c r="AG104" s="3"/>
      <c r="AH104" s="175">
        <f t="shared" si="138"/>
        <v>0</v>
      </c>
      <c r="AI104" s="175">
        <f t="shared" si="139"/>
        <v>0</v>
      </c>
      <c r="AJ104" s="175">
        <f t="shared" si="140"/>
        <v>0</v>
      </c>
      <c r="AK104" s="175">
        <f t="shared" si="141"/>
        <v>0</v>
      </c>
      <c r="AL104" s="175">
        <f t="shared" si="142"/>
        <v>0</v>
      </c>
      <c r="AM104" s="175">
        <f t="shared" si="143"/>
        <v>0</v>
      </c>
      <c r="AN104" s="175">
        <f t="shared" si="144"/>
        <v>0</v>
      </c>
      <c r="AO104" s="3"/>
      <c r="AP104" s="175">
        <f t="shared" si="145"/>
        <v>0</v>
      </c>
      <c r="AQ104" s="175">
        <f t="shared" si="146"/>
        <v>0</v>
      </c>
      <c r="AR104" s="175">
        <f t="shared" si="147"/>
        <v>0</v>
      </c>
      <c r="AS104" s="175">
        <f t="shared" si="148"/>
        <v>0</v>
      </c>
      <c r="AT104" s="175">
        <f t="shared" si="149"/>
        <v>0</v>
      </c>
      <c r="AU104" s="175">
        <f t="shared" si="150"/>
        <v>0</v>
      </c>
      <c r="AV104" s="175">
        <f t="shared" si="151"/>
        <v>0</v>
      </c>
      <c r="AW104" s="175"/>
      <c r="AX104" s="175">
        <f t="shared" si="152"/>
        <v>0</v>
      </c>
      <c r="AY104" s="175">
        <f t="shared" si="153"/>
        <v>0</v>
      </c>
      <c r="AZ104" s="175">
        <f t="shared" si="154"/>
        <v>0</v>
      </c>
      <c r="BA104" s="175">
        <f t="shared" si="155"/>
        <v>0</v>
      </c>
      <c r="BB104" s="175">
        <f t="shared" si="156"/>
        <v>0</v>
      </c>
      <c r="BC104" s="175">
        <f t="shared" si="157"/>
        <v>0</v>
      </c>
      <c r="BD104" s="175">
        <f t="shared" si="158"/>
        <v>0</v>
      </c>
      <c r="BE104" s="175"/>
      <c r="BF104" s="175">
        <f t="shared" si="159"/>
        <v>0</v>
      </c>
      <c r="BG104" s="175">
        <f t="shared" si="160"/>
        <v>0</v>
      </c>
      <c r="BH104" s="175">
        <f t="shared" si="161"/>
        <v>0</v>
      </c>
      <c r="BI104" s="175">
        <f t="shared" si="162"/>
        <v>0</v>
      </c>
      <c r="BJ104" s="175">
        <f t="shared" si="163"/>
        <v>0</v>
      </c>
      <c r="BK104" s="175">
        <f t="shared" si="164"/>
        <v>0</v>
      </c>
      <c r="BL104" s="175">
        <f t="shared" si="165"/>
        <v>0</v>
      </c>
      <c r="BM104" s="175"/>
      <c r="BN104" s="175">
        <f t="shared" si="166"/>
        <v>0</v>
      </c>
      <c r="BO104" s="175">
        <f t="shared" si="167"/>
        <v>0</v>
      </c>
      <c r="BP104" s="175">
        <f t="shared" si="168"/>
        <v>0</v>
      </c>
      <c r="BQ104" s="175">
        <f t="shared" si="169"/>
        <v>0</v>
      </c>
      <c r="BR104" s="175">
        <f t="shared" si="170"/>
        <v>0</v>
      </c>
      <c r="BS104" s="175">
        <f t="shared" si="171"/>
        <v>0</v>
      </c>
      <c r="BT104" s="175">
        <f t="shared" si="172"/>
        <v>0</v>
      </c>
      <c r="BU104" s="175"/>
      <c r="BV104" s="175">
        <f t="shared" si="173"/>
        <v>0</v>
      </c>
      <c r="BW104" s="175">
        <f t="shared" si="174"/>
        <v>0</v>
      </c>
      <c r="BX104" s="175">
        <f t="shared" si="175"/>
        <v>0</v>
      </c>
      <c r="BY104" s="175">
        <f t="shared" si="176"/>
        <v>0</v>
      </c>
      <c r="BZ104" s="175">
        <f t="shared" si="177"/>
        <v>0</v>
      </c>
      <c r="CA104" s="175">
        <f t="shared" si="178"/>
        <v>0</v>
      </c>
      <c r="CB104" s="175">
        <f t="shared" si="179"/>
        <v>0</v>
      </c>
      <c r="CC104" s="175"/>
      <c r="CD104" s="175">
        <f t="shared" si="180"/>
        <v>0</v>
      </c>
      <c r="CE104" s="175">
        <f t="shared" si="181"/>
        <v>0</v>
      </c>
      <c r="CF104" s="175">
        <f t="shared" si="182"/>
        <v>0</v>
      </c>
      <c r="CG104" s="175">
        <f t="shared" si="183"/>
        <v>0</v>
      </c>
      <c r="CH104" s="175">
        <f t="shared" si="184"/>
        <v>0</v>
      </c>
      <c r="CI104" s="175">
        <f t="shared" si="185"/>
        <v>0</v>
      </c>
      <c r="CJ104" s="175">
        <f t="shared" si="186"/>
        <v>0</v>
      </c>
      <c r="CK104" s="175"/>
      <c r="CL104" s="175">
        <f t="shared" si="187"/>
        <v>0</v>
      </c>
      <c r="CM104" s="175">
        <f t="shared" si="188"/>
        <v>0</v>
      </c>
      <c r="CN104" s="175">
        <f t="shared" si="189"/>
        <v>0</v>
      </c>
      <c r="CO104" s="175">
        <f t="shared" si="190"/>
        <v>0</v>
      </c>
      <c r="CP104" s="175">
        <f t="shared" si="191"/>
        <v>0</v>
      </c>
      <c r="CQ104" s="175">
        <f t="shared" si="192"/>
        <v>0</v>
      </c>
      <c r="CR104" s="175">
        <f t="shared" si="193"/>
        <v>0</v>
      </c>
      <c r="CS104" s="175"/>
      <c r="CT104" s="175">
        <f t="shared" si="211"/>
        <v>0</v>
      </c>
      <c r="CU104" s="175">
        <f t="shared" si="212"/>
        <v>0</v>
      </c>
      <c r="CV104" s="175">
        <f t="shared" si="213"/>
        <v>0</v>
      </c>
      <c r="CW104" s="175">
        <f t="shared" si="214"/>
        <v>0</v>
      </c>
      <c r="CX104" s="175">
        <f t="shared" si="215"/>
        <v>0</v>
      </c>
      <c r="CY104" s="175">
        <f t="shared" si="216"/>
        <v>0</v>
      </c>
      <c r="CZ104" s="175">
        <f t="shared" si="217"/>
        <v>0</v>
      </c>
      <c r="DA104" s="175"/>
      <c r="DB104" s="175">
        <f t="shared" si="218"/>
        <v>0</v>
      </c>
      <c r="DC104" s="175">
        <f t="shared" si="219"/>
        <v>0</v>
      </c>
      <c r="DD104" s="175">
        <f t="shared" si="220"/>
        <v>0</v>
      </c>
      <c r="DE104" s="175">
        <f t="shared" si="221"/>
        <v>0</v>
      </c>
      <c r="DF104" s="175">
        <f t="shared" si="222"/>
        <v>0</v>
      </c>
      <c r="DG104" s="175">
        <f t="shared" si="223"/>
        <v>0</v>
      </c>
      <c r="DH104" s="175">
        <f t="shared" si="224"/>
        <v>0</v>
      </c>
      <c r="DI104" s="3"/>
      <c r="DJ104" s="3"/>
      <c r="DK104" s="3"/>
      <c r="DL104" s="179">
        <f t="shared" si="225"/>
        <v>0</v>
      </c>
      <c r="DM104" s="179">
        <f t="shared" si="226"/>
        <v>0</v>
      </c>
      <c r="DN104" s="179">
        <f t="shared" si="227"/>
        <v>0</v>
      </c>
      <c r="DO104" s="179">
        <f t="shared" si="228"/>
        <v>0</v>
      </c>
      <c r="DP104" s="179">
        <f t="shared" si="229"/>
        <v>0</v>
      </c>
      <c r="DQ104" s="179">
        <f t="shared" si="230"/>
        <v>0</v>
      </c>
      <c r="DR104" s="179">
        <f t="shared" si="231"/>
        <v>0</v>
      </c>
      <c r="DS104" s="179">
        <f t="shared" si="232"/>
        <v>0</v>
      </c>
      <c r="DT104" s="179">
        <f t="shared" si="233"/>
        <v>0</v>
      </c>
      <c r="DU104" s="179">
        <f t="shared" si="234"/>
        <v>0</v>
      </c>
      <c r="DV104" s="3"/>
      <c r="DW104" s="3"/>
      <c r="DY104" s="3"/>
    </row>
    <row r="105" spans="1:129" ht="39" customHeight="1" outlineLevel="1">
      <c r="B105" s="18">
        <v>96</v>
      </c>
      <c r="C105" s="47" t="s">
        <v>79</v>
      </c>
      <c r="D105" s="6"/>
      <c r="E105" s="6"/>
      <c r="F105" s="6"/>
      <c r="G105" s="6"/>
      <c r="H105" s="19"/>
      <c r="I105" s="9" t="s">
        <v>80</v>
      </c>
      <c r="J105" s="8" t="s">
        <v>78</v>
      </c>
      <c r="K105" s="3"/>
      <c r="L105" s="4">
        <f t="shared" si="210"/>
        <v>0</v>
      </c>
      <c r="M105" s="3"/>
      <c r="N105" s="4"/>
      <c r="O105" s="3"/>
      <c r="P105" s="161"/>
      <c r="Q105" s="162"/>
      <c r="R105" s="162"/>
      <c r="S105" s="162"/>
      <c r="T105" s="162"/>
      <c r="U105" s="162"/>
      <c r="V105" s="162"/>
      <c r="W105" s="162"/>
      <c r="X105" s="163"/>
      <c r="Y105" s="162"/>
      <c r="Z105" s="162"/>
      <c r="AA105" s="162"/>
      <c r="AB105" s="162"/>
      <c r="AC105" s="162"/>
      <c r="AD105" s="165"/>
      <c r="AE105" s="3"/>
      <c r="AF105" s="3"/>
      <c r="AG105" s="3"/>
      <c r="AH105" s="175">
        <f t="shared" si="138"/>
        <v>0</v>
      </c>
      <c r="AI105" s="175">
        <f t="shared" si="139"/>
        <v>0</v>
      </c>
      <c r="AJ105" s="175">
        <f t="shared" si="140"/>
        <v>0</v>
      </c>
      <c r="AK105" s="175">
        <f t="shared" si="141"/>
        <v>0</v>
      </c>
      <c r="AL105" s="175">
        <f t="shared" si="142"/>
        <v>0</v>
      </c>
      <c r="AM105" s="175">
        <f t="shared" si="143"/>
        <v>0</v>
      </c>
      <c r="AN105" s="175">
        <f t="shared" si="144"/>
        <v>0</v>
      </c>
      <c r="AO105" s="3"/>
      <c r="AP105" s="175">
        <f t="shared" si="145"/>
        <v>0</v>
      </c>
      <c r="AQ105" s="175">
        <f t="shared" si="146"/>
        <v>0</v>
      </c>
      <c r="AR105" s="175">
        <f t="shared" si="147"/>
        <v>0</v>
      </c>
      <c r="AS105" s="175">
        <f t="shared" si="148"/>
        <v>0</v>
      </c>
      <c r="AT105" s="175">
        <f t="shared" si="149"/>
        <v>0</v>
      </c>
      <c r="AU105" s="175">
        <f t="shared" si="150"/>
        <v>0</v>
      </c>
      <c r="AV105" s="175">
        <f t="shared" si="151"/>
        <v>0</v>
      </c>
      <c r="AW105" s="175"/>
      <c r="AX105" s="175">
        <f t="shared" si="152"/>
        <v>0</v>
      </c>
      <c r="AY105" s="175">
        <f t="shared" si="153"/>
        <v>0</v>
      </c>
      <c r="AZ105" s="175">
        <f t="shared" si="154"/>
        <v>0</v>
      </c>
      <c r="BA105" s="175">
        <f t="shared" si="155"/>
        <v>0</v>
      </c>
      <c r="BB105" s="175">
        <f t="shared" si="156"/>
        <v>0</v>
      </c>
      <c r="BC105" s="175">
        <f t="shared" si="157"/>
        <v>0</v>
      </c>
      <c r="BD105" s="175">
        <f t="shared" si="158"/>
        <v>0</v>
      </c>
      <c r="BE105" s="175"/>
      <c r="BF105" s="175">
        <f t="shared" si="159"/>
        <v>0</v>
      </c>
      <c r="BG105" s="175">
        <f t="shared" si="160"/>
        <v>0</v>
      </c>
      <c r="BH105" s="175">
        <f t="shared" si="161"/>
        <v>0</v>
      </c>
      <c r="BI105" s="175">
        <f t="shared" si="162"/>
        <v>0</v>
      </c>
      <c r="BJ105" s="175">
        <f t="shared" si="163"/>
        <v>0</v>
      </c>
      <c r="BK105" s="175">
        <f t="shared" si="164"/>
        <v>0</v>
      </c>
      <c r="BL105" s="175">
        <f t="shared" si="165"/>
        <v>0</v>
      </c>
      <c r="BM105" s="175"/>
      <c r="BN105" s="175">
        <f t="shared" si="166"/>
        <v>0</v>
      </c>
      <c r="BO105" s="175">
        <f t="shared" si="167"/>
        <v>0</v>
      </c>
      <c r="BP105" s="175">
        <f t="shared" si="168"/>
        <v>0</v>
      </c>
      <c r="BQ105" s="175">
        <f t="shared" si="169"/>
        <v>0</v>
      </c>
      <c r="BR105" s="175">
        <f t="shared" si="170"/>
        <v>0</v>
      </c>
      <c r="BS105" s="175">
        <f t="shared" si="171"/>
        <v>0</v>
      </c>
      <c r="BT105" s="175">
        <f t="shared" si="172"/>
        <v>0</v>
      </c>
      <c r="BU105" s="175"/>
      <c r="BV105" s="175">
        <f t="shared" si="173"/>
        <v>0</v>
      </c>
      <c r="BW105" s="175">
        <f t="shared" si="174"/>
        <v>0</v>
      </c>
      <c r="BX105" s="175">
        <f t="shared" si="175"/>
        <v>0</v>
      </c>
      <c r="BY105" s="175">
        <f t="shared" si="176"/>
        <v>0</v>
      </c>
      <c r="BZ105" s="175">
        <f t="shared" si="177"/>
        <v>0</v>
      </c>
      <c r="CA105" s="175">
        <f t="shared" si="178"/>
        <v>0</v>
      </c>
      <c r="CB105" s="175">
        <f t="shared" si="179"/>
        <v>0</v>
      </c>
      <c r="CC105" s="175"/>
      <c r="CD105" s="175">
        <f t="shared" si="180"/>
        <v>0</v>
      </c>
      <c r="CE105" s="175">
        <f t="shared" si="181"/>
        <v>0</v>
      </c>
      <c r="CF105" s="175">
        <f t="shared" si="182"/>
        <v>0</v>
      </c>
      <c r="CG105" s="175">
        <f t="shared" si="183"/>
        <v>0</v>
      </c>
      <c r="CH105" s="175">
        <f t="shared" si="184"/>
        <v>0</v>
      </c>
      <c r="CI105" s="175">
        <f t="shared" si="185"/>
        <v>0</v>
      </c>
      <c r="CJ105" s="175">
        <f t="shared" si="186"/>
        <v>0</v>
      </c>
      <c r="CK105" s="175"/>
      <c r="CL105" s="175">
        <f t="shared" si="187"/>
        <v>0</v>
      </c>
      <c r="CM105" s="175">
        <f t="shared" si="188"/>
        <v>0</v>
      </c>
      <c r="CN105" s="175">
        <f t="shared" si="189"/>
        <v>0</v>
      </c>
      <c r="CO105" s="175">
        <f t="shared" si="190"/>
        <v>0</v>
      </c>
      <c r="CP105" s="175">
        <f t="shared" si="191"/>
        <v>0</v>
      </c>
      <c r="CQ105" s="175">
        <f t="shared" si="192"/>
        <v>0</v>
      </c>
      <c r="CR105" s="175">
        <f t="shared" si="193"/>
        <v>0</v>
      </c>
      <c r="CS105" s="175"/>
      <c r="CT105" s="175">
        <f t="shared" si="211"/>
        <v>0</v>
      </c>
      <c r="CU105" s="175">
        <f t="shared" si="212"/>
        <v>0</v>
      </c>
      <c r="CV105" s="175">
        <f t="shared" si="213"/>
        <v>0</v>
      </c>
      <c r="CW105" s="175">
        <f t="shared" si="214"/>
        <v>0</v>
      </c>
      <c r="CX105" s="175">
        <f t="shared" si="215"/>
        <v>0</v>
      </c>
      <c r="CY105" s="175">
        <f t="shared" si="216"/>
        <v>0</v>
      </c>
      <c r="CZ105" s="175">
        <f t="shared" si="217"/>
        <v>0</v>
      </c>
      <c r="DA105" s="175"/>
      <c r="DB105" s="175">
        <f t="shared" si="218"/>
        <v>0</v>
      </c>
      <c r="DC105" s="175">
        <f t="shared" si="219"/>
        <v>0</v>
      </c>
      <c r="DD105" s="175">
        <f t="shared" si="220"/>
        <v>0</v>
      </c>
      <c r="DE105" s="175">
        <f t="shared" si="221"/>
        <v>0</v>
      </c>
      <c r="DF105" s="175">
        <f t="shared" si="222"/>
        <v>0</v>
      </c>
      <c r="DG105" s="175">
        <f t="shared" si="223"/>
        <v>0</v>
      </c>
      <c r="DH105" s="175">
        <f t="shared" si="224"/>
        <v>0</v>
      </c>
      <c r="DI105" s="3"/>
      <c r="DJ105" s="3"/>
      <c r="DK105" s="3"/>
      <c r="DL105" s="179">
        <f t="shared" si="225"/>
        <v>0</v>
      </c>
      <c r="DM105" s="179">
        <f t="shared" si="226"/>
        <v>0</v>
      </c>
      <c r="DN105" s="179">
        <f t="shared" si="227"/>
        <v>0</v>
      </c>
      <c r="DO105" s="179">
        <f t="shared" si="228"/>
        <v>0</v>
      </c>
      <c r="DP105" s="179">
        <f t="shared" si="229"/>
        <v>0</v>
      </c>
      <c r="DQ105" s="179">
        <f t="shared" si="230"/>
        <v>0</v>
      </c>
      <c r="DR105" s="179">
        <f t="shared" si="231"/>
        <v>0</v>
      </c>
      <c r="DS105" s="179">
        <f t="shared" si="232"/>
        <v>0</v>
      </c>
      <c r="DT105" s="179">
        <f t="shared" si="233"/>
        <v>0</v>
      </c>
      <c r="DU105" s="179">
        <f t="shared" si="234"/>
        <v>0</v>
      </c>
      <c r="DV105" s="3"/>
      <c r="DW105" s="3"/>
      <c r="DY105" s="3"/>
    </row>
    <row r="106" spans="1:129" ht="39" customHeight="1" outlineLevel="1">
      <c r="B106" s="18">
        <v>97</v>
      </c>
      <c r="C106" s="47" t="s">
        <v>81</v>
      </c>
      <c r="D106" s="6"/>
      <c r="E106" s="6"/>
      <c r="F106" s="6"/>
      <c r="G106" s="6"/>
      <c r="H106" s="19"/>
      <c r="I106" s="9" t="s">
        <v>82</v>
      </c>
      <c r="J106" s="8" t="s">
        <v>83</v>
      </c>
      <c r="K106" s="3"/>
      <c r="L106" s="4">
        <f t="shared" si="210"/>
        <v>0</v>
      </c>
      <c r="M106" s="3"/>
      <c r="N106" s="4"/>
      <c r="O106" s="3"/>
      <c r="P106" s="161"/>
      <c r="Q106" s="162"/>
      <c r="R106" s="162"/>
      <c r="S106" s="162"/>
      <c r="T106" s="162"/>
      <c r="U106" s="162"/>
      <c r="V106" s="162"/>
      <c r="W106" s="162"/>
      <c r="X106" s="163"/>
      <c r="Y106" s="162"/>
      <c r="Z106" s="162"/>
      <c r="AA106" s="162"/>
      <c r="AB106" s="162"/>
      <c r="AC106" s="162"/>
      <c r="AD106" s="165"/>
      <c r="AE106" s="3"/>
      <c r="AF106" s="3"/>
      <c r="AG106" s="3"/>
      <c r="AH106" s="175">
        <f t="shared" si="138"/>
        <v>0</v>
      </c>
      <c r="AI106" s="175">
        <f t="shared" si="139"/>
        <v>0</v>
      </c>
      <c r="AJ106" s="175">
        <f t="shared" si="140"/>
        <v>0</v>
      </c>
      <c r="AK106" s="175">
        <f t="shared" si="141"/>
        <v>0</v>
      </c>
      <c r="AL106" s="175">
        <f t="shared" si="142"/>
        <v>0</v>
      </c>
      <c r="AM106" s="175">
        <f t="shared" si="143"/>
        <v>0</v>
      </c>
      <c r="AN106" s="175">
        <f t="shared" si="144"/>
        <v>0</v>
      </c>
      <c r="AO106" s="3"/>
      <c r="AP106" s="175">
        <f t="shared" si="145"/>
        <v>0</v>
      </c>
      <c r="AQ106" s="175">
        <f t="shared" si="146"/>
        <v>0</v>
      </c>
      <c r="AR106" s="175">
        <f t="shared" si="147"/>
        <v>0</v>
      </c>
      <c r="AS106" s="175">
        <f t="shared" si="148"/>
        <v>0</v>
      </c>
      <c r="AT106" s="175">
        <f t="shared" si="149"/>
        <v>0</v>
      </c>
      <c r="AU106" s="175">
        <f t="shared" si="150"/>
        <v>0</v>
      </c>
      <c r="AV106" s="175">
        <f t="shared" si="151"/>
        <v>0</v>
      </c>
      <c r="AW106" s="175"/>
      <c r="AX106" s="175">
        <f t="shared" si="152"/>
        <v>0</v>
      </c>
      <c r="AY106" s="175">
        <f t="shared" si="153"/>
        <v>0</v>
      </c>
      <c r="AZ106" s="175">
        <f t="shared" si="154"/>
        <v>0</v>
      </c>
      <c r="BA106" s="175">
        <f t="shared" si="155"/>
        <v>0</v>
      </c>
      <c r="BB106" s="175">
        <f t="shared" si="156"/>
        <v>0</v>
      </c>
      <c r="BC106" s="175">
        <f t="shared" si="157"/>
        <v>0</v>
      </c>
      <c r="BD106" s="175">
        <f t="shared" si="158"/>
        <v>0</v>
      </c>
      <c r="BE106" s="175"/>
      <c r="BF106" s="175">
        <f t="shared" si="159"/>
        <v>0</v>
      </c>
      <c r="BG106" s="175">
        <f t="shared" si="160"/>
        <v>0</v>
      </c>
      <c r="BH106" s="175">
        <f t="shared" si="161"/>
        <v>0</v>
      </c>
      <c r="BI106" s="175">
        <f t="shared" si="162"/>
        <v>0</v>
      </c>
      <c r="BJ106" s="175">
        <f t="shared" si="163"/>
        <v>0</v>
      </c>
      <c r="BK106" s="175">
        <f t="shared" si="164"/>
        <v>0</v>
      </c>
      <c r="BL106" s="175">
        <f t="shared" si="165"/>
        <v>0</v>
      </c>
      <c r="BM106" s="175"/>
      <c r="BN106" s="175">
        <f t="shared" si="166"/>
        <v>0</v>
      </c>
      <c r="BO106" s="175">
        <f t="shared" si="167"/>
        <v>0</v>
      </c>
      <c r="BP106" s="175">
        <f t="shared" si="168"/>
        <v>0</v>
      </c>
      <c r="BQ106" s="175">
        <f t="shared" si="169"/>
        <v>0</v>
      </c>
      <c r="BR106" s="175">
        <f t="shared" si="170"/>
        <v>0</v>
      </c>
      <c r="BS106" s="175">
        <f t="shared" si="171"/>
        <v>0</v>
      </c>
      <c r="BT106" s="175">
        <f t="shared" si="172"/>
        <v>0</v>
      </c>
      <c r="BU106" s="175"/>
      <c r="BV106" s="175">
        <f t="shared" si="173"/>
        <v>0</v>
      </c>
      <c r="BW106" s="175">
        <f t="shared" si="174"/>
        <v>0</v>
      </c>
      <c r="BX106" s="175">
        <f t="shared" si="175"/>
        <v>0</v>
      </c>
      <c r="BY106" s="175">
        <f t="shared" si="176"/>
        <v>0</v>
      </c>
      <c r="BZ106" s="175">
        <f t="shared" si="177"/>
        <v>0</v>
      </c>
      <c r="CA106" s="175">
        <f t="shared" si="178"/>
        <v>0</v>
      </c>
      <c r="CB106" s="175">
        <f t="shared" si="179"/>
        <v>0</v>
      </c>
      <c r="CC106" s="175"/>
      <c r="CD106" s="175">
        <f t="shared" si="180"/>
        <v>0</v>
      </c>
      <c r="CE106" s="175">
        <f t="shared" si="181"/>
        <v>0</v>
      </c>
      <c r="CF106" s="175">
        <f t="shared" si="182"/>
        <v>0</v>
      </c>
      <c r="CG106" s="175">
        <f t="shared" si="183"/>
        <v>0</v>
      </c>
      <c r="CH106" s="175">
        <f t="shared" si="184"/>
        <v>0</v>
      </c>
      <c r="CI106" s="175">
        <f t="shared" si="185"/>
        <v>0</v>
      </c>
      <c r="CJ106" s="175">
        <f t="shared" si="186"/>
        <v>0</v>
      </c>
      <c r="CK106" s="175"/>
      <c r="CL106" s="175">
        <f t="shared" si="187"/>
        <v>0</v>
      </c>
      <c r="CM106" s="175">
        <f t="shared" si="188"/>
        <v>0</v>
      </c>
      <c r="CN106" s="175">
        <f t="shared" si="189"/>
        <v>0</v>
      </c>
      <c r="CO106" s="175">
        <f t="shared" si="190"/>
        <v>0</v>
      </c>
      <c r="CP106" s="175">
        <f t="shared" si="191"/>
        <v>0</v>
      </c>
      <c r="CQ106" s="175">
        <f t="shared" si="192"/>
        <v>0</v>
      </c>
      <c r="CR106" s="175">
        <f t="shared" si="193"/>
        <v>0</v>
      </c>
      <c r="CS106" s="175"/>
      <c r="CT106" s="175">
        <f t="shared" si="211"/>
        <v>0</v>
      </c>
      <c r="CU106" s="175">
        <f t="shared" si="212"/>
        <v>0</v>
      </c>
      <c r="CV106" s="175">
        <f t="shared" si="213"/>
        <v>0</v>
      </c>
      <c r="CW106" s="175">
        <f t="shared" si="214"/>
        <v>0</v>
      </c>
      <c r="CX106" s="175">
        <f t="shared" si="215"/>
        <v>0</v>
      </c>
      <c r="CY106" s="175">
        <f t="shared" si="216"/>
        <v>0</v>
      </c>
      <c r="CZ106" s="175">
        <f t="shared" si="217"/>
        <v>0</v>
      </c>
      <c r="DA106" s="175"/>
      <c r="DB106" s="175">
        <f t="shared" si="218"/>
        <v>0</v>
      </c>
      <c r="DC106" s="175">
        <f t="shared" si="219"/>
        <v>0</v>
      </c>
      <c r="DD106" s="175">
        <f t="shared" si="220"/>
        <v>0</v>
      </c>
      <c r="DE106" s="175">
        <f t="shared" si="221"/>
        <v>0</v>
      </c>
      <c r="DF106" s="175">
        <f t="shared" si="222"/>
        <v>0</v>
      </c>
      <c r="DG106" s="175">
        <f t="shared" si="223"/>
        <v>0</v>
      </c>
      <c r="DH106" s="175">
        <f t="shared" si="224"/>
        <v>0</v>
      </c>
      <c r="DI106" s="3"/>
      <c r="DJ106" s="3"/>
      <c r="DK106" s="3"/>
      <c r="DL106" s="179">
        <f t="shared" si="225"/>
        <v>0</v>
      </c>
      <c r="DM106" s="179">
        <f t="shared" si="226"/>
        <v>0</v>
      </c>
      <c r="DN106" s="179">
        <f t="shared" si="227"/>
        <v>0</v>
      </c>
      <c r="DO106" s="179">
        <f t="shared" si="228"/>
        <v>0</v>
      </c>
      <c r="DP106" s="179">
        <f t="shared" si="229"/>
        <v>0</v>
      </c>
      <c r="DQ106" s="179">
        <f t="shared" si="230"/>
        <v>0</v>
      </c>
      <c r="DR106" s="179">
        <f t="shared" si="231"/>
        <v>0</v>
      </c>
      <c r="DS106" s="179">
        <f t="shared" si="232"/>
        <v>0</v>
      </c>
      <c r="DT106" s="179">
        <f t="shared" si="233"/>
        <v>0</v>
      </c>
      <c r="DU106" s="179">
        <f t="shared" si="234"/>
        <v>0</v>
      </c>
      <c r="DV106" s="3"/>
      <c r="DW106" s="3"/>
      <c r="DY106" s="3"/>
    </row>
    <row r="107" spans="1:129" ht="39" customHeight="1" outlineLevel="1">
      <c r="B107" s="18">
        <v>98</v>
      </c>
      <c r="C107" s="47" t="s">
        <v>87</v>
      </c>
      <c r="D107" s="6"/>
      <c r="E107" s="6"/>
      <c r="F107" s="6"/>
      <c r="G107" s="6"/>
      <c r="H107" s="19"/>
      <c r="I107" s="9" t="s">
        <v>90</v>
      </c>
      <c r="J107" s="8" t="s">
        <v>86</v>
      </c>
      <c r="K107" s="3"/>
      <c r="L107" s="4">
        <f t="shared" si="210"/>
        <v>0</v>
      </c>
      <c r="M107" s="3"/>
      <c r="N107" s="4"/>
      <c r="O107" s="3"/>
      <c r="P107" s="161"/>
      <c r="Q107" s="162"/>
      <c r="R107" s="162"/>
      <c r="S107" s="162"/>
      <c r="T107" s="162"/>
      <c r="U107" s="162"/>
      <c r="V107" s="162"/>
      <c r="W107" s="162"/>
      <c r="X107" s="163"/>
      <c r="Y107" s="162"/>
      <c r="Z107" s="162"/>
      <c r="AA107" s="162"/>
      <c r="AB107" s="162"/>
      <c r="AC107" s="162"/>
      <c r="AD107" s="165"/>
      <c r="AE107" s="3"/>
      <c r="AF107" s="3"/>
      <c r="AG107" s="3"/>
      <c r="AH107" s="175">
        <f t="shared" si="138"/>
        <v>0</v>
      </c>
      <c r="AI107" s="175">
        <f t="shared" si="139"/>
        <v>0</v>
      </c>
      <c r="AJ107" s="175">
        <f t="shared" si="140"/>
        <v>0</v>
      </c>
      <c r="AK107" s="175">
        <f t="shared" si="141"/>
        <v>0</v>
      </c>
      <c r="AL107" s="175">
        <f t="shared" si="142"/>
        <v>0</v>
      </c>
      <c r="AM107" s="175">
        <f t="shared" si="143"/>
        <v>0</v>
      </c>
      <c r="AN107" s="175">
        <f t="shared" si="144"/>
        <v>0</v>
      </c>
      <c r="AO107" s="3"/>
      <c r="AP107" s="175">
        <f t="shared" si="145"/>
        <v>0</v>
      </c>
      <c r="AQ107" s="175">
        <f t="shared" si="146"/>
        <v>0</v>
      </c>
      <c r="AR107" s="175">
        <f t="shared" si="147"/>
        <v>0</v>
      </c>
      <c r="AS107" s="175">
        <f t="shared" si="148"/>
        <v>0</v>
      </c>
      <c r="AT107" s="175">
        <f t="shared" si="149"/>
        <v>0</v>
      </c>
      <c r="AU107" s="175">
        <f t="shared" si="150"/>
        <v>0</v>
      </c>
      <c r="AV107" s="175">
        <f t="shared" si="151"/>
        <v>0</v>
      </c>
      <c r="AW107" s="175"/>
      <c r="AX107" s="175">
        <f t="shared" si="152"/>
        <v>0</v>
      </c>
      <c r="AY107" s="175">
        <f t="shared" si="153"/>
        <v>0</v>
      </c>
      <c r="AZ107" s="175">
        <f t="shared" si="154"/>
        <v>0</v>
      </c>
      <c r="BA107" s="175">
        <f t="shared" si="155"/>
        <v>0</v>
      </c>
      <c r="BB107" s="175">
        <f t="shared" si="156"/>
        <v>0</v>
      </c>
      <c r="BC107" s="175">
        <f t="shared" si="157"/>
        <v>0</v>
      </c>
      <c r="BD107" s="175">
        <f t="shared" si="158"/>
        <v>0</v>
      </c>
      <c r="BE107" s="175"/>
      <c r="BF107" s="175">
        <f t="shared" si="159"/>
        <v>0</v>
      </c>
      <c r="BG107" s="175">
        <f t="shared" si="160"/>
        <v>0</v>
      </c>
      <c r="BH107" s="175">
        <f t="shared" si="161"/>
        <v>0</v>
      </c>
      <c r="BI107" s="175">
        <f t="shared" si="162"/>
        <v>0</v>
      </c>
      <c r="BJ107" s="175">
        <f t="shared" si="163"/>
        <v>0</v>
      </c>
      <c r="BK107" s="175">
        <f t="shared" si="164"/>
        <v>0</v>
      </c>
      <c r="BL107" s="175">
        <f t="shared" si="165"/>
        <v>0</v>
      </c>
      <c r="BM107" s="175"/>
      <c r="BN107" s="175">
        <f t="shared" si="166"/>
        <v>0</v>
      </c>
      <c r="BO107" s="175">
        <f t="shared" si="167"/>
        <v>0</v>
      </c>
      <c r="BP107" s="175">
        <f t="shared" si="168"/>
        <v>0</v>
      </c>
      <c r="BQ107" s="175">
        <f t="shared" si="169"/>
        <v>0</v>
      </c>
      <c r="BR107" s="175">
        <f t="shared" si="170"/>
        <v>0</v>
      </c>
      <c r="BS107" s="175">
        <f t="shared" si="171"/>
        <v>0</v>
      </c>
      <c r="BT107" s="175">
        <f t="shared" si="172"/>
        <v>0</v>
      </c>
      <c r="BU107" s="175"/>
      <c r="BV107" s="175">
        <f t="shared" si="173"/>
        <v>0</v>
      </c>
      <c r="BW107" s="175">
        <f t="shared" si="174"/>
        <v>0</v>
      </c>
      <c r="BX107" s="175">
        <f t="shared" si="175"/>
        <v>0</v>
      </c>
      <c r="BY107" s="175">
        <f t="shared" si="176"/>
        <v>0</v>
      </c>
      <c r="BZ107" s="175">
        <f t="shared" si="177"/>
        <v>0</v>
      </c>
      <c r="CA107" s="175">
        <f t="shared" si="178"/>
        <v>0</v>
      </c>
      <c r="CB107" s="175">
        <f t="shared" si="179"/>
        <v>0</v>
      </c>
      <c r="CC107" s="175"/>
      <c r="CD107" s="175">
        <f t="shared" si="180"/>
        <v>0</v>
      </c>
      <c r="CE107" s="175">
        <f t="shared" si="181"/>
        <v>0</v>
      </c>
      <c r="CF107" s="175">
        <f t="shared" si="182"/>
        <v>0</v>
      </c>
      <c r="CG107" s="175">
        <f t="shared" si="183"/>
        <v>0</v>
      </c>
      <c r="CH107" s="175">
        <f t="shared" si="184"/>
        <v>0</v>
      </c>
      <c r="CI107" s="175">
        <f t="shared" si="185"/>
        <v>0</v>
      </c>
      <c r="CJ107" s="175">
        <f t="shared" si="186"/>
        <v>0</v>
      </c>
      <c r="CK107" s="175"/>
      <c r="CL107" s="175">
        <f t="shared" si="187"/>
        <v>0</v>
      </c>
      <c r="CM107" s="175">
        <f t="shared" si="188"/>
        <v>0</v>
      </c>
      <c r="CN107" s="175">
        <f t="shared" si="189"/>
        <v>0</v>
      </c>
      <c r="CO107" s="175">
        <f t="shared" si="190"/>
        <v>0</v>
      </c>
      <c r="CP107" s="175">
        <f t="shared" si="191"/>
        <v>0</v>
      </c>
      <c r="CQ107" s="175">
        <f t="shared" si="192"/>
        <v>0</v>
      </c>
      <c r="CR107" s="175">
        <f t="shared" si="193"/>
        <v>0</v>
      </c>
      <c r="CS107" s="175"/>
      <c r="CT107" s="175">
        <f t="shared" si="211"/>
        <v>0</v>
      </c>
      <c r="CU107" s="175">
        <f t="shared" si="212"/>
        <v>0</v>
      </c>
      <c r="CV107" s="175">
        <f t="shared" si="213"/>
        <v>0</v>
      </c>
      <c r="CW107" s="175">
        <f t="shared" si="214"/>
        <v>0</v>
      </c>
      <c r="CX107" s="175">
        <f t="shared" si="215"/>
        <v>0</v>
      </c>
      <c r="CY107" s="175">
        <f t="shared" si="216"/>
        <v>0</v>
      </c>
      <c r="CZ107" s="175">
        <f t="shared" si="217"/>
        <v>0</v>
      </c>
      <c r="DA107" s="175"/>
      <c r="DB107" s="175">
        <f t="shared" si="218"/>
        <v>0</v>
      </c>
      <c r="DC107" s="175">
        <f t="shared" si="219"/>
        <v>0</v>
      </c>
      <c r="DD107" s="175">
        <f t="shared" si="220"/>
        <v>0</v>
      </c>
      <c r="DE107" s="175">
        <f t="shared" si="221"/>
        <v>0</v>
      </c>
      <c r="DF107" s="175">
        <f t="shared" si="222"/>
        <v>0</v>
      </c>
      <c r="DG107" s="175">
        <f t="shared" si="223"/>
        <v>0</v>
      </c>
      <c r="DH107" s="175">
        <f t="shared" si="224"/>
        <v>0</v>
      </c>
      <c r="DI107" s="3"/>
      <c r="DJ107" s="3"/>
      <c r="DK107" s="3"/>
      <c r="DL107" s="179">
        <f t="shared" si="225"/>
        <v>0</v>
      </c>
      <c r="DM107" s="179">
        <f t="shared" si="226"/>
        <v>0</v>
      </c>
      <c r="DN107" s="179">
        <f t="shared" si="227"/>
        <v>0</v>
      </c>
      <c r="DO107" s="179">
        <f t="shared" si="228"/>
        <v>0</v>
      </c>
      <c r="DP107" s="179">
        <f t="shared" si="229"/>
        <v>0</v>
      </c>
      <c r="DQ107" s="179">
        <f t="shared" si="230"/>
        <v>0</v>
      </c>
      <c r="DR107" s="179">
        <f t="shared" si="231"/>
        <v>0</v>
      </c>
      <c r="DS107" s="179">
        <f t="shared" si="232"/>
        <v>0</v>
      </c>
      <c r="DT107" s="179">
        <f t="shared" si="233"/>
        <v>0</v>
      </c>
      <c r="DU107" s="179">
        <f t="shared" si="234"/>
        <v>0</v>
      </c>
      <c r="DV107" s="3"/>
      <c r="DW107" s="3"/>
      <c r="DY107" s="3"/>
    </row>
    <row r="108" spans="1:129" ht="39" customHeight="1" outlineLevel="1">
      <c r="B108" s="18">
        <v>99</v>
      </c>
      <c r="C108" s="47" t="s">
        <v>88</v>
      </c>
      <c r="D108" s="6"/>
      <c r="E108" s="6"/>
      <c r="F108" s="6"/>
      <c r="G108" s="6"/>
      <c r="H108" s="19"/>
      <c r="I108" s="9" t="s">
        <v>89</v>
      </c>
      <c r="J108" s="8" t="s">
        <v>85</v>
      </c>
      <c r="K108" s="3"/>
      <c r="L108" s="4">
        <f t="shared" si="210"/>
        <v>0</v>
      </c>
      <c r="M108" s="3"/>
      <c r="N108" s="4"/>
      <c r="O108" s="3"/>
      <c r="P108" s="161"/>
      <c r="Q108" s="162"/>
      <c r="R108" s="162"/>
      <c r="S108" s="162"/>
      <c r="T108" s="162"/>
      <c r="U108" s="162"/>
      <c r="V108" s="162"/>
      <c r="W108" s="162"/>
      <c r="X108" s="163"/>
      <c r="Y108" s="162"/>
      <c r="Z108" s="162"/>
      <c r="AA108" s="162"/>
      <c r="AB108" s="162"/>
      <c r="AC108" s="162"/>
      <c r="AD108" s="165"/>
      <c r="AE108" s="3"/>
      <c r="AF108" s="3"/>
      <c r="AG108" s="3"/>
      <c r="AH108" s="175">
        <f t="shared" si="138"/>
        <v>0</v>
      </c>
      <c r="AI108" s="175">
        <f t="shared" si="139"/>
        <v>0</v>
      </c>
      <c r="AJ108" s="175">
        <f t="shared" si="140"/>
        <v>0</v>
      </c>
      <c r="AK108" s="175">
        <f t="shared" si="141"/>
        <v>0</v>
      </c>
      <c r="AL108" s="175">
        <f t="shared" si="142"/>
        <v>0</v>
      </c>
      <c r="AM108" s="175">
        <f t="shared" si="143"/>
        <v>0</v>
      </c>
      <c r="AN108" s="175">
        <f t="shared" si="144"/>
        <v>0</v>
      </c>
      <c r="AO108" s="3"/>
      <c r="AP108" s="175">
        <f t="shared" si="145"/>
        <v>0</v>
      </c>
      <c r="AQ108" s="175">
        <f t="shared" si="146"/>
        <v>0</v>
      </c>
      <c r="AR108" s="175">
        <f t="shared" si="147"/>
        <v>0</v>
      </c>
      <c r="AS108" s="175">
        <f t="shared" si="148"/>
        <v>0</v>
      </c>
      <c r="AT108" s="175">
        <f t="shared" si="149"/>
        <v>0</v>
      </c>
      <c r="AU108" s="175">
        <f t="shared" si="150"/>
        <v>0</v>
      </c>
      <c r="AV108" s="175">
        <f t="shared" si="151"/>
        <v>0</v>
      </c>
      <c r="AW108" s="175"/>
      <c r="AX108" s="175">
        <f t="shared" si="152"/>
        <v>0</v>
      </c>
      <c r="AY108" s="175">
        <f t="shared" si="153"/>
        <v>0</v>
      </c>
      <c r="AZ108" s="175">
        <f t="shared" si="154"/>
        <v>0</v>
      </c>
      <c r="BA108" s="175">
        <f t="shared" si="155"/>
        <v>0</v>
      </c>
      <c r="BB108" s="175">
        <f t="shared" si="156"/>
        <v>0</v>
      </c>
      <c r="BC108" s="175">
        <f t="shared" si="157"/>
        <v>0</v>
      </c>
      <c r="BD108" s="175">
        <f t="shared" si="158"/>
        <v>0</v>
      </c>
      <c r="BE108" s="175"/>
      <c r="BF108" s="175">
        <f t="shared" si="159"/>
        <v>0</v>
      </c>
      <c r="BG108" s="175">
        <f t="shared" si="160"/>
        <v>0</v>
      </c>
      <c r="BH108" s="175">
        <f t="shared" si="161"/>
        <v>0</v>
      </c>
      <c r="BI108" s="175">
        <f t="shared" si="162"/>
        <v>0</v>
      </c>
      <c r="BJ108" s="175">
        <f t="shared" si="163"/>
        <v>0</v>
      </c>
      <c r="BK108" s="175">
        <f t="shared" si="164"/>
        <v>0</v>
      </c>
      <c r="BL108" s="175">
        <f t="shared" si="165"/>
        <v>0</v>
      </c>
      <c r="BM108" s="175"/>
      <c r="BN108" s="175">
        <f t="shared" si="166"/>
        <v>0</v>
      </c>
      <c r="BO108" s="175">
        <f t="shared" si="167"/>
        <v>0</v>
      </c>
      <c r="BP108" s="175">
        <f t="shared" si="168"/>
        <v>0</v>
      </c>
      <c r="BQ108" s="175">
        <f t="shared" si="169"/>
        <v>0</v>
      </c>
      <c r="BR108" s="175">
        <f t="shared" si="170"/>
        <v>0</v>
      </c>
      <c r="BS108" s="175">
        <f t="shared" si="171"/>
        <v>0</v>
      </c>
      <c r="BT108" s="175">
        <f t="shared" si="172"/>
        <v>0</v>
      </c>
      <c r="BU108" s="175"/>
      <c r="BV108" s="175">
        <f t="shared" si="173"/>
        <v>0</v>
      </c>
      <c r="BW108" s="175">
        <f t="shared" si="174"/>
        <v>0</v>
      </c>
      <c r="BX108" s="175">
        <f t="shared" si="175"/>
        <v>0</v>
      </c>
      <c r="BY108" s="175">
        <f t="shared" si="176"/>
        <v>0</v>
      </c>
      <c r="BZ108" s="175">
        <f t="shared" si="177"/>
        <v>0</v>
      </c>
      <c r="CA108" s="175">
        <f t="shared" si="178"/>
        <v>0</v>
      </c>
      <c r="CB108" s="175">
        <f t="shared" si="179"/>
        <v>0</v>
      </c>
      <c r="CC108" s="175"/>
      <c r="CD108" s="175">
        <f t="shared" si="180"/>
        <v>0</v>
      </c>
      <c r="CE108" s="175">
        <f t="shared" si="181"/>
        <v>0</v>
      </c>
      <c r="CF108" s="175">
        <f t="shared" si="182"/>
        <v>0</v>
      </c>
      <c r="CG108" s="175">
        <f t="shared" si="183"/>
        <v>0</v>
      </c>
      <c r="CH108" s="175">
        <f t="shared" si="184"/>
        <v>0</v>
      </c>
      <c r="CI108" s="175">
        <f t="shared" si="185"/>
        <v>0</v>
      </c>
      <c r="CJ108" s="175">
        <f t="shared" si="186"/>
        <v>0</v>
      </c>
      <c r="CK108" s="175"/>
      <c r="CL108" s="175">
        <f t="shared" si="187"/>
        <v>0</v>
      </c>
      <c r="CM108" s="175">
        <f t="shared" si="188"/>
        <v>0</v>
      </c>
      <c r="CN108" s="175">
        <f t="shared" si="189"/>
        <v>0</v>
      </c>
      <c r="CO108" s="175">
        <f t="shared" si="190"/>
        <v>0</v>
      </c>
      <c r="CP108" s="175">
        <f t="shared" si="191"/>
        <v>0</v>
      </c>
      <c r="CQ108" s="175">
        <f t="shared" si="192"/>
        <v>0</v>
      </c>
      <c r="CR108" s="175">
        <f t="shared" si="193"/>
        <v>0</v>
      </c>
      <c r="CS108" s="175"/>
      <c r="CT108" s="175">
        <f t="shared" si="211"/>
        <v>0</v>
      </c>
      <c r="CU108" s="175">
        <f t="shared" si="212"/>
        <v>0</v>
      </c>
      <c r="CV108" s="175">
        <f t="shared" si="213"/>
        <v>0</v>
      </c>
      <c r="CW108" s="175">
        <f t="shared" si="214"/>
        <v>0</v>
      </c>
      <c r="CX108" s="175">
        <f t="shared" si="215"/>
        <v>0</v>
      </c>
      <c r="CY108" s="175">
        <f t="shared" si="216"/>
        <v>0</v>
      </c>
      <c r="CZ108" s="175">
        <f t="shared" si="217"/>
        <v>0</v>
      </c>
      <c r="DA108" s="175"/>
      <c r="DB108" s="175">
        <f t="shared" si="218"/>
        <v>0</v>
      </c>
      <c r="DC108" s="175">
        <f t="shared" si="219"/>
        <v>0</v>
      </c>
      <c r="DD108" s="175">
        <f t="shared" si="220"/>
        <v>0</v>
      </c>
      <c r="DE108" s="175">
        <f t="shared" si="221"/>
        <v>0</v>
      </c>
      <c r="DF108" s="175">
        <f t="shared" si="222"/>
        <v>0</v>
      </c>
      <c r="DG108" s="175">
        <f t="shared" si="223"/>
        <v>0</v>
      </c>
      <c r="DH108" s="175">
        <f t="shared" si="224"/>
        <v>0</v>
      </c>
      <c r="DI108" s="3"/>
      <c r="DJ108" s="3"/>
      <c r="DK108" s="3"/>
      <c r="DL108" s="179">
        <f t="shared" si="225"/>
        <v>0</v>
      </c>
      <c r="DM108" s="179">
        <f t="shared" si="226"/>
        <v>0</v>
      </c>
      <c r="DN108" s="179">
        <f t="shared" si="227"/>
        <v>0</v>
      </c>
      <c r="DO108" s="179">
        <f t="shared" si="228"/>
        <v>0</v>
      </c>
      <c r="DP108" s="179">
        <f t="shared" si="229"/>
        <v>0</v>
      </c>
      <c r="DQ108" s="179">
        <f t="shared" si="230"/>
        <v>0</v>
      </c>
      <c r="DR108" s="179">
        <f t="shared" si="231"/>
        <v>0</v>
      </c>
      <c r="DS108" s="179">
        <f t="shared" si="232"/>
        <v>0</v>
      </c>
      <c r="DT108" s="179">
        <f t="shared" si="233"/>
        <v>0</v>
      </c>
      <c r="DU108" s="179">
        <f t="shared" si="234"/>
        <v>0</v>
      </c>
      <c r="DV108" s="3"/>
      <c r="DW108" s="3"/>
      <c r="DY108" s="3"/>
    </row>
    <row r="109" spans="1:129" s="39" customFormat="1" ht="51" customHeight="1">
      <c r="B109" s="105"/>
      <c r="C109" s="106" t="s">
        <v>372</v>
      </c>
      <c r="D109" s="106"/>
      <c r="E109" s="106"/>
      <c r="F109" s="106"/>
      <c r="G109" s="106"/>
      <c r="H109" s="106"/>
      <c r="I109" s="106"/>
      <c r="J109" s="107"/>
      <c r="L109" s="52"/>
      <c r="N109" s="41" t="str">
        <f>N2</f>
        <v>Press Cafe</v>
      </c>
      <c r="P109" s="137" t="str">
        <f t="shared" ref="P109" si="235">P2</f>
        <v>Starter Mix</v>
      </c>
      <c r="Q109" s="41" t="str">
        <f t="shared" ref="Q109:T109" si="236">Q2</f>
        <v xml:space="preserve">Meat dish
Carving </v>
      </c>
      <c r="R109" s="41" t="str">
        <f t="shared" si="236"/>
        <v>Meat Dish
in honor of guest team</v>
      </c>
      <c r="S109" s="41" t="str">
        <f t="shared" si="236"/>
        <v>Pasta/Risotto
vegetarian option</v>
      </c>
      <c r="T109" s="41" t="str">
        <f t="shared" si="236"/>
        <v>Fish dish
Live Cooking</v>
      </c>
      <c r="U109" s="41" t="str">
        <f t="shared" ref="U109" si="237">U2</f>
        <v>Fish dish
No Live Cooking</v>
      </c>
      <c r="V109" s="41" t="str">
        <f t="shared" ref="V109" si="238">V2</f>
        <v>sweets</v>
      </c>
      <c r="W109" s="41"/>
      <c r="X109" s="50"/>
      <c r="Y109" s="41" t="str">
        <f>Y2</f>
        <v>Burger Buffet</v>
      </c>
      <c r="Z109" s="41" t="str">
        <f>Z2</f>
        <v>Handkäse Buffet</v>
      </c>
      <c r="AA109" s="41" t="str">
        <f t="shared" ref="AA109" si="239">AA2</f>
        <v>Special Buffet III
Butter bread station Ham and Antipasti</v>
      </c>
      <c r="AB109" s="41">
        <f>AB2</f>
        <v>0</v>
      </c>
      <c r="AC109" s="41" t="str">
        <f>AC2</f>
        <v>Buffet
Staff</v>
      </c>
      <c r="AD109" s="139"/>
      <c r="AE109" s="50"/>
      <c r="AH109" s="41" t="str">
        <f>AH4</f>
        <v>Starter Mix</v>
      </c>
      <c r="AI109" s="41" t="str">
        <f t="shared" ref="AI109:AN109" si="240">AI4</f>
        <v>Fish dish
Live Cooking</v>
      </c>
      <c r="AJ109" s="41" t="str">
        <f t="shared" si="240"/>
        <v>Meat Dish
in honor of guest team</v>
      </c>
      <c r="AK109" s="41" t="str">
        <f t="shared" si="240"/>
        <v>Pasta/Risotto
vegetarian option</v>
      </c>
      <c r="AL109" s="41" t="str">
        <f t="shared" si="240"/>
        <v>sweets</v>
      </c>
      <c r="AM109" s="41">
        <f t="shared" si="240"/>
        <v>0</v>
      </c>
      <c r="AN109" s="41">
        <f t="shared" si="240"/>
        <v>0</v>
      </c>
      <c r="AO109" s="3"/>
      <c r="AP109" s="41" t="str">
        <f>AP4</f>
        <v>Starter Mix</v>
      </c>
      <c r="AQ109" s="41" t="str">
        <f t="shared" ref="AQ109:AV109" si="241">AQ4</f>
        <v>Burger Buffet</v>
      </c>
      <c r="AR109" s="41" t="str">
        <f t="shared" si="241"/>
        <v>sweets</v>
      </c>
      <c r="AS109" s="41">
        <f t="shared" si="241"/>
        <v>0</v>
      </c>
      <c r="AT109" s="41">
        <f t="shared" si="241"/>
        <v>0</v>
      </c>
      <c r="AU109" s="41">
        <f t="shared" si="241"/>
        <v>0</v>
      </c>
      <c r="AV109" s="41">
        <f t="shared" si="241"/>
        <v>0</v>
      </c>
      <c r="AW109" s="3"/>
      <c r="AX109" s="41" t="str">
        <f>AX4</f>
        <v>Starter Mix</v>
      </c>
      <c r="AY109" s="41" t="str">
        <f t="shared" ref="AY109:BD109" si="242">AY4</f>
        <v xml:space="preserve">Meat dish
Carving </v>
      </c>
      <c r="AZ109" s="41" t="str">
        <f t="shared" si="242"/>
        <v>Pasta/Risotto
vegetarian option</v>
      </c>
      <c r="BA109" s="41" t="str">
        <f t="shared" si="242"/>
        <v>Fish dish
No Live Cooking</v>
      </c>
      <c r="BB109" s="41" t="str">
        <f t="shared" si="242"/>
        <v>sweets</v>
      </c>
      <c r="BC109" s="41">
        <f t="shared" si="242"/>
        <v>0</v>
      </c>
      <c r="BD109" s="41">
        <f t="shared" si="242"/>
        <v>0</v>
      </c>
      <c r="BE109" s="3"/>
      <c r="BF109" s="41" t="str">
        <f>BF4</f>
        <v>Handkäse Buffet</v>
      </c>
      <c r="BG109" s="41">
        <f t="shared" ref="BG109:BL109" si="243">BG4</f>
        <v>0</v>
      </c>
      <c r="BH109" s="41">
        <f t="shared" si="243"/>
        <v>0</v>
      </c>
      <c r="BI109" s="41">
        <f t="shared" si="243"/>
        <v>0</v>
      </c>
      <c r="BJ109" s="41">
        <f t="shared" si="243"/>
        <v>0</v>
      </c>
      <c r="BK109" s="41">
        <f t="shared" si="243"/>
        <v>0</v>
      </c>
      <c r="BL109" s="41">
        <f t="shared" si="243"/>
        <v>0</v>
      </c>
      <c r="BM109" s="3"/>
      <c r="BN109" s="41" t="str">
        <f>BN4</f>
        <v>Starter Mix</v>
      </c>
      <c r="BO109" s="41" t="str">
        <f t="shared" ref="BO109:BT109" si="244">BO4</f>
        <v>sweets</v>
      </c>
      <c r="BP109" s="41" t="str">
        <f t="shared" si="244"/>
        <v>Meat Dish
in honor of guest team</v>
      </c>
      <c r="BQ109" s="41" t="str">
        <f t="shared" si="244"/>
        <v>Pasta/Risotto
vegetarian option</v>
      </c>
      <c r="BR109" s="41">
        <f t="shared" si="244"/>
        <v>0</v>
      </c>
      <c r="BS109" s="41">
        <f t="shared" si="244"/>
        <v>0</v>
      </c>
      <c r="BT109" s="41">
        <f t="shared" si="244"/>
        <v>0</v>
      </c>
      <c r="BU109" s="3"/>
      <c r="BV109" s="41" t="str">
        <f>BV4</f>
        <v>Starter Mix</v>
      </c>
      <c r="BW109" s="41" t="str">
        <f t="shared" ref="BW109:CB109" si="245">BW4</f>
        <v xml:space="preserve">Meat dish
Carving </v>
      </c>
      <c r="BX109" s="41" t="str">
        <f t="shared" si="245"/>
        <v>Fish dish
Live Cooking</v>
      </c>
      <c r="BY109" s="41" t="str">
        <f t="shared" si="245"/>
        <v>sweets</v>
      </c>
      <c r="BZ109" s="41">
        <f t="shared" si="245"/>
        <v>0</v>
      </c>
      <c r="CA109" s="41">
        <f t="shared" si="245"/>
        <v>0</v>
      </c>
      <c r="CB109" s="41">
        <f t="shared" si="245"/>
        <v>0</v>
      </c>
      <c r="CC109" s="3"/>
      <c r="CD109" s="41" t="str">
        <f>CD4</f>
        <v>Starter Mix</v>
      </c>
      <c r="CE109" s="41" t="str">
        <f t="shared" ref="CE109:CJ109" si="246">CE4</f>
        <v>Pasta/Risotto
vegetarian option</v>
      </c>
      <c r="CF109" s="41" t="str">
        <f t="shared" si="246"/>
        <v>sweets</v>
      </c>
      <c r="CG109" s="41">
        <f t="shared" si="246"/>
        <v>0</v>
      </c>
      <c r="CH109" s="41">
        <f t="shared" si="246"/>
        <v>0</v>
      </c>
      <c r="CI109" s="41">
        <f t="shared" si="246"/>
        <v>0</v>
      </c>
      <c r="CJ109" s="41">
        <f t="shared" si="246"/>
        <v>0</v>
      </c>
      <c r="CK109" s="3"/>
      <c r="CL109" s="41" t="str">
        <f>CL4</f>
        <v>Starter Mix</v>
      </c>
      <c r="CM109" s="41" t="str">
        <f t="shared" ref="CM109:CR109" si="247">CM4</f>
        <v>Fish dish
No Live Cooking</v>
      </c>
      <c r="CN109" s="41" t="str">
        <f t="shared" si="247"/>
        <v>Meat Dish
in honor of guest team</v>
      </c>
      <c r="CO109" s="41" t="str">
        <f t="shared" si="247"/>
        <v>Pasta/Risotto
vegetarian option</v>
      </c>
      <c r="CP109" s="41">
        <f t="shared" si="247"/>
        <v>0</v>
      </c>
      <c r="CQ109" s="41">
        <f t="shared" si="247"/>
        <v>0</v>
      </c>
      <c r="CR109" s="41">
        <f t="shared" si="247"/>
        <v>0</v>
      </c>
      <c r="CS109" s="3"/>
      <c r="CT109" s="41" t="str">
        <f>CT4</f>
        <v>Starter Mix</v>
      </c>
      <c r="CU109" s="41" t="str">
        <f t="shared" ref="CU109:CZ109" si="248">CU4</f>
        <v>Special of the match
in honor of guest team</v>
      </c>
      <c r="CV109" s="41" t="str">
        <f t="shared" si="248"/>
        <v>Pasta/Risotto
vegetarian option</v>
      </c>
      <c r="CW109" s="41" t="str">
        <f t="shared" si="248"/>
        <v>sweets</v>
      </c>
      <c r="CX109" s="41">
        <f t="shared" si="248"/>
        <v>0</v>
      </c>
      <c r="CY109" s="41">
        <f t="shared" si="248"/>
        <v>0</v>
      </c>
      <c r="CZ109" s="41">
        <f t="shared" si="248"/>
        <v>0</v>
      </c>
      <c r="DA109" s="3"/>
      <c r="DB109" s="41" t="str">
        <f>DB4</f>
        <v>Starter Mix</v>
      </c>
      <c r="DC109" s="41" t="str">
        <f t="shared" ref="DC109:DH109" si="249">DC4</f>
        <v>Meat dish
Carving / Ragout</v>
      </c>
      <c r="DD109" s="41" t="str">
        <f t="shared" si="249"/>
        <v>Fish dish
Live Cooking</v>
      </c>
      <c r="DE109" s="41" t="str">
        <f t="shared" si="249"/>
        <v>sweets</v>
      </c>
      <c r="DF109" s="41">
        <f t="shared" si="249"/>
        <v>0</v>
      </c>
      <c r="DG109" s="41">
        <f t="shared" si="249"/>
        <v>0</v>
      </c>
      <c r="DH109" s="41">
        <f t="shared" si="249"/>
        <v>0</v>
      </c>
      <c r="DL109" s="41" t="str">
        <f>DL4</f>
        <v>Buffet
U Shape</v>
      </c>
      <c r="DM109" s="41" t="str">
        <f t="shared" ref="DM109:DU109" si="250">DM4</f>
        <v>Buffet
I Shape 1</v>
      </c>
      <c r="DN109" s="41" t="str">
        <f t="shared" si="250"/>
        <v>Buffet
I Shape I2</v>
      </c>
      <c r="DO109" s="41" t="str">
        <f t="shared" si="250"/>
        <v>F &amp; B
I Shape I3</v>
      </c>
      <c r="DP109" s="41" t="str">
        <f t="shared" si="250"/>
        <v>Buffet
I Shape I4</v>
      </c>
      <c r="DQ109" s="41" t="str">
        <f t="shared" si="250"/>
        <v>Buffet
I Shape I5</v>
      </c>
      <c r="DR109" s="41" t="str">
        <f t="shared" si="250"/>
        <v>Buffet
I Shape I6</v>
      </c>
      <c r="DS109" s="41" t="str">
        <f t="shared" si="250"/>
        <v>Buffet
I Shape I7</v>
      </c>
      <c r="DT109" s="41" t="str">
        <f t="shared" si="250"/>
        <v>Buffet
L Shape E2_1
Bar &amp; Buffet</v>
      </c>
      <c r="DU109" s="41" t="str">
        <f t="shared" si="250"/>
        <v>Buffet
L Shape E2_2
Bar &amp; Buffet</v>
      </c>
    </row>
    <row r="110" spans="1:129" s="39" customFormat="1" ht="17.25" customHeight="1" outlineLevel="1">
      <c r="N110" s="53">
        <f>SUM(N112*$G$112)+(N113*$G$113)+(N114*$G$114)+(N115*$G$115)+(N116*$G$116)+(N117*$G$117)+(N118*$G$118)+(N119*$G$119)+(N120*$G$120)+(N121*$G$121)+(N122*$G$122)+(N123*$G$123)+(N124*$G$124)+(N125*$G$125)</f>
        <v>10.959999999999999</v>
      </c>
      <c r="P110" s="140">
        <f>SUM(P112*$G$112)+(P113*$G$113)+(P114*$G$114)+(P115*$G$115)+(P116*$G$116)+(P117*$G$117)+(P118*$G$118)+(P119*$G$119)+(P120*$G$120)+(P121*$G$121)+(P122*$G$122)+(P123*$G$123)+(P124*$G$124)+(P125*$G$125)</f>
        <v>0.88000000000000012</v>
      </c>
      <c r="Q110" s="54">
        <f t="shared" ref="Q110:T110" si="251">SUM(Q112*$G$112)+(Q113*$G$113)+(Q114*$G$114)+(Q115*$G$115)+(Q116*$G$116)+(Q117*$G$117)+(Q118*$G$118)+(Q119*$G$119)+(Q120*$G$120)+(Q121*$G$121)+(Q122*$G$122)+(Q123*$G$123)+(Q124*$G$124)+(Q125*$G$125)</f>
        <v>6.4</v>
      </c>
      <c r="R110" s="54">
        <f t="shared" si="251"/>
        <v>3.7</v>
      </c>
      <c r="S110" s="54">
        <f t="shared" si="251"/>
        <v>7.5</v>
      </c>
      <c r="T110" s="54">
        <f t="shared" si="251"/>
        <v>14.100000000000001</v>
      </c>
      <c r="U110" s="54">
        <f t="shared" ref="U110" si="252">SUM(U112*$G$112)+(U113*$G$113)+(U114*$G$114)+(U115*$G$115)+(U116*$G$116)+(U117*$G$117)+(U118*$G$118)+(U119*$G$119)+(U120*$G$120)+(U121*$G$121)+(U122*$G$122)+(U123*$G$123)+(U124*$G$124)+(U125*$G$125)</f>
        <v>14.100000000000001</v>
      </c>
      <c r="V110" s="54">
        <f t="shared" ref="V110" si="253">SUM(V112*$G$112)+(V113*$G$113)+(V114*$G$114)+(V115*$G$115)+(V116*$G$116)+(V117*$G$117)+(V118*$G$118)+(V119*$G$119)+(V120*$G$120)+(V121*$G$121)+(V122*$G$122)+(V123*$G$123)+(V124*$G$124)+(V125*$G$125)</f>
        <v>0.60000000000000009</v>
      </c>
      <c r="W110" s="54"/>
      <c r="Y110" s="53">
        <f t="shared" ref="Y110:AD110" si="254">SUM(Y112*$G$112)+(Y113*$G$113)+(Y114*$G$114)+(Y115*$G$115)+(Y116*$G$116)+(Y117*$G$117)+(Y118*$G$118)+(Y119*$G$119)+(Y120*$G$120)+(Y121*$G$121)+(Y122*$G$122)+(Y123*$G$123)+(Y124*$G$124)+(Y125*$G$125)</f>
        <v>9.4</v>
      </c>
      <c r="Z110" s="53">
        <f t="shared" si="254"/>
        <v>3.66</v>
      </c>
      <c r="AA110" s="54">
        <f t="shared" ref="AA110" si="255">SUM(AA112*$G$112)+(AA113*$G$113)+(AA114*$G$114)+(AA115*$G$115)+(AA116*$G$116)+(AA117*$G$117)+(AA118*$G$118)+(AA119*$G$119)+(AA120*$G$120)+(AA121*$G$121)+(AA122*$G$122)+(AA123*$G$123)+(AA124*$G$124)+(AA125*$G$125)</f>
        <v>2.6199999999999997</v>
      </c>
      <c r="AB110" s="53">
        <f t="shared" si="254"/>
        <v>0</v>
      </c>
      <c r="AC110" s="53">
        <f t="shared" si="254"/>
        <v>0</v>
      </c>
      <c r="AD110" s="141">
        <f t="shared" si="254"/>
        <v>10.959999999999999</v>
      </c>
      <c r="AH110" s="126">
        <f t="shared" si="138"/>
        <v>0.88000000000000012</v>
      </c>
      <c r="AI110" s="126">
        <f t="shared" si="139"/>
        <v>14.100000000000001</v>
      </c>
      <c r="AJ110" s="126">
        <f t="shared" si="140"/>
        <v>3.7</v>
      </c>
      <c r="AK110" s="126">
        <f t="shared" si="141"/>
        <v>7.5</v>
      </c>
      <c r="AL110" s="126">
        <f t="shared" si="142"/>
        <v>0.60000000000000009</v>
      </c>
      <c r="AM110" s="126">
        <f t="shared" si="143"/>
        <v>0</v>
      </c>
      <c r="AN110" s="126">
        <f t="shared" si="144"/>
        <v>0</v>
      </c>
      <c r="AO110" s="3"/>
      <c r="AP110" s="126">
        <f t="shared" si="145"/>
        <v>0.88000000000000012</v>
      </c>
      <c r="AQ110" s="126">
        <f t="shared" si="146"/>
        <v>0.88000000000000012</v>
      </c>
      <c r="AR110" s="126">
        <f t="shared" si="147"/>
        <v>0.88000000000000012</v>
      </c>
      <c r="AS110" s="126">
        <f t="shared" si="148"/>
        <v>0</v>
      </c>
      <c r="AT110" s="126">
        <f t="shared" si="149"/>
        <v>0</v>
      </c>
      <c r="AU110" s="126">
        <f t="shared" si="150"/>
        <v>0</v>
      </c>
      <c r="AV110" s="126">
        <f t="shared" si="151"/>
        <v>0</v>
      </c>
      <c r="AW110" s="3"/>
      <c r="AX110" s="126">
        <f t="shared" si="152"/>
        <v>0.88000000000000012</v>
      </c>
      <c r="AY110" s="126">
        <f t="shared" si="153"/>
        <v>6.4</v>
      </c>
      <c r="AZ110" s="126">
        <f t="shared" si="154"/>
        <v>7.5</v>
      </c>
      <c r="BA110" s="126">
        <f t="shared" si="155"/>
        <v>14.100000000000001</v>
      </c>
      <c r="BB110" s="126">
        <f t="shared" si="156"/>
        <v>0.60000000000000009</v>
      </c>
      <c r="BC110" s="126">
        <f t="shared" si="157"/>
        <v>0</v>
      </c>
      <c r="BD110" s="126">
        <f t="shared" si="158"/>
        <v>0</v>
      </c>
      <c r="BE110" s="3"/>
      <c r="BF110" s="126">
        <f t="shared" si="159"/>
        <v>3.66</v>
      </c>
      <c r="BG110" s="126">
        <f t="shared" si="160"/>
        <v>0</v>
      </c>
      <c r="BH110" s="126">
        <f t="shared" si="161"/>
        <v>0</v>
      </c>
      <c r="BI110" s="126">
        <f t="shared" si="162"/>
        <v>0</v>
      </c>
      <c r="BJ110" s="126">
        <f t="shared" si="163"/>
        <v>0</v>
      </c>
      <c r="BK110" s="126">
        <f t="shared" si="164"/>
        <v>0</v>
      </c>
      <c r="BL110" s="126">
        <f t="shared" si="165"/>
        <v>0</v>
      </c>
      <c r="BM110" s="3"/>
      <c r="BN110" s="126">
        <f t="shared" si="166"/>
        <v>0.88000000000000012</v>
      </c>
      <c r="BO110" s="126">
        <f t="shared" si="167"/>
        <v>0.60000000000000009</v>
      </c>
      <c r="BP110" s="126">
        <f t="shared" si="168"/>
        <v>3.7</v>
      </c>
      <c r="BQ110" s="126">
        <f t="shared" si="169"/>
        <v>7.5</v>
      </c>
      <c r="BR110" s="126">
        <f t="shared" si="170"/>
        <v>0</v>
      </c>
      <c r="BS110" s="126">
        <f t="shared" si="171"/>
        <v>0</v>
      </c>
      <c r="BT110" s="126">
        <f t="shared" si="172"/>
        <v>0</v>
      </c>
      <c r="BU110" s="3"/>
      <c r="BV110" s="126">
        <f t="shared" si="173"/>
        <v>0.88000000000000012</v>
      </c>
      <c r="BW110" s="126">
        <f t="shared" si="174"/>
        <v>6.4</v>
      </c>
      <c r="BX110" s="126">
        <f t="shared" si="175"/>
        <v>14.100000000000001</v>
      </c>
      <c r="BY110" s="126">
        <f t="shared" si="176"/>
        <v>0.60000000000000009</v>
      </c>
      <c r="BZ110" s="126">
        <f t="shared" si="177"/>
        <v>0</v>
      </c>
      <c r="CA110" s="126">
        <f t="shared" si="178"/>
        <v>0</v>
      </c>
      <c r="CB110" s="126">
        <f t="shared" si="179"/>
        <v>0</v>
      </c>
      <c r="CC110" s="3"/>
      <c r="CD110" s="126">
        <f t="shared" si="180"/>
        <v>0.88000000000000012</v>
      </c>
      <c r="CE110" s="126">
        <f t="shared" si="181"/>
        <v>7.5</v>
      </c>
      <c r="CF110" s="126">
        <f t="shared" si="182"/>
        <v>0.60000000000000009</v>
      </c>
      <c r="CG110" s="126">
        <f t="shared" si="183"/>
        <v>0</v>
      </c>
      <c r="CH110" s="126">
        <f t="shared" si="184"/>
        <v>0</v>
      </c>
      <c r="CI110" s="126">
        <f t="shared" si="185"/>
        <v>0</v>
      </c>
      <c r="CJ110" s="126">
        <f t="shared" si="186"/>
        <v>0</v>
      </c>
      <c r="CK110" s="3"/>
      <c r="CL110" s="126">
        <f t="shared" si="187"/>
        <v>0.88000000000000012</v>
      </c>
      <c r="CM110" s="126">
        <f t="shared" si="188"/>
        <v>14.100000000000001</v>
      </c>
      <c r="CN110" s="126">
        <f t="shared" si="189"/>
        <v>3.7</v>
      </c>
      <c r="CO110" s="126">
        <f t="shared" si="190"/>
        <v>7.5</v>
      </c>
      <c r="CP110" s="126">
        <f t="shared" si="191"/>
        <v>0</v>
      </c>
      <c r="CQ110" s="126">
        <f t="shared" si="192"/>
        <v>0</v>
      </c>
      <c r="CR110" s="126">
        <f t="shared" si="193"/>
        <v>0</v>
      </c>
      <c r="CS110" s="3"/>
      <c r="CT110" s="126">
        <f t="shared" ref="CT110:CT127" si="256">SUMIF($P$2:$AD$2,$CL$4,X110:AL110)</f>
        <v>0</v>
      </c>
      <c r="CU110" s="126">
        <f t="shared" ref="CU110:CU127" si="257">SUMIF($P$2:$AD$2,$CM$4,X110:AL110)</f>
        <v>0</v>
      </c>
      <c r="CV110" s="126">
        <f t="shared" ref="CV110:CV127" si="258">SUMIF($P$2:$AD$2,$CN$4,X110:AL110)</f>
        <v>3.66</v>
      </c>
      <c r="CW110" s="126">
        <f t="shared" ref="CW110:CW127" si="259">SUMIF($P$2:$AD$2,$CO$4,X110:AL110)</f>
        <v>2.6199999999999997</v>
      </c>
      <c r="CX110" s="126">
        <f t="shared" ref="CX110:CX127" si="260">SUMIF($P$2:$AD$2,$CP$4,X110:AL110)</f>
        <v>0</v>
      </c>
      <c r="CY110" s="126">
        <f t="shared" ref="CY110:CY127" si="261">SUMIF($P$2:$AD$2,$CQ$4,X110:AL110)</f>
        <v>0</v>
      </c>
      <c r="CZ110" s="126">
        <f t="shared" ref="CZ110:CZ127" si="262">SUMIF($P$2:$AD$2,$CR$4,X110:AL110)</f>
        <v>0</v>
      </c>
      <c r="DA110" s="3"/>
      <c r="DB110" s="126">
        <f t="shared" ref="DB110:DB127" si="263">SUMIF($P$2:$AD$2,$CL$4,AF110:AT110)</f>
        <v>0</v>
      </c>
      <c r="DC110" s="126">
        <f t="shared" ref="DC110:DC127" si="264">SUMIF($P$2:$AD$2,$CM$4,AF110:AT110)</f>
        <v>7.5</v>
      </c>
      <c r="DD110" s="126">
        <f t="shared" ref="DD110:DD127" si="265">SUMIF($P$2:$AD$2,$CN$4,AF110:AT110)</f>
        <v>0.88000000000000012</v>
      </c>
      <c r="DE110" s="126">
        <f t="shared" ref="DE110:DE127" si="266">SUMIF($P$2:$AD$2,$CO$4,AF110:AT110)</f>
        <v>14.100000000000001</v>
      </c>
      <c r="DF110" s="126">
        <f t="shared" ref="DF110:DF127" si="267">SUMIF($P$2:$AD$2,$CP$4,AF110:AT110)</f>
        <v>0</v>
      </c>
      <c r="DG110" s="126">
        <f t="shared" ref="DG110:DG127" si="268">SUMIF($P$2:$AD$2,$CQ$4,AF110:AT110)</f>
        <v>0</v>
      </c>
      <c r="DH110" s="126">
        <f t="shared" ref="DH110:DH127" si="269">SUMIF($P$2:$AD$2,$CR$4,AF110:AT110)</f>
        <v>0</v>
      </c>
      <c r="DL110" s="179">
        <f>SUM(AH110:AN110)</f>
        <v>26.780000000000005</v>
      </c>
      <c r="DM110" s="179">
        <f>SUM(AP110:AV110)</f>
        <v>2.6400000000000006</v>
      </c>
      <c r="DN110" s="179">
        <f>SUM(AX110:BD110)</f>
        <v>29.480000000000004</v>
      </c>
      <c r="DO110" s="179">
        <f>SUM(BF110:BL110)</f>
        <v>3.66</v>
      </c>
      <c r="DP110" s="179">
        <f>SUM(BN110:BT110)</f>
        <v>12.68</v>
      </c>
      <c r="DQ110" s="179">
        <f>SUM(BV110:CB110)</f>
        <v>21.980000000000004</v>
      </c>
      <c r="DR110" s="179">
        <f>SUM(CD110:CJ110)</f>
        <v>8.98</v>
      </c>
      <c r="DS110" s="179">
        <f>SUM(CL110:CR110)</f>
        <v>26.180000000000003</v>
      </c>
      <c r="DT110" s="179">
        <f>SUM(CT110:CZ110)</f>
        <v>6.2799999999999994</v>
      </c>
      <c r="DU110" s="179">
        <f>SUM(DB110:DH110)</f>
        <v>22.480000000000004</v>
      </c>
    </row>
    <row r="111" spans="1:129" ht="12.75" customHeight="1" outlineLevel="1">
      <c r="B111" s="55" t="s">
        <v>0</v>
      </c>
      <c r="C111" s="97" t="str">
        <f>$C$5</f>
        <v>Designation</v>
      </c>
      <c r="D111" s="56" t="str">
        <f>$D$5</f>
        <v>Picture</v>
      </c>
      <c r="E111" s="56" t="str">
        <f>$E$5</f>
        <v>Specification</v>
      </c>
      <c r="F111" s="56" t="str">
        <f>$F$5</f>
        <v>Referenz</v>
      </c>
      <c r="G111" s="56" t="str">
        <f>$G$5</f>
        <v>Power (kW)</v>
      </c>
      <c r="H111" s="56" t="str">
        <f>$H$5</f>
        <v>Qty</v>
      </c>
      <c r="I111" s="56" t="str">
        <f>$I$5</f>
        <v>Size</v>
      </c>
      <c r="J111" s="57"/>
      <c r="K111" s="3"/>
      <c r="L111" s="4"/>
      <c r="M111" s="3"/>
      <c r="N111" s="4"/>
      <c r="O111" s="3"/>
      <c r="P111" s="135"/>
      <c r="Q111" s="4"/>
      <c r="R111" s="4"/>
      <c r="S111" s="4"/>
      <c r="T111" s="4"/>
      <c r="U111" s="4"/>
      <c r="V111" s="4"/>
      <c r="W111" s="4"/>
      <c r="X111" s="3"/>
      <c r="Y111" s="4"/>
      <c r="Z111" s="4"/>
      <c r="AA111" s="4"/>
      <c r="AB111" s="4"/>
      <c r="AC111" s="4"/>
      <c r="AD111" s="136"/>
      <c r="AE111" s="3"/>
      <c r="AF111" s="3"/>
      <c r="AG111" s="3"/>
      <c r="AH111" s="4">
        <f t="shared" si="138"/>
        <v>0</v>
      </c>
      <c r="AI111" s="4">
        <f t="shared" si="139"/>
        <v>0</v>
      </c>
      <c r="AJ111" s="4">
        <f t="shared" si="140"/>
        <v>0</v>
      </c>
      <c r="AK111" s="4">
        <f t="shared" si="141"/>
        <v>0</v>
      </c>
      <c r="AL111" s="4">
        <f t="shared" si="142"/>
        <v>0</v>
      </c>
      <c r="AM111" s="4">
        <f t="shared" si="143"/>
        <v>0</v>
      </c>
      <c r="AN111" s="4">
        <f t="shared" si="144"/>
        <v>0</v>
      </c>
      <c r="AO111" s="3"/>
      <c r="AP111" s="4">
        <f t="shared" si="145"/>
        <v>0</v>
      </c>
      <c r="AQ111" s="4">
        <f t="shared" si="146"/>
        <v>0</v>
      </c>
      <c r="AR111" s="4">
        <f t="shared" si="147"/>
        <v>0</v>
      </c>
      <c r="AS111" s="4">
        <f t="shared" si="148"/>
        <v>0</v>
      </c>
      <c r="AT111" s="4">
        <f t="shared" si="149"/>
        <v>0</v>
      </c>
      <c r="AU111" s="4">
        <f t="shared" si="150"/>
        <v>0</v>
      </c>
      <c r="AV111" s="4">
        <f t="shared" si="151"/>
        <v>0</v>
      </c>
      <c r="AW111" s="3"/>
      <c r="AX111" s="4">
        <f t="shared" si="152"/>
        <v>0</v>
      </c>
      <c r="AY111" s="4">
        <f t="shared" si="153"/>
        <v>0</v>
      </c>
      <c r="AZ111" s="4">
        <f t="shared" si="154"/>
        <v>0</v>
      </c>
      <c r="BA111" s="4">
        <f t="shared" si="155"/>
        <v>0</v>
      </c>
      <c r="BB111" s="4">
        <f t="shared" si="156"/>
        <v>0</v>
      </c>
      <c r="BC111" s="4">
        <f t="shared" si="157"/>
        <v>0</v>
      </c>
      <c r="BD111" s="4">
        <f t="shared" si="158"/>
        <v>0</v>
      </c>
      <c r="BE111" s="3"/>
      <c r="BF111" s="4">
        <f t="shared" si="159"/>
        <v>0</v>
      </c>
      <c r="BG111" s="4">
        <f t="shared" si="160"/>
        <v>0</v>
      </c>
      <c r="BH111" s="4">
        <f t="shared" si="161"/>
        <v>0</v>
      </c>
      <c r="BI111" s="4">
        <f t="shared" si="162"/>
        <v>0</v>
      </c>
      <c r="BJ111" s="4">
        <f t="shared" si="163"/>
        <v>0</v>
      </c>
      <c r="BK111" s="4">
        <f t="shared" si="164"/>
        <v>0</v>
      </c>
      <c r="BL111" s="4">
        <f t="shared" si="165"/>
        <v>0</v>
      </c>
      <c r="BM111" s="3"/>
      <c r="BN111" s="4">
        <f t="shared" si="166"/>
        <v>0</v>
      </c>
      <c r="BO111" s="4">
        <f t="shared" si="167"/>
        <v>0</v>
      </c>
      <c r="BP111" s="4">
        <f t="shared" si="168"/>
        <v>0</v>
      </c>
      <c r="BQ111" s="4">
        <f t="shared" si="169"/>
        <v>0</v>
      </c>
      <c r="BR111" s="4">
        <f t="shared" si="170"/>
        <v>0</v>
      </c>
      <c r="BS111" s="4">
        <f t="shared" si="171"/>
        <v>0</v>
      </c>
      <c r="BT111" s="4">
        <f t="shared" si="172"/>
        <v>0</v>
      </c>
      <c r="BU111" s="3"/>
      <c r="BV111" s="4">
        <f t="shared" si="173"/>
        <v>0</v>
      </c>
      <c r="BW111" s="4">
        <f t="shared" si="174"/>
        <v>0</v>
      </c>
      <c r="BX111" s="4">
        <f t="shared" si="175"/>
        <v>0</v>
      </c>
      <c r="BY111" s="4">
        <f t="shared" si="176"/>
        <v>0</v>
      </c>
      <c r="BZ111" s="4">
        <f t="shared" si="177"/>
        <v>0</v>
      </c>
      <c r="CA111" s="4">
        <f t="shared" si="178"/>
        <v>0</v>
      </c>
      <c r="CB111" s="4">
        <f t="shared" si="179"/>
        <v>0</v>
      </c>
      <c r="CC111" s="3"/>
      <c r="CD111" s="4">
        <f t="shared" si="180"/>
        <v>0</v>
      </c>
      <c r="CE111" s="4">
        <f t="shared" si="181"/>
        <v>0</v>
      </c>
      <c r="CF111" s="4">
        <f t="shared" si="182"/>
        <v>0</v>
      </c>
      <c r="CG111" s="4">
        <f t="shared" si="183"/>
        <v>0</v>
      </c>
      <c r="CH111" s="4">
        <f t="shared" si="184"/>
        <v>0</v>
      </c>
      <c r="CI111" s="4">
        <f t="shared" si="185"/>
        <v>0</v>
      </c>
      <c r="CJ111" s="4">
        <f t="shared" si="186"/>
        <v>0</v>
      </c>
      <c r="CK111" s="3"/>
      <c r="CL111" s="4">
        <f t="shared" si="187"/>
        <v>0</v>
      </c>
      <c r="CM111" s="4">
        <f t="shared" si="188"/>
        <v>0</v>
      </c>
      <c r="CN111" s="4">
        <f t="shared" si="189"/>
        <v>0</v>
      </c>
      <c r="CO111" s="4">
        <f t="shared" si="190"/>
        <v>0</v>
      </c>
      <c r="CP111" s="4">
        <f t="shared" si="191"/>
        <v>0</v>
      </c>
      <c r="CQ111" s="4">
        <f t="shared" si="192"/>
        <v>0</v>
      </c>
      <c r="CR111" s="4">
        <f t="shared" si="193"/>
        <v>0</v>
      </c>
      <c r="CS111" s="3"/>
      <c r="CT111" s="4">
        <f t="shared" si="256"/>
        <v>0</v>
      </c>
      <c r="CU111" s="4">
        <f t="shared" si="257"/>
        <v>0</v>
      </c>
      <c r="CV111" s="4">
        <f t="shared" si="258"/>
        <v>0</v>
      </c>
      <c r="CW111" s="4">
        <f t="shared" si="259"/>
        <v>0</v>
      </c>
      <c r="CX111" s="4">
        <f t="shared" si="260"/>
        <v>0</v>
      </c>
      <c r="CY111" s="4">
        <f t="shared" si="261"/>
        <v>0</v>
      </c>
      <c r="CZ111" s="4">
        <f t="shared" si="262"/>
        <v>0</v>
      </c>
      <c r="DA111" s="3"/>
      <c r="DB111" s="4">
        <f t="shared" si="263"/>
        <v>0</v>
      </c>
      <c r="DC111" s="4">
        <f t="shared" si="264"/>
        <v>0</v>
      </c>
      <c r="DD111" s="4">
        <f t="shared" si="265"/>
        <v>0</v>
      </c>
      <c r="DE111" s="4">
        <f t="shared" si="266"/>
        <v>0</v>
      </c>
      <c r="DF111" s="4">
        <f t="shared" si="267"/>
        <v>0</v>
      </c>
      <c r="DG111" s="4">
        <f t="shared" si="268"/>
        <v>0</v>
      </c>
      <c r="DH111" s="4">
        <f t="shared" si="269"/>
        <v>0</v>
      </c>
      <c r="DI111" s="3"/>
      <c r="DJ111" s="3"/>
      <c r="DK111" s="3"/>
      <c r="DL111" s="4"/>
      <c r="DM111" s="4"/>
      <c r="DN111" s="4"/>
      <c r="DO111" s="4"/>
      <c r="DP111" s="4"/>
      <c r="DQ111" s="4"/>
      <c r="DR111" s="4"/>
      <c r="DS111" s="4"/>
      <c r="DT111" s="4"/>
      <c r="DU111" s="4"/>
      <c r="DV111" s="3"/>
      <c r="DW111" s="3"/>
      <c r="DY111" s="3"/>
    </row>
    <row r="112" spans="1:129" ht="32.25" customHeight="1" outlineLevel="1">
      <c r="A112" s="6"/>
      <c r="B112" s="18">
        <v>100</v>
      </c>
      <c r="C112" s="47" t="s">
        <v>114</v>
      </c>
      <c r="D112" s="6"/>
      <c r="E112" s="32" t="s">
        <v>94</v>
      </c>
      <c r="F112" s="34" t="s">
        <v>115</v>
      </c>
      <c r="G112" s="43">
        <v>2.7</v>
      </c>
      <c r="H112" s="44">
        <v>145.18</v>
      </c>
      <c r="I112" s="44" t="s">
        <v>116</v>
      </c>
      <c r="J112" s="20"/>
      <c r="K112" s="3"/>
      <c r="L112" s="4">
        <f t="shared" ref="L112:L127" si="270">SUM(N112:AE112)</f>
        <v>8</v>
      </c>
      <c r="M112" s="3"/>
      <c r="N112" s="4">
        <v>1</v>
      </c>
      <c r="O112" s="3"/>
      <c r="P112" s="168"/>
      <c r="Q112" s="170">
        <v>1</v>
      </c>
      <c r="R112" s="169"/>
      <c r="S112" s="169">
        <v>2</v>
      </c>
      <c r="T112" s="162">
        <v>1</v>
      </c>
      <c r="U112" s="162">
        <v>1</v>
      </c>
      <c r="V112" s="169"/>
      <c r="W112" s="162"/>
      <c r="X112" s="163"/>
      <c r="Y112" s="162"/>
      <c r="Z112" s="162">
        <v>1</v>
      </c>
      <c r="AA112" s="169"/>
      <c r="AB112" s="162"/>
      <c r="AC112" s="162"/>
      <c r="AD112" s="165">
        <v>1</v>
      </c>
      <c r="AE112" s="3"/>
      <c r="AF112" s="3"/>
      <c r="AG112" s="3"/>
      <c r="AH112" s="175">
        <f t="shared" si="138"/>
        <v>0</v>
      </c>
      <c r="AI112" s="175">
        <f t="shared" si="139"/>
        <v>1</v>
      </c>
      <c r="AJ112" s="175">
        <f t="shared" si="140"/>
        <v>0</v>
      </c>
      <c r="AK112" s="175">
        <f t="shared" si="141"/>
        <v>2</v>
      </c>
      <c r="AL112" s="175">
        <f t="shared" si="142"/>
        <v>0</v>
      </c>
      <c r="AM112" s="175">
        <f t="shared" si="143"/>
        <v>0</v>
      </c>
      <c r="AN112" s="175">
        <f t="shared" si="144"/>
        <v>0</v>
      </c>
      <c r="AO112" s="3"/>
      <c r="AP112" s="175">
        <f t="shared" si="145"/>
        <v>0</v>
      </c>
      <c r="AQ112" s="175">
        <f t="shared" si="146"/>
        <v>0</v>
      </c>
      <c r="AR112" s="175">
        <f t="shared" si="147"/>
        <v>0</v>
      </c>
      <c r="AS112" s="175">
        <f t="shared" si="148"/>
        <v>0</v>
      </c>
      <c r="AT112" s="175">
        <f t="shared" si="149"/>
        <v>0</v>
      </c>
      <c r="AU112" s="175">
        <f t="shared" si="150"/>
        <v>0</v>
      </c>
      <c r="AV112" s="175">
        <f t="shared" si="151"/>
        <v>0</v>
      </c>
      <c r="AW112" s="175"/>
      <c r="AX112" s="175">
        <f t="shared" si="152"/>
        <v>0</v>
      </c>
      <c r="AY112" s="175">
        <f t="shared" si="153"/>
        <v>1</v>
      </c>
      <c r="AZ112" s="175">
        <f t="shared" si="154"/>
        <v>2</v>
      </c>
      <c r="BA112" s="175">
        <f t="shared" si="155"/>
        <v>1</v>
      </c>
      <c r="BB112" s="175">
        <f t="shared" si="156"/>
        <v>0</v>
      </c>
      <c r="BC112" s="175">
        <f t="shared" si="157"/>
        <v>0</v>
      </c>
      <c r="BD112" s="175">
        <f t="shared" si="158"/>
        <v>0</v>
      </c>
      <c r="BE112" s="175"/>
      <c r="BF112" s="175">
        <f t="shared" si="159"/>
        <v>1</v>
      </c>
      <c r="BG112" s="175">
        <f t="shared" si="160"/>
        <v>0</v>
      </c>
      <c r="BH112" s="175">
        <f t="shared" si="161"/>
        <v>0</v>
      </c>
      <c r="BI112" s="175">
        <f t="shared" si="162"/>
        <v>0</v>
      </c>
      <c r="BJ112" s="175">
        <f t="shared" si="163"/>
        <v>0</v>
      </c>
      <c r="BK112" s="175">
        <f t="shared" si="164"/>
        <v>0</v>
      </c>
      <c r="BL112" s="175">
        <f t="shared" si="165"/>
        <v>0</v>
      </c>
      <c r="BM112" s="175"/>
      <c r="BN112" s="175">
        <f t="shared" si="166"/>
        <v>0</v>
      </c>
      <c r="BO112" s="175">
        <f t="shared" si="167"/>
        <v>0</v>
      </c>
      <c r="BP112" s="175">
        <f t="shared" si="168"/>
        <v>0</v>
      </c>
      <c r="BQ112" s="175">
        <f t="shared" si="169"/>
        <v>2</v>
      </c>
      <c r="BR112" s="175">
        <f t="shared" si="170"/>
        <v>0</v>
      </c>
      <c r="BS112" s="175">
        <f t="shared" si="171"/>
        <v>0</v>
      </c>
      <c r="BT112" s="175">
        <f t="shared" si="172"/>
        <v>0</v>
      </c>
      <c r="BU112" s="175"/>
      <c r="BV112" s="175">
        <f t="shared" si="173"/>
        <v>0</v>
      </c>
      <c r="BW112" s="175">
        <f t="shared" si="174"/>
        <v>1</v>
      </c>
      <c r="BX112" s="175">
        <f t="shared" si="175"/>
        <v>1</v>
      </c>
      <c r="BY112" s="175">
        <f t="shared" si="176"/>
        <v>0</v>
      </c>
      <c r="BZ112" s="175">
        <f t="shared" si="177"/>
        <v>0</v>
      </c>
      <c r="CA112" s="175">
        <f t="shared" si="178"/>
        <v>0</v>
      </c>
      <c r="CB112" s="175">
        <f t="shared" si="179"/>
        <v>0</v>
      </c>
      <c r="CC112" s="175"/>
      <c r="CD112" s="175">
        <f t="shared" si="180"/>
        <v>0</v>
      </c>
      <c r="CE112" s="175">
        <f t="shared" si="181"/>
        <v>2</v>
      </c>
      <c r="CF112" s="175">
        <f t="shared" si="182"/>
        <v>0</v>
      </c>
      <c r="CG112" s="175">
        <f t="shared" si="183"/>
        <v>0</v>
      </c>
      <c r="CH112" s="175">
        <f t="shared" si="184"/>
        <v>0</v>
      </c>
      <c r="CI112" s="175">
        <f t="shared" si="185"/>
        <v>0</v>
      </c>
      <c r="CJ112" s="175">
        <f t="shared" si="186"/>
        <v>0</v>
      </c>
      <c r="CK112" s="175"/>
      <c r="CL112" s="175">
        <f t="shared" si="187"/>
        <v>0</v>
      </c>
      <c r="CM112" s="175">
        <f t="shared" si="188"/>
        <v>1</v>
      </c>
      <c r="CN112" s="175">
        <f t="shared" si="189"/>
        <v>0</v>
      </c>
      <c r="CO112" s="175">
        <f t="shared" si="190"/>
        <v>2</v>
      </c>
      <c r="CP112" s="175">
        <f t="shared" si="191"/>
        <v>0</v>
      </c>
      <c r="CQ112" s="175">
        <f t="shared" si="192"/>
        <v>0</v>
      </c>
      <c r="CR112" s="175">
        <f t="shared" si="193"/>
        <v>0</v>
      </c>
      <c r="CS112" s="175"/>
      <c r="CT112" s="175">
        <f t="shared" si="256"/>
        <v>0</v>
      </c>
      <c r="CU112" s="175">
        <f t="shared" si="257"/>
        <v>0</v>
      </c>
      <c r="CV112" s="175">
        <f t="shared" si="258"/>
        <v>1</v>
      </c>
      <c r="CW112" s="175">
        <f t="shared" si="259"/>
        <v>0</v>
      </c>
      <c r="CX112" s="175">
        <f t="shared" si="260"/>
        <v>0</v>
      </c>
      <c r="CY112" s="175">
        <f t="shared" si="261"/>
        <v>0</v>
      </c>
      <c r="CZ112" s="175">
        <f t="shared" si="262"/>
        <v>0</v>
      </c>
      <c r="DA112" s="175"/>
      <c r="DB112" s="175">
        <f t="shared" si="263"/>
        <v>0</v>
      </c>
      <c r="DC112" s="175">
        <f t="shared" si="264"/>
        <v>2</v>
      </c>
      <c r="DD112" s="175">
        <f t="shared" si="265"/>
        <v>0</v>
      </c>
      <c r="DE112" s="175">
        <f t="shared" si="266"/>
        <v>1</v>
      </c>
      <c r="DF112" s="175">
        <f t="shared" si="267"/>
        <v>0</v>
      </c>
      <c r="DG112" s="175">
        <f t="shared" si="268"/>
        <v>0</v>
      </c>
      <c r="DH112" s="175">
        <f t="shared" si="269"/>
        <v>0</v>
      </c>
      <c r="DI112" s="3"/>
      <c r="DJ112" s="3"/>
      <c r="DK112" s="3"/>
      <c r="DL112" s="179">
        <f t="shared" ref="DL112:DL134" si="271">SUM(AH112:AN112)</f>
        <v>3</v>
      </c>
      <c r="DM112" s="179">
        <f t="shared" ref="DM112:DM134" si="272">SUM(AP112:AV112)</f>
        <v>0</v>
      </c>
      <c r="DN112" s="179">
        <f t="shared" ref="DN112:DN134" si="273">SUM(AX112:BD112)</f>
        <v>4</v>
      </c>
      <c r="DO112" s="179">
        <f t="shared" ref="DO112:DO134" si="274">SUM(BF112:BL112)</f>
        <v>1</v>
      </c>
      <c r="DP112" s="179">
        <f t="shared" ref="DP112:DP134" si="275">SUM(BN112:BT112)</f>
        <v>2</v>
      </c>
      <c r="DQ112" s="179">
        <f t="shared" ref="DQ112:DQ134" si="276">SUM(BV112:CB112)</f>
        <v>2</v>
      </c>
      <c r="DR112" s="179">
        <f t="shared" ref="DR112:DR134" si="277">SUM(CD112:CJ112)</f>
        <v>2</v>
      </c>
      <c r="DS112" s="179">
        <f t="shared" ref="DS112:DS134" si="278">SUM(CL112:CR112)</f>
        <v>3</v>
      </c>
      <c r="DT112" s="179">
        <f t="shared" ref="DT112:DT134" si="279">SUM(CT112:CZ112)</f>
        <v>1</v>
      </c>
      <c r="DU112" s="179">
        <f t="shared" ref="DU112:DU134" si="280">SUM(DB112:DH112)</f>
        <v>3</v>
      </c>
      <c r="DV112" s="3"/>
      <c r="DW112" s="3"/>
      <c r="DY112" s="3"/>
    </row>
    <row r="113" spans="1:129" ht="32.25" customHeight="1" outlineLevel="1">
      <c r="A113" s="6"/>
      <c r="B113" s="18">
        <v>101</v>
      </c>
      <c r="C113" s="47" t="s">
        <v>96</v>
      </c>
      <c r="D113" s="31"/>
      <c r="E113" s="32" t="s">
        <v>97</v>
      </c>
      <c r="F113" s="34" t="s">
        <v>217</v>
      </c>
      <c r="G113" s="43">
        <v>2</v>
      </c>
      <c r="H113" s="118">
        <v>485.52</v>
      </c>
      <c r="I113" s="44" t="s">
        <v>98</v>
      </c>
      <c r="J113" s="20"/>
      <c r="K113" s="3"/>
      <c r="L113" s="4">
        <f t="shared" si="270"/>
        <v>4</v>
      </c>
      <c r="M113" s="3"/>
      <c r="N113" s="4">
        <v>1</v>
      </c>
      <c r="O113" s="3"/>
      <c r="P113" s="168"/>
      <c r="Q113" s="170"/>
      <c r="R113" s="169"/>
      <c r="S113" s="169"/>
      <c r="T113" s="162">
        <v>1</v>
      </c>
      <c r="U113" s="162">
        <v>1</v>
      </c>
      <c r="V113" s="169"/>
      <c r="W113" s="162"/>
      <c r="X113" s="163"/>
      <c r="Y113" s="162"/>
      <c r="Z113" s="162"/>
      <c r="AA113" s="169"/>
      <c r="AB113" s="162"/>
      <c r="AC113" s="162"/>
      <c r="AD113" s="165">
        <v>1</v>
      </c>
      <c r="AE113" s="3"/>
      <c r="AF113" s="3"/>
      <c r="AG113" s="3"/>
      <c r="AH113" s="175">
        <f t="shared" si="138"/>
        <v>0</v>
      </c>
      <c r="AI113" s="175">
        <f t="shared" si="139"/>
        <v>1</v>
      </c>
      <c r="AJ113" s="175">
        <f t="shared" si="140"/>
        <v>0</v>
      </c>
      <c r="AK113" s="175">
        <f t="shared" si="141"/>
        <v>0</v>
      </c>
      <c r="AL113" s="175">
        <f t="shared" si="142"/>
        <v>0</v>
      </c>
      <c r="AM113" s="175">
        <f t="shared" si="143"/>
        <v>0</v>
      </c>
      <c r="AN113" s="175">
        <f t="shared" si="144"/>
        <v>0</v>
      </c>
      <c r="AO113" s="3"/>
      <c r="AP113" s="175">
        <f t="shared" si="145"/>
        <v>0</v>
      </c>
      <c r="AQ113" s="175">
        <f t="shared" si="146"/>
        <v>0</v>
      </c>
      <c r="AR113" s="175">
        <f t="shared" si="147"/>
        <v>0</v>
      </c>
      <c r="AS113" s="175">
        <f t="shared" si="148"/>
        <v>0</v>
      </c>
      <c r="AT113" s="175">
        <f t="shared" si="149"/>
        <v>0</v>
      </c>
      <c r="AU113" s="175">
        <f t="shared" si="150"/>
        <v>0</v>
      </c>
      <c r="AV113" s="175">
        <f t="shared" si="151"/>
        <v>0</v>
      </c>
      <c r="AW113" s="175"/>
      <c r="AX113" s="175">
        <f t="shared" si="152"/>
        <v>0</v>
      </c>
      <c r="AY113" s="175">
        <f t="shared" si="153"/>
        <v>0</v>
      </c>
      <c r="AZ113" s="175">
        <f t="shared" si="154"/>
        <v>0</v>
      </c>
      <c r="BA113" s="175">
        <f t="shared" si="155"/>
        <v>1</v>
      </c>
      <c r="BB113" s="175">
        <f t="shared" si="156"/>
        <v>0</v>
      </c>
      <c r="BC113" s="175">
        <f t="shared" si="157"/>
        <v>0</v>
      </c>
      <c r="BD113" s="175">
        <f t="shared" si="158"/>
        <v>0</v>
      </c>
      <c r="BE113" s="175"/>
      <c r="BF113" s="175">
        <f t="shared" si="159"/>
        <v>0</v>
      </c>
      <c r="BG113" s="175">
        <f t="shared" si="160"/>
        <v>0</v>
      </c>
      <c r="BH113" s="175">
        <f t="shared" si="161"/>
        <v>0</v>
      </c>
      <c r="BI113" s="175">
        <f t="shared" si="162"/>
        <v>0</v>
      </c>
      <c r="BJ113" s="175">
        <f t="shared" si="163"/>
        <v>0</v>
      </c>
      <c r="BK113" s="175">
        <f t="shared" si="164"/>
        <v>0</v>
      </c>
      <c r="BL113" s="175">
        <f t="shared" si="165"/>
        <v>0</v>
      </c>
      <c r="BM113" s="175"/>
      <c r="BN113" s="175">
        <f t="shared" si="166"/>
        <v>0</v>
      </c>
      <c r="BO113" s="175">
        <f t="shared" si="167"/>
        <v>0</v>
      </c>
      <c r="BP113" s="175">
        <f t="shared" si="168"/>
        <v>0</v>
      </c>
      <c r="BQ113" s="175">
        <f t="shared" si="169"/>
        <v>0</v>
      </c>
      <c r="BR113" s="175">
        <f t="shared" si="170"/>
        <v>0</v>
      </c>
      <c r="BS113" s="175">
        <f t="shared" si="171"/>
        <v>0</v>
      </c>
      <c r="BT113" s="175">
        <f t="shared" si="172"/>
        <v>0</v>
      </c>
      <c r="BU113" s="175"/>
      <c r="BV113" s="175">
        <f t="shared" si="173"/>
        <v>0</v>
      </c>
      <c r="BW113" s="175">
        <f t="shared" si="174"/>
        <v>0</v>
      </c>
      <c r="BX113" s="175">
        <f t="shared" si="175"/>
        <v>1</v>
      </c>
      <c r="BY113" s="175">
        <f t="shared" si="176"/>
        <v>0</v>
      </c>
      <c r="BZ113" s="175">
        <f t="shared" si="177"/>
        <v>0</v>
      </c>
      <c r="CA113" s="175">
        <f t="shared" si="178"/>
        <v>0</v>
      </c>
      <c r="CB113" s="175">
        <f t="shared" si="179"/>
        <v>0</v>
      </c>
      <c r="CC113" s="175"/>
      <c r="CD113" s="175">
        <f t="shared" si="180"/>
        <v>0</v>
      </c>
      <c r="CE113" s="175">
        <f t="shared" si="181"/>
        <v>0</v>
      </c>
      <c r="CF113" s="175">
        <f t="shared" si="182"/>
        <v>0</v>
      </c>
      <c r="CG113" s="175">
        <f t="shared" si="183"/>
        <v>0</v>
      </c>
      <c r="CH113" s="175">
        <f t="shared" si="184"/>
        <v>0</v>
      </c>
      <c r="CI113" s="175">
        <f t="shared" si="185"/>
        <v>0</v>
      </c>
      <c r="CJ113" s="175">
        <f t="shared" si="186"/>
        <v>0</v>
      </c>
      <c r="CK113" s="175"/>
      <c r="CL113" s="175">
        <f t="shared" si="187"/>
        <v>0</v>
      </c>
      <c r="CM113" s="175">
        <f t="shared" si="188"/>
        <v>1</v>
      </c>
      <c r="CN113" s="175">
        <f t="shared" si="189"/>
        <v>0</v>
      </c>
      <c r="CO113" s="175">
        <f t="shared" si="190"/>
        <v>0</v>
      </c>
      <c r="CP113" s="175">
        <f t="shared" si="191"/>
        <v>0</v>
      </c>
      <c r="CQ113" s="175">
        <f t="shared" si="192"/>
        <v>0</v>
      </c>
      <c r="CR113" s="175">
        <f t="shared" si="193"/>
        <v>0</v>
      </c>
      <c r="CS113" s="175"/>
      <c r="CT113" s="175">
        <f t="shared" si="256"/>
        <v>0</v>
      </c>
      <c r="CU113" s="175">
        <f t="shared" si="257"/>
        <v>0</v>
      </c>
      <c r="CV113" s="175">
        <f t="shared" si="258"/>
        <v>0</v>
      </c>
      <c r="CW113" s="175">
        <f t="shared" si="259"/>
        <v>0</v>
      </c>
      <c r="CX113" s="175">
        <f t="shared" si="260"/>
        <v>0</v>
      </c>
      <c r="CY113" s="175">
        <f t="shared" si="261"/>
        <v>0</v>
      </c>
      <c r="CZ113" s="175">
        <f t="shared" si="262"/>
        <v>0</v>
      </c>
      <c r="DA113" s="175"/>
      <c r="DB113" s="175">
        <f t="shared" si="263"/>
        <v>0</v>
      </c>
      <c r="DC113" s="175">
        <f t="shared" si="264"/>
        <v>0</v>
      </c>
      <c r="DD113" s="175">
        <f t="shared" si="265"/>
        <v>0</v>
      </c>
      <c r="DE113" s="175">
        <f t="shared" si="266"/>
        <v>1</v>
      </c>
      <c r="DF113" s="175">
        <f t="shared" si="267"/>
        <v>0</v>
      </c>
      <c r="DG113" s="175">
        <f t="shared" si="268"/>
        <v>0</v>
      </c>
      <c r="DH113" s="175">
        <f t="shared" si="269"/>
        <v>0</v>
      </c>
      <c r="DI113" s="3"/>
      <c r="DJ113" s="3"/>
      <c r="DK113" s="3"/>
      <c r="DL113" s="179">
        <f t="shared" si="271"/>
        <v>1</v>
      </c>
      <c r="DM113" s="179">
        <f t="shared" si="272"/>
        <v>0</v>
      </c>
      <c r="DN113" s="179">
        <f t="shared" si="273"/>
        <v>1</v>
      </c>
      <c r="DO113" s="179">
        <f t="shared" si="274"/>
        <v>0</v>
      </c>
      <c r="DP113" s="179">
        <f t="shared" si="275"/>
        <v>0</v>
      </c>
      <c r="DQ113" s="179">
        <f t="shared" si="276"/>
        <v>1</v>
      </c>
      <c r="DR113" s="179">
        <f t="shared" si="277"/>
        <v>0</v>
      </c>
      <c r="DS113" s="179">
        <f t="shared" si="278"/>
        <v>1</v>
      </c>
      <c r="DT113" s="179">
        <f t="shared" si="279"/>
        <v>0</v>
      </c>
      <c r="DU113" s="179">
        <f t="shared" si="280"/>
        <v>1</v>
      </c>
      <c r="DV113" s="3"/>
      <c r="DW113" s="3"/>
      <c r="DY113" s="3"/>
    </row>
    <row r="114" spans="1:129" ht="32.25" customHeight="1" outlineLevel="1">
      <c r="A114" s="6"/>
      <c r="B114" s="18">
        <v>102</v>
      </c>
      <c r="C114" s="47" t="s">
        <v>99</v>
      </c>
      <c r="D114" s="6"/>
      <c r="E114" s="32" t="s">
        <v>101</v>
      </c>
      <c r="F114" s="34" t="s">
        <v>109</v>
      </c>
      <c r="G114" s="43">
        <v>0.16</v>
      </c>
      <c r="H114" s="118">
        <v>982</v>
      </c>
      <c r="I114" s="44" t="s">
        <v>100</v>
      </c>
      <c r="J114" s="20"/>
      <c r="K114" s="3"/>
      <c r="L114" s="4">
        <f t="shared" si="270"/>
        <v>11</v>
      </c>
      <c r="M114" s="3"/>
      <c r="N114" s="4">
        <v>2</v>
      </c>
      <c r="O114" s="3"/>
      <c r="P114" s="168">
        <v>2</v>
      </c>
      <c r="Q114" s="170"/>
      <c r="R114" s="169"/>
      <c r="S114" s="169"/>
      <c r="T114" s="162"/>
      <c r="U114" s="162"/>
      <c r="V114" s="169">
        <v>2</v>
      </c>
      <c r="W114" s="162"/>
      <c r="X114" s="163"/>
      <c r="Y114" s="162"/>
      <c r="Z114" s="162">
        <v>1</v>
      </c>
      <c r="AA114" s="169">
        <v>2</v>
      </c>
      <c r="AB114" s="162"/>
      <c r="AC114" s="162"/>
      <c r="AD114" s="165">
        <v>2</v>
      </c>
      <c r="AE114" s="3"/>
      <c r="AF114" s="3"/>
      <c r="AG114" s="3"/>
      <c r="AH114" s="175">
        <f t="shared" si="138"/>
        <v>2</v>
      </c>
      <c r="AI114" s="175">
        <f t="shared" si="139"/>
        <v>0</v>
      </c>
      <c r="AJ114" s="175">
        <f t="shared" si="140"/>
        <v>0</v>
      </c>
      <c r="AK114" s="175">
        <f t="shared" si="141"/>
        <v>0</v>
      </c>
      <c r="AL114" s="175">
        <f t="shared" si="142"/>
        <v>2</v>
      </c>
      <c r="AM114" s="175">
        <f t="shared" si="143"/>
        <v>0</v>
      </c>
      <c r="AN114" s="175">
        <f t="shared" si="144"/>
        <v>0</v>
      </c>
      <c r="AO114" s="3"/>
      <c r="AP114" s="175">
        <f t="shared" si="145"/>
        <v>2</v>
      </c>
      <c r="AQ114" s="175">
        <f t="shared" si="146"/>
        <v>2</v>
      </c>
      <c r="AR114" s="175">
        <f t="shared" si="147"/>
        <v>2</v>
      </c>
      <c r="AS114" s="175">
        <f t="shared" si="148"/>
        <v>0</v>
      </c>
      <c r="AT114" s="175">
        <f t="shared" si="149"/>
        <v>0</v>
      </c>
      <c r="AU114" s="175">
        <f t="shared" si="150"/>
        <v>0</v>
      </c>
      <c r="AV114" s="175">
        <f t="shared" si="151"/>
        <v>0</v>
      </c>
      <c r="AW114" s="175"/>
      <c r="AX114" s="175">
        <f t="shared" si="152"/>
        <v>2</v>
      </c>
      <c r="AY114" s="175">
        <f t="shared" si="153"/>
        <v>0</v>
      </c>
      <c r="AZ114" s="175">
        <f t="shared" si="154"/>
        <v>0</v>
      </c>
      <c r="BA114" s="175">
        <f t="shared" si="155"/>
        <v>0</v>
      </c>
      <c r="BB114" s="175">
        <f t="shared" si="156"/>
        <v>2</v>
      </c>
      <c r="BC114" s="175">
        <f t="shared" si="157"/>
        <v>0</v>
      </c>
      <c r="BD114" s="175">
        <f t="shared" si="158"/>
        <v>0</v>
      </c>
      <c r="BE114" s="175"/>
      <c r="BF114" s="175">
        <f t="shared" si="159"/>
        <v>1</v>
      </c>
      <c r="BG114" s="175">
        <f t="shared" si="160"/>
        <v>0</v>
      </c>
      <c r="BH114" s="175">
        <f t="shared" si="161"/>
        <v>0</v>
      </c>
      <c r="BI114" s="175">
        <f t="shared" si="162"/>
        <v>0</v>
      </c>
      <c r="BJ114" s="175">
        <f t="shared" si="163"/>
        <v>0</v>
      </c>
      <c r="BK114" s="175">
        <f t="shared" si="164"/>
        <v>0</v>
      </c>
      <c r="BL114" s="175">
        <f t="shared" si="165"/>
        <v>0</v>
      </c>
      <c r="BM114" s="175"/>
      <c r="BN114" s="175">
        <f t="shared" si="166"/>
        <v>2</v>
      </c>
      <c r="BO114" s="175">
        <f t="shared" si="167"/>
        <v>2</v>
      </c>
      <c r="BP114" s="175">
        <f t="shared" si="168"/>
        <v>0</v>
      </c>
      <c r="BQ114" s="175">
        <f t="shared" si="169"/>
        <v>0</v>
      </c>
      <c r="BR114" s="175">
        <f t="shared" si="170"/>
        <v>0</v>
      </c>
      <c r="BS114" s="175">
        <f t="shared" si="171"/>
        <v>0</v>
      </c>
      <c r="BT114" s="175">
        <f t="shared" si="172"/>
        <v>0</v>
      </c>
      <c r="BU114" s="175"/>
      <c r="BV114" s="175">
        <f t="shared" si="173"/>
        <v>2</v>
      </c>
      <c r="BW114" s="175">
        <f t="shared" si="174"/>
        <v>0</v>
      </c>
      <c r="BX114" s="175">
        <f t="shared" si="175"/>
        <v>0</v>
      </c>
      <c r="BY114" s="175">
        <f t="shared" si="176"/>
        <v>2</v>
      </c>
      <c r="BZ114" s="175">
        <f t="shared" si="177"/>
        <v>0</v>
      </c>
      <c r="CA114" s="175">
        <f t="shared" si="178"/>
        <v>0</v>
      </c>
      <c r="CB114" s="175">
        <f t="shared" si="179"/>
        <v>0</v>
      </c>
      <c r="CC114" s="175"/>
      <c r="CD114" s="175">
        <f t="shared" si="180"/>
        <v>2</v>
      </c>
      <c r="CE114" s="175">
        <f t="shared" si="181"/>
        <v>0</v>
      </c>
      <c r="CF114" s="175">
        <f t="shared" si="182"/>
        <v>2</v>
      </c>
      <c r="CG114" s="175">
        <f t="shared" si="183"/>
        <v>0</v>
      </c>
      <c r="CH114" s="175">
        <f t="shared" si="184"/>
        <v>0</v>
      </c>
      <c r="CI114" s="175">
        <f t="shared" si="185"/>
        <v>0</v>
      </c>
      <c r="CJ114" s="175">
        <f t="shared" si="186"/>
        <v>0</v>
      </c>
      <c r="CK114" s="175"/>
      <c r="CL114" s="175">
        <f t="shared" si="187"/>
        <v>2</v>
      </c>
      <c r="CM114" s="175">
        <f t="shared" si="188"/>
        <v>0</v>
      </c>
      <c r="CN114" s="175">
        <f t="shared" si="189"/>
        <v>0</v>
      </c>
      <c r="CO114" s="175">
        <f t="shared" si="190"/>
        <v>0</v>
      </c>
      <c r="CP114" s="175">
        <f t="shared" si="191"/>
        <v>0</v>
      </c>
      <c r="CQ114" s="175">
        <f t="shared" si="192"/>
        <v>0</v>
      </c>
      <c r="CR114" s="175">
        <f t="shared" si="193"/>
        <v>0</v>
      </c>
      <c r="CS114" s="175"/>
      <c r="CT114" s="175">
        <f t="shared" si="256"/>
        <v>0</v>
      </c>
      <c r="CU114" s="175">
        <f t="shared" si="257"/>
        <v>0</v>
      </c>
      <c r="CV114" s="175">
        <f t="shared" si="258"/>
        <v>1</v>
      </c>
      <c r="CW114" s="175">
        <f t="shared" si="259"/>
        <v>2</v>
      </c>
      <c r="CX114" s="175">
        <f t="shared" si="260"/>
        <v>0</v>
      </c>
      <c r="CY114" s="175">
        <f t="shared" si="261"/>
        <v>0</v>
      </c>
      <c r="CZ114" s="175">
        <f t="shared" si="262"/>
        <v>0</v>
      </c>
      <c r="DA114" s="175"/>
      <c r="DB114" s="175">
        <f t="shared" si="263"/>
        <v>0</v>
      </c>
      <c r="DC114" s="175">
        <f t="shared" si="264"/>
        <v>0</v>
      </c>
      <c r="DD114" s="175">
        <f t="shared" si="265"/>
        <v>2</v>
      </c>
      <c r="DE114" s="175">
        <f t="shared" si="266"/>
        <v>0</v>
      </c>
      <c r="DF114" s="175">
        <f t="shared" si="267"/>
        <v>0</v>
      </c>
      <c r="DG114" s="175">
        <f t="shared" si="268"/>
        <v>0</v>
      </c>
      <c r="DH114" s="175">
        <f t="shared" si="269"/>
        <v>0</v>
      </c>
      <c r="DI114" s="3"/>
      <c r="DJ114" s="3"/>
      <c r="DK114" s="3"/>
      <c r="DL114" s="179">
        <f t="shared" si="271"/>
        <v>4</v>
      </c>
      <c r="DM114" s="179">
        <f t="shared" si="272"/>
        <v>6</v>
      </c>
      <c r="DN114" s="179">
        <f t="shared" si="273"/>
        <v>4</v>
      </c>
      <c r="DO114" s="179">
        <f t="shared" si="274"/>
        <v>1</v>
      </c>
      <c r="DP114" s="179">
        <f t="shared" si="275"/>
        <v>4</v>
      </c>
      <c r="DQ114" s="179">
        <f t="shared" si="276"/>
        <v>4</v>
      </c>
      <c r="DR114" s="179">
        <f t="shared" si="277"/>
        <v>4</v>
      </c>
      <c r="DS114" s="179">
        <f t="shared" si="278"/>
        <v>2</v>
      </c>
      <c r="DT114" s="179">
        <f t="shared" si="279"/>
        <v>3</v>
      </c>
      <c r="DU114" s="179">
        <f t="shared" si="280"/>
        <v>2</v>
      </c>
      <c r="DV114" s="3"/>
      <c r="DW114" s="3"/>
      <c r="DY114" s="3"/>
    </row>
    <row r="115" spans="1:129" ht="32.25" customHeight="1" outlineLevel="1">
      <c r="A115" s="6"/>
      <c r="B115" s="18">
        <v>103</v>
      </c>
      <c r="C115" s="47" t="s">
        <v>102</v>
      </c>
      <c r="D115" s="31"/>
      <c r="E115" s="32" t="s">
        <v>103</v>
      </c>
      <c r="F115" s="34" t="s">
        <v>109</v>
      </c>
      <c r="G115" s="43">
        <v>0.25</v>
      </c>
      <c r="H115" s="118">
        <v>264.18</v>
      </c>
      <c r="I115" s="44" t="s">
        <v>104</v>
      </c>
      <c r="J115" s="20"/>
      <c r="K115" s="3"/>
      <c r="L115" s="4">
        <f t="shared" si="270"/>
        <v>20</v>
      </c>
      <c r="M115" s="3"/>
      <c r="N115" s="4">
        <v>4</v>
      </c>
      <c r="O115" s="3"/>
      <c r="P115" s="168"/>
      <c r="Q115" s="170">
        <v>2</v>
      </c>
      <c r="R115" s="169">
        <v>2</v>
      </c>
      <c r="S115" s="169">
        <v>2</v>
      </c>
      <c r="T115" s="162">
        <v>2</v>
      </c>
      <c r="U115" s="162">
        <v>2</v>
      </c>
      <c r="V115" s="169"/>
      <c r="W115" s="162"/>
      <c r="X115" s="163"/>
      <c r="Y115" s="162">
        <v>2</v>
      </c>
      <c r="Z115" s="162"/>
      <c r="AA115" s="169"/>
      <c r="AB115" s="162"/>
      <c r="AC115" s="162"/>
      <c r="AD115" s="165">
        <v>4</v>
      </c>
      <c r="AE115" s="3"/>
      <c r="AF115" s="3"/>
      <c r="AG115" s="3"/>
      <c r="AH115" s="175">
        <f t="shared" si="138"/>
        <v>0</v>
      </c>
      <c r="AI115" s="175">
        <f t="shared" si="139"/>
        <v>2</v>
      </c>
      <c r="AJ115" s="175">
        <f t="shared" si="140"/>
        <v>2</v>
      </c>
      <c r="AK115" s="175">
        <f t="shared" si="141"/>
        <v>2</v>
      </c>
      <c r="AL115" s="175">
        <f t="shared" si="142"/>
        <v>0</v>
      </c>
      <c r="AM115" s="175">
        <f t="shared" si="143"/>
        <v>0</v>
      </c>
      <c r="AN115" s="175">
        <f t="shared" si="144"/>
        <v>0</v>
      </c>
      <c r="AO115" s="3"/>
      <c r="AP115" s="175">
        <f t="shared" si="145"/>
        <v>0</v>
      </c>
      <c r="AQ115" s="175">
        <f t="shared" si="146"/>
        <v>0</v>
      </c>
      <c r="AR115" s="175">
        <f t="shared" si="147"/>
        <v>0</v>
      </c>
      <c r="AS115" s="175">
        <f t="shared" si="148"/>
        <v>0</v>
      </c>
      <c r="AT115" s="175">
        <f t="shared" si="149"/>
        <v>0</v>
      </c>
      <c r="AU115" s="175">
        <f t="shared" si="150"/>
        <v>0</v>
      </c>
      <c r="AV115" s="175">
        <f t="shared" si="151"/>
        <v>0</v>
      </c>
      <c r="AW115" s="175"/>
      <c r="AX115" s="175">
        <f t="shared" si="152"/>
        <v>0</v>
      </c>
      <c r="AY115" s="175">
        <f t="shared" si="153"/>
        <v>2</v>
      </c>
      <c r="AZ115" s="175">
        <f t="shared" si="154"/>
        <v>2</v>
      </c>
      <c r="BA115" s="175">
        <f t="shared" si="155"/>
        <v>2</v>
      </c>
      <c r="BB115" s="175">
        <f t="shared" si="156"/>
        <v>0</v>
      </c>
      <c r="BC115" s="175">
        <f t="shared" si="157"/>
        <v>0</v>
      </c>
      <c r="BD115" s="175">
        <f t="shared" si="158"/>
        <v>0</v>
      </c>
      <c r="BE115" s="175"/>
      <c r="BF115" s="175">
        <f t="shared" si="159"/>
        <v>0</v>
      </c>
      <c r="BG115" s="175">
        <f t="shared" si="160"/>
        <v>0</v>
      </c>
      <c r="BH115" s="175">
        <f t="shared" si="161"/>
        <v>0</v>
      </c>
      <c r="BI115" s="175">
        <f t="shared" si="162"/>
        <v>0</v>
      </c>
      <c r="BJ115" s="175">
        <f t="shared" si="163"/>
        <v>0</v>
      </c>
      <c r="BK115" s="175">
        <f t="shared" si="164"/>
        <v>0</v>
      </c>
      <c r="BL115" s="175">
        <f t="shared" si="165"/>
        <v>0</v>
      </c>
      <c r="BM115" s="175"/>
      <c r="BN115" s="175">
        <f t="shared" si="166"/>
        <v>0</v>
      </c>
      <c r="BO115" s="175">
        <f t="shared" si="167"/>
        <v>0</v>
      </c>
      <c r="BP115" s="175">
        <f t="shared" si="168"/>
        <v>2</v>
      </c>
      <c r="BQ115" s="175">
        <f t="shared" si="169"/>
        <v>2</v>
      </c>
      <c r="BR115" s="175">
        <f t="shared" si="170"/>
        <v>0</v>
      </c>
      <c r="BS115" s="175">
        <f t="shared" si="171"/>
        <v>0</v>
      </c>
      <c r="BT115" s="175">
        <f t="shared" si="172"/>
        <v>0</v>
      </c>
      <c r="BU115" s="175"/>
      <c r="BV115" s="175">
        <f t="shared" si="173"/>
        <v>0</v>
      </c>
      <c r="BW115" s="175">
        <f t="shared" si="174"/>
        <v>2</v>
      </c>
      <c r="BX115" s="175">
        <f t="shared" si="175"/>
        <v>2</v>
      </c>
      <c r="BY115" s="175">
        <f t="shared" si="176"/>
        <v>0</v>
      </c>
      <c r="BZ115" s="175">
        <f t="shared" si="177"/>
        <v>0</v>
      </c>
      <c r="CA115" s="175">
        <f t="shared" si="178"/>
        <v>0</v>
      </c>
      <c r="CB115" s="175">
        <f t="shared" si="179"/>
        <v>0</v>
      </c>
      <c r="CC115" s="175"/>
      <c r="CD115" s="175">
        <f t="shared" si="180"/>
        <v>0</v>
      </c>
      <c r="CE115" s="175">
        <f t="shared" si="181"/>
        <v>2</v>
      </c>
      <c r="CF115" s="175">
        <f t="shared" si="182"/>
        <v>0</v>
      </c>
      <c r="CG115" s="175">
        <f t="shared" si="183"/>
        <v>0</v>
      </c>
      <c r="CH115" s="175">
        <f t="shared" si="184"/>
        <v>0</v>
      </c>
      <c r="CI115" s="175">
        <f t="shared" si="185"/>
        <v>0</v>
      </c>
      <c r="CJ115" s="175">
        <f t="shared" si="186"/>
        <v>0</v>
      </c>
      <c r="CK115" s="175"/>
      <c r="CL115" s="175">
        <f t="shared" si="187"/>
        <v>0</v>
      </c>
      <c r="CM115" s="175">
        <f t="shared" si="188"/>
        <v>2</v>
      </c>
      <c r="CN115" s="175">
        <f t="shared" si="189"/>
        <v>2</v>
      </c>
      <c r="CO115" s="175">
        <f t="shared" si="190"/>
        <v>2</v>
      </c>
      <c r="CP115" s="175">
        <f t="shared" si="191"/>
        <v>0</v>
      </c>
      <c r="CQ115" s="175">
        <f t="shared" si="192"/>
        <v>0</v>
      </c>
      <c r="CR115" s="175">
        <f t="shared" si="193"/>
        <v>0</v>
      </c>
      <c r="CS115" s="175"/>
      <c r="CT115" s="175">
        <f t="shared" si="256"/>
        <v>0</v>
      </c>
      <c r="CU115" s="175">
        <f t="shared" si="257"/>
        <v>0</v>
      </c>
      <c r="CV115" s="175">
        <f t="shared" si="258"/>
        <v>0</v>
      </c>
      <c r="CW115" s="175">
        <f t="shared" si="259"/>
        <v>0</v>
      </c>
      <c r="CX115" s="175">
        <f t="shared" si="260"/>
        <v>0</v>
      </c>
      <c r="CY115" s="175">
        <f t="shared" si="261"/>
        <v>0</v>
      </c>
      <c r="CZ115" s="175">
        <f t="shared" si="262"/>
        <v>0</v>
      </c>
      <c r="DA115" s="175"/>
      <c r="DB115" s="175">
        <f t="shared" si="263"/>
        <v>0</v>
      </c>
      <c r="DC115" s="175">
        <f t="shared" si="264"/>
        <v>2</v>
      </c>
      <c r="DD115" s="175">
        <f t="shared" si="265"/>
        <v>0</v>
      </c>
      <c r="DE115" s="175">
        <f t="shared" si="266"/>
        <v>2</v>
      </c>
      <c r="DF115" s="175">
        <f t="shared" si="267"/>
        <v>0</v>
      </c>
      <c r="DG115" s="175">
        <f t="shared" si="268"/>
        <v>0</v>
      </c>
      <c r="DH115" s="175">
        <f t="shared" si="269"/>
        <v>0</v>
      </c>
      <c r="DI115" s="3"/>
      <c r="DJ115" s="3"/>
      <c r="DK115" s="3"/>
      <c r="DL115" s="179">
        <f t="shared" si="271"/>
        <v>6</v>
      </c>
      <c r="DM115" s="179">
        <f t="shared" si="272"/>
        <v>0</v>
      </c>
      <c r="DN115" s="179">
        <f t="shared" si="273"/>
        <v>6</v>
      </c>
      <c r="DO115" s="179">
        <f t="shared" si="274"/>
        <v>0</v>
      </c>
      <c r="DP115" s="179">
        <f t="shared" si="275"/>
        <v>4</v>
      </c>
      <c r="DQ115" s="179">
        <f t="shared" si="276"/>
        <v>4</v>
      </c>
      <c r="DR115" s="179">
        <f t="shared" si="277"/>
        <v>2</v>
      </c>
      <c r="DS115" s="179">
        <f t="shared" si="278"/>
        <v>6</v>
      </c>
      <c r="DT115" s="179">
        <f t="shared" si="279"/>
        <v>0</v>
      </c>
      <c r="DU115" s="179">
        <f t="shared" si="280"/>
        <v>4</v>
      </c>
      <c r="DV115" s="3"/>
      <c r="DW115" s="3"/>
      <c r="DY115" s="3"/>
    </row>
    <row r="116" spans="1:129" ht="32.25" customHeight="1" outlineLevel="1">
      <c r="A116" s="6"/>
      <c r="B116" s="18">
        <v>104</v>
      </c>
      <c r="C116" s="47" t="s">
        <v>108</v>
      </c>
      <c r="D116" s="6"/>
      <c r="E116" s="32" t="s">
        <v>107</v>
      </c>
      <c r="F116" s="34" t="s">
        <v>106</v>
      </c>
      <c r="G116" s="45">
        <v>0.14000000000000001</v>
      </c>
      <c r="H116" s="118">
        <v>1779.2</v>
      </c>
      <c r="I116" s="44" t="s">
        <v>105</v>
      </c>
      <c r="J116" s="20"/>
      <c r="K116" s="3"/>
      <c r="L116" s="4">
        <f t="shared" si="270"/>
        <v>2</v>
      </c>
      <c r="M116" s="3"/>
      <c r="N116" s="4"/>
      <c r="O116" s="3"/>
      <c r="P116" s="168">
        <v>2</v>
      </c>
      <c r="Q116" s="170"/>
      <c r="R116" s="169"/>
      <c r="S116" s="169"/>
      <c r="T116" s="162"/>
      <c r="U116" s="162"/>
      <c r="V116" s="169"/>
      <c r="W116" s="162"/>
      <c r="X116" s="163"/>
      <c r="Y116" s="162"/>
      <c r="Z116" s="162"/>
      <c r="AA116" s="169"/>
      <c r="AB116" s="162"/>
      <c r="AC116" s="162"/>
      <c r="AD116" s="165"/>
      <c r="AE116" s="3"/>
      <c r="AF116" s="3"/>
      <c r="AG116" s="3"/>
      <c r="AH116" s="175">
        <f t="shared" si="138"/>
        <v>2</v>
      </c>
      <c r="AI116" s="175">
        <f t="shared" si="139"/>
        <v>0</v>
      </c>
      <c r="AJ116" s="175">
        <f t="shared" si="140"/>
        <v>0</v>
      </c>
      <c r="AK116" s="175">
        <f t="shared" si="141"/>
        <v>0</v>
      </c>
      <c r="AL116" s="175">
        <f t="shared" si="142"/>
        <v>0</v>
      </c>
      <c r="AM116" s="175">
        <f t="shared" si="143"/>
        <v>0</v>
      </c>
      <c r="AN116" s="175">
        <f t="shared" si="144"/>
        <v>0</v>
      </c>
      <c r="AO116" s="3"/>
      <c r="AP116" s="175">
        <f t="shared" si="145"/>
        <v>2</v>
      </c>
      <c r="AQ116" s="175">
        <f t="shared" si="146"/>
        <v>2</v>
      </c>
      <c r="AR116" s="175">
        <f t="shared" si="147"/>
        <v>2</v>
      </c>
      <c r="AS116" s="175">
        <f t="shared" si="148"/>
        <v>0</v>
      </c>
      <c r="AT116" s="175">
        <f t="shared" si="149"/>
        <v>0</v>
      </c>
      <c r="AU116" s="175">
        <f t="shared" si="150"/>
        <v>0</v>
      </c>
      <c r="AV116" s="175">
        <f t="shared" si="151"/>
        <v>0</v>
      </c>
      <c r="AW116" s="175"/>
      <c r="AX116" s="175">
        <f t="shared" si="152"/>
        <v>2</v>
      </c>
      <c r="AY116" s="175">
        <f t="shared" si="153"/>
        <v>0</v>
      </c>
      <c r="AZ116" s="175">
        <f t="shared" si="154"/>
        <v>0</v>
      </c>
      <c r="BA116" s="175">
        <f t="shared" si="155"/>
        <v>0</v>
      </c>
      <c r="BB116" s="175">
        <f t="shared" si="156"/>
        <v>0</v>
      </c>
      <c r="BC116" s="175">
        <f t="shared" si="157"/>
        <v>0</v>
      </c>
      <c r="BD116" s="175">
        <f t="shared" si="158"/>
        <v>0</v>
      </c>
      <c r="BE116" s="175"/>
      <c r="BF116" s="175">
        <f t="shared" si="159"/>
        <v>0</v>
      </c>
      <c r="BG116" s="175">
        <f t="shared" si="160"/>
        <v>0</v>
      </c>
      <c r="BH116" s="175">
        <f t="shared" si="161"/>
        <v>0</v>
      </c>
      <c r="BI116" s="175">
        <f t="shared" si="162"/>
        <v>0</v>
      </c>
      <c r="BJ116" s="175">
        <f t="shared" si="163"/>
        <v>0</v>
      </c>
      <c r="BK116" s="175">
        <f t="shared" si="164"/>
        <v>0</v>
      </c>
      <c r="BL116" s="175">
        <f t="shared" si="165"/>
        <v>0</v>
      </c>
      <c r="BM116" s="175"/>
      <c r="BN116" s="175">
        <f t="shared" si="166"/>
        <v>2</v>
      </c>
      <c r="BO116" s="175">
        <f t="shared" si="167"/>
        <v>0</v>
      </c>
      <c r="BP116" s="175">
        <f t="shared" si="168"/>
        <v>0</v>
      </c>
      <c r="BQ116" s="175">
        <f t="shared" si="169"/>
        <v>0</v>
      </c>
      <c r="BR116" s="175">
        <f t="shared" si="170"/>
        <v>0</v>
      </c>
      <c r="BS116" s="175">
        <f t="shared" si="171"/>
        <v>0</v>
      </c>
      <c r="BT116" s="175">
        <f t="shared" si="172"/>
        <v>0</v>
      </c>
      <c r="BU116" s="175"/>
      <c r="BV116" s="175">
        <f t="shared" si="173"/>
        <v>2</v>
      </c>
      <c r="BW116" s="175">
        <f t="shared" si="174"/>
        <v>0</v>
      </c>
      <c r="BX116" s="175">
        <f t="shared" si="175"/>
        <v>0</v>
      </c>
      <c r="BY116" s="175">
        <f t="shared" si="176"/>
        <v>0</v>
      </c>
      <c r="BZ116" s="175">
        <f t="shared" si="177"/>
        <v>0</v>
      </c>
      <c r="CA116" s="175">
        <f t="shared" si="178"/>
        <v>0</v>
      </c>
      <c r="CB116" s="175">
        <f t="shared" si="179"/>
        <v>0</v>
      </c>
      <c r="CC116" s="175"/>
      <c r="CD116" s="175">
        <f t="shared" si="180"/>
        <v>2</v>
      </c>
      <c r="CE116" s="175">
        <f t="shared" si="181"/>
        <v>0</v>
      </c>
      <c r="CF116" s="175">
        <f t="shared" si="182"/>
        <v>0</v>
      </c>
      <c r="CG116" s="175">
        <f t="shared" si="183"/>
        <v>0</v>
      </c>
      <c r="CH116" s="175">
        <f t="shared" si="184"/>
        <v>0</v>
      </c>
      <c r="CI116" s="175">
        <f t="shared" si="185"/>
        <v>0</v>
      </c>
      <c r="CJ116" s="175">
        <f t="shared" si="186"/>
        <v>0</v>
      </c>
      <c r="CK116" s="175"/>
      <c r="CL116" s="175">
        <f t="shared" si="187"/>
        <v>2</v>
      </c>
      <c r="CM116" s="175">
        <f t="shared" si="188"/>
        <v>0</v>
      </c>
      <c r="CN116" s="175">
        <f t="shared" si="189"/>
        <v>0</v>
      </c>
      <c r="CO116" s="175">
        <f t="shared" si="190"/>
        <v>0</v>
      </c>
      <c r="CP116" s="175">
        <f t="shared" si="191"/>
        <v>0</v>
      </c>
      <c r="CQ116" s="175">
        <f t="shared" si="192"/>
        <v>0</v>
      </c>
      <c r="CR116" s="175">
        <f t="shared" si="193"/>
        <v>0</v>
      </c>
      <c r="CS116" s="175"/>
      <c r="CT116" s="175">
        <f t="shared" si="256"/>
        <v>0</v>
      </c>
      <c r="CU116" s="175">
        <f t="shared" si="257"/>
        <v>0</v>
      </c>
      <c r="CV116" s="175">
        <f t="shared" si="258"/>
        <v>0</v>
      </c>
      <c r="CW116" s="175">
        <f t="shared" si="259"/>
        <v>0</v>
      </c>
      <c r="CX116" s="175">
        <f t="shared" si="260"/>
        <v>0</v>
      </c>
      <c r="CY116" s="175">
        <f t="shared" si="261"/>
        <v>0</v>
      </c>
      <c r="CZ116" s="175">
        <f t="shared" si="262"/>
        <v>0</v>
      </c>
      <c r="DA116" s="175"/>
      <c r="DB116" s="175">
        <f t="shared" si="263"/>
        <v>0</v>
      </c>
      <c r="DC116" s="175">
        <f t="shared" si="264"/>
        <v>0</v>
      </c>
      <c r="DD116" s="175">
        <f t="shared" si="265"/>
        <v>2</v>
      </c>
      <c r="DE116" s="175">
        <f t="shared" si="266"/>
        <v>0</v>
      </c>
      <c r="DF116" s="175">
        <f t="shared" si="267"/>
        <v>0</v>
      </c>
      <c r="DG116" s="175">
        <f t="shared" si="268"/>
        <v>0</v>
      </c>
      <c r="DH116" s="175">
        <f t="shared" si="269"/>
        <v>0</v>
      </c>
      <c r="DI116" s="3"/>
      <c r="DJ116" s="3"/>
      <c r="DK116" s="3"/>
      <c r="DL116" s="179">
        <f t="shared" si="271"/>
        <v>2</v>
      </c>
      <c r="DM116" s="179">
        <f t="shared" si="272"/>
        <v>6</v>
      </c>
      <c r="DN116" s="179">
        <f t="shared" si="273"/>
        <v>2</v>
      </c>
      <c r="DO116" s="179">
        <f t="shared" si="274"/>
        <v>0</v>
      </c>
      <c r="DP116" s="179">
        <f t="shared" si="275"/>
        <v>2</v>
      </c>
      <c r="DQ116" s="179">
        <f t="shared" si="276"/>
        <v>2</v>
      </c>
      <c r="DR116" s="179">
        <f t="shared" si="277"/>
        <v>2</v>
      </c>
      <c r="DS116" s="179">
        <f t="shared" si="278"/>
        <v>2</v>
      </c>
      <c r="DT116" s="179">
        <f t="shared" si="279"/>
        <v>0</v>
      </c>
      <c r="DU116" s="179">
        <f t="shared" si="280"/>
        <v>2</v>
      </c>
      <c r="DV116" s="3"/>
      <c r="DW116" s="3"/>
      <c r="DY116" s="3"/>
    </row>
    <row r="117" spans="1:129" ht="32.25" customHeight="1" outlineLevel="1">
      <c r="A117" s="6"/>
      <c r="B117" s="18">
        <v>105</v>
      </c>
      <c r="C117" s="47" t="s">
        <v>112</v>
      </c>
      <c r="D117" s="31"/>
      <c r="E117" s="32" t="s">
        <v>107</v>
      </c>
      <c r="F117" s="35" t="s">
        <v>110</v>
      </c>
      <c r="G117" s="43">
        <v>0.14000000000000001</v>
      </c>
      <c r="H117" s="118">
        <v>3594</v>
      </c>
      <c r="I117" s="44" t="s">
        <v>111</v>
      </c>
      <c r="J117" s="20"/>
      <c r="K117" s="3"/>
      <c r="L117" s="4">
        <f t="shared" si="270"/>
        <v>6</v>
      </c>
      <c r="M117" s="3"/>
      <c r="N117" s="4">
        <v>1</v>
      </c>
      <c r="O117" s="3"/>
      <c r="P117" s="168">
        <v>2</v>
      </c>
      <c r="Q117" s="170"/>
      <c r="R117" s="169"/>
      <c r="S117" s="169"/>
      <c r="T117" s="162"/>
      <c r="U117" s="162"/>
      <c r="V117" s="169">
        <v>2</v>
      </c>
      <c r="W117" s="162"/>
      <c r="X117" s="163"/>
      <c r="Y117" s="162"/>
      <c r="Z117" s="162"/>
      <c r="AA117" s="169"/>
      <c r="AB117" s="162"/>
      <c r="AC117" s="162"/>
      <c r="AD117" s="165">
        <v>1</v>
      </c>
      <c r="AE117" s="3"/>
      <c r="AF117" s="3"/>
      <c r="AG117" s="3"/>
      <c r="AH117" s="175">
        <f t="shared" si="138"/>
        <v>2</v>
      </c>
      <c r="AI117" s="175">
        <f t="shared" si="139"/>
        <v>0</v>
      </c>
      <c r="AJ117" s="175">
        <f t="shared" si="140"/>
        <v>0</v>
      </c>
      <c r="AK117" s="175">
        <f t="shared" si="141"/>
        <v>0</v>
      </c>
      <c r="AL117" s="175">
        <f t="shared" si="142"/>
        <v>2</v>
      </c>
      <c r="AM117" s="175">
        <f t="shared" si="143"/>
        <v>0</v>
      </c>
      <c r="AN117" s="175">
        <f t="shared" si="144"/>
        <v>0</v>
      </c>
      <c r="AO117" s="3"/>
      <c r="AP117" s="175">
        <f t="shared" si="145"/>
        <v>2</v>
      </c>
      <c r="AQ117" s="175">
        <f t="shared" si="146"/>
        <v>2</v>
      </c>
      <c r="AR117" s="175">
        <f t="shared" si="147"/>
        <v>2</v>
      </c>
      <c r="AS117" s="175">
        <f t="shared" si="148"/>
        <v>0</v>
      </c>
      <c r="AT117" s="175">
        <f t="shared" si="149"/>
        <v>0</v>
      </c>
      <c r="AU117" s="175">
        <f t="shared" si="150"/>
        <v>0</v>
      </c>
      <c r="AV117" s="175">
        <f t="shared" si="151"/>
        <v>0</v>
      </c>
      <c r="AW117" s="175"/>
      <c r="AX117" s="175">
        <f t="shared" si="152"/>
        <v>2</v>
      </c>
      <c r="AY117" s="175">
        <f t="shared" si="153"/>
        <v>0</v>
      </c>
      <c r="AZ117" s="175">
        <f t="shared" si="154"/>
        <v>0</v>
      </c>
      <c r="BA117" s="175">
        <f t="shared" si="155"/>
        <v>0</v>
      </c>
      <c r="BB117" s="175">
        <f t="shared" si="156"/>
        <v>2</v>
      </c>
      <c r="BC117" s="175">
        <f t="shared" si="157"/>
        <v>0</v>
      </c>
      <c r="BD117" s="175">
        <f t="shared" si="158"/>
        <v>0</v>
      </c>
      <c r="BE117" s="175"/>
      <c r="BF117" s="175">
        <f t="shared" si="159"/>
        <v>0</v>
      </c>
      <c r="BG117" s="175">
        <f t="shared" si="160"/>
        <v>0</v>
      </c>
      <c r="BH117" s="175">
        <f t="shared" si="161"/>
        <v>0</v>
      </c>
      <c r="BI117" s="175">
        <f t="shared" si="162"/>
        <v>0</v>
      </c>
      <c r="BJ117" s="175">
        <f t="shared" si="163"/>
        <v>0</v>
      </c>
      <c r="BK117" s="175">
        <f t="shared" si="164"/>
        <v>0</v>
      </c>
      <c r="BL117" s="175">
        <f t="shared" si="165"/>
        <v>0</v>
      </c>
      <c r="BM117" s="175"/>
      <c r="BN117" s="175">
        <f t="shared" si="166"/>
        <v>2</v>
      </c>
      <c r="BO117" s="175">
        <f t="shared" si="167"/>
        <v>2</v>
      </c>
      <c r="BP117" s="175">
        <f t="shared" si="168"/>
        <v>0</v>
      </c>
      <c r="BQ117" s="175">
        <f t="shared" si="169"/>
        <v>0</v>
      </c>
      <c r="BR117" s="175">
        <f t="shared" si="170"/>
        <v>0</v>
      </c>
      <c r="BS117" s="175">
        <f t="shared" si="171"/>
        <v>0</v>
      </c>
      <c r="BT117" s="175">
        <f t="shared" si="172"/>
        <v>0</v>
      </c>
      <c r="BU117" s="175"/>
      <c r="BV117" s="175">
        <f t="shared" si="173"/>
        <v>2</v>
      </c>
      <c r="BW117" s="175">
        <f t="shared" si="174"/>
        <v>0</v>
      </c>
      <c r="BX117" s="175">
        <f t="shared" si="175"/>
        <v>0</v>
      </c>
      <c r="BY117" s="175">
        <f t="shared" si="176"/>
        <v>2</v>
      </c>
      <c r="BZ117" s="175">
        <f t="shared" si="177"/>
        <v>0</v>
      </c>
      <c r="CA117" s="175">
        <f t="shared" si="178"/>
        <v>0</v>
      </c>
      <c r="CB117" s="175">
        <f t="shared" si="179"/>
        <v>0</v>
      </c>
      <c r="CC117" s="175"/>
      <c r="CD117" s="175">
        <f t="shared" si="180"/>
        <v>2</v>
      </c>
      <c r="CE117" s="175">
        <f t="shared" si="181"/>
        <v>0</v>
      </c>
      <c r="CF117" s="175">
        <f t="shared" si="182"/>
        <v>2</v>
      </c>
      <c r="CG117" s="175">
        <f t="shared" si="183"/>
        <v>0</v>
      </c>
      <c r="CH117" s="175">
        <f t="shared" si="184"/>
        <v>0</v>
      </c>
      <c r="CI117" s="175">
        <f t="shared" si="185"/>
        <v>0</v>
      </c>
      <c r="CJ117" s="175">
        <f t="shared" si="186"/>
        <v>0</v>
      </c>
      <c r="CK117" s="175"/>
      <c r="CL117" s="175">
        <f t="shared" si="187"/>
        <v>2</v>
      </c>
      <c r="CM117" s="175">
        <f t="shared" si="188"/>
        <v>0</v>
      </c>
      <c r="CN117" s="175">
        <f t="shared" si="189"/>
        <v>0</v>
      </c>
      <c r="CO117" s="175">
        <f t="shared" si="190"/>
        <v>0</v>
      </c>
      <c r="CP117" s="175">
        <f t="shared" si="191"/>
        <v>0</v>
      </c>
      <c r="CQ117" s="175">
        <f t="shared" si="192"/>
        <v>0</v>
      </c>
      <c r="CR117" s="175">
        <f t="shared" si="193"/>
        <v>0</v>
      </c>
      <c r="CS117" s="175"/>
      <c r="CT117" s="175">
        <f t="shared" si="256"/>
        <v>0</v>
      </c>
      <c r="CU117" s="175">
        <f t="shared" si="257"/>
        <v>0</v>
      </c>
      <c r="CV117" s="175">
        <f t="shared" si="258"/>
        <v>0</v>
      </c>
      <c r="CW117" s="175">
        <f t="shared" si="259"/>
        <v>0</v>
      </c>
      <c r="CX117" s="175">
        <f t="shared" si="260"/>
        <v>0</v>
      </c>
      <c r="CY117" s="175">
        <f t="shared" si="261"/>
        <v>0</v>
      </c>
      <c r="CZ117" s="175">
        <f t="shared" si="262"/>
        <v>0</v>
      </c>
      <c r="DA117" s="175"/>
      <c r="DB117" s="175">
        <f t="shared" si="263"/>
        <v>0</v>
      </c>
      <c r="DC117" s="175">
        <f t="shared" si="264"/>
        <v>0</v>
      </c>
      <c r="DD117" s="175">
        <f t="shared" si="265"/>
        <v>2</v>
      </c>
      <c r="DE117" s="175">
        <f t="shared" si="266"/>
        <v>0</v>
      </c>
      <c r="DF117" s="175">
        <f t="shared" si="267"/>
        <v>0</v>
      </c>
      <c r="DG117" s="175">
        <f t="shared" si="268"/>
        <v>0</v>
      </c>
      <c r="DH117" s="175">
        <f t="shared" si="269"/>
        <v>0</v>
      </c>
      <c r="DI117" s="3"/>
      <c r="DJ117" s="3"/>
      <c r="DK117" s="3"/>
      <c r="DL117" s="179">
        <f t="shared" si="271"/>
        <v>4</v>
      </c>
      <c r="DM117" s="179">
        <f t="shared" si="272"/>
        <v>6</v>
      </c>
      <c r="DN117" s="179">
        <f t="shared" si="273"/>
        <v>4</v>
      </c>
      <c r="DO117" s="179">
        <f t="shared" si="274"/>
        <v>0</v>
      </c>
      <c r="DP117" s="179">
        <f t="shared" si="275"/>
        <v>4</v>
      </c>
      <c r="DQ117" s="179">
        <f t="shared" si="276"/>
        <v>4</v>
      </c>
      <c r="DR117" s="179">
        <f t="shared" si="277"/>
        <v>4</v>
      </c>
      <c r="DS117" s="179">
        <f t="shared" si="278"/>
        <v>2</v>
      </c>
      <c r="DT117" s="179">
        <f t="shared" si="279"/>
        <v>0</v>
      </c>
      <c r="DU117" s="179">
        <f t="shared" si="280"/>
        <v>2</v>
      </c>
      <c r="DV117" s="3"/>
      <c r="DW117" s="3"/>
      <c r="DY117" s="3"/>
    </row>
    <row r="118" spans="1:129" ht="32.25" customHeight="1" outlineLevel="1">
      <c r="A118" s="6"/>
      <c r="B118" s="18">
        <v>106</v>
      </c>
      <c r="C118" s="47" t="s">
        <v>177</v>
      </c>
      <c r="D118" s="6"/>
      <c r="E118" s="9" t="s">
        <v>144</v>
      </c>
      <c r="F118" s="35" t="s">
        <v>178</v>
      </c>
      <c r="G118" s="38">
        <v>0.8</v>
      </c>
      <c r="H118" s="119">
        <v>570.01</v>
      </c>
      <c r="I118" s="44" t="s">
        <v>113</v>
      </c>
      <c r="J118" s="46"/>
      <c r="K118" s="3"/>
      <c r="L118" s="4">
        <f t="shared" si="270"/>
        <v>22</v>
      </c>
      <c r="M118" s="3"/>
      <c r="N118" s="4">
        <v>4</v>
      </c>
      <c r="O118" s="3"/>
      <c r="P118" s="168"/>
      <c r="Q118" s="170">
        <v>3</v>
      </c>
      <c r="R118" s="169">
        <v>3</v>
      </c>
      <c r="S118" s="169">
        <v>1</v>
      </c>
      <c r="T118" s="162">
        <v>2</v>
      </c>
      <c r="U118" s="162">
        <v>2</v>
      </c>
      <c r="V118" s="169"/>
      <c r="W118" s="162"/>
      <c r="X118" s="163"/>
      <c r="Y118" s="162">
        <v>2</v>
      </c>
      <c r="Z118" s="162">
        <v>1</v>
      </c>
      <c r="AA118" s="169"/>
      <c r="AB118" s="162"/>
      <c r="AC118" s="162"/>
      <c r="AD118" s="165">
        <v>4</v>
      </c>
      <c r="AE118" s="3"/>
      <c r="AF118" s="3"/>
      <c r="AG118" s="3"/>
      <c r="AH118" s="175">
        <f t="shared" si="138"/>
        <v>0</v>
      </c>
      <c r="AI118" s="175">
        <f t="shared" si="139"/>
        <v>2</v>
      </c>
      <c r="AJ118" s="175">
        <f t="shared" si="140"/>
        <v>3</v>
      </c>
      <c r="AK118" s="175">
        <f t="shared" si="141"/>
        <v>1</v>
      </c>
      <c r="AL118" s="175">
        <f t="shared" si="142"/>
        <v>0</v>
      </c>
      <c r="AM118" s="175">
        <f t="shared" si="143"/>
        <v>0</v>
      </c>
      <c r="AN118" s="175">
        <f t="shared" si="144"/>
        <v>0</v>
      </c>
      <c r="AO118" s="3"/>
      <c r="AP118" s="175">
        <f t="shared" si="145"/>
        <v>0</v>
      </c>
      <c r="AQ118" s="175">
        <f t="shared" si="146"/>
        <v>0</v>
      </c>
      <c r="AR118" s="175">
        <f t="shared" si="147"/>
        <v>0</v>
      </c>
      <c r="AS118" s="175">
        <f t="shared" si="148"/>
        <v>0</v>
      </c>
      <c r="AT118" s="175">
        <f t="shared" si="149"/>
        <v>0</v>
      </c>
      <c r="AU118" s="175">
        <f t="shared" si="150"/>
        <v>0</v>
      </c>
      <c r="AV118" s="175">
        <f t="shared" si="151"/>
        <v>0</v>
      </c>
      <c r="AW118" s="175"/>
      <c r="AX118" s="175">
        <f t="shared" si="152"/>
        <v>0</v>
      </c>
      <c r="AY118" s="175">
        <f t="shared" si="153"/>
        <v>3</v>
      </c>
      <c r="AZ118" s="175">
        <f t="shared" si="154"/>
        <v>1</v>
      </c>
      <c r="BA118" s="175">
        <f t="shared" si="155"/>
        <v>2</v>
      </c>
      <c r="BB118" s="175">
        <f t="shared" si="156"/>
        <v>0</v>
      </c>
      <c r="BC118" s="175">
        <f t="shared" si="157"/>
        <v>0</v>
      </c>
      <c r="BD118" s="175">
        <f t="shared" si="158"/>
        <v>0</v>
      </c>
      <c r="BE118" s="175"/>
      <c r="BF118" s="175">
        <f t="shared" si="159"/>
        <v>1</v>
      </c>
      <c r="BG118" s="175">
        <f t="shared" si="160"/>
        <v>0</v>
      </c>
      <c r="BH118" s="175">
        <f t="shared" si="161"/>
        <v>0</v>
      </c>
      <c r="BI118" s="175">
        <f t="shared" si="162"/>
        <v>0</v>
      </c>
      <c r="BJ118" s="175">
        <f t="shared" si="163"/>
        <v>0</v>
      </c>
      <c r="BK118" s="175">
        <f t="shared" si="164"/>
        <v>0</v>
      </c>
      <c r="BL118" s="175">
        <f t="shared" si="165"/>
        <v>0</v>
      </c>
      <c r="BM118" s="175"/>
      <c r="BN118" s="175">
        <f t="shared" si="166"/>
        <v>0</v>
      </c>
      <c r="BO118" s="175">
        <f t="shared" si="167"/>
        <v>0</v>
      </c>
      <c r="BP118" s="175">
        <f t="shared" si="168"/>
        <v>3</v>
      </c>
      <c r="BQ118" s="175">
        <f t="shared" si="169"/>
        <v>1</v>
      </c>
      <c r="BR118" s="175">
        <f t="shared" si="170"/>
        <v>0</v>
      </c>
      <c r="BS118" s="175">
        <f t="shared" si="171"/>
        <v>0</v>
      </c>
      <c r="BT118" s="175">
        <f t="shared" si="172"/>
        <v>0</v>
      </c>
      <c r="BU118" s="175"/>
      <c r="BV118" s="175">
        <f t="shared" si="173"/>
        <v>0</v>
      </c>
      <c r="BW118" s="175">
        <f t="shared" si="174"/>
        <v>3</v>
      </c>
      <c r="BX118" s="175">
        <f t="shared" si="175"/>
        <v>2</v>
      </c>
      <c r="BY118" s="175">
        <f t="shared" si="176"/>
        <v>0</v>
      </c>
      <c r="BZ118" s="175">
        <f t="shared" si="177"/>
        <v>0</v>
      </c>
      <c r="CA118" s="175">
        <f t="shared" si="178"/>
        <v>0</v>
      </c>
      <c r="CB118" s="175">
        <f t="shared" si="179"/>
        <v>0</v>
      </c>
      <c r="CC118" s="175"/>
      <c r="CD118" s="175">
        <f t="shared" si="180"/>
        <v>0</v>
      </c>
      <c r="CE118" s="175">
        <f t="shared" si="181"/>
        <v>1</v>
      </c>
      <c r="CF118" s="175">
        <f t="shared" si="182"/>
        <v>0</v>
      </c>
      <c r="CG118" s="175">
        <f t="shared" si="183"/>
        <v>0</v>
      </c>
      <c r="CH118" s="175">
        <f t="shared" si="184"/>
        <v>0</v>
      </c>
      <c r="CI118" s="175">
        <f t="shared" si="185"/>
        <v>0</v>
      </c>
      <c r="CJ118" s="175">
        <f t="shared" si="186"/>
        <v>0</v>
      </c>
      <c r="CK118" s="175"/>
      <c r="CL118" s="175">
        <f t="shared" si="187"/>
        <v>0</v>
      </c>
      <c r="CM118" s="175">
        <f t="shared" si="188"/>
        <v>2</v>
      </c>
      <c r="CN118" s="175">
        <f t="shared" si="189"/>
        <v>3</v>
      </c>
      <c r="CO118" s="175">
        <f t="shared" si="190"/>
        <v>1</v>
      </c>
      <c r="CP118" s="175">
        <f t="shared" si="191"/>
        <v>0</v>
      </c>
      <c r="CQ118" s="175">
        <f t="shared" si="192"/>
        <v>0</v>
      </c>
      <c r="CR118" s="175">
        <f t="shared" si="193"/>
        <v>0</v>
      </c>
      <c r="CS118" s="175"/>
      <c r="CT118" s="175">
        <f t="shared" si="256"/>
        <v>0</v>
      </c>
      <c r="CU118" s="175">
        <f t="shared" si="257"/>
        <v>0</v>
      </c>
      <c r="CV118" s="175">
        <f t="shared" si="258"/>
        <v>1</v>
      </c>
      <c r="CW118" s="175">
        <f t="shared" si="259"/>
        <v>0</v>
      </c>
      <c r="CX118" s="175">
        <f t="shared" si="260"/>
        <v>0</v>
      </c>
      <c r="CY118" s="175">
        <f t="shared" si="261"/>
        <v>0</v>
      </c>
      <c r="CZ118" s="175">
        <f t="shared" si="262"/>
        <v>0</v>
      </c>
      <c r="DA118" s="175"/>
      <c r="DB118" s="175">
        <f t="shared" si="263"/>
        <v>0</v>
      </c>
      <c r="DC118" s="175">
        <f t="shared" si="264"/>
        <v>1</v>
      </c>
      <c r="DD118" s="175">
        <f t="shared" si="265"/>
        <v>0</v>
      </c>
      <c r="DE118" s="175">
        <f t="shared" si="266"/>
        <v>2</v>
      </c>
      <c r="DF118" s="175">
        <f t="shared" si="267"/>
        <v>0</v>
      </c>
      <c r="DG118" s="175">
        <f t="shared" si="268"/>
        <v>0</v>
      </c>
      <c r="DH118" s="175">
        <f t="shared" si="269"/>
        <v>0</v>
      </c>
      <c r="DI118" s="3"/>
      <c r="DJ118" s="3"/>
      <c r="DK118" s="3"/>
      <c r="DL118" s="179">
        <f t="shared" si="271"/>
        <v>6</v>
      </c>
      <c r="DM118" s="179">
        <f t="shared" si="272"/>
        <v>0</v>
      </c>
      <c r="DN118" s="179">
        <f t="shared" si="273"/>
        <v>6</v>
      </c>
      <c r="DO118" s="179">
        <f t="shared" si="274"/>
        <v>1</v>
      </c>
      <c r="DP118" s="179">
        <f t="shared" si="275"/>
        <v>4</v>
      </c>
      <c r="DQ118" s="179">
        <f t="shared" si="276"/>
        <v>5</v>
      </c>
      <c r="DR118" s="179">
        <f t="shared" si="277"/>
        <v>1</v>
      </c>
      <c r="DS118" s="179">
        <f t="shared" si="278"/>
        <v>6</v>
      </c>
      <c r="DT118" s="179">
        <f t="shared" si="279"/>
        <v>1</v>
      </c>
      <c r="DU118" s="179">
        <f t="shared" si="280"/>
        <v>3</v>
      </c>
      <c r="DV118" s="3"/>
      <c r="DW118" s="3"/>
      <c r="DY118" s="3"/>
    </row>
    <row r="119" spans="1:129" ht="32.25" customHeight="1" outlineLevel="1">
      <c r="A119" s="6"/>
      <c r="B119" s="18">
        <v>107</v>
      </c>
      <c r="C119" s="47" t="s">
        <v>117</v>
      </c>
      <c r="D119" s="6"/>
      <c r="E119" s="9" t="s">
        <v>143</v>
      </c>
      <c r="F119" s="35" t="s">
        <v>118</v>
      </c>
      <c r="G119" s="38"/>
      <c r="H119" s="119">
        <v>55.93</v>
      </c>
      <c r="I119" s="44"/>
      <c r="J119" s="46"/>
      <c r="K119" s="3"/>
      <c r="L119" s="4">
        <f t="shared" si="270"/>
        <v>22</v>
      </c>
      <c r="M119" s="3"/>
      <c r="N119" s="4">
        <v>4</v>
      </c>
      <c r="O119" s="3"/>
      <c r="P119" s="168"/>
      <c r="Q119" s="170">
        <v>3</v>
      </c>
      <c r="R119" s="169">
        <v>3</v>
      </c>
      <c r="S119" s="169">
        <v>1</v>
      </c>
      <c r="T119" s="162">
        <v>2</v>
      </c>
      <c r="U119" s="162">
        <v>2</v>
      </c>
      <c r="V119" s="169"/>
      <c r="W119" s="162"/>
      <c r="X119" s="163"/>
      <c r="Y119" s="162">
        <v>2</v>
      </c>
      <c r="Z119" s="162">
        <v>1</v>
      </c>
      <c r="AA119" s="169"/>
      <c r="AB119" s="162"/>
      <c r="AC119" s="162"/>
      <c r="AD119" s="165">
        <v>4</v>
      </c>
      <c r="AE119" s="3"/>
      <c r="AF119" s="3"/>
      <c r="AG119" s="3"/>
      <c r="AH119" s="175">
        <f t="shared" si="138"/>
        <v>0</v>
      </c>
      <c r="AI119" s="175">
        <f t="shared" si="139"/>
        <v>2</v>
      </c>
      <c r="AJ119" s="175">
        <f t="shared" si="140"/>
        <v>3</v>
      </c>
      <c r="AK119" s="175">
        <f t="shared" si="141"/>
        <v>1</v>
      </c>
      <c r="AL119" s="175">
        <f t="shared" si="142"/>
        <v>0</v>
      </c>
      <c r="AM119" s="175">
        <f t="shared" si="143"/>
        <v>0</v>
      </c>
      <c r="AN119" s="175">
        <f t="shared" si="144"/>
        <v>0</v>
      </c>
      <c r="AO119" s="3"/>
      <c r="AP119" s="175">
        <f t="shared" si="145"/>
        <v>0</v>
      </c>
      <c r="AQ119" s="175">
        <f t="shared" si="146"/>
        <v>0</v>
      </c>
      <c r="AR119" s="175">
        <f t="shared" si="147"/>
        <v>0</v>
      </c>
      <c r="AS119" s="175">
        <f t="shared" si="148"/>
        <v>0</v>
      </c>
      <c r="AT119" s="175">
        <f t="shared" si="149"/>
        <v>0</v>
      </c>
      <c r="AU119" s="175">
        <f t="shared" si="150"/>
        <v>0</v>
      </c>
      <c r="AV119" s="175">
        <f t="shared" si="151"/>
        <v>0</v>
      </c>
      <c r="AW119" s="175"/>
      <c r="AX119" s="175">
        <f t="shared" si="152"/>
        <v>0</v>
      </c>
      <c r="AY119" s="175">
        <f t="shared" si="153"/>
        <v>3</v>
      </c>
      <c r="AZ119" s="175">
        <f t="shared" si="154"/>
        <v>1</v>
      </c>
      <c r="BA119" s="175">
        <f t="shared" si="155"/>
        <v>2</v>
      </c>
      <c r="BB119" s="175">
        <f t="shared" si="156"/>
        <v>0</v>
      </c>
      <c r="BC119" s="175">
        <f t="shared" si="157"/>
        <v>0</v>
      </c>
      <c r="BD119" s="175">
        <f t="shared" si="158"/>
        <v>0</v>
      </c>
      <c r="BE119" s="175"/>
      <c r="BF119" s="175">
        <f t="shared" si="159"/>
        <v>1</v>
      </c>
      <c r="BG119" s="175">
        <f t="shared" si="160"/>
        <v>0</v>
      </c>
      <c r="BH119" s="175">
        <f t="shared" si="161"/>
        <v>0</v>
      </c>
      <c r="BI119" s="175">
        <f t="shared" si="162"/>
        <v>0</v>
      </c>
      <c r="BJ119" s="175">
        <f t="shared" si="163"/>
        <v>0</v>
      </c>
      <c r="BK119" s="175">
        <f t="shared" si="164"/>
        <v>0</v>
      </c>
      <c r="BL119" s="175">
        <f t="shared" si="165"/>
        <v>0</v>
      </c>
      <c r="BM119" s="175"/>
      <c r="BN119" s="175">
        <f t="shared" si="166"/>
        <v>0</v>
      </c>
      <c r="BO119" s="175">
        <f t="shared" si="167"/>
        <v>0</v>
      </c>
      <c r="BP119" s="175">
        <f t="shared" si="168"/>
        <v>3</v>
      </c>
      <c r="BQ119" s="175">
        <f t="shared" si="169"/>
        <v>1</v>
      </c>
      <c r="BR119" s="175">
        <f t="shared" si="170"/>
        <v>0</v>
      </c>
      <c r="BS119" s="175">
        <f t="shared" si="171"/>
        <v>0</v>
      </c>
      <c r="BT119" s="175">
        <f t="shared" si="172"/>
        <v>0</v>
      </c>
      <c r="BU119" s="175"/>
      <c r="BV119" s="175">
        <f t="shared" si="173"/>
        <v>0</v>
      </c>
      <c r="BW119" s="175">
        <f t="shared" si="174"/>
        <v>3</v>
      </c>
      <c r="BX119" s="175">
        <f t="shared" si="175"/>
        <v>2</v>
      </c>
      <c r="BY119" s="175">
        <f t="shared" si="176"/>
        <v>0</v>
      </c>
      <c r="BZ119" s="175">
        <f t="shared" si="177"/>
        <v>0</v>
      </c>
      <c r="CA119" s="175">
        <f t="shared" si="178"/>
        <v>0</v>
      </c>
      <c r="CB119" s="175">
        <f t="shared" si="179"/>
        <v>0</v>
      </c>
      <c r="CC119" s="175"/>
      <c r="CD119" s="175">
        <f t="shared" si="180"/>
        <v>0</v>
      </c>
      <c r="CE119" s="175">
        <f t="shared" si="181"/>
        <v>1</v>
      </c>
      <c r="CF119" s="175">
        <f t="shared" si="182"/>
        <v>0</v>
      </c>
      <c r="CG119" s="175">
        <f t="shared" si="183"/>
        <v>0</v>
      </c>
      <c r="CH119" s="175">
        <f t="shared" si="184"/>
        <v>0</v>
      </c>
      <c r="CI119" s="175">
        <f t="shared" si="185"/>
        <v>0</v>
      </c>
      <c r="CJ119" s="175">
        <f t="shared" si="186"/>
        <v>0</v>
      </c>
      <c r="CK119" s="175"/>
      <c r="CL119" s="175">
        <f t="shared" si="187"/>
        <v>0</v>
      </c>
      <c r="CM119" s="175">
        <f t="shared" si="188"/>
        <v>2</v>
      </c>
      <c r="CN119" s="175">
        <f t="shared" si="189"/>
        <v>3</v>
      </c>
      <c r="CO119" s="175">
        <f t="shared" si="190"/>
        <v>1</v>
      </c>
      <c r="CP119" s="175">
        <f t="shared" si="191"/>
        <v>0</v>
      </c>
      <c r="CQ119" s="175">
        <f t="shared" si="192"/>
        <v>0</v>
      </c>
      <c r="CR119" s="175">
        <f t="shared" si="193"/>
        <v>0</v>
      </c>
      <c r="CS119" s="175"/>
      <c r="CT119" s="175">
        <f t="shared" si="256"/>
        <v>0</v>
      </c>
      <c r="CU119" s="175">
        <f t="shared" si="257"/>
        <v>0</v>
      </c>
      <c r="CV119" s="175">
        <f t="shared" si="258"/>
        <v>1</v>
      </c>
      <c r="CW119" s="175">
        <f t="shared" si="259"/>
        <v>0</v>
      </c>
      <c r="CX119" s="175">
        <f t="shared" si="260"/>
        <v>0</v>
      </c>
      <c r="CY119" s="175">
        <f t="shared" si="261"/>
        <v>0</v>
      </c>
      <c r="CZ119" s="175">
        <f t="shared" si="262"/>
        <v>0</v>
      </c>
      <c r="DA119" s="175"/>
      <c r="DB119" s="175">
        <f t="shared" si="263"/>
        <v>0</v>
      </c>
      <c r="DC119" s="175">
        <f t="shared" si="264"/>
        <v>1</v>
      </c>
      <c r="DD119" s="175">
        <f t="shared" si="265"/>
        <v>0</v>
      </c>
      <c r="DE119" s="175">
        <f t="shared" si="266"/>
        <v>2</v>
      </c>
      <c r="DF119" s="175">
        <f t="shared" si="267"/>
        <v>0</v>
      </c>
      <c r="DG119" s="175">
        <f t="shared" si="268"/>
        <v>0</v>
      </c>
      <c r="DH119" s="175">
        <f t="shared" si="269"/>
        <v>0</v>
      </c>
      <c r="DI119" s="3"/>
      <c r="DJ119" s="3"/>
      <c r="DK119" s="3"/>
      <c r="DL119" s="179">
        <f t="shared" si="271"/>
        <v>6</v>
      </c>
      <c r="DM119" s="179">
        <f t="shared" si="272"/>
        <v>0</v>
      </c>
      <c r="DN119" s="179">
        <f t="shared" si="273"/>
        <v>6</v>
      </c>
      <c r="DO119" s="179">
        <f t="shared" si="274"/>
        <v>1</v>
      </c>
      <c r="DP119" s="179">
        <f t="shared" si="275"/>
        <v>4</v>
      </c>
      <c r="DQ119" s="179">
        <f t="shared" si="276"/>
        <v>5</v>
      </c>
      <c r="DR119" s="179">
        <f t="shared" si="277"/>
        <v>1</v>
      </c>
      <c r="DS119" s="179">
        <f t="shared" si="278"/>
        <v>6</v>
      </c>
      <c r="DT119" s="179">
        <f t="shared" si="279"/>
        <v>1</v>
      </c>
      <c r="DU119" s="179">
        <f t="shared" si="280"/>
        <v>3</v>
      </c>
      <c r="DV119" s="3"/>
      <c r="DW119" s="3"/>
      <c r="DY119" s="3"/>
    </row>
    <row r="120" spans="1:129" ht="32.25" customHeight="1" outlineLevel="1">
      <c r="A120" s="6"/>
      <c r="B120" s="18">
        <v>108</v>
      </c>
      <c r="C120" s="47" t="s">
        <v>119</v>
      </c>
      <c r="D120" s="6"/>
      <c r="E120" s="9" t="s">
        <v>145</v>
      </c>
      <c r="F120" s="35" t="s">
        <v>120</v>
      </c>
      <c r="G120" s="38"/>
      <c r="H120" s="119">
        <v>199.92</v>
      </c>
      <c r="I120" s="44"/>
      <c r="J120" s="46"/>
      <c r="K120" s="3"/>
      <c r="L120" s="4">
        <f t="shared" si="270"/>
        <v>44</v>
      </c>
      <c r="M120" s="3"/>
      <c r="N120" s="4">
        <v>8</v>
      </c>
      <c r="O120" s="3"/>
      <c r="P120" s="168"/>
      <c r="Q120" s="170">
        <v>6</v>
      </c>
      <c r="R120" s="169">
        <v>6</v>
      </c>
      <c r="S120" s="169">
        <v>2</v>
      </c>
      <c r="T120" s="162">
        <v>4</v>
      </c>
      <c r="U120" s="162">
        <v>4</v>
      </c>
      <c r="V120" s="169"/>
      <c r="W120" s="162"/>
      <c r="X120" s="163"/>
      <c r="Y120" s="162">
        <v>4</v>
      </c>
      <c r="Z120" s="162">
        <v>2</v>
      </c>
      <c r="AA120" s="169"/>
      <c r="AB120" s="162"/>
      <c r="AC120" s="162"/>
      <c r="AD120" s="165">
        <v>8</v>
      </c>
      <c r="AE120" s="3"/>
      <c r="AF120" s="3"/>
      <c r="AG120" s="3"/>
      <c r="AH120" s="175">
        <f t="shared" si="138"/>
        <v>0</v>
      </c>
      <c r="AI120" s="175">
        <f t="shared" si="139"/>
        <v>4</v>
      </c>
      <c r="AJ120" s="175">
        <f t="shared" si="140"/>
        <v>6</v>
      </c>
      <c r="AK120" s="175">
        <f t="shared" si="141"/>
        <v>2</v>
      </c>
      <c r="AL120" s="175">
        <f t="shared" si="142"/>
        <v>0</v>
      </c>
      <c r="AM120" s="175">
        <f t="shared" si="143"/>
        <v>0</v>
      </c>
      <c r="AN120" s="175">
        <f t="shared" si="144"/>
        <v>0</v>
      </c>
      <c r="AO120" s="3"/>
      <c r="AP120" s="175">
        <f t="shared" si="145"/>
        <v>0</v>
      </c>
      <c r="AQ120" s="175">
        <f t="shared" si="146"/>
        <v>0</v>
      </c>
      <c r="AR120" s="175">
        <f t="shared" si="147"/>
        <v>0</v>
      </c>
      <c r="AS120" s="175">
        <f t="shared" si="148"/>
        <v>0</v>
      </c>
      <c r="AT120" s="175">
        <f t="shared" si="149"/>
        <v>0</v>
      </c>
      <c r="AU120" s="175">
        <f t="shared" si="150"/>
        <v>0</v>
      </c>
      <c r="AV120" s="175">
        <f t="shared" si="151"/>
        <v>0</v>
      </c>
      <c r="AW120" s="175"/>
      <c r="AX120" s="175">
        <f t="shared" si="152"/>
        <v>0</v>
      </c>
      <c r="AY120" s="175">
        <f t="shared" si="153"/>
        <v>6</v>
      </c>
      <c r="AZ120" s="175">
        <f t="shared" si="154"/>
        <v>2</v>
      </c>
      <c r="BA120" s="175">
        <f t="shared" si="155"/>
        <v>4</v>
      </c>
      <c r="BB120" s="175">
        <f t="shared" si="156"/>
        <v>0</v>
      </c>
      <c r="BC120" s="175">
        <f t="shared" si="157"/>
        <v>0</v>
      </c>
      <c r="BD120" s="175">
        <f t="shared" si="158"/>
        <v>0</v>
      </c>
      <c r="BE120" s="175"/>
      <c r="BF120" s="175">
        <f t="shared" si="159"/>
        <v>2</v>
      </c>
      <c r="BG120" s="175">
        <f t="shared" si="160"/>
        <v>0</v>
      </c>
      <c r="BH120" s="175">
        <f t="shared" si="161"/>
        <v>0</v>
      </c>
      <c r="BI120" s="175">
        <f t="shared" si="162"/>
        <v>0</v>
      </c>
      <c r="BJ120" s="175">
        <f t="shared" si="163"/>
        <v>0</v>
      </c>
      <c r="BK120" s="175">
        <f t="shared" si="164"/>
        <v>0</v>
      </c>
      <c r="BL120" s="175">
        <f t="shared" si="165"/>
        <v>0</v>
      </c>
      <c r="BM120" s="175"/>
      <c r="BN120" s="175">
        <f t="shared" si="166"/>
        <v>0</v>
      </c>
      <c r="BO120" s="175">
        <f t="shared" si="167"/>
        <v>0</v>
      </c>
      <c r="BP120" s="175">
        <f t="shared" si="168"/>
        <v>6</v>
      </c>
      <c r="BQ120" s="175">
        <f t="shared" si="169"/>
        <v>2</v>
      </c>
      <c r="BR120" s="175">
        <f t="shared" si="170"/>
        <v>0</v>
      </c>
      <c r="BS120" s="175">
        <f t="shared" si="171"/>
        <v>0</v>
      </c>
      <c r="BT120" s="175">
        <f t="shared" si="172"/>
        <v>0</v>
      </c>
      <c r="BU120" s="175"/>
      <c r="BV120" s="175">
        <f t="shared" si="173"/>
        <v>0</v>
      </c>
      <c r="BW120" s="175">
        <f t="shared" si="174"/>
        <v>6</v>
      </c>
      <c r="BX120" s="175">
        <f t="shared" si="175"/>
        <v>4</v>
      </c>
      <c r="BY120" s="175">
        <f t="shared" si="176"/>
        <v>0</v>
      </c>
      <c r="BZ120" s="175">
        <f t="shared" si="177"/>
        <v>0</v>
      </c>
      <c r="CA120" s="175">
        <f t="shared" si="178"/>
        <v>0</v>
      </c>
      <c r="CB120" s="175">
        <f t="shared" si="179"/>
        <v>0</v>
      </c>
      <c r="CC120" s="175"/>
      <c r="CD120" s="175">
        <f t="shared" si="180"/>
        <v>0</v>
      </c>
      <c r="CE120" s="175">
        <f t="shared" si="181"/>
        <v>2</v>
      </c>
      <c r="CF120" s="175">
        <f t="shared" si="182"/>
        <v>0</v>
      </c>
      <c r="CG120" s="175">
        <f t="shared" si="183"/>
        <v>0</v>
      </c>
      <c r="CH120" s="175">
        <f t="shared" si="184"/>
        <v>0</v>
      </c>
      <c r="CI120" s="175">
        <f t="shared" si="185"/>
        <v>0</v>
      </c>
      <c r="CJ120" s="175">
        <f t="shared" si="186"/>
        <v>0</v>
      </c>
      <c r="CK120" s="175"/>
      <c r="CL120" s="175">
        <f t="shared" si="187"/>
        <v>0</v>
      </c>
      <c r="CM120" s="175">
        <f t="shared" si="188"/>
        <v>4</v>
      </c>
      <c r="CN120" s="175">
        <f t="shared" si="189"/>
        <v>6</v>
      </c>
      <c r="CO120" s="175">
        <f t="shared" si="190"/>
        <v>2</v>
      </c>
      <c r="CP120" s="175">
        <f t="shared" si="191"/>
        <v>0</v>
      </c>
      <c r="CQ120" s="175">
        <f t="shared" si="192"/>
        <v>0</v>
      </c>
      <c r="CR120" s="175">
        <f t="shared" si="193"/>
        <v>0</v>
      </c>
      <c r="CS120" s="175"/>
      <c r="CT120" s="175">
        <f t="shared" si="256"/>
        <v>0</v>
      </c>
      <c r="CU120" s="175">
        <f t="shared" si="257"/>
        <v>0</v>
      </c>
      <c r="CV120" s="175">
        <f t="shared" si="258"/>
        <v>2</v>
      </c>
      <c r="CW120" s="175">
        <f t="shared" si="259"/>
        <v>0</v>
      </c>
      <c r="CX120" s="175">
        <f t="shared" si="260"/>
        <v>0</v>
      </c>
      <c r="CY120" s="175">
        <f t="shared" si="261"/>
        <v>0</v>
      </c>
      <c r="CZ120" s="175">
        <f t="shared" si="262"/>
        <v>0</v>
      </c>
      <c r="DA120" s="175"/>
      <c r="DB120" s="175">
        <f t="shared" si="263"/>
        <v>0</v>
      </c>
      <c r="DC120" s="175">
        <f t="shared" si="264"/>
        <v>2</v>
      </c>
      <c r="DD120" s="175">
        <f t="shared" si="265"/>
        <v>0</v>
      </c>
      <c r="DE120" s="175">
        <f t="shared" si="266"/>
        <v>4</v>
      </c>
      <c r="DF120" s="175">
        <f t="shared" si="267"/>
        <v>0</v>
      </c>
      <c r="DG120" s="175">
        <f t="shared" si="268"/>
        <v>0</v>
      </c>
      <c r="DH120" s="175">
        <f t="shared" si="269"/>
        <v>0</v>
      </c>
      <c r="DI120" s="3"/>
      <c r="DJ120" s="3"/>
      <c r="DK120" s="3"/>
      <c r="DL120" s="179">
        <f t="shared" si="271"/>
        <v>12</v>
      </c>
      <c r="DM120" s="179">
        <f t="shared" si="272"/>
        <v>0</v>
      </c>
      <c r="DN120" s="179">
        <f t="shared" si="273"/>
        <v>12</v>
      </c>
      <c r="DO120" s="179">
        <f t="shared" si="274"/>
        <v>2</v>
      </c>
      <c r="DP120" s="179">
        <f t="shared" si="275"/>
        <v>8</v>
      </c>
      <c r="DQ120" s="179">
        <f t="shared" si="276"/>
        <v>10</v>
      </c>
      <c r="DR120" s="179">
        <f t="shared" si="277"/>
        <v>2</v>
      </c>
      <c r="DS120" s="179">
        <f t="shared" si="278"/>
        <v>12</v>
      </c>
      <c r="DT120" s="179">
        <f t="shared" si="279"/>
        <v>2</v>
      </c>
      <c r="DU120" s="179">
        <f t="shared" si="280"/>
        <v>6</v>
      </c>
      <c r="DV120" s="3"/>
      <c r="DW120" s="3"/>
      <c r="DY120" s="3"/>
    </row>
    <row r="121" spans="1:129" ht="32.25" customHeight="1" outlineLevel="1">
      <c r="A121" s="6"/>
      <c r="B121" s="18">
        <v>109</v>
      </c>
      <c r="C121" s="47" t="s">
        <v>122</v>
      </c>
      <c r="D121" s="6"/>
      <c r="E121" s="33" t="s">
        <v>146</v>
      </c>
      <c r="F121" s="35" t="s">
        <v>121</v>
      </c>
      <c r="G121" s="38">
        <v>0.5</v>
      </c>
      <c r="H121" s="119">
        <v>8700</v>
      </c>
      <c r="I121" s="44" t="s">
        <v>123</v>
      </c>
      <c r="J121" s="46"/>
      <c r="K121" s="3"/>
      <c r="L121" s="4">
        <f t="shared" si="270"/>
        <v>3</v>
      </c>
      <c r="M121" s="3"/>
      <c r="N121" s="4"/>
      <c r="O121" s="3"/>
      <c r="P121" s="168"/>
      <c r="Q121" s="170"/>
      <c r="R121" s="169"/>
      <c r="S121" s="169"/>
      <c r="T121" s="162">
        <v>1</v>
      </c>
      <c r="U121" s="162">
        <v>1</v>
      </c>
      <c r="V121" s="169"/>
      <c r="W121" s="162"/>
      <c r="X121" s="163"/>
      <c r="Y121" s="162">
        <v>1</v>
      </c>
      <c r="Z121" s="162"/>
      <c r="AA121" s="169"/>
      <c r="AB121" s="162"/>
      <c r="AC121" s="162"/>
      <c r="AD121" s="165"/>
      <c r="AE121" s="3"/>
      <c r="AF121" s="3"/>
      <c r="AG121" s="3"/>
      <c r="AH121" s="175">
        <f t="shared" si="138"/>
        <v>0</v>
      </c>
      <c r="AI121" s="175">
        <f t="shared" si="139"/>
        <v>1</v>
      </c>
      <c r="AJ121" s="175">
        <f t="shared" si="140"/>
        <v>0</v>
      </c>
      <c r="AK121" s="175">
        <f t="shared" si="141"/>
        <v>0</v>
      </c>
      <c r="AL121" s="175">
        <f t="shared" si="142"/>
        <v>0</v>
      </c>
      <c r="AM121" s="175">
        <f t="shared" si="143"/>
        <v>0</v>
      </c>
      <c r="AN121" s="175">
        <f t="shared" si="144"/>
        <v>0</v>
      </c>
      <c r="AO121" s="3"/>
      <c r="AP121" s="175">
        <f t="shared" si="145"/>
        <v>0</v>
      </c>
      <c r="AQ121" s="175">
        <f t="shared" si="146"/>
        <v>0</v>
      </c>
      <c r="AR121" s="175">
        <f t="shared" si="147"/>
        <v>0</v>
      </c>
      <c r="AS121" s="175">
        <f t="shared" si="148"/>
        <v>0</v>
      </c>
      <c r="AT121" s="175">
        <f t="shared" si="149"/>
        <v>0</v>
      </c>
      <c r="AU121" s="175">
        <f t="shared" si="150"/>
        <v>0</v>
      </c>
      <c r="AV121" s="175">
        <f t="shared" si="151"/>
        <v>0</v>
      </c>
      <c r="AW121" s="175"/>
      <c r="AX121" s="175">
        <f t="shared" si="152"/>
        <v>0</v>
      </c>
      <c r="AY121" s="175">
        <f t="shared" si="153"/>
        <v>0</v>
      </c>
      <c r="AZ121" s="175">
        <f t="shared" si="154"/>
        <v>0</v>
      </c>
      <c r="BA121" s="175">
        <f t="shared" si="155"/>
        <v>1</v>
      </c>
      <c r="BB121" s="175">
        <f t="shared" si="156"/>
        <v>0</v>
      </c>
      <c r="BC121" s="175">
        <f t="shared" si="157"/>
        <v>0</v>
      </c>
      <c r="BD121" s="175">
        <f t="shared" si="158"/>
        <v>0</v>
      </c>
      <c r="BE121" s="175"/>
      <c r="BF121" s="175">
        <f t="shared" si="159"/>
        <v>0</v>
      </c>
      <c r="BG121" s="175">
        <f t="shared" si="160"/>
        <v>0</v>
      </c>
      <c r="BH121" s="175">
        <f t="shared" si="161"/>
        <v>0</v>
      </c>
      <c r="BI121" s="175">
        <f t="shared" si="162"/>
        <v>0</v>
      </c>
      <c r="BJ121" s="175">
        <f t="shared" si="163"/>
        <v>0</v>
      </c>
      <c r="BK121" s="175">
        <f t="shared" si="164"/>
        <v>0</v>
      </c>
      <c r="BL121" s="175">
        <f t="shared" si="165"/>
        <v>0</v>
      </c>
      <c r="BM121" s="175"/>
      <c r="BN121" s="175">
        <f t="shared" si="166"/>
        <v>0</v>
      </c>
      <c r="BO121" s="175">
        <f t="shared" si="167"/>
        <v>0</v>
      </c>
      <c r="BP121" s="175">
        <f t="shared" si="168"/>
        <v>0</v>
      </c>
      <c r="BQ121" s="175">
        <f t="shared" si="169"/>
        <v>0</v>
      </c>
      <c r="BR121" s="175">
        <f t="shared" si="170"/>
        <v>0</v>
      </c>
      <c r="BS121" s="175">
        <f t="shared" si="171"/>
        <v>0</v>
      </c>
      <c r="BT121" s="175">
        <f t="shared" si="172"/>
        <v>0</v>
      </c>
      <c r="BU121" s="175"/>
      <c r="BV121" s="175">
        <f t="shared" si="173"/>
        <v>0</v>
      </c>
      <c r="BW121" s="175">
        <f t="shared" si="174"/>
        <v>0</v>
      </c>
      <c r="BX121" s="175">
        <f t="shared" si="175"/>
        <v>1</v>
      </c>
      <c r="BY121" s="175">
        <f t="shared" si="176"/>
        <v>0</v>
      </c>
      <c r="BZ121" s="175">
        <f t="shared" si="177"/>
        <v>0</v>
      </c>
      <c r="CA121" s="175">
        <f t="shared" si="178"/>
        <v>0</v>
      </c>
      <c r="CB121" s="175">
        <f t="shared" si="179"/>
        <v>0</v>
      </c>
      <c r="CC121" s="175"/>
      <c r="CD121" s="175">
        <f t="shared" si="180"/>
        <v>0</v>
      </c>
      <c r="CE121" s="175">
        <f t="shared" si="181"/>
        <v>0</v>
      </c>
      <c r="CF121" s="175">
        <f t="shared" si="182"/>
        <v>0</v>
      </c>
      <c r="CG121" s="175">
        <f t="shared" si="183"/>
        <v>0</v>
      </c>
      <c r="CH121" s="175">
        <f t="shared" si="184"/>
        <v>0</v>
      </c>
      <c r="CI121" s="175">
        <f t="shared" si="185"/>
        <v>0</v>
      </c>
      <c r="CJ121" s="175">
        <f t="shared" si="186"/>
        <v>0</v>
      </c>
      <c r="CK121" s="175"/>
      <c r="CL121" s="175">
        <f t="shared" si="187"/>
        <v>0</v>
      </c>
      <c r="CM121" s="175">
        <f t="shared" si="188"/>
        <v>1</v>
      </c>
      <c r="CN121" s="175">
        <f t="shared" si="189"/>
        <v>0</v>
      </c>
      <c r="CO121" s="175">
        <f t="shared" si="190"/>
        <v>0</v>
      </c>
      <c r="CP121" s="175">
        <f t="shared" si="191"/>
        <v>0</v>
      </c>
      <c r="CQ121" s="175">
        <f t="shared" si="192"/>
        <v>0</v>
      </c>
      <c r="CR121" s="175">
        <f t="shared" si="193"/>
        <v>0</v>
      </c>
      <c r="CS121" s="175"/>
      <c r="CT121" s="175">
        <f t="shared" si="256"/>
        <v>0</v>
      </c>
      <c r="CU121" s="175">
        <f t="shared" si="257"/>
        <v>0</v>
      </c>
      <c r="CV121" s="175">
        <f t="shared" si="258"/>
        <v>0</v>
      </c>
      <c r="CW121" s="175">
        <f t="shared" si="259"/>
        <v>0</v>
      </c>
      <c r="CX121" s="175">
        <f t="shared" si="260"/>
        <v>0</v>
      </c>
      <c r="CY121" s="175">
        <f t="shared" si="261"/>
        <v>0</v>
      </c>
      <c r="CZ121" s="175">
        <f t="shared" si="262"/>
        <v>0</v>
      </c>
      <c r="DA121" s="175"/>
      <c r="DB121" s="175">
        <f t="shared" si="263"/>
        <v>0</v>
      </c>
      <c r="DC121" s="175">
        <f t="shared" si="264"/>
        <v>0</v>
      </c>
      <c r="DD121" s="175">
        <f t="shared" si="265"/>
        <v>0</v>
      </c>
      <c r="DE121" s="175">
        <f t="shared" si="266"/>
        <v>1</v>
      </c>
      <c r="DF121" s="175">
        <f t="shared" si="267"/>
        <v>0</v>
      </c>
      <c r="DG121" s="175">
        <f t="shared" si="268"/>
        <v>0</v>
      </c>
      <c r="DH121" s="175">
        <f t="shared" si="269"/>
        <v>0</v>
      </c>
      <c r="DI121" s="3"/>
      <c r="DJ121" s="3"/>
      <c r="DK121" s="3"/>
      <c r="DL121" s="179">
        <f t="shared" si="271"/>
        <v>1</v>
      </c>
      <c r="DM121" s="179">
        <f t="shared" si="272"/>
        <v>0</v>
      </c>
      <c r="DN121" s="179">
        <f t="shared" si="273"/>
        <v>1</v>
      </c>
      <c r="DO121" s="179">
        <f t="shared" si="274"/>
        <v>0</v>
      </c>
      <c r="DP121" s="179">
        <f t="shared" si="275"/>
        <v>0</v>
      </c>
      <c r="DQ121" s="179">
        <f t="shared" si="276"/>
        <v>1</v>
      </c>
      <c r="DR121" s="179">
        <f t="shared" si="277"/>
        <v>0</v>
      </c>
      <c r="DS121" s="179">
        <f t="shared" si="278"/>
        <v>1</v>
      </c>
      <c r="DT121" s="179">
        <f t="shared" si="279"/>
        <v>0</v>
      </c>
      <c r="DU121" s="179">
        <f t="shared" si="280"/>
        <v>1</v>
      </c>
      <c r="DV121" s="3"/>
      <c r="DW121" s="3"/>
      <c r="DY121" s="3"/>
    </row>
    <row r="122" spans="1:129" ht="32.25" customHeight="1" outlineLevel="1">
      <c r="A122" s="6"/>
      <c r="B122" s="18">
        <v>110</v>
      </c>
      <c r="C122" s="47" t="s">
        <v>124</v>
      </c>
      <c r="D122" s="6"/>
      <c r="E122" s="9" t="s">
        <v>147</v>
      </c>
      <c r="F122" s="35" t="s">
        <v>126</v>
      </c>
      <c r="G122" s="38">
        <v>3</v>
      </c>
      <c r="H122" s="119">
        <v>2722.72</v>
      </c>
      <c r="I122" s="44" t="s">
        <v>125</v>
      </c>
      <c r="J122" s="46"/>
      <c r="K122" s="3"/>
      <c r="L122" s="4">
        <f t="shared" si="270"/>
        <v>6</v>
      </c>
      <c r="M122" s="3"/>
      <c r="N122" s="4"/>
      <c r="O122" s="3"/>
      <c r="P122" s="168"/>
      <c r="Q122" s="170"/>
      <c r="R122" s="169"/>
      <c r="S122" s="169"/>
      <c r="T122" s="162">
        <v>2</v>
      </c>
      <c r="U122" s="162">
        <v>2</v>
      </c>
      <c r="V122" s="169"/>
      <c r="W122" s="162"/>
      <c r="X122" s="163"/>
      <c r="Y122" s="162">
        <v>2</v>
      </c>
      <c r="Z122" s="162"/>
      <c r="AA122" s="169"/>
      <c r="AB122" s="162"/>
      <c r="AC122" s="162"/>
      <c r="AD122" s="165"/>
      <c r="AE122" s="3"/>
      <c r="AF122" s="3"/>
      <c r="AG122" s="3"/>
      <c r="AH122" s="175">
        <f t="shared" si="138"/>
        <v>0</v>
      </c>
      <c r="AI122" s="175">
        <f t="shared" si="139"/>
        <v>2</v>
      </c>
      <c r="AJ122" s="175">
        <f t="shared" si="140"/>
        <v>0</v>
      </c>
      <c r="AK122" s="175">
        <f t="shared" si="141"/>
        <v>0</v>
      </c>
      <c r="AL122" s="175">
        <f t="shared" si="142"/>
        <v>0</v>
      </c>
      <c r="AM122" s="175">
        <f t="shared" si="143"/>
        <v>0</v>
      </c>
      <c r="AN122" s="175">
        <f t="shared" si="144"/>
        <v>0</v>
      </c>
      <c r="AO122" s="3"/>
      <c r="AP122" s="175">
        <f t="shared" si="145"/>
        <v>0</v>
      </c>
      <c r="AQ122" s="175">
        <f t="shared" si="146"/>
        <v>0</v>
      </c>
      <c r="AR122" s="175">
        <f t="shared" si="147"/>
        <v>0</v>
      </c>
      <c r="AS122" s="175">
        <f t="shared" si="148"/>
        <v>0</v>
      </c>
      <c r="AT122" s="175">
        <f t="shared" si="149"/>
        <v>0</v>
      </c>
      <c r="AU122" s="175">
        <f t="shared" si="150"/>
        <v>0</v>
      </c>
      <c r="AV122" s="175">
        <f t="shared" si="151"/>
        <v>0</v>
      </c>
      <c r="AW122" s="175"/>
      <c r="AX122" s="175">
        <f t="shared" si="152"/>
        <v>0</v>
      </c>
      <c r="AY122" s="175">
        <f t="shared" si="153"/>
        <v>0</v>
      </c>
      <c r="AZ122" s="175">
        <f t="shared" si="154"/>
        <v>0</v>
      </c>
      <c r="BA122" s="175">
        <f t="shared" si="155"/>
        <v>2</v>
      </c>
      <c r="BB122" s="175">
        <f t="shared" si="156"/>
        <v>0</v>
      </c>
      <c r="BC122" s="175">
        <f t="shared" si="157"/>
        <v>0</v>
      </c>
      <c r="BD122" s="175">
        <f t="shared" si="158"/>
        <v>0</v>
      </c>
      <c r="BE122" s="175"/>
      <c r="BF122" s="175">
        <f t="shared" si="159"/>
        <v>0</v>
      </c>
      <c r="BG122" s="175">
        <f t="shared" si="160"/>
        <v>0</v>
      </c>
      <c r="BH122" s="175">
        <f t="shared" si="161"/>
        <v>0</v>
      </c>
      <c r="BI122" s="175">
        <f t="shared" si="162"/>
        <v>0</v>
      </c>
      <c r="BJ122" s="175">
        <f t="shared" si="163"/>
        <v>0</v>
      </c>
      <c r="BK122" s="175">
        <f t="shared" si="164"/>
        <v>0</v>
      </c>
      <c r="BL122" s="175">
        <f t="shared" si="165"/>
        <v>0</v>
      </c>
      <c r="BM122" s="175"/>
      <c r="BN122" s="175">
        <f t="shared" si="166"/>
        <v>0</v>
      </c>
      <c r="BO122" s="175">
        <f t="shared" si="167"/>
        <v>0</v>
      </c>
      <c r="BP122" s="175">
        <f t="shared" si="168"/>
        <v>0</v>
      </c>
      <c r="BQ122" s="175">
        <f t="shared" si="169"/>
        <v>0</v>
      </c>
      <c r="BR122" s="175">
        <f t="shared" si="170"/>
        <v>0</v>
      </c>
      <c r="BS122" s="175">
        <f t="shared" si="171"/>
        <v>0</v>
      </c>
      <c r="BT122" s="175">
        <f t="shared" si="172"/>
        <v>0</v>
      </c>
      <c r="BU122" s="175"/>
      <c r="BV122" s="175">
        <f t="shared" si="173"/>
        <v>0</v>
      </c>
      <c r="BW122" s="175">
        <f t="shared" si="174"/>
        <v>0</v>
      </c>
      <c r="BX122" s="175">
        <f t="shared" si="175"/>
        <v>2</v>
      </c>
      <c r="BY122" s="175">
        <f t="shared" si="176"/>
        <v>0</v>
      </c>
      <c r="BZ122" s="175">
        <f t="shared" si="177"/>
        <v>0</v>
      </c>
      <c r="CA122" s="175">
        <f t="shared" si="178"/>
        <v>0</v>
      </c>
      <c r="CB122" s="175">
        <f t="shared" si="179"/>
        <v>0</v>
      </c>
      <c r="CC122" s="175"/>
      <c r="CD122" s="175">
        <f t="shared" si="180"/>
        <v>0</v>
      </c>
      <c r="CE122" s="175">
        <f t="shared" si="181"/>
        <v>0</v>
      </c>
      <c r="CF122" s="175">
        <f t="shared" si="182"/>
        <v>0</v>
      </c>
      <c r="CG122" s="175">
        <f t="shared" si="183"/>
        <v>0</v>
      </c>
      <c r="CH122" s="175">
        <f t="shared" si="184"/>
        <v>0</v>
      </c>
      <c r="CI122" s="175">
        <f t="shared" si="185"/>
        <v>0</v>
      </c>
      <c r="CJ122" s="175">
        <f t="shared" si="186"/>
        <v>0</v>
      </c>
      <c r="CK122" s="175"/>
      <c r="CL122" s="175">
        <f t="shared" si="187"/>
        <v>0</v>
      </c>
      <c r="CM122" s="175">
        <f t="shared" si="188"/>
        <v>2</v>
      </c>
      <c r="CN122" s="175">
        <f t="shared" si="189"/>
        <v>0</v>
      </c>
      <c r="CO122" s="175">
        <f t="shared" si="190"/>
        <v>0</v>
      </c>
      <c r="CP122" s="175">
        <f t="shared" si="191"/>
        <v>0</v>
      </c>
      <c r="CQ122" s="175">
        <f t="shared" si="192"/>
        <v>0</v>
      </c>
      <c r="CR122" s="175">
        <f t="shared" si="193"/>
        <v>0</v>
      </c>
      <c r="CS122" s="175"/>
      <c r="CT122" s="175">
        <f t="shared" si="256"/>
        <v>0</v>
      </c>
      <c r="CU122" s="175">
        <f t="shared" si="257"/>
        <v>0</v>
      </c>
      <c r="CV122" s="175">
        <f t="shared" si="258"/>
        <v>0</v>
      </c>
      <c r="CW122" s="175">
        <f t="shared" si="259"/>
        <v>0</v>
      </c>
      <c r="CX122" s="175">
        <f t="shared" si="260"/>
        <v>0</v>
      </c>
      <c r="CY122" s="175">
        <f t="shared" si="261"/>
        <v>0</v>
      </c>
      <c r="CZ122" s="175">
        <f t="shared" si="262"/>
        <v>0</v>
      </c>
      <c r="DA122" s="175"/>
      <c r="DB122" s="175">
        <f t="shared" si="263"/>
        <v>0</v>
      </c>
      <c r="DC122" s="175">
        <f t="shared" si="264"/>
        <v>0</v>
      </c>
      <c r="DD122" s="175">
        <f t="shared" si="265"/>
        <v>0</v>
      </c>
      <c r="DE122" s="175">
        <f t="shared" si="266"/>
        <v>2</v>
      </c>
      <c r="DF122" s="175">
        <f t="shared" si="267"/>
        <v>0</v>
      </c>
      <c r="DG122" s="175">
        <f t="shared" si="268"/>
        <v>0</v>
      </c>
      <c r="DH122" s="175">
        <f t="shared" si="269"/>
        <v>0</v>
      </c>
      <c r="DI122" s="3"/>
      <c r="DJ122" s="3"/>
      <c r="DK122" s="3"/>
      <c r="DL122" s="179">
        <f t="shared" si="271"/>
        <v>2</v>
      </c>
      <c r="DM122" s="179">
        <f t="shared" si="272"/>
        <v>0</v>
      </c>
      <c r="DN122" s="179">
        <f t="shared" si="273"/>
        <v>2</v>
      </c>
      <c r="DO122" s="179">
        <f t="shared" si="274"/>
        <v>0</v>
      </c>
      <c r="DP122" s="179">
        <f t="shared" si="275"/>
        <v>0</v>
      </c>
      <c r="DQ122" s="179">
        <f t="shared" si="276"/>
        <v>2</v>
      </c>
      <c r="DR122" s="179">
        <f t="shared" si="277"/>
        <v>0</v>
      </c>
      <c r="DS122" s="179">
        <f t="shared" si="278"/>
        <v>2</v>
      </c>
      <c r="DT122" s="179">
        <f t="shared" si="279"/>
        <v>0</v>
      </c>
      <c r="DU122" s="179">
        <f t="shared" si="280"/>
        <v>2</v>
      </c>
      <c r="DV122" s="3"/>
      <c r="DW122" s="3"/>
      <c r="DY122" s="3"/>
    </row>
    <row r="123" spans="1:129" ht="32.25" customHeight="1" outlineLevel="1">
      <c r="A123" s="6"/>
      <c r="B123" s="18">
        <v>111</v>
      </c>
      <c r="C123" s="47" t="s">
        <v>127</v>
      </c>
      <c r="D123" s="6"/>
      <c r="E123" s="9" t="s">
        <v>148</v>
      </c>
      <c r="F123" s="35" t="s">
        <v>128</v>
      </c>
      <c r="G123" s="38"/>
      <c r="H123" s="119">
        <v>4999</v>
      </c>
      <c r="I123" s="44" t="s">
        <v>129</v>
      </c>
      <c r="J123" s="46"/>
      <c r="K123" s="3"/>
      <c r="L123" s="4">
        <f t="shared" si="270"/>
        <v>1</v>
      </c>
      <c r="M123" s="3"/>
      <c r="N123" s="4"/>
      <c r="O123" s="3"/>
      <c r="P123" s="168"/>
      <c r="Q123" s="170"/>
      <c r="R123" s="169"/>
      <c r="S123" s="169"/>
      <c r="T123" s="162"/>
      <c r="U123" s="162"/>
      <c r="V123" s="169"/>
      <c r="W123" s="162"/>
      <c r="X123" s="163"/>
      <c r="Y123" s="162"/>
      <c r="Z123" s="162"/>
      <c r="AA123" s="169">
        <v>1</v>
      </c>
      <c r="AB123" s="162"/>
      <c r="AC123" s="162"/>
      <c r="AD123" s="165"/>
      <c r="AE123" s="3"/>
      <c r="AF123" s="3"/>
      <c r="AG123" s="3"/>
      <c r="AH123" s="175">
        <f t="shared" si="138"/>
        <v>0</v>
      </c>
      <c r="AI123" s="175">
        <f t="shared" si="139"/>
        <v>0</v>
      </c>
      <c r="AJ123" s="175">
        <f t="shared" si="140"/>
        <v>0</v>
      </c>
      <c r="AK123" s="175">
        <f t="shared" si="141"/>
        <v>0</v>
      </c>
      <c r="AL123" s="175">
        <f t="shared" si="142"/>
        <v>0</v>
      </c>
      <c r="AM123" s="175">
        <f t="shared" si="143"/>
        <v>0</v>
      </c>
      <c r="AN123" s="175">
        <f t="shared" si="144"/>
        <v>0</v>
      </c>
      <c r="AO123" s="3"/>
      <c r="AP123" s="175">
        <f t="shared" si="145"/>
        <v>0</v>
      </c>
      <c r="AQ123" s="175">
        <f t="shared" si="146"/>
        <v>0</v>
      </c>
      <c r="AR123" s="175">
        <f t="shared" si="147"/>
        <v>0</v>
      </c>
      <c r="AS123" s="175">
        <f t="shared" si="148"/>
        <v>0</v>
      </c>
      <c r="AT123" s="175">
        <f t="shared" si="149"/>
        <v>0</v>
      </c>
      <c r="AU123" s="175">
        <f t="shared" si="150"/>
        <v>0</v>
      </c>
      <c r="AV123" s="175">
        <f t="shared" si="151"/>
        <v>0</v>
      </c>
      <c r="AW123" s="175"/>
      <c r="AX123" s="175">
        <f t="shared" si="152"/>
        <v>0</v>
      </c>
      <c r="AY123" s="175">
        <f t="shared" si="153"/>
        <v>0</v>
      </c>
      <c r="AZ123" s="175">
        <f t="shared" si="154"/>
        <v>0</v>
      </c>
      <c r="BA123" s="175">
        <f t="shared" si="155"/>
        <v>0</v>
      </c>
      <c r="BB123" s="175">
        <f t="shared" si="156"/>
        <v>0</v>
      </c>
      <c r="BC123" s="175">
        <f t="shared" si="157"/>
        <v>0</v>
      </c>
      <c r="BD123" s="175">
        <f t="shared" si="158"/>
        <v>0</v>
      </c>
      <c r="BE123" s="175"/>
      <c r="BF123" s="175">
        <f t="shared" si="159"/>
        <v>0</v>
      </c>
      <c r="BG123" s="175">
        <f t="shared" si="160"/>
        <v>0</v>
      </c>
      <c r="BH123" s="175">
        <f t="shared" si="161"/>
        <v>0</v>
      </c>
      <c r="BI123" s="175">
        <f t="shared" si="162"/>
        <v>0</v>
      </c>
      <c r="BJ123" s="175">
        <f t="shared" si="163"/>
        <v>0</v>
      </c>
      <c r="BK123" s="175">
        <f t="shared" si="164"/>
        <v>0</v>
      </c>
      <c r="BL123" s="175">
        <f t="shared" si="165"/>
        <v>0</v>
      </c>
      <c r="BM123" s="175"/>
      <c r="BN123" s="175">
        <f t="shared" si="166"/>
        <v>0</v>
      </c>
      <c r="BO123" s="175">
        <f t="shared" si="167"/>
        <v>0</v>
      </c>
      <c r="BP123" s="175">
        <f t="shared" si="168"/>
        <v>0</v>
      </c>
      <c r="BQ123" s="175">
        <f t="shared" si="169"/>
        <v>0</v>
      </c>
      <c r="BR123" s="175">
        <f t="shared" si="170"/>
        <v>0</v>
      </c>
      <c r="BS123" s="175">
        <f t="shared" si="171"/>
        <v>0</v>
      </c>
      <c r="BT123" s="175">
        <f t="shared" si="172"/>
        <v>0</v>
      </c>
      <c r="BU123" s="175"/>
      <c r="BV123" s="175">
        <f t="shared" si="173"/>
        <v>0</v>
      </c>
      <c r="BW123" s="175">
        <f t="shared" si="174"/>
        <v>0</v>
      </c>
      <c r="BX123" s="175">
        <f t="shared" si="175"/>
        <v>0</v>
      </c>
      <c r="BY123" s="175">
        <f t="shared" si="176"/>
        <v>0</v>
      </c>
      <c r="BZ123" s="175">
        <f t="shared" si="177"/>
        <v>0</v>
      </c>
      <c r="CA123" s="175">
        <f t="shared" si="178"/>
        <v>0</v>
      </c>
      <c r="CB123" s="175">
        <f t="shared" si="179"/>
        <v>0</v>
      </c>
      <c r="CC123" s="175"/>
      <c r="CD123" s="175">
        <f t="shared" si="180"/>
        <v>0</v>
      </c>
      <c r="CE123" s="175">
        <f t="shared" si="181"/>
        <v>0</v>
      </c>
      <c r="CF123" s="175">
        <f t="shared" si="182"/>
        <v>0</v>
      </c>
      <c r="CG123" s="175">
        <f t="shared" si="183"/>
        <v>0</v>
      </c>
      <c r="CH123" s="175">
        <f t="shared" si="184"/>
        <v>0</v>
      </c>
      <c r="CI123" s="175">
        <f t="shared" si="185"/>
        <v>0</v>
      </c>
      <c r="CJ123" s="175">
        <f t="shared" si="186"/>
        <v>0</v>
      </c>
      <c r="CK123" s="175"/>
      <c r="CL123" s="175">
        <f t="shared" si="187"/>
        <v>0</v>
      </c>
      <c r="CM123" s="175">
        <f t="shared" si="188"/>
        <v>0</v>
      </c>
      <c r="CN123" s="175">
        <f t="shared" si="189"/>
        <v>0</v>
      </c>
      <c r="CO123" s="175">
        <f t="shared" si="190"/>
        <v>0</v>
      </c>
      <c r="CP123" s="175">
        <f t="shared" si="191"/>
        <v>0</v>
      </c>
      <c r="CQ123" s="175">
        <f t="shared" si="192"/>
        <v>0</v>
      </c>
      <c r="CR123" s="175">
        <f t="shared" si="193"/>
        <v>0</v>
      </c>
      <c r="CS123" s="175"/>
      <c r="CT123" s="175">
        <f t="shared" si="256"/>
        <v>0</v>
      </c>
      <c r="CU123" s="175">
        <f t="shared" si="257"/>
        <v>0</v>
      </c>
      <c r="CV123" s="175">
        <f t="shared" si="258"/>
        <v>0</v>
      </c>
      <c r="CW123" s="175">
        <f t="shared" si="259"/>
        <v>1</v>
      </c>
      <c r="CX123" s="175">
        <f t="shared" si="260"/>
        <v>0</v>
      </c>
      <c r="CY123" s="175">
        <f t="shared" si="261"/>
        <v>0</v>
      </c>
      <c r="CZ123" s="175">
        <f t="shared" si="262"/>
        <v>0</v>
      </c>
      <c r="DA123" s="175"/>
      <c r="DB123" s="175">
        <f t="shared" si="263"/>
        <v>0</v>
      </c>
      <c r="DC123" s="175">
        <f t="shared" si="264"/>
        <v>0</v>
      </c>
      <c r="DD123" s="175">
        <f t="shared" si="265"/>
        <v>0</v>
      </c>
      <c r="DE123" s="175">
        <f t="shared" si="266"/>
        <v>0</v>
      </c>
      <c r="DF123" s="175">
        <f t="shared" si="267"/>
        <v>0</v>
      </c>
      <c r="DG123" s="175">
        <f t="shared" si="268"/>
        <v>0</v>
      </c>
      <c r="DH123" s="175">
        <f t="shared" si="269"/>
        <v>0</v>
      </c>
      <c r="DI123" s="3"/>
      <c r="DJ123" s="3"/>
      <c r="DK123" s="3"/>
      <c r="DL123" s="179">
        <f t="shared" si="271"/>
        <v>0</v>
      </c>
      <c r="DM123" s="179">
        <f t="shared" si="272"/>
        <v>0</v>
      </c>
      <c r="DN123" s="179">
        <f t="shared" si="273"/>
        <v>0</v>
      </c>
      <c r="DO123" s="179">
        <f t="shared" si="274"/>
        <v>0</v>
      </c>
      <c r="DP123" s="179">
        <f t="shared" si="275"/>
        <v>0</v>
      </c>
      <c r="DQ123" s="179">
        <f t="shared" si="276"/>
        <v>0</v>
      </c>
      <c r="DR123" s="179">
        <f t="shared" si="277"/>
        <v>0</v>
      </c>
      <c r="DS123" s="179">
        <f t="shared" si="278"/>
        <v>0</v>
      </c>
      <c r="DT123" s="179">
        <f t="shared" si="279"/>
        <v>1</v>
      </c>
      <c r="DU123" s="179">
        <f t="shared" si="280"/>
        <v>0</v>
      </c>
      <c r="DV123" s="3"/>
      <c r="DW123" s="3"/>
      <c r="DY123" s="3"/>
    </row>
    <row r="124" spans="1:129" ht="32.25" customHeight="1" outlineLevel="1">
      <c r="A124" s="6"/>
      <c r="B124" s="18">
        <v>112</v>
      </c>
      <c r="C124" s="47" t="s">
        <v>150</v>
      </c>
      <c r="D124" s="6"/>
      <c r="E124" s="9" t="s">
        <v>149</v>
      </c>
      <c r="F124" s="35" t="s">
        <v>130</v>
      </c>
      <c r="G124" s="38">
        <v>0.8</v>
      </c>
      <c r="H124" s="119">
        <v>1922.54</v>
      </c>
      <c r="I124" s="44" t="s">
        <v>131</v>
      </c>
      <c r="J124" s="46"/>
      <c r="K124" s="3"/>
      <c r="L124" s="4">
        <f t="shared" si="270"/>
        <v>10</v>
      </c>
      <c r="M124" s="3"/>
      <c r="N124" s="4">
        <v>2</v>
      </c>
      <c r="O124" s="3"/>
      <c r="P124" s="168"/>
      <c r="Q124" s="170">
        <v>1</v>
      </c>
      <c r="R124" s="169">
        <v>1</v>
      </c>
      <c r="S124" s="169">
        <v>1</v>
      </c>
      <c r="T124" s="162">
        <v>1</v>
      </c>
      <c r="U124" s="162">
        <v>1</v>
      </c>
      <c r="V124" s="169"/>
      <c r="W124" s="162"/>
      <c r="X124" s="163"/>
      <c r="Y124" s="162">
        <v>1</v>
      </c>
      <c r="Z124" s="162"/>
      <c r="AA124" s="169"/>
      <c r="AB124" s="162"/>
      <c r="AC124" s="162"/>
      <c r="AD124" s="165">
        <v>2</v>
      </c>
      <c r="AE124" s="3"/>
      <c r="AF124" s="3"/>
      <c r="AG124" s="3"/>
      <c r="AH124" s="175">
        <f t="shared" si="138"/>
        <v>0</v>
      </c>
      <c r="AI124" s="175">
        <f t="shared" si="139"/>
        <v>1</v>
      </c>
      <c r="AJ124" s="175">
        <f t="shared" si="140"/>
        <v>1</v>
      </c>
      <c r="AK124" s="175">
        <f t="shared" si="141"/>
        <v>1</v>
      </c>
      <c r="AL124" s="175">
        <f t="shared" si="142"/>
        <v>0</v>
      </c>
      <c r="AM124" s="175">
        <f t="shared" si="143"/>
        <v>0</v>
      </c>
      <c r="AN124" s="175">
        <f t="shared" si="144"/>
        <v>0</v>
      </c>
      <c r="AO124" s="3"/>
      <c r="AP124" s="175">
        <f t="shared" si="145"/>
        <v>0</v>
      </c>
      <c r="AQ124" s="175">
        <f t="shared" si="146"/>
        <v>0</v>
      </c>
      <c r="AR124" s="175">
        <f t="shared" si="147"/>
        <v>0</v>
      </c>
      <c r="AS124" s="175">
        <f t="shared" si="148"/>
        <v>0</v>
      </c>
      <c r="AT124" s="175">
        <f t="shared" si="149"/>
        <v>0</v>
      </c>
      <c r="AU124" s="175">
        <f t="shared" si="150"/>
        <v>0</v>
      </c>
      <c r="AV124" s="175">
        <f t="shared" si="151"/>
        <v>0</v>
      </c>
      <c r="AW124" s="175"/>
      <c r="AX124" s="175">
        <f t="shared" si="152"/>
        <v>0</v>
      </c>
      <c r="AY124" s="175">
        <f t="shared" si="153"/>
        <v>1</v>
      </c>
      <c r="AZ124" s="175">
        <f t="shared" si="154"/>
        <v>1</v>
      </c>
      <c r="BA124" s="175">
        <f t="shared" si="155"/>
        <v>1</v>
      </c>
      <c r="BB124" s="175">
        <f t="shared" si="156"/>
        <v>0</v>
      </c>
      <c r="BC124" s="175">
        <f t="shared" si="157"/>
        <v>0</v>
      </c>
      <c r="BD124" s="175">
        <f t="shared" si="158"/>
        <v>0</v>
      </c>
      <c r="BE124" s="175"/>
      <c r="BF124" s="175">
        <f t="shared" si="159"/>
        <v>0</v>
      </c>
      <c r="BG124" s="175">
        <f t="shared" si="160"/>
        <v>0</v>
      </c>
      <c r="BH124" s="175">
        <f t="shared" si="161"/>
        <v>0</v>
      </c>
      <c r="BI124" s="175">
        <f t="shared" si="162"/>
        <v>0</v>
      </c>
      <c r="BJ124" s="175">
        <f t="shared" si="163"/>
        <v>0</v>
      </c>
      <c r="BK124" s="175">
        <f t="shared" si="164"/>
        <v>0</v>
      </c>
      <c r="BL124" s="175">
        <f t="shared" si="165"/>
        <v>0</v>
      </c>
      <c r="BM124" s="175"/>
      <c r="BN124" s="175">
        <f t="shared" si="166"/>
        <v>0</v>
      </c>
      <c r="BO124" s="175">
        <f t="shared" si="167"/>
        <v>0</v>
      </c>
      <c r="BP124" s="175">
        <f t="shared" si="168"/>
        <v>1</v>
      </c>
      <c r="BQ124" s="175">
        <f t="shared" si="169"/>
        <v>1</v>
      </c>
      <c r="BR124" s="175">
        <f t="shared" si="170"/>
        <v>0</v>
      </c>
      <c r="BS124" s="175">
        <f t="shared" si="171"/>
        <v>0</v>
      </c>
      <c r="BT124" s="175">
        <f t="shared" si="172"/>
        <v>0</v>
      </c>
      <c r="BU124" s="175"/>
      <c r="BV124" s="175">
        <f t="shared" si="173"/>
        <v>0</v>
      </c>
      <c r="BW124" s="175">
        <f t="shared" si="174"/>
        <v>1</v>
      </c>
      <c r="BX124" s="175">
        <f t="shared" si="175"/>
        <v>1</v>
      </c>
      <c r="BY124" s="175">
        <f t="shared" si="176"/>
        <v>0</v>
      </c>
      <c r="BZ124" s="175">
        <f t="shared" si="177"/>
        <v>0</v>
      </c>
      <c r="CA124" s="175">
        <f t="shared" si="178"/>
        <v>0</v>
      </c>
      <c r="CB124" s="175">
        <f t="shared" si="179"/>
        <v>0</v>
      </c>
      <c r="CC124" s="175"/>
      <c r="CD124" s="175">
        <f t="shared" si="180"/>
        <v>0</v>
      </c>
      <c r="CE124" s="175">
        <f t="shared" si="181"/>
        <v>1</v>
      </c>
      <c r="CF124" s="175">
        <f t="shared" si="182"/>
        <v>0</v>
      </c>
      <c r="CG124" s="175">
        <f t="shared" si="183"/>
        <v>0</v>
      </c>
      <c r="CH124" s="175">
        <f t="shared" si="184"/>
        <v>0</v>
      </c>
      <c r="CI124" s="175">
        <f t="shared" si="185"/>
        <v>0</v>
      </c>
      <c r="CJ124" s="175">
        <f t="shared" si="186"/>
        <v>0</v>
      </c>
      <c r="CK124" s="175"/>
      <c r="CL124" s="175">
        <f t="shared" si="187"/>
        <v>0</v>
      </c>
      <c r="CM124" s="175">
        <f t="shared" si="188"/>
        <v>1</v>
      </c>
      <c r="CN124" s="175">
        <f t="shared" si="189"/>
        <v>1</v>
      </c>
      <c r="CO124" s="175">
        <f t="shared" si="190"/>
        <v>1</v>
      </c>
      <c r="CP124" s="175">
        <f t="shared" si="191"/>
        <v>0</v>
      </c>
      <c r="CQ124" s="175">
        <f t="shared" si="192"/>
        <v>0</v>
      </c>
      <c r="CR124" s="175">
        <f t="shared" si="193"/>
        <v>0</v>
      </c>
      <c r="CS124" s="175"/>
      <c r="CT124" s="175">
        <f t="shared" si="256"/>
        <v>0</v>
      </c>
      <c r="CU124" s="175">
        <f t="shared" si="257"/>
        <v>0</v>
      </c>
      <c r="CV124" s="175">
        <f t="shared" si="258"/>
        <v>0</v>
      </c>
      <c r="CW124" s="175">
        <f t="shared" si="259"/>
        <v>0</v>
      </c>
      <c r="CX124" s="175">
        <f t="shared" si="260"/>
        <v>0</v>
      </c>
      <c r="CY124" s="175">
        <f t="shared" si="261"/>
        <v>0</v>
      </c>
      <c r="CZ124" s="175">
        <f t="shared" si="262"/>
        <v>0</v>
      </c>
      <c r="DA124" s="175"/>
      <c r="DB124" s="175">
        <f t="shared" si="263"/>
        <v>0</v>
      </c>
      <c r="DC124" s="175">
        <f t="shared" si="264"/>
        <v>1</v>
      </c>
      <c r="DD124" s="175">
        <f t="shared" si="265"/>
        <v>0</v>
      </c>
      <c r="DE124" s="175">
        <f t="shared" si="266"/>
        <v>1</v>
      </c>
      <c r="DF124" s="175">
        <f t="shared" si="267"/>
        <v>0</v>
      </c>
      <c r="DG124" s="175">
        <f t="shared" si="268"/>
        <v>0</v>
      </c>
      <c r="DH124" s="175">
        <f t="shared" si="269"/>
        <v>0</v>
      </c>
      <c r="DI124" s="3"/>
      <c r="DJ124" s="3"/>
      <c r="DK124" s="3"/>
      <c r="DL124" s="179">
        <f t="shared" si="271"/>
        <v>3</v>
      </c>
      <c r="DM124" s="179">
        <f t="shared" si="272"/>
        <v>0</v>
      </c>
      <c r="DN124" s="179">
        <f t="shared" si="273"/>
        <v>3</v>
      </c>
      <c r="DO124" s="179">
        <f t="shared" si="274"/>
        <v>0</v>
      </c>
      <c r="DP124" s="179">
        <f t="shared" si="275"/>
        <v>2</v>
      </c>
      <c r="DQ124" s="179">
        <f t="shared" si="276"/>
        <v>2</v>
      </c>
      <c r="DR124" s="179">
        <f t="shared" si="277"/>
        <v>1</v>
      </c>
      <c r="DS124" s="179">
        <f t="shared" si="278"/>
        <v>3</v>
      </c>
      <c r="DT124" s="179">
        <f t="shared" si="279"/>
        <v>0</v>
      </c>
      <c r="DU124" s="179">
        <f t="shared" si="280"/>
        <v>2</v>
      </c>
      <c r="DV124" s="3"/>
      <c r="DW124" s="3"/>
      <c r="DY124" s="3"/>
    </row>
    <row r="125" spans="1:129" ht="32.25" customHeight="1" outlineLevel="1">
      <c r="A125" s="6"/>
      <c r="B125" s="18">
        <v>113</v>
      </c>
      <c r="C125" s="47" t="s">
        <v>152</v>
      </c>
      <c r="D125" s="6"/>
      <c r="E125" s="9" t="s">
        <v>151</v>
      </c>
      <c r="F125" s="35" t="s">
        <v>132</v>
      </c>
      <c r="G125" s="38">
        <v>2.2999999999999998</v>
      </c>
      <c r="H125" s="119">
        <v>64.989999999999995</v>
      </c>
      <c r="I125" s="44" t="s">
        <v>133</v>
      </c>
      <c r="J125" s="46"/>
      <c r="K125" s="3"/>
      <c r="L125" s="4">
        <f t="shared" si="270"/>
        <v>1</v>
      </c>
      <c r="M125" s="3"/>
      <c r="N125" s="4"/>
      <c r="O125" s="3"/>
      <c r="P125" s="168"/>
      <c r="Q125" s="170"/>
      <c r="R125" s="169"/>
      <c r="S125" s="169"/>
      <c r="T125" s="162"/>
      <c r="U125" s="162"/>
      <c r="V125" s="169"/>
      <c r="W125" s="162"/>
      <c r="X125" s="163"/>
      <c r="Y125" s="162"/>
      <c r="Z125" s="162"/>
      <c r="AA125" s="169">
        <v>1</v>
      </c>
      <c r="AB125" s="162"/>
      <c r="AC125" s="162"/>
      <c r="AD125" s="165"/>
      <c r="AE125" s="3"/>
      <c r="AF125" s="3"/>
      <c r="AG125" s="3"/>
      <c r="AH125" s="175">
        <f t="shared" si="138"/>
        <v>0</v>
      </c>
      <c r="AI125" s="175">
        <f t="shared" si="139"/>
        <v>0</v>
      </c>
      <c r="AJ125" s="175">
        <f t="shared" si="140"/>
        <v>0</v>
      </c>
      <c r="AK125" s="175">
        <f t="shared" si="141"/>
        <v>0</v>
      </c>
      <c r="AL125" s="175">
        <f t="shared" si="142"/>
        <v>0</v>
      </c>
      <c r="AM125" s="175">
        <f t="shared" si="143"/>
        <v>0</v>
      </c>
      <c r="AN125" s="175">
        <f t="shared" si="144"/>
        <v>0</v>
      </c>
      <c r="AO125" s="3"/>
      <c r="AP125" s="175">
        <f t="shared" si="145"/>
        <v>0</v>
      </c>
      <c r="AQ125" s="175">
        <f t="shared" si="146"/>
        <v>0</v>
      </c>
      <c r="AR125" s="175">
        <f t="shared" si="147"/>
        <v>0</v>
      </c>
      <c r="AS125" s="175">
        <f t="shared" si="148"/>
        <v>0</v>
      </c>
      <c r="AT125" s="175">
        <f t="shared" si="149"/>
        <v>0</v>
      </c>
      <c r="AU125" s="175">
        <f t="shared" si="150"/>
        <v>0</v>
      </c>
      <c r="AV125" s="175">
        <f t="shared" si="151"/>
        <v>0</v>
      </c>
      <c r="AW125" s="175"/>
      <c r="AX125" s="175">
        <f t="shared" si="152"/>
        <v>0</v>
      </c>
      <c r="AY125" s="175">
        <f t="shared" si="153"/>
        <v>0</v>
      </c>
      <c r="AZ125" s="175">
        <f t="shared" si="154"/>
        <v>0</v>
      </c>
      <c r="BA125" s="175">
        <f t="shared" si="155"/>
        <v>0</v>
      </c>
      <c r="BB125" s="175">
        <f t="shared" si="156"/>
        <v>0</v>
      </c>
      <c r="BC125" s="175">
        <f t="shared" si="157"/>
        <v>0</v>
      </c>
      <c r="BD125" s="175">
        <f t="shared" si="158"/>
        <v>0</v>
      </c>
      <c r="BE125" s="175"/>
      <c r="BF125" s="175">
        <f t="shared" si="159"/>
        <v>0</v>
      </c>
      <c r="BG125" s="175">
        <f t="shared" si="160"/>
        <v>0</v>
      </c>
      <c r="BH125" s="175">
        <f t="shared" si="161"/>
        <v>0</v>
      </c>
      <c r="BI125" s="175">
        <f t="shared" si="162"/>
        <v>0</v>
      </c>
      <c r="BJ125" s="175">
        <f t="shared" si="163"/>
        <v>0</v>
      </c>
      <c r="BK125" s="175">
        <f t="shared" si="164"/>
        <v>0</v>
      </c>
      <c r="BL125" s="175">
        <f t="shared" si="165"/>
        <v>0</v>
      </c>
      <c r="BM125" s="175"/>
      <c r="BN125" s="175">
        <f t="shared" si="166"/>
        <v>0</v>
      </c>
      <c r="BO125" s="175">
        <f t="shared" si="167"/>
        <v>0</v>
      </c>
      <c r="BP125" s="175">
        <f t="shared" si="168"/>
        <v>0</v>
      </c>
      <c r="BQ125" s="175">
        <f t="shared" si="169"/>
        <v>0</v>
      </c>
      <c r="BR125" s="175">
        <f t="shared" si="170"/>
        <v>0</v>
      </c>
      <c r="BS125" s="175">
        <f t="shared" si="171"/>
        <v>0</v>
      </c>
      <c r="BT125" s="175">
        <f t="shared" si="172"/>
        <v>0</v>
      </c>
      <c r="BU125" s="175"/>
      <c r="BV125" s="175">
        <f t="shared" si="173"/>
        <v>0</v>
      </c>
      <c r="BW125" s="175">
        <f t="shared" si="174"/>
        <v>0</v>
      </c>
      <c r="BX125" s="175">
        <f t="shared" si="175"/>
        <v>0</v>
      </c>
      <c r="BY125" s="175">
        <f t="shared" si="176"/>
        <v>0</v>
      </c>
      <c r="BZ125" s="175">
        <f t="shared" si="177"/>
        <v>0</v>
      </c>
      <c r="CA125" s="175">
        <f t="shared" si="178"/>
        <v>0</v>
      </c>
      <c r="CB125" s="175">
        <f t="shared" si="179"/>
        <v>0</v>
      </c>
      <c r="CC125" s="175"/>
      <c r="CD125" s="175">
        <f t="shared" si="180"/>
        <v>0</v>
      </c>
      <c r="CE125" s="175">
        <f t="shared" si="181"/>
        <v>0</v>
      </c>
      <c r="CF125" s="175">
        <f t="shared" si="182"/>
        <v>0</v>
      </c>
      <c r="CG125" s="175">
        <f t="shared" si="183"/>
        <v>0</v>
      </c>
      <c r="CH125" s="175">
        <f t="shared" si="184"/>
        <v>0</v>
      </c>
      <c r="CI125" s="175">
        <f t="shared" si="185"/>
        <v>0</v>
      </c>
      <c r="CJ125" s="175">
        <f t="shared" si="186"/>
        <v>0</v>
      </c>
      <c r="CK125" s="175"/>
      <c r="CL125" s="175">
        <f t="shared" si="187"/>
        <v>0</v>
      </c>
      <c r="CM125" s="175">
        <f t="shared" si="188"/>
        <v>0</v>
      </c>
      <c r="CN125" s="175">
        <f t="shared" si="189"/>
        <v>0</v>
      </c>
      <c r="CO125" s="175">
        <f t="shared" si="190"/>
        <v>0</v>
      </c>
      <c r="CP125" s="175">
        <f t="shared" si="191"/>
        <v>0</v>
      </c>
      <c r="CQ125" s="175">
        <f t="shared" si="192"/>
        <v>0</v>
      </c>
      <c r="CR125" s="175">
        <f t="shared" si="193"/>
        <v>0</v>
      </c>
      <c r="CS125" s="175"/>
      <c r="CT125" s="175">
        <f t="shared" si="256"/>
        <v>0</v>
      </c>
      <c r="CU125" s="175">
        <f t="shared" si="257"/>
        <v>0</v>
      </c>
      <c r="CV125" s="175">
        <f t="shared" si="258"/>
        <v>0</v>
      </c>
      <c r="CW125" s="175">
        <f t="shared" si="259"/>
        <v>1</v>
      </c>
      <c r="CX125" s="175">
        <f t="shared" si="260"/>
        <v>0</v>
      </c>
      <c r="CY125" s="175">
        <f t="shared" si="261"/>
        <v>0</v>
      </c>
      <c r="CZ125" s="175">
        <f t="shared" si="262"/>
        <v>0</v>
      </c>
      <c r="DA125" s="175"/>
      <c r="DB125" s="175">
        <f t="shared" si="263"/>
        <v>0</v>
      </c>
      <c r="DC125" s="175">
        <f t="shared" si="264"/>
        <v>0</v>
      </c>
      <c r="DD125" s="175">
        <f t="shared" si="265"/>
        <v>0</v>
      </c>
      <c r="DE125" s="175">
        <f t="shared" si="266"/>
        <v>0</v>
      </c>
      <c r="DF125" s="175">
        <f t="shared" si="267"/>
        <v>0</v>
      </c>
      <c r="DG125" s="175">
        <f t="shared" si="268"/>
        <v>0</v>
      </c>
      <c r="DH125" s="175">
        <f t="shared" si="269"/>
        <v>0</v>
      </c>
      <c r="DI125" s="3"/>
      <c r="DJ125" s="3"/>
      <c r="DK125" s="3"/>
      <c r="DL125" s="179">
        <f t="shared" si="271"/>
        <v>0</v>
      </c>
      <c r="DM125" s="179">
        <f t="shared" si="272"/>
        <v>0</v>
      </c>
      <c r="DN125" s="179">
        <f t="shared" si="273"/>
        <v>0</v>
      </c>
      <c r="DO125" s="179">
        <f t="shared" si="274"/>
        <v>0</v>
      </c>
      <c r="DP125" s="179">
        <f t="shared" si="275"/>
        <v>0</v>
      </c>
      <c r="DQ125" s="179">
        <f t="shared" si="276"/>
        <v>0</v>
      </c>
      <c r="DR125" s="179">
        <f t="shared" si="277"/>
        <v>0</v>
      </c>
      <c r="DS125" s="179">
        <f t="shared" si="278"/>
        <v>0</v>
      </c>
      <c r="DT125" s="179">
        <f t="shared" si="279"/>
        <v>1</v>
      </c>
      <c r="DU125" s="179">
        <f t="shared" si="280"/>
        <v>0</v>
      </c>
      <c r="DV125" s="3"/>
      <c r="DW125" s="3"/>
      <c r="DY125" s="3"/>
    </row>
    <row r="126" spans="1:129" ht="32.25" customHeight="1">
      <c r="A126" s="6"/>
      <c r="B126" s="18">
        <v>114</v>
      </c>
      <c r="C126" s="47" t="s">
        <v>251</v>
      </c>
      <c r="E126" s="9" t="s">
        <v>252</v>
      </c>
      <c r="F126" s="35" t="s">
        <v>253</v>
      </c>
      <c r="G126" s="38">
        <v>2</v>
      </c>
      <c r="H126" s="119">
        <v>4934.93</v>
      </c>
      <c r="I126" s="44" t="s">
        <v>133</v>
      </c>
      <c r="J126" s="46"/>
      <c r="K126" s="3"/>
      <c r="L126" s="4">
        <f t="shared" si="270"/>
        <v>0</v>
      </c>
      <c r="M126" s="3"/>
      <c r="N126" s="4"/>
      <c r="O126" s="3"/>
      <c r="P126" s="161"/>
      <c r="Q126" s="162"/>
      <c r="R126" s="162"/>
      <c r="S126" s="162"/>
      <c r="T126" s="162"/>
      <c r="U126" s="162"/>
      <c r="V126" s="162"/>
      <c r="W126" s="162"/>
      <c r="X126" s="163"/>
      <c r="Y126" s="162"/>
      <c r="Z126" s="162"/>
      <c r="AA126" s="162"/>
      <c r="AB126" s="162"/>
      <c r="AC126" s="162"/>
      <c r="AD126" s="165"/>
      <c r="AE126" s="3"/>
      <c r="AF126" s="3"/>
      <c r="AG126" s="3"/>
      <c r="AH126" s="175">
        <f t="shared" si="138"/>
        <v>0</v>
      </c>
      <c r="AI126" s="175">
        <f t="shared" si="139"/>
        <v>0</v>
      </c>
      <c r="AJ126" s="175">
        <f t="shared" si="140"/>
        <v>0</v>
      </c>
      <c r="AK126" s="175">
        <f t="shared" si="141"/>
        <v>0</v>
      </c>
      <c r="AL126" s="175">
        <f t="shared" si="142"/>
        <v>0</v>
      </c>
      <c r="AM126" s="175">
        <f t="shared" si="143"/>
        <v>0</v>
      </c>
      <c r="AN126" s="175">
        <f t="shared" si="144"/>
        <v>0</v>
      </c>
      <c r="AO126" s="3"/>
      <c r="AP126" s="175">
        <f t="shared" si="145"/>
        <v>0</v>
      </c>
      <c r="AQ126" s="175">
        <f t="shared" si="146"/>
        <v>0</v>
      </c>
      <c r="AR126" s="175">
        <f t="shared" si="147"/>
        <v>0</v>
      </c>
      <c r="AS126" s="175">
        <f t="shared" si="148"/>
        <v>0</v>
      </c>
      <c r="AT126" s="175">
        <f t="shared" si="149"/>
        <v>0</v>
      </c>
      <c r="AU126" s="175">
        <f t="shared" si="150"/>
        <v>0</v>
      </c>
      <c r="AV126" s="175">
        <f t="shared" si="151"/>
        <v>0</v>
      </c>
      <c r="AW126" s="175"/>
      <c r="AX126" s="175">
        <f t="shared" si="152"/>
        <v>0</v>
      </c>
      <c r="AY126" s="175">
        <f t="shared" si="153"/>
        <v>0</v>
      </c>
      <c r="AZ126" s="175">
        <f t="shared" si="154"/>
        <v>0</v>
      </c>
      <c r="BA126" s="175">
        <f t="shared" si="155"/>
        <v>0</v>
      </c>
      <c r="BB126" s="175">
        <f t="shared" si="156"/>
        <v>0</v>
      </c>
      <c r="BC126" s="175">
        <f t="shared" si="157"/>
        <v>0</v>
      </c>
      <c r="BD126" s="175">
        <f t="shared" si="158"/>
        <v>0</v>
      </c>
      <c r="BE126" s="175"/>
      <c r="BF126" s="175">
        <f t="shared" si="159"/>
        <v>0</v>
      </c>
      <c r="BG126" s="175">
        <f t="shared" si="160"/>
        <v>0</v>
      </c>
      <c r="BH126" s="175">
        <f t="shared" si="161"/>
        <v>0</v>
      </c>
      <c r="BI126" s="175">
        <f t="shared" si="162"/>
        <v>0</v>
      </c>
      <c r="BJ126" s="175">
        <f t="shared" si="163"/>
        <v>0</v>
      </c>
      <c r="BK126" s="175">
        <f t="shared" si="164"/>
        <v>0</v>
      </c>
      <c r="BL126" s="175">
        <f t="shared" si="165"/>
        <v>0</v>
      </c>
      <c r="BM126" s="175"/>
      <c r="BN126" s="175">
        <f t="shared" si="166"/>
        <v>0</v>
      </c>
      <c r="BO126" s="175">
        <f t="shared" si="167"/>
        <v>0</v>
      </c>
      <c r="BP126" s="175">
        <f t="shared" si="168"/>
        <v>0</v>
      </c>
      <c r="BQ126" s="175">
        <f t="shared" si="169"/>
        <v>0</v>
      </c>
      <c r="BR126" s="175">
        <f t="shared" si="170"/>
        <v>0</v>
      </c>
      <c r="BS126" s="175">
        <f t="shared" si="171"/>
        <v>0</v>
      </c>
      <c r="BT126" s="175">
        <f t="shared" si="172"/>
        <v>0</v>
      </c>
      <c r="BU126" s="175"/>
      <c r="BV126" s="175">
        <f t="shared" si="173"/>
        <v>0</v>
      </c>
      <c r="BW126" s="175">
        <f t="shared" si="174"/>
        <v>0</v>
      </c>
      <c r="BX126" s="175">
        <f t="shared" si="175"/>
        <v>0</v>
      </c>
      <c r="BY126" s="175">
        <f t="shared" si="176"/>
        <v>0</v>
      </c>
      <c r="BZ126" s="175">
        <f t="shared" si="177"/>
        <v>0</v>
      </c>
      <c r="CA126" s="175">
        <f t="shared" si="178"/>
        <v>0</v>
      </c>
      <c r="CB126" s="175">
        <f t="shared" si="179"/>
        <v>0</v>
      </c>
      <c r="CC126" s="175"/>
      <c r="CD126" s="175">
        <f t="shared" si="180"/>
        <v>0</v>
      </c>
      <c r="CE126" s="175">
        <f t="shared" si="181"/>
        <v>0</v>
      </c>
      <c r="CF126" s="175">
        <f t="shared" si="182"/>
        <v>0</v>
      </c>
      <c r="CG126" s="175">
        <f t="shared" si="183"/>
        <v>0</v>
      </c>
      <c r="CH126" s="175">
        <f t="shared" si="184"/>
        <v>0</v>
      </c>
      <c r="CI126" s="175">
        <f t="shared" si="185"/>
        <v>0</v>
      </c>
      <c r="CJ126" s="175">
        <f t="shared" si="186"/>
        <v>0</v>
      </c>
      <c r="CK126" s="175"/>
      <c r="CL126" s="175">
        <f t="shared" si="187"/>
        <v>0</v>
      </c>
      <c r="CM126" s="175">
        <f t="shared" si="188"/>
        <v>0</v>
      </c>
      <c r="CN126" s="175">
        <f t="shared" si="189"/>
        <v>0</v>
      </c>
      <c r="CO126" s="175">
        <f t="shared" si="190"/>
        <v>0</v>
      </c>
      <c r="CP126" s="175">
        <f t="shared" si="191"/>
        <v>0</v>
      </c>
      <c r="CQ126" s="175">
        <f t="shared" si="192"/>
        <v>0</v>
      </c>
      <c r="CR126" s="175">
        <f t="shared" si="193"/>
        <v>0</v>
      </c>
      <c r="CS126" s="175"/>
      <c r="CT126" s="175">
        <f t="shared" si="256"/>
        <v>0</v>
      </c>
      <c r="CU126" s="175">
        <f t="shared" si="257"/>
        <v>0</v>
      </c>
      <c r="CV126" s="175">
        <f t="shared" si="258"/>
        <v>0</v>
      </c>
      <c r="CW126" s="175">
        <f t="shared" si="259"/>
        <v>0</v>
      </c>
      <c r="CX126" s="175">
        <f t="shared" si="260"/>
        <v>0</v>
      </c>
      <c r="CY126" s="175">
        <f t="shared" si="261"/>
        <v>0</v>
      </c>
      <c r="CZ126" s="175">
        <f t="shared" si="262"/>
        <v>0</v>
      </c>
      <c r="DA126" s="175"/>
      <c r="DB126" s="175">
        <f t="shared" si="263"/>
        <v>0</v>
      </c>
      <c r="DC126" s="175">
        <f t="shared" si="264"/>
        <v>0</v>
      </c>
      <c r="DD126" s="175">
        <f t="shared" si="265"/>
        <v>0</v>
      </c>
      <c r="DE126" s="175">
        <f t="shared" si="266"/>
        <v>0</v>
      </c>
      <c r="DF126" s="175">
        <f t="shared" si="267"/>
        <v>0</v>
      </c>
      <c r="DG126" s="175">
        <f t="shared" si="268"/>
        <v>0</v>
      </c>
      <c r="DH126" s="175">
        <f t="shared" si="269"/>
        <v>0</v>
      </c>
      <c r="DI126" s="3"/>
      <c r="DJ126" s="3"/>
      <c r="DK126" s="3"/>
      <c r="DL126" s="179">
        <f t="shared" si="271"/>
        <v>0</v>
      </c>
      <c r="DM126" s="179">
        <f t="shared" si="272"/>
        <v>0</v>
      </c>
      <c r="DN126" s="179">
        <f t="shared" si="273"/>
        <v>0</v>
      </c>
      <c r="DO126" s="179">
        <f t="shared" si="274"/>
        <v>0</v>
      </c>
      <c r="DP126" s="179">
        <f t="shared" si="275"/>
        <v>0</v>
      </c>
      <c r="DQ126" s="179">
        <f t="shared" si="276"/>
        <v>0</v>
      </c>
      <c r="DR126" s="179">
        <f t="shared" si="277"/>
        <v>0</v>
      </c>
      <c r="DS126" s="179">
        <f t="shared" si="278"/>
        <v>0</v>
      </c>
      <c r="DT126" s="179">
        <f t="shared" si="279"/>
        <v>0</v>
      </c>
      <c r="DU126" s="179">
        <f t="shared" si="280"/>
        <v>0</v>
      </c>
      <c r="DV126" s="3"/>
      <c r="DW126" s="3"/>
      <c r="DY126" s="3"/>
    </row>
    <row r="127" spans="1:129" ht="32.25" customHeight="1">
      <c r="A127" s="6"/>
      <c r="B127" s="18">
        <v>115</v>
      </c>
      <c r="C127" s="47" t="s">
        <v>379</v>
      </c>
      <c r="D127" s="31"/>
      <c r="E127" s="9" t="s">
        <v>380</v>
      </c>
      <c r="F127" s="35" t="s">
        <v>381</v>
      </c>
      <c r="G127" s="38">
        <v>3.6</v>
      </c>
      <c r="H127" s="119">
        <v>525</v>
      </c>
      <c r="I127" s="44" t="s">
        <v>382</v>
      </c>
      <c r="J127" s="46"/>
      <c r="K127" s="3"/>
      <c r="L127" s="4">
        <f t="shared" si="270"/>
        <v>1</v>
      </c>
      <c r="M127" s="3"/>
      <c r="N127" s="4"/>
      <c r="O127" s="3"/>
      <c r="P127" s="161"/>
      <c r="Q127" s="162">
        <v>1</v>
      </c>
      <c r="R127" s="162"/>
      <c r="S127" s="162"/>
      <c r="T127" s="162"/>
      <c r="U127" s="162"/>
      <c r="V127" s="162"/>
      <c r="W127" s="162"/>
      <c r="X127" s="163"/>
      <c r="Y127" s="162"/>
      <c r="Z127" s="162"/>
      <c r="AA127" s="162"/>
      <c r="AB127" s="162"/>
      <c r="AC127" s="162"/>
      <c r="AD127" s="165"/>
      <c r="AE127" s="3"/>
      <c r="AF127" s="3"/>
      <c r="AG127" s="3"/>
      <c r="AH127" s="175">
        <f t="shared" si="138"/>
        <v>0</v>
      </c>
      <c r="AI127" s="175">
        <f t="shared" si="139"/>
        <v>0</v>
      </c>
      <c r="AJ127" s="175">
        <f t="shared" si="140"/>
        <v>0</v>
      </c>
      <c r="AK127" s="175">
        <f t="shared" si="141"/>
        <v>0</v>
      </c>
      <c r="AL127" s="175">
        <f t="shared" si="142"/>
        <v>0</v>
      </c>
      <c r="AM127" s="175">
        <f t="shared" si="143"/>
        <v>0</v>
      </c>
      <c r="AN127" s="175">
        <f t="shared" si="144"/>
        <v>0</v>
      </c>
      <c r="AO127" s="3"/>
      <c r="AP127" s="175">
        <f t="shared" si="145"/>
        <v>0</v>
      </c>
      <c r="AQ127" s="175">
        <f t="shared" si="146"/>
        <v>0</v>
      </c>
      <c r="AR127" s="175">
        <f t="shared" si="147"/>
        <v>0</v>
      </c>
      <c r="AS127" s="175">
        <f t="shared" si="148"/>
        <v>0</v>
      </c>
      <c r="AT127" s="175">
        <f t="shared" si="149"/>
        <v>0</v>
      </c>
      <c r="AU127" s="175">
        <f t="shared" si="150"/>
        <v>0</v>
      </c>
      <c r="AV127" s="175">
        <f t="shared" si="151"/>
        <v>0</v>
      </c>
      <c r="AW127" s="175"/>
      <c r="AX127" s="175">
        <f t="shared" si="152"/>
        <v>0</v>
      </c>
      <c r="AY127" s="175">
        <f t="shared" si="153"/>
        <v>1</v>
      </c>
      <c r="AZ127" s="175">
        <f t="shared" si="154"/>
        <v>0</v>
      </c>
      <c r="BA127" s="175">
        <f t="shared" si="155"/>
        <v>0</v>
      </c>
      <c r="BB127" s="175">
        <f t="shared" si="156"/>
        <v>0</v>
      </c>
      <c r="BC127" s="175">
        <f t="shared" si="157"/>
        <v>0</v>
      </c>
      <c r="BD127" s="175">
        <f t="shared" si="158"/>
        <v>0</v>
      </c>
      <c r="BE127" s="175"/>
      <c r="BF127" s="175">
        <f t="shared" si="159"/>
        <v>0</v>
      </c>
      <c r="BG127" s="175">
        <f t="shared" si="160"/>
        <v>0</v>
      </c>
      <c r="BH127" s="175">
        <f t="shared" si="161"/>
        <v>0</v>
      </c>
      <c r="BI127" s="175">
        <f t="shared" si="162"/>
        <v>0</v>
      </c>
      <c r="BJ127" s="175">
        <f t="shared" si="163"/>
        <v>0</v>
      </c>
      <c r="BK127" s="175">
        <f t="shared" si="164"/>
        <v>0</v>
      </c>
      <c r="BL127" s="175">
        <f t="shared" si="165"/>
        <v>0</v>
      </c>
      <c r="BM127" s="175"/>
      <c r="BN127" s="175">
        <f t="shared" si="166"/>
        <v>0</v>
      </c>
      <c r="BO127" s="175">
        <f t="shared" si="167"/>
        <v>0</v>
      </c>
      <c r="BP127" s="175">
        <f t="shared" si="168"/>
        <v>0</v>
      </c>
      <c r="BQ127" s="175">
        <f t="shared" si="169"/>
        <v>0</v>
      </c>
      <c r="BR127" s="175">
        <f t="shared" si="170"/>
        <v>0</v>
      </c>
      <c r="BS127" s="175">
        <f t="shared" si="171"/>
        <v>0</v>
      </c>
      <c r="BT127" s="175">
        <f t="shared" si="172"/>
        <v>0</v>
      </c>
      <c r="BU127" s="175"/>
      <c r="BV127" s="175">
        <f t="shared" si="173"/>
        <v>0</v>
      </c>
      <c r="BW127" s="175">
        <f t="shared" si="174"/>
        <v>1</v>
      </c>
      <c r="BX127" s="175">
        <f t="shared" si="175"/>
        <v>0</v>
      </c>
      <c r="BY127" s="175">
        <f t="shared" si="176"/>
        <v>0</v>
      </c>
      <c r="BZ127" s="175">
        <f t="shared" si="177"/>
        <v>0</v>
      </c>
      <c r="CA127" s="175">
        <f t="shared" si="178"/>
        <v>0</v>
      </c>
      <c r="CB127" s="175">
        <f t="shared" si="179"/>
        <v>0</v>
      </c>
      <c r="CC127" s="175"/>
      <c r="CD127" s="175">
        <f t="shared" si="180"/>
        <v>0</v>
      </c>
      <c r="CE127" s="175">
        <f t="shared" si="181"/>
        <v>0</v>
      </c>
      <c r="CF127" s="175">
        <f t="shared" si="182"/>
        <v>0</v>
      </c>
      <c r="CG127" s="175">
        <f t="shared" si="183"/>
        <v>0</v>
      </c>
      <c r="CH127" s="175">
        <f t="shared" si="184"/>
        <v>0</v>
      </c>
      <c r="CI127" s="175">
        <f t="shared" si="185"/>
        <v>0</v>
      </c>
      <c r="CJ127" s="175">
        <f t="shared" si="186"/>
        <v>0</v>
      </c>
      <c r="CK127" s="175"/>
      <c r="CL127" s="175">
        <f t="shared" si="187"/>
        <v>0</v>
      </c>
      <c r="CM127" s="175">
        <f t="shared" si="188"/>
        <v>0</v>
      </c>
      <c r="CN127" s="175">
        <f t="shared" si="189"/>
        <v>0</v>
      </c>
      <c r="CO127" s="175">
        <f t="shared" si="190"/>
        <v>0</v>
      </c>
      <c r="CP127" s="175">
        <f t="shared" si="191"/>
        <v>0</v>
      </c>
      <c r="CQ127" s="175">
        <f t="shared" si="192"/>
        <v>0</v>
      </c>
      <c r="CR127" s="175">
        <f t="shared" si="193"/>
        <v>0</v>
      </c>
      <c r="CS127" s="175"/>
      <c r="CT127" s="175">
        <f t="shared" si="256"/>
        <v>0</v>
      </c>
      <c r="CU127" s="175">
        <f t="shared" si="257"/>
        <v>0</v>
      </c>
      <c r="CV127" s="175">
        <f t="shared" si="258"/>
        <v>0</v>
      </c>
      <c r="CW127" s="175">
        <f t="shared" si="259"/>
        <v>0</v>
      </c>
      <c r="CX127" s="175">
        <f t="shared" si="260"/>
        <v>0</v>
      </c>
      <c r="CY127" s="175">
        <f t="shared" si="261"/>
        <v>0</v>
      </c>
      <c r="CZ127" s="175">
        <f t="shared" si="262"/>
        <v>0</v>
      </c>
      <c r="DA127" s="175"/>
      <c r="DB127" s="175">
        <f t="shared" si="263"/>
        <v>0</v>
      </c>
      <c r="DC127" s="175">
        <f t="shared" si="264"/>
        <v>0</v>
      </c>
      <c r="DD127" s="175">
        <f t="shared" si="265"/>
        <v>0</v>
      </c>
      <c r="DE127" s="175">
        <f t="shared" si="266"/>
        <v>0</v>
      </c>
      <c r="DF127" s="175">
        <f t="shared" si="267"/>
        <v>0</v>
      </c>
      <c r="DG127" s="175">
        <f t="shared" si="268"/>
        <v>0</v>
      </c>
      <c r="DH127" s="175">
        <f t="shared" si="269"/>
        <v>0</v>
      </c>
      <c r="DI127" s="3"/>
      <c r="DJ127" s="3"/>
      <c r="DK127" s="3"/>
      <c r="DL127" s="179">
        <f t="shared" si="271"/>
        <v>0</v>
      </c>
      <c r="DM127" s="179">
        <f t="shared" si="272"/>
        <v>0</v>
      </c>
      <c r="DN127" s="179">
        <f t="shared" si="273"/>
        <v>1</v>
      </c>
      <c r="DO127" s="179">
        <f t="shared" si="274"/>
        <v>0</v>
      </c>
      <c r="DP127" s="179">
        <f t="shared" si="275"/>
        <v>0</v>
      </c>
      <c r="DQ127" s="179">
        <f t="shared" si="276"/>
        <v>1</v>
      </c>
      <c r="DR127" s="179">
        <f t="shared" si="277"/>
        <v>0</v>
      </c>
      <c r="DS127" s="179">
        <f t="shared" si="278"/>
        <v>0</v>
      </c>
      <c r="DT127" s="179">
        <f t="shared" si="279"/>
        <v>0</v>
      </c>
      <c r="DU127" s="179">
        <f t="shared" si="280"/>
        <v>0</v>
      </c>
      <c r="DV127" s="3"/>
      <c r="DW127" s="3"/>
      <c r="DY127" s="3"/>
    </row>
    <row r="128" spans="1:129" ht="32.25" customHeight="1">
      <c r="A128" s="6"/>
      <c r="B128" s="18"/>
      <c r="C128" s="47"/>
      <c r="D128" s="31"/>
      <c r="E128" s="31"/>
      <c r="F128" s="31"/>
      <c r="G128" s="31"/>
      <c r="H128" s="119"/>
      <c r="I128" s="6"/>
      <c r="J128" s="20"/>
      <c r="K128" s="3"/>
      <c r="L128" s="4"/>
      <c r="M128" s="3"/>
      <c r="N128" s="4"/>
      <c r="O128" s="3"/>
      <c r="P128" s="161"/>
      <c r="Q128" s="162"/>
      <c r="R128" s="162"/>
      <c r="S128" s="162"/>
      <c r="T128" s="162"/>
      <c r="U128" s="162"/>
      <c r="V128" s="162"/>
      <c r="W128" s="162"/>
      <c r="X128" s="163"/>
      <c r="Y128" s="162"/>
      <c r="Z128" s="162"/>
      <c r="AA128" s="162"/>
      <c r="AB128" s="162"/>
      <c r="AC128" s="162"/>
      <c r="AD128" s="165"/>
      <c r="AE128" s="3"/>
      <c r="AF128" s="3"/>
      <c r="AG128" s="3"/>
      <c r="AH128" s="175"/>
      <c r="AI128" s="175"/>
      <c r="AJ128" s="175"/>
      <c r="AK128" s="175"/>
      <c r="AL128" s="175"/>
      <c r="AM128" s="175"/>
      <c r="AN128" s="175"/>
      <c r="AO128" s="3"/>
      <c r="AP128" s="175"/>
      <c r="AQ128" s="175"/>
      <c r="AR128" s="175"/>
      <c r="AS128" s="175"/>
      <c r="AT128" s="175"/>
      <c r="AU128" s="175"/>
      <c r="AV128" s="175"/>
      <c r="AW128" s="175"/>
      <c r="AX128" s="175"/>
      <c r="AY128" s="175"/>
      <c r="AZ128" s="175"/>
      <c r="BA128" s="175"/>
      <c r="BB128" s="175"/>
      <c r="BC128" s="175"/>
      <c r="BD128" s="175"/>
      <c r="BE128" s="175"/>
      <c r="BF128" s="175"/>
      <c r="BG128" s="175"/>
      <c r="BH128" s="175"/>
      <c r="BI128" s="175"/>
      <c r="BJ128" s="175"/>
      <c r="BK128" s="175"/>
      <c r="BL128" s="175"/>
      <c r="BM128" s="175"/>
      <c r="BN128" s="175"/>
      <c r="BO128" s="175"/>
      <c r="BP128" s="175"/>
      <c r="BQ128" s="175"/>
      <c r="BR128" s="175"/>
      <c r="BS128" s="175"/>
      <c r="BT128" s="175"/>
      <c r="BU128" s="175"/>
      <c r="BV128" s="175"/>
      <c r="BW128" s="175"/>
      <c r="BX128" s="175"/>
      <c r="BY128" s="175"/>
      <c r="BZ128" s="175"/>
      <c r="CA128" s="175"/>
      <c r="CB128" s="175"/>
      <c r="CC128" s="175"/>
      <c r="CD128" s="175"/>
      <c r="CE128" s="175"/>
      <c r="CF128" s="175"/>
      <c r="CG128" s="175"/>
      <c r="CH128" s="175"/>
      <c r="CI128" s="175"/>
      <c r="CJ128" s="175"/>
      <c r="CK128" s="175"/>
      <c r="CL128" s="175"/>
      <c r="CM128" s="175"/>
      <c r="CN128" s="175"/>
      <c r="CO128" s="175"/>
      <c r="CP128" s="175"/>
      <c r="CQ128" s="175"/>
      <c r="CR128" s="175"/>
      <c r="CS128" s="175"/>
      <c r="CT128" s="175"/>
      <c r="CU128" s="175"/>
      <c r="CV128" s="175"/>
      <c r="CW128" s="175"/>
      <c r="CX128" s="175"/>
      <c r="CY128" s="175"/>
      <c r="CZ128" s="175"/>
      <c r="DA128" s="175"/>
      <c r="DB128" s="175"/>
      <c r="DC128" s="175"/>
      <c r="DD128" s="175"/>
      <c r="DE128" s="175"/>
      <c r="DF128" s="175"/>
      <c r="DG128" s="175"/>
      <c r="DH128" s="175"/>
      <c r="DI128" s="3"/>
      <c r="DJ128" s="3"/>
      <c r="DK128" s="3"/>
      <c r="DL128" s="179">
        <f t="shared" si="271"/>
        <v>0</v>
      </c>
      <c r="DM128" s="179">
        <f t="shared" si="272"/>
        <v>0</v>
      </c>
      <c r="DN128" s="179">
        <f t="shared" si="273"/>
        <v>0</v>
      </c>
      <c r="DO128" s="179">
        <f t="shared" si="274"/>
        <v>0</v>
      </c>
      <c r="DP128" s="179">
        <f t="shared" si="275"/>
        <v>0</v>
      </c>
      <c r="DQ128" s="179">
        <f t="shared" si="276"/>
        <v>0</v>
      </c>
      <c r="DR128" s="179">
        <f t="shared" si="277"/>
        <v>0</v>
      </c>
      <c r="DS128" s="179">
        <f t="shared" si="278"/>
        <v>0</v>
      </c>
      <c r="DT128" s="179">
        <f t="shared" si="279"/>
        <v>0</v>
      </c>
      <c r="DU128" s="179">
        <f t="shared" si="280"/>
        <v>0</v>
      </c>
      <c r="DV128" s="3"/>
      <c r="DW128" s="3"/>
      <c r="DY128" s="3"/>
    </row>
    <row r="129" spans="1:129" ht="32.25" customHeight="1">
      <c r="A129" s="6"/>
      <c r="B129" s="18"/>
      <c r="C129" s="47"/>
      <c r="D129" s="31"/>
      <c r="F129" s="31"/>
      <c r="G129" s="31"/>
      <c r="H129" s="119"/>
      <c r="I129" s="6"/>
      <c r="J129" s="20"/>
      <c r="K129" s="3"/>
      <c r="L129" s="4"/>
      <c r="M129" s="3"/>
      <c r="N129" s="4"/>
      <c r="O129" s="3"/>
      <c r="P129" s="161"/>
      <c r="Q129" s="162"/>
      <c r="R129" s="162"/>
      <c r="S129" s="162"/>
      <c r="T129" s="162"/>
      <c r="U129" s="162"/>
      <c r="V129" s="162"/>
      <c r="W129" s="162"/>
      <c r="X129" s="163"/>
      <c r="Y129" s="162"/>
      <c r="Z129" s="162"/>
      <c r="AA129" s="162"/>
      <c r="AB129" s="162"/>
      <c r="AC129" s="162"/>
      <c r="AD129" s="165"/>
      <c r="AE129" s="3"/>
      <c r="AF129" s="3"/>
      <c r="AG129" s="3"/>
      <c r="AH129" s="175"/>
      <c r="AI129" s="175"/>
      <c r="AJ129" s="175"/>
      <c r="AK129" s="175"/>
      <c r="AL129" s="175"/>
      <c r="AM129" s="175"/>
      <c r="AN129" s="175"/>
      <c r="AO129" s="3"/>
      <c r="AP129" s="175"/>
      <c r="AQ129" s="175"/>
      <c r="AR129" s="175"/>
      <c r="AS129" s="175"/>
      <c r="AT129" s="175"/>
      <c r="AU129" s="175"/>
      <c r="AV129" s="175"/>
      <c r="AW129" s="175"/>
      <c r="AX129" s="175"/>
      <c r="AY129" s="175"/>
      <c r="AZ129" s="175"/>
      <c r="BA129" s="175"/>
      <c r="BB129" s="175"/>
      <c r="BC129" s="175"/>
      <c r="BD129" s="175"/>
      <c r="BE129" s="175"/>
      <c r="BF129" s="175"/>
      <c r="BG129" s="175"/>
      <c r="BH129" s="175"/>
      <c r="BI129" s="175"/>
      <c r="BJ129" s="175"/>
      <c r="BK129" s="175"/>
      <c r="BL129" s="175"/>
      <c r="BM129" s="175"/>
      <c r="BN129" s="175"/>
      <c r="BO129" s="175"/>
      <c r="BP129" s="175"/>
      <c r="BQ129" s="175"/>
      <c r="BR129" s="175"/>
      <c r="BS129" s="175"/>
      <c r="BT129" s="175"/>
      <c r="BU129" s="175"/>
      <c r="BV129" s="175"/>
      <c r="BW129" s="175"/>
      <c r="BX129" s="175"/>
      <c r="BY129" s="175"/>
      <c r="BZ129" s="175"/>
      <c r="CA129" s="175"/>
      <c r="CB129" s="175"/>
      <c r="CC129" s="175"/>
      <c r="CD129" s="175"/>
      <c r="CE129" s="175"/>
      <c r="CF129" s="175"/>
      <c r="CG129" s="175"/>
      <c r="CH129" s="175"/>
      <c r="CI129" s="175"/>
      <c r="CJ129" s="175"/>
      <c r="CK129" s="175"/>
      <c r="CL129" s="175"/>
      <c r="CM129" s="175"/>
      <c r="CN129" s="175"/>
      <c r="CO129" s="175"/>
      <c r="CP129" s="175"/>
      <c r="CQ129" s="175"/>
      <c r="CR129" s="175"/>
      <c r="CS129" s="175"/>
      <c r="CT129" s="175"/>
      <c r="CU129" s="175"/>
      <c r="CV129" s="175"/>
      <c r="CW129" s="175"/>
      <c r="CX129" s="175"/>
      <c r="CY129" s="175"/>
      <c r="CZ129" s="175"/>
      <c r="DA129" s="175"/>
      <c r="DB129" s="175"/>
      <c r="DC129" s="175"/>
      <c r="DD129" s="175"/>
      <c r="DE129" s="175"/>
      <c r="DF129" s="175"/>
      <c r="DG129" s="175"/>
      <c r="DH129" s="175"/>
      <c r="DI129" s="3"/>
      <c r="DJ129" s="3"/>
      <c r="DK129" s="3"/>
      <c r="DL129" s="179">
        <f t="shared" si="271"/>
        <v>0</v>
      </c>
      <c r="DM129" s="179">
        <f t="shared" si="272"/>
        <v>0</v>
      </c>
      <c r="DN129" s="179">
        <f t="shared" si="273"/>
        <v>0</v>
      </c>
      <c r="DO129" s="179">
        <f t="shared" si="274"/>
        <v>0</v>
      </c>
      <c r="DP129" s="179">
        <f t="shared" si="275"/>
        <v>0</v>
      </c>
      <c r="DQ129" s="179">
        <f t="shared" si="276"/>
        <v>0</v>
      </c>
      <c r="DR129" s="179">
        <f t="shared" si="277"/>
        <v>0</v>
      </c>
      <c r="DS129" s="179">
        <f t="shared" si="278"/>
        <v>0</v>
      </c>
      <c r="DT129" s="179">
        <f t="shared" si="279"/>
        <v>0</v>
      </c>
      <c r="DU129" s="179">
        <f t="shared" si="280"/>
        <v>0</v>
      </c>
      <c r="DV129" s="3"/>
      <c r="DW129" s="3"/>
      <c r="DY129" s="3"/>
    </row>
    <row r="130" spans="1:129" ht="32.25" customHeight="1">
      <c r="A130" s="6"/>
      <c r="B130" s="18"/>
      <c r="C130" s="47"/>
      <c r="D130" s="31"/>
      <c r="E130" s="31"/>
      <c r="F130" s="31"/>
      <c r="G130" s="31"/>
      <c r="H130" s="119"/>
      <c r="I130" s="6"/>
      <c r="J130" s="20"/>
      <c r="K130" s="3"/>
      <c r="L130" s="4"/>
      <c r="M130" s="3"/>
      <c r="N130" s="4"/>
      <c r="O130" s="3"/>
      <c r="P130" s="161"/>
      <c r="Q130" s="162"/>
      <c r="R130" s="162"/>
      <c r="S130" s="162"/>
      <c r="T130" s="162"/>
      <c r="U130" s="162"/>
      <c r="V130" s="162"/>
      <c r="W130" s="162"/>
      <c r="X130" s="163"/>
      <c r="Y130" s="162"/>
      <c r="Z130" s="162"/>
      <c r="AA130" s="162"/>
      <c r="AB130" s="162"/>
      <c r="AC130" s="162"/>
      <c r="AD130" s="165"/>
      <c r="AE130" s="3"/>
      <c r="AF130" s="3"/>
      <c r="AG130" s="3"/>
      <c r="AH130" s="175"/>
      <c r="AI130" s="175"/>
      <c r="AJ130" s="175"/>
      <c r="AK130" s="175"/>
      <c r="AL130" s="175"/>
      <c r="AM130" s="175"/>
      <c r="AN130" s="175"/>
      <c r="AO130" s="3"/>
      <c r="AP130" s="175"/>
      <c r="AQ130" s="175"/>
      <c r="AR130" s="175"/>
      <c r="AS130" s="175"/>
      <c r="AT130" s="175"/>
      <c r="AU130" s="175"/>
      <c r="AV130" s="175"/>
      <c r="AW130" s="175"/>
      <c r="AX130" s="175"/>
      <c r="AY130" s="175"/>
      <c r="AZ130" s="175"/>
      <c r="BA130" s="175"/>
      <c r="BB130" s="175"/>
      <c r="BC130" s="175"/>
      <c r="BD130" s="175"/>
      <c r="BE130" s="175"/>
      <c r="BF130" s="175"/>
      <c r="BG130" s="175"/>
      <c r="BH130" s="175"/>
      <c r="BI130" s="175"/>
      <c r="BJ130" s="175"/>
      <c r="BK130" s="175"/>
      <c r="BL130" s="175"/>
      <c r="BM130" s="175"/>
      <c r="BN130" s="175"/>
      <c r="BO130" s="175"/>
      <c r="BP130" s="175"/>
      <c r="BQ130" s="175"/>
      <c r="BR130" s="175"/>
      <c r="BS130" s="175"/>
      <c r="BT130" s="175"/>
      <c r="BU130" s="175"/>
      <c r="BV130" s="175"/>
      <c r="BW130" s="175"/>
      <c r="BX130" s="175"/>
      <c r="BY130" s="175"/>
      <c r="BZ130" s="175"/>
      <c r="CA130" s="175"/>
      <c r="CB130" s="175"/>
      <c r="CC130" s="175"/>
      <c r="CD130" s="175"/>
      <c r="CE130" s="175"/>
      <c r="CF130" s="175"/>
      <c r="CG130" s="175"/>
      <c r="CH130" s="175"/>
      <c r="CI130" s="175"/>
      <c r="CJ130" s="175"/>
      <c r="CK130" s="175"/>
      <c r="CL130" s="175"/>
      <c r="CM130" s="175"/>
      <c r="CN130" s="175"/>
      <c r="CO130" s="175"/>
      <c r="CP130" s="175"/>
      <c r="CQ130" s="175"/>
      <c r="CR130" s="175"/>
      <c r="CS130" s="175"/>
      <c r="CT130" s="175"/>
      <c r="CU130" s="175"/>
      <c r="CV130" s="175"/>
      <c r="CW130" s="175"/>
      <c r="CX130" s="175"/>
      <c r="CY130" s="175"/>
      <c r="CZ130" s="175"/>
      <c r="DA130" s="175"/>
      <c r="DB130" s="175"/>
      <c r="DC130" s="175"/>
      <c r="DD130" s="175"/>
      <c r="DE130" s="175"/>
      <c r="DF130" s="175"/>
      <c r="DG130" s="175"/>
      <c r="DH130" s="175"/>
      <c r="DI130" s="3"/>
      <c r="DJ130" s="3"/>
      <c r="DK130" s="3"/>
      <c r="DL130" s="179">
        <f t="shared" si="271"/>
        <v>0</v>
      </c>
      <c r="DM130" s="179">
        <f t="shared" si="272"/>
        <v>0</v>
      </c>
      <c r="DN130" s="179">
        <f t="shared" si="273"/>
        <v>0</v>
      </c>
      <c r="DO130" s="179">
        <f t="shared" si="274"/>
        <v>0</v>
      </c>
      <c r="DP130" s="179">
        <f t="shared" si="275"/>
        <v>0</v>
      </c>
      <c r="DQ130" s="179">
        <f t="shared" si="276"/>
        <v>0</v>
      </c>
      <c r="DR130" s="179">
        <f t="shared" si="277"/>
        <v>0</v>
      </c>
      <c r="DS130" s="179">
        <f t="shared" si="278"/>
        <v>0</v>
      </c>
      <c r="DT130" s="179">
        <f t="shared" si="279"/>
        <v>0</v>
      </c>
      <c r="DU130" s="179">
        <f t="shared" si="280"/>
        <v>0</v>
      </c>
      <c r="DV130" s="3"/>
      <c r="DW130" s="3"/>
      <c r="DY130" s="3"/>
    </row>
    <row r="131" spans="1:129" ht="32.25" customHeight="1">
      <c r="A131" s="6"/>
      <c r="B131" s="18"/>
      <c r="C131" s="47"/>
      <c r="D131" s="31"/>
      <c r="E131" s="31"/>
      <c r="F131" s="31"/>
      <c r="G131" s="31"/>
      <c r="H131" s="119"/>
      <c r="I131" s="6"/>
      <c r="J131" s="20"/>
      <c r="K131" s="3"/>
      <c r="L131" s="4"/>
      <c r="M131" s="3"/>
      <c r="N131" s="4"/>
      <c r="O131" s="3"/>
      <c r="P131" s="161"/>
      <c r="Q131" s="162"/>
      <c r="R131" s="162"/>
      <c r="S131" s="162"/>
      <c r="T131" s="162"/>
      <c r="U131" s="162"/>
      <c r="V131" s="162"/>
      <c r="W131" s="162"/>
      <c r="X131" s="163"/>
      <c r="Y131" s="162"/>
      <c r="Z131" s="162"/>
      <c r="AA131" s="162"/>
      <c r="AB131" s="162"/>
      <c r="AC131" s="162"/>
      <c r="AD131" s="165"/>
      <c r="AE131" s="3"/>
      <c r="AF131" s="3"/>
      <c r="AG131" s="3"/>
      <c r="AH131" s="175"/>
      <c r="AI131" s="175"/>
      <c r="AJ131" s="175"/>
      <c r="AK131" s="175"/>
      <c r="AL131" s="175"/>
      <c r="AM131" s="175"/>
      <c r="AN131" s="175"/>
      <c r="AO131" s="3"/>
      <c r="AP131" s="175"/>
      <c r="AQ131" s="175"/>
      <c r="AR131" s="175"/>
      <c r="AS131" s="175"/>
      <c r="AT131" s="175"/>
      <c r="AU131" s="175"/>
      <c r="AV131" s="175"/>
      <c r="AW131" s="175"/>
      <c r="AX131" s="175"/>
      <c r="AY131" s="175"/>
      <c r="AZ131" s="175"/>
      <c r="BA131" s="175"/>
      <c r="BB131" s="175"/>
      <c r="BC131" s="175"/>
      <c r="BD131" s="175"/>
      <c r="BE131" s="175"/>
      <c r="BF131" s="175"/>
      <c r="BG131" s="175"/>
      <c r="BH131" s="175"/>
      <c r="BI131" s="175"/>
      <c r="BJ131" s="175"/>
      <c r="BK131" s="175"/>
      <c r="BL131" s="175"/>
      <c r="BM131" s="175"/>
      <c r="BN131" s="175"/>
      <c r="BO131" s="175"/>
      <c r="BP131" s="175"/>
      <c r="BQ131" s="175"/>
      <c r="BR131" s="175"/>
      <c r="BS131" s="175"/>
      <c r="BT131" s="175"/>
      <c r="BU131" s="175"/>
      <c r="BV131" s="175"/>
      <c r="BW131" s="175"/>
      <c r="BX131" s="175"/>
      <c r="BY131" s="175"/>
      <c r="BZ131" s="175"/>
      <c r="CA131" s="175"/>
      <c r="CB131" s="175"/>
      <c r="CC131" s="175"/>
      <c r="CD131" s="175"/>
      <c r="CE131" s="175"/>
      <c r="CF131" s="175"/>
      <c r="CG131" s="175"/>
      <c r="CH131" s="175"/>
      <c r="CI131" s="175"/>
      <c r="CJ131" s="175"/>
      <c r="CK131" s="175"/>
      <c r="CL131" s="175"/>
      <c r="CM131" s="175"/>
      <c r="CN131" s="175"/>
      <c r="CO131" s="175"/>
      <c r="CP131" s="175"/>
      <c r="CQ131" s="175"/>
      <c r="CR131" s="175"/>
      <c r="CS131" s="175"/>
      <c r="CT131" s="175"/>
      <c r="CU131" s="175"/>
      <c r="CV131" s="175"/>
      <c r="CW131" s="175"/>
      <c r="CX131" s="175"/>
      <c r="CY131" s="175"/>
      <c r="CZ131" s="175"/>
      <c r="DA131" s="175"/>
      <c r="DB131" s="175"/>
      <c r="DC131" s="175"/>
      <c r="DD131" s="175"/>
      <c r="DE131" s="175"/>
      <c r="DF131" s="175"/>
      <c r="DG131" s="175"/>
      <c r="DH131" s="175"/>
      <c r="DI131" s="3"/>
      <c r="DJ131" s="3"/>
      <c r="DK131" s="3"/>
      <c r="DL131" s="179">
        <f t="shared" si="271"/>
        <v>0</v>
      </c>
      <c r="DM131" s="179">
        <f t="shared" si="272"/>
        <v>0</v>
      </c>
      <c r="DN131" s="179">
        <f t="shared" si="273"/>
        <v>0</v>
      </c>
      <c r="DO131" s="179">
        <f t="shared" si="274"/>
        <v>0</v>
      </c>
      <c r="DP131" s="179">
        <f t="shared" si="275"/>
        <v>0</v>
      </c>
      <c r="DQ131" s="179">
        <f t="shared" si="276"/>
        <v>0</v>
      </c>
      <c r="DR131" s="179">
        <f t="shared" si="277"/>
        <v>0</v>
      </c>
      <c r="DS131" s="179">
        <f t="shared" si="278"/>
        <v>0</v>
      </c>
      <c r="DT131" s="179">
        <f t="shared" si="279"/>
        <v>0</v>
      </c>
      <c r="DU131" s="179">
        <f t="shared" si="280"/>
        <v>0</v>
      </c>
      <c r="DV131" s="3"/>
      <c r="DW131" s="3"/>
      <c r="DY131" s="3"/>
    </row>
    <row r="132" spans="1:129" ht="32.25" customHeight="1">
      <c r="A132" s="6"/>
      <c r="B132" s="18"/>
      <c r="C132" s="47"/>
      <c r="D132" s="31"/>
      <c r="E132" s="31"/>
      <c r="F132" s="31"/>
      <c r="G132" s="31"/>
      <c r="H132" s="119"/>
      <c r="I132" s="6"/>
      <c r="J132" s="20"/>
      <c r="K132" s="3"/>
      <c r="L132" s="4"/>
      <c r="M132" s="3"/>
      <c r="N132" s="4"/>
      <c r="O132" s="3"/>
      <c r="P132" s="161"/>
      <c r="Q132" s="162"/>
      <c r="R132" s="162"/>
      <c r="S132" s="162"/>
      <c r="T132" s="162"/>
      <c r="U132" s="162"/>
      <c r="V132" s="162"/>
      <c r="W132" s="162"/>
      <c r="X132" s="163"/>
      <c r="Y132" s="162"/>
      <c r="Z132" s="162"/>
      <c r="AA132" s="162"/>
      <c r="AB132" s="162"/>
      <c r="AC132" s="162"/>
      <c r="AD132" s="165"/>
      <c r="AE132" s="3"/>
      <c r="AF132" s="3"/>
      <c r="AG132" s="3"/>
      <c r="AH132" s="175"/>
      <c r="AI132" s="175"/>
      <c r="AJ132" s="175"/>
      <c r="AK132" s="175"/>
      <c r="AL132" s="175"/>
      <c r="AM132" s="175"/>
      <c r="AN132" s="175"/>
      <c r="AO132" s="3"/>
      <c r="AP132" s="175"/>
      <c r="AQ132" s="175"/>
      <c r="AR132" s="175"/>
      <c r="AS132" s="175"/>
      <c r="AT132" s="175"/>
      <c r="AU132" s="175"/>
      <c r="AV132" s="175"/>
      <c r="AW132" s="175"/>
      <c r="AX132" s="175"/>
      <c r="AY132" s="175"/>
      <c r="AZ132" s="175"/>
      <c r="BA132" s="175"/>
      <c r="BB132" s="175"/>
      <c r="BC132" s="175"/>
      <c r="BD132" s="175"/>
      <c r="BE132" s="175"/>
      <c r="BF132" s="175"/>
      <c r="BG132" s="175"/>
      <c r="BH132" s="175"/>
      <c r="BI132" s="175"/>
      <c r="BJ132" s="175"/>
      <c r="BK132" s="175"/>
      <c r="BL132" s="175"/>
      <c r="BM132" s="175"/>
      <c r="BN132" s="175"/>
      <c r="BO132" s="175"/>
      <c r="BP132" s="175"/>
      <c r="BQ132" s="175"/>
      <c r="BR132" s="175"/>
      <c r="BS132" s="175"/>
      <c r="BT132" s="175"/>
      <c r="BU132" s="175"/>
      <c r="BV132" s="175"/>
      <c r="BW132" s="175"/>
      <c r="BX132" s="175"/>
      <c r="BY132" s="175"/>
      <c r="BZ132" s="175"/>
      <c r="CA132" s="175"/>
      <c r="CB132" s="175"/>
      <c r="CC132" s="175"/>
      <c r="CD132" s="175"/>
      <c r="CE132" s="175"/>
      <c r="CF132" s="175"/>
      <c r="CG132" s="175"/>
      <c r="CH132" s="175"/>
      <c r="CI132" s="175"/>
      <c r="CJ132" s="175"/>
      <c r="CK132" s="175"/>
      <c r="CL132" s="175"/>
      <c r="CM132" s="175"/>
      <c r="CN132" s="175"/>
      <c r="CO132" s="175"/>
      <c r="CP132" s="175"/>
      <c r="CQ132" s="175"/>
      <c r="CR132" s="175"/>
      <c r="CS132" s="175"/>
      <c r="CT132" s="175"/>
      <c r="CU132" s="175"/>
      <c r="CV132" s="175"/>
      <c r="CW132" s="175"/>
      <c r="CX132" s="175"/>
      <c r="CY132" s="175"/>
      <c r="CZ132" s="175"/>
      <c r="DA132" s="175"/>
      <c r="DB132" s="175"/>
      <c r="DC132" s="175"/>
      <c r="DD132" s="175"/>
      <c r="DE132" s="175"/>
      <c r="DF132" s="175"/>
      <c r="DG132" s="175"/>
      <c r="DH132" s="175"/>
      <c r="DI132" s="3"/>
      <c r="DJ132" s="3"/>
      <c r="DK132" s="3"/>
      <c r="DL132" s="179">
        <f t="shared" si="271"/>
        <v>0</v>
      </c>
      <c r="DM132" s="179">
        <f t="shared" si="272"/>
        <v>0</v>
      </c>
      <c r="DN132" s="179">
        <f t="shared" si="273"/>
        <v>0</v>
      </c>
      <c r="DO132" s="179">
        <f t="shared" si="274"/>
        <v>0</v>
      </c>
      <c r="DP132" s="179">
        <f t="shared" si="275"/>
        <v>0</v>
      </c>
      <c r="DQ132" s="179">
        <f t="shared" si="276"/>
        <v>0</v>
      </c>
      <c r="DR132" s="179">
        <f t="shared" si="277"/>
        <v>0</v>
      </c>
      <c r="DS132" s="179">
        <f t="shared" si="278"/>
        <v>0</v>
      </c>
      <c r="DT132" s="179">
        <f t="shared" si="279"/>
        <v>0</v>
      </c>
      <c r="DU132" s="179">
        <f t="shared" si="280"/>
        <v>0</v>
      </c>
      <c r="DV132" s="3"/>
      <c r="DW132" s="3"/>
      <c r="DY132" s="3"/>
    </row>
    <row r="133" spans="1:129" ht="32.25" customHeight="1">
      <c r="A133" s="6"/>
      <c r="B133" s="18"/>
      <c r="C133" s="47"/>
      <c r="D133" s="31"/>
      <c r="E133" s="31"/>
      <c r="F133" s="31"/>
      <c r="G133" s="31"/>
      <c r="H133" s="119"/>
      <c r="I133" s="6"/>
      <c r="J133" s="20"/>
      <c r="K133" s="3"/>
      <c r="L133" s="4"/>
      <c r="M133" s="3"/>
      <c r="N133" s="4"/>
      <c r="O133" s="3"/>
      <c r="P133" s="161"/>
      <c r="Q133" s="162"/>
      <c r="R133" s="162"/>
      <c r="S133" s="162"/>
      <c r="T133" s="162"/>
      <c r="U133" s="162"/>
      <c r="V133" s="162"/>
      <c r="W133" s="162"/>
      <c r="X133" s="163"/>
      <c r="Y133" s="162"/>
      <c r="Z133" s="162"/>
      <c r="AA133" s="162"/>
      <c r="AB133" s="162"/>
      <c r="AC133" s="162"/>
      <c r="AD133" s="165"/>
      <c r="AE133" s="3"/>
      <c r="AF133" s="3"/>
      <c r="AG133" s="3"/>
      <c r="AH133" s="175"/>
      <c r="AI133" s="175"/>
      <c r="AJ133" s="175"/>
      <c r="AK133" s="175"/>
      <c r="AL133" s="175"/>
      <c r="AM133" s="175"/>
      <c r="AN133" s="175"/>
      <c r="AO133" s="3"/>
      <c r="AP133" s="175"/>
      <c r="AQ133" s="175"/>
      <c r="AR133" s="175"/>
      <c r="AS133" s="175"/>
      <c r="AT133" s="175"/>
      <c r="AU133" s="175"/>
      <c r="AV133" s="175"/>
      <c r="AW133" s="175"/>
      <c r="AX133" s="175"/>
      <c r="AY133" s="175"/>
      <c r="AZ133" s="175"/>
      <c r="BA133" s="175"/>
      <c r="BB133" s="175"/>
      <c r="BC133" s="175"/>
      <c r="BD133" s="175"/>
      <c r="BE133" s="175"/>
      <c r="BF133" s="175"/>
      <c r="BG133" s="175"/>
      <c r="BH133" s="175"/>
      <c r="BI133" s="175"/>
      <c r="BJ133" s="175"/>
      <c r="BK133" s="175"/>
      <c r="BL133" s="175"/>
      <c r="BM133" s="175"/>
      <c r="BN133" s="175"/>
      <c r="BO133" s="175"/>
      <c r="BP133" s="175"/>
      <c r="BQ133" s="175"/>
      <c r="BR133" s="175"/>
      <c r="BS133" s="175"/>
      <c r="BT133" s="175"/>
      <c r="BU133" s="175"/>
      <c r="BV133" s="175"/>
      <c r="BW133" s="175"/>
      <c r="BX133" s="175"/>
      <c r="BY133" s="175"/>
      <c r="BZ133" s="175"/>
      <c r="CA133" s="175"/>
      <c r="CB133" s="175"/>
      <c r="CC133" s="175"/>
      <c r="CD133" s="175"/>
      <c r="CE133" s="175"/>
      <c r="CF133" s="175"/>
      <c r="CG133" s="175"/>
      <c r="CH133" s="175"/>
      <c r="CI133" s="175"/>
      <c r="CJ133" s="175"/>
      <c r="CK133" s="175"/>
      <c r="CL133" s="175"/>
      <c r="CM133" s="175"/>
      <c r="CN133" s="175"/>
      <c r="CO133" s="175"/>
      <c r="CP133" s="175"/>
      <c r="CQ133" s="175"/>
      <c r="CR133" s="175"/>
      <c r="CS133" s="175"/>
      <c r="CT133" s="175"/>
      <c r="CU133" s="175"/>
      <c r="CV133" s="175"/>
      <c r="CW133" s="175"/>
      <c r="CX133" s="175"/>
      <c r="CY133" s="175"/>
      <c r="CZ133" s="175"/>
      <c r="DA133" s="175"/>
      <c r="DB133" s="175"/>
      <c r="DC133" s="175"/>
      <c r="DD133" s="175"/>
      <c r="DE133" s="175"/>
      <c r="DF133" s="175"/>
      <c r="DG133" s="175"/>
      <c r="DH133" s="175"/>
      <c r="DI133" s="3"/>
      <c r="DJ133" s="3"/>
      <c r="DK133" s="3"/>
      <c r="DL133" s="179">
        <f t="shared" si="271"/>
        <v>0</v>
      </c>
      <c r="DM133" s="179">
        <f t="shared" si="272"/>
        <v>0</v>
      </c>
      <c r="DN133" s="179">
        <f t="shared" si="273"/>
        <v>0</v>
      </c>
      <c r="DO133" s="179">
        <f t="shared" si="274"/>
        <v>0</v>
      </c>
      <c r="DP133" s="179">
        <f t="shared" si="275"/>
        <v>0</v>
      </c>
      <c r="DQ133" s="179">
        <f t="shared" si="276"/>
        <v>0</v>
      </c>
      <c r="DR133" s="179">
        <f t="shared" si="277"/>
        <v>0</v>
      </c>
      <c r="DS133" s="179">
        <f t="shared" si="278"/>
        <v>0</v>
      </c>
      <c r="DT133" s="179">
        <f t="shared" si="279"/>
        <v>0</v>
      </c>
      <c r="DU133" s="179">
        <f t="shared" si="280"/>
        <v>0</v>
      </c>
      <c r="DV133" s="3"/>
      <c r="DW133" s="3"/>
      <c r="DY133" s="3"/>
    </row>
    <row r="134" spans="1:129" ht="32.25" customHeight="1">
      <c r="A134" s="6"/>
      <c r="B134" s="18"/>
      <c r="C134" s="47"/>
      <c r="D134" s="31"/>
      <c r="E134" s="31"/>
      <c r="F134" s="31"/>
      <c r="G134" s="31"/>
      <c r="H134" s="119"/>
      <c r="I134" s="6"/>
      <c r="J134" s="20"/>
      <c r="K134" s="3"/>
      <c r="L134" s="4"/>
      <c r="M134" s="3"/>
      <c r="N134" s="4"/>
      <c r="O134" s="3"/>
      <c r="P134" s="161"/>
      <c r="Q134" s="162"/>
      <c r="R134" s="162"/>
      <c r="S134" s="162"/>
      <c r="T134" s="162"/>
      <c r="U134" s="162"/>
      <c r="V134" s="162"/>
      <c r="W134" s="162"/>
      <c r="X134" s="163"/>
      <c r="Y134" s="162"/>
      <c r="Z134" s="162"/>
      <c r="AA134" s="162"/>
      <c r="AB134" s="162"/>
      <c r="AC134" s="162"/>
      <c r="AD134" s="165"/>
      <c r="AE134" s="3"/>
      <c r="AF134" s="3"/>
      <c r="AG134" s="3"/>
      <c r="AH134" s="175"/>
      <c r="AI134" s="175"/>
      <c r="AJ134" s="175"/>
      <c r="AK134" s="175"/>
      <c r="AL134" s="175"/>
      <c r="AM134" s="175"/>
      <c r="AN134" s="175"/>
      <c r="AO134" s="3"/>
      <c r="AP134" s="175"/>
      <c r="AQ134" s="175"/>
      <c r="AR134" s="175"/>
      <c r="AS134" s="175"/>
      <c r="AT134" s="175"/>
      <c r="AU134" s="175"/>
      <c r="AV134" s="175"/>
      <c r="AW134" s="175"/>
      <c r="AX134" s="175"/>
      <c r="AY134" s="175"/>
      <c r="AZ134" s="175"/>
      <c r="BA134" s="175"/>
      <c r="BB134" s="175"/>
      <c r="BC134" s="175"/>
      <c r="BD134" s="175"/>
      <c r="BE134" s="175"/>
      <c r="BF134" s="175"/>
      <c r="BG134" s="175"/>
      <c r="BH134" s="175"/>
      <c r="BI134" s="175"/>
      <c r="BJ134" s="175"/>
      <c r="BK134" s="175"/>
      <c r="BL134" s="175"/>
      <c r="BM134" s="175"/>
      <c r="BN134" s="175"/>
      <c r="BO134" s="175"/>
      <c r="BP134" s="175"/>
      <c r="BQ134" s="175"/>
      <c r="BR134" s="175"/>
      <c r="BS134" s="175"/>
      <c r="BT134" s="175"/>
      <c r="BU134" s="175"/>
      <c r="BV134" s="175"/>
      <c r="BW134" s="175"/>
      <c r="BX134" s="175"/>
      <c r="BY134" s="175"/>
      <c r="BZ134" s="175"/>
      <c r="CA134" s="175"/>
      <c r="CB134" s="175"/>
      <c r="CC134" s="175"/>
      <c r="CD134" s="175"/>
      <c r="CE134" s="175"/>
      <c r="CF134" s="175"/>
      <c r="CG134" s="175"/>
      <c r="CH134" s="175"/>
      <c r="CI134" s="175"/>
      <c r="CJ134" s="175"/>
      <c r="CK134" s="175"/>
      <c r="CL134" s="175"/>
      <c r="CM134" s="175"/>
      <c r="CN134" s="175"/>
      <c r="CO134" s="175"/>
      <c r="CP134" s="175"/>
      <c r="CQ134" s="175"/>
      <c r="CR134" s="175"/>
      <c r="CS134" s="175"/>
      <c r="CT134" s="175"/>
      <c r="CU134" s="175"/>
      <c r="CV134" s="175"/>
      <c r="CW134" s="175"/>
      <c r="CX134" s="175"/>
      <c r="CY134" s="175"/>
      <c r="CZ134" s="175"/>
      <c r="DA134" s="175"/>
      <c r="DB134" s="175"/>
      <c r="DC134" s="175"/>
      <c r="DD134" s="175"/>
      <c r="DE134" s="175"/>
      <c r="DF134" s="175"/>
      <c r="DG134" s="175"/>
      <c r="DH134" s="175"/>
      <c r="DI134" s="3"/>
      <c r="DJ134" s="3"/>
      <c r="DK134" s="3"/>
      <c r="DL134" s="179">
        <f t="shared" si="271"/>
        <v>0</v>
      </c>
      <c r="DM134" s="179">
        <f t="shared" si="272"/>
        <v>0</v>
      </c>
      <c r="DN134" s="179">
        <f t="shared" si="273"/>
        <v>0</v>
      </c>
      <c r="DO134" s="179">
        <f t="shared" si="274"/>
        <v>0</v>
      </c>
      <c r="DP134" s="179">
        <f t="shared" si="275"/>
        <v>0</v>
      </c>
      <c r="DQ134" s="179">
        <f t="shared" si="276"/>
        <v>0</v>
      </c>
      <c r="DR134" s="179">
        <f t="shared" si="277"/>
        <v>0</v>
      </c>
      <c r="DS134" s="179">
        <f t="shared" si="278"/>
        <v>0</v>
      </c>
      <c r="DT134" s="179">
        <f t="shared" si="279"/>
        <v>0</v>
      </c>
      <c r="DU134" s="179">
        <f t="shared" si="280"/>
        <v>0</v>
      </c>
      <c r="DV134" s="3"/>
      <c r="DW134" s="3"/>
      <c r="DY134" s="3"/>
    </row>
    <row r="135" spans="1:129" ht="32.25" customHeight="1">
      <c r="A135" s="6"/>
      <c r="B135" s="18"/>
      <c r="C135" s="47"/>
      <c r="D135" s="31"/>
      <c r="E135" s="31"/>
      <c r="F135" s="31"/>
      <c r="G135" s="31"/>
      <c r="H135" s="119"/>
      <c r="I135" s="6"/>
      <c r="J135" s="20"/>
      <c r="K135" s="3"/>
      <c r="L135" s="4"/>
      <c r="M135" s="3"/>
      <c r="N135" s="4"/>
      <c r="O135" s="3"/>
      <c r="P135" s="161"/>
      <c r="Q135" s="162"/>
      <c r="R135" s="162"/>
      <c r="S135" s="162"/>
      <c r="T135" s="162"/>
      <c r="U135" s="162"/>
      <c r="V135" s="162"/>
      <c r="W135" s="162"/>
      <c r="X135" s="163"/>
      <c r="Y135" s="162"/>
      <c r="Z135" s="162"/>
      <c r="AA135" s="162"/>
      <c r="AB135" s="162"/>
      <c r="AC135" s="162"/>
      <c r="AD135" s="165"/>
      <c r="AE135" s="3"/>
      <c r="AF135" s="3"/>
      <c r="AG135" s="3"/>
      <c r="AH135" s="175"/>
      <c r="AI135" s="175"/>
      <c r="AJ135" s="175"/>
      <c r="AK135" s="175"/>
      <c r="AL135" s="175"/>
      <c r="AM135" s="175"/>
      <c r="AN135" s="175"/>
      <c r="AO135" s="3"/>
      <c r="AP135" s="175"/>
      <c r="AQ135" s="175"/>
      <c r="AR135" s="175"/>
      <c r="AS135" s="175"/>
      <c r="AT135" s="175"/>
      <c r="AU135" s="175"/>
      <c r="AV135" s="175"/>
      <c r="AW135" s="175"/>
      <c r="AX135" s="175"/>
      <c r="AY135" s="175"/>
      <c r="AZ135" s="175"/>
      <c r="BA135" s="175"/>
      <c r="BB135" s="175"/>
      <c r="BC135" s="175"/>
      <c r="BD135" s="175"/>
      <c r="BE135" s="175"/>
      <c r="BF135" s="175"/>
      <c r="BG135" s="175"/>
      <c r="BH135" s="175"/>
      <c r="BI135" s="175"/>
      <c r="BJ135" s="175"/>
      <c r="BK135" s="175"/>
      <c r="BL135" s="175"/>
      <c r="BM135" s="175"/>
      <c r="BN135" s="175"/>
      <c r="BO135" s="175"/>
      <c r="BP135" s="175"/>
      <c r="BQ135" s="175"/>
      <c r="BR135" s="175"/>
      <c r="BS135" s="175"/>
      <c r="BT135" s="175"/>
      <c r="BU135" s="175"/>
      <c r="BV135" s="175"/>
      <c r="BW135" s="175"/>
      <c r="BX135" s="175"/>
      <c r="BY135" s="175"/>
      <c r="BZ135" s="175"/>
      <c r="CA135" s="175"/>
      <c r="CB135" s="175"/>
      <c r="CC135" s="175"/>
      <c r="CD135" s="175"/>
      <c r="CE135" s="175"/>
      <c r="CF135" s="175"/>
      <c r="CG135" s="175"/>
      <c r="CH135" s="175"/>
      <c r="CI135" s="175"/>
      <c r="CJ135" s="175"/>
      <c r="CK135" s="175"/>
      <c r="CL135" s="175"/>
      <c r="CM135" s="175"/>
      <c r="CN135" s="175"/>
      <c r="CO135" s="175"/>
      <c r="CP135" s="175"/>
      <c r="CQ135" s="175"/>
      <c r="CR135" s="175"/>
      <c r="CS135" s="175"/>
      <c r="CT135" s="175"/>
      <c r="CU135" s="175"/>
      <c r="CV135" s="175"/>
      <c r="CW135" s="175"/>
      <c r="CX135" s="175"/>
      <c r="CY135" s="175"/>
      <c r="CZ135" s="175"/>
      <c r="DA135" s="175"/>
      <c r="DB135" s="175"/>
      <c r="DC135" s="175"/>
      <c r="DD135" s="175"/>
      <c r="DE135" s="175"/>
      <c r="DF135" s="175"/>
      <c r="DG135" s="175"/>
      <c r="DH135" s="175"/>
      <c r="DI135" s="3"/>
      <c r="DJ135" s="3"/>
      <c r="DK135" s="3"/>
      <c r="DL135" s="179">
        <f t="shared" ref="DL135:DL136" si="281">SUM(AH135:AN135)</f>
        <v>0</v>
      </c>
      <c r="DM135" s="179">
        <f t="shared" ref="DM135:DM136" si="282">SUM(AP135:AV135)</f>
        <v>0</v>
      </c>
      <c r="DN135" s="179">
        <f t="shared" ref="DN135:DN136" si="283">SUM(AX135:BD135)</f>
        <v>0</v>
      </c>
      <c r="DO135" s="179">
        <f t="shared" ref="DO135:DO136" si="284">SUM(BF135:BL135)</f>
        <v>0</v>
      </c>
      <c r="DP135" s="179">
        <f t="shared" ref="DP135:DP136" si="285">SUM(BN135:BT135)</f>
        <v>0</v>
      </c>
      <c r="DQ135" s="179">
        <f t="shared" ref="DQ135:DQ136" si="286">SUM(BV135:CB135)</f>
        <v>0</v>
      </c>
      <c r="DR135" s="179">
        <f t="shared" ref="DR135:DR136" si="287">SUM(CD135:CJ135)</f>
        <v>0</v>
      </c>
      <c r="DS135" s="179">
        <f t="shared" ref="DS135:DS136" si="288">SUM(CL135:CR135)</f>
        <v>0</v>
      </c>
      <c r="DT135" s="179">
        <f t="shared" ref="DT135:DT136" si="289">SUM(CT135:CZ135)</f>
        <v>0</v>
      </c>
      <c r="DU135" s="179">
        <f t="shared" ref="DU135:DU136" si="290">SUM(DB135:DH135)</f>
        <v>0</v>
      </c>
      <c r="DV135" s="3"/>
      <c r="DW135" s="3"/>
      <c r="DY135" s="3"/>
    </row>
    <row r="136" spans="1:129" ht="32.25" customHeight="1" thickBot="1">
      <c r="A136" s="6"/>
      <c r="B136" s="18"/>
      <c r="C136" s="47"/>
      <c r="D136" s="31"/>
      <c r="E136" s="31"/>
      <c r="F136" s="31"/>
      <c r="G136" s="31"/>
      <c r="H136" s="119"/>
      <c r="I136" s="6"/>
      <c r="J136" s="20"/>
      <c r="K136" s="3"/>
      <c r="L136" s="4"/>
      <c r="M136" s="3"/>
      <c r="N136" s="4"/>
      <c r="O136" s="3"/>
      <c r="P136" s="171"/>
      <c r="Q136" s="172"/>
      <c r="R136" s="172"/>
      <c r="S136" s="172"/>
      <c r="T136" s="172"/>
      <c r="U136" s="172"/>
      <c r="V136" s="172"/>
      <c r="W136" s="172"/>
      <c r="X136" s="173"/>
      <c r="Y136" s="172"/>
      <c r="Z136" s="172"/>
      <c r="AA136" s="172"/>
      <c r="AB136" s="172"/>
      <c r="AC136" s="172"/>
      <c r="AD136" s="174"/>
      <c r="AE136" s="3"/>
      <c r="AF136" s="3"/>
      <c r="AG136" s="3"/>
      <c r="AH136" s="175"/>
      <c r="AI136" s="175"/>
      <c r="AJ136" s="175"/>
      <c r="AK136" s="175"/>
      <c r="AL136" s="175"/>
      <c r="AM136" s="175"/>
      <c r="AN136" s="175"/>
      <c r="AO136" s="3"/>
      <c r="AP136" s="175"/>
      <c r="AQ136" s="175"/>
      <c r="AR136" s="175"/>
      <c r="AS136" s="175"/>
      <c r="AT136" s="175"/>
      <c r="AU136" s="175"/>
      <c r="AV136" s="175"/>
      <c r="AW136" s="175"/>
      <c r="AX136" s="175"/>
      <c r="AY136" s="175"/>
      <c r="AZ136" s="175"/>
      <c r="BA136" s="175"/>
      <c r="BB136" s="175"/>
      <c r="BC136" s="175"/>
      <c r="BD136" s="175"/>
      <c r="BE136" s="175"/>
      <c r="BF136" s="175"/>
      <c r="BG136" s="175"/>
      <c r="BH136" s="175"/>
      <c r="BI136" s="175"/>
      <c r="BJ136" s="175"/>
      <c r="BK136" s="175"/>
      <c r="BL136" s="175"/>
      <c r="BM136" s="175"/>
      <c r="BN136" s="175"/>
      <c r="BO136" s="175"/>
      <c r="BP136" s="175"/>
      <c r="BQ136" s="175"/>
      <c r="BR136" s="175"/>
      <c r="BS136" s="175"/>
      <c r="BT136" s="175"/>
      <c r="BU136" s="175"/>
      <c r="BV136" s="175"/>
      <c r="BW136" s="175"/>
      <c r="BX136" s="175"/>
      <c r="BY136" s="175"/>
      <c r="BZ136" s="175"/>
      <c r="CA136" s="175"/>
      <c r="CB136" s="175"/>
      <c r="CC136" s="175"/>
      <c r="CD136" s="175"/>
      <c r="CE136" s="175"/>
      <c r="CF136" s="175"/>
      <c r="CG136" s="175"/>
      <c r="CH136" s="175"/>
      <c r="CI136" s="175"/>
      <c r="CJ136" s="175"/>
      <c r="CK136" s="175"/>
      <c r="CL136" s="175"/>
      <c r="CM136" s="175"/>
      <c r="CN136" s="175"/>
      <c r="CO136" s="175"/>
      <c r="CP136" s="175"/>
      <c r="CQ136" s="175"/>
      <c r="CR136" s="175"/>
      <c r="CS136" s="175"/>
      <c r="CT136" s="175"/>
      <c r="CU136" s="175"/>
      <c r="CV136" s="175"/>
      <c r="CW136" s="175"/>
      <c r="CX136" s="175"/>
      <c r="CY136" s="175"/>
      <c r="CZ136" s="175"/>
      <c r="DA136" s="175"/>
      <c r="DB136" s="175"/>
      <c r="DC136" s="175"/>
      <c r="DD136" s="175"/>
      <c r="DE136" s="175"/>
      <c r="DF136" s="175"/>
      <c r="DG136" s="175"/>
      <c r="DH136" s="175"/>
      <c r="DI136" s="3"/>
      <c r="DJ136" s="3"/>
      <c r="DK136" s="3"/>
      <c r="DL136" s="179">
        <f t="shared" si="281"/>
        <v>0</v>
      </c>
      <c r="DM136" s="179">
        <f t="shared" si="282"/>
        <v>0</v>
      </c>
      <c r="DN136" s="179">
        <f t="shared" si="283"/>
        <v>0</v>
      </c>
      <c r="DO136" s="179">
        <f t="shared" si="284"/>
        <v>0</v>
      </c>
      <c r="DP136" s="179">
        <f t="shared" si="285"/>
        <v>0</v>
      </c>
      <c r="DQ136" s="179">
        <f t="shared" si="286"/>
        <v>0</v>
      </c>
      <c r="DR136" s="179">
        <f t="shared" si="287"/>
        <v>0</v>
      </c>
      <c r="DS136" s="179">
        <f t="shared" si="288"/>
        <v>0</v>
      </c>
      <c r="DT136" s="179">
        <f t="shared" si="289"/>
        <v>0</v>
      </c>
      <c r="DU136" s="179">
        <f t="shared" si="290"/>
        <v>0</v>
      </c>
      <c r="DV136" s="3"/>
      <c r="DW136" s="3"/>
      <c r="DY136" s="3"/>
    </row>
    <row r="137" spans="1:129" ht="14" thickTop="1">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O137" s="3"/>
      <c r="AP137" s="3"/>
      <c r="AQ137" s="3"/>
      <c r="AW137" s="3"/>
      <c r="AX137" s="3"/>
      <c r="AY137" s="3"/>
      <c r="BE137" s="3"/>
      <c r="BF137" s="3"/>
      <c r="BG137" s="3"/>
      <c r="BM137" s="3"/>
      <c r="BN137" s="3"/>
      <c r="BO137" s="3"/>
      <c r="BU137" s="3"/>
      <c r="BV137" s="3"/>
      <c r="BW137" s="3"/>
      <c r="CC137" s="3"/>
      <c r="CD137" s="3"/>
      <c r="CE137" s="3"/>
      <c r="CK137" s="3"/>
      <c r="CL137" s="3"/>
      <c r="CM137" s="3"/>
      <c r="CS137" s="3"/>
      <c r="CT137" s="3"/>
      <c r="CU137" s="3"/>
      <c r="DA137" s="3"/>
      <c r="DB137" s="3"/>
      <c r="DC137" s="3"/>
      <c r="DI137" s="3"/>
      <c r="DJ137" s="3"/>
      <c r="DK137" s="3"/>
      <c r="DV137" s="3"/>
      <c r="DW137" s="3"/>
      <c r="DY137" s="3"/>
    </row>
  </sheetData>
  <mergeCells count="1">
    <mergeCell ref="B1:P1"/>
  </mergeCells>
  <conditionalFormatting sqref="B57:J57 B111:J111 B88:J88">
    <cfRule type="cellIs" dxfId="35" priority="35" operator="equal">
      <formula>0</formula>
    </cfRule>
  </conditionalFormatting>
  <conditionalFormatting sqref="AH6:AN55">
    <cfRule type="cellIs" dxfId="34" priority="32" operator="equal">
      <formula>0</formula>
    </cfRule>
  </conditionalFormatting>
  <conditionalFormatting sqref="AH58:AN59">
    <cfRule type="cellIs" dxfId="33" priority="31" operator="equal">
      <formula>0</formula>
    </cfRule>
  </conditionalFormatting>
  <conditionalFormatting sqref="AH60:AN86">
    <cfRule type="cellIs" dxfId="32" priority="30" operator="equal">
      <formula>0</formula>
    </cfRule>
  </conditionalFormatting>
  <conditionalFormatting sqref="AH89:AN108">
    <cfRule type="cellIs" dxfId="31" priority="29" operator="equal">
      <formula>0</formula>
    </cfRule>
  </conditionalFormatting>
  <conditionalFormatting sqref="AH112:AN136">
    <cfRule type="cellIs" dxfId="30" priority="28" operator="equal">
      <formula>0</formula>
    </cfRule>
  </conditionalFormatting>
  <conditionalFormatting sqref="AP6:AV55">
    <cfRule type="cellIs" dxfId="29" priority="27" operator="equal">
      <formula>0</formula>
    </cfRule>
  </conditionalFormatting>
  <conditionalFormatting sqref="AP58:BD86 BF58:BL86 BN58:BT86 BV58:CB86 CD58:CJ86 CL58:CR86 CT58:CZ86 DB58:DH86">
    <cfRule type="cellIs" dxfId="28" priority="26" operator="equal">
      <formula>0</formula>
    </cfRule>
  </conditionalFormatting>
  <conditionalFormatting sqref="AP89:BD108 BF89:BL108 BN89:BT108 BV89:CB108 CD89:CJ108 CL89:CR108 CT89:CZ108 DB89:DH108">
    <cfRule type="cellIs" dxfId="27" priority="25" operator="equal">
      <formula>0</formula>
    </cfRule>
  </conditionalFormatting>
  <conditionalFormatting sqref="AP112:BD136 BF112:BL136 BN112:BT136 BV112:CB136 CD112:CJ136 CL112:CR136 CT112:CZ136 DB112:DH136">
    <cfRule type="cellIs" dxfId="26" priority="24" operator="equal">
      <formula>0</formula>
    </cfRule>
  </conditionalFormatting>
  <conditionalFormatting sqref="AX6:BD55 BF6:BL55 BN6:BT55 BV6:CB55 CD6:CJ55 CL6:CR55 CT6:CZ55 DB6:DH55">
    <cfRule type="cellIs" dxfId="25" priority="23" operator="equal">
      <formula>0</formula>
    </cfRule>
  </conditionalFormatting>
  <conditionalFormatting sqref="BE58:BE86">
    <cfRule type="cellIs" dxfId="24" priority="22" operator="equal">
      <formula>0</formula>
    </cfRule>
  </conditionalFormatting>
  <conditionalFormatting sqref="BE89:BE108">
    <cfRule type="cellIs" dxfId="23" priority="21" operator="equal">
      <formula>0</formula>
    </cfRule>
  </conditionalFormatting>
  <conditionalFormatting sqref="BE112:BE136">
    <cfRule type="cellIs" dxfId="22" priority="20" operator="equal">
      <formula>0</formula>
    </cfRule>
  </conditionalFormatting>
  <conditionalFormatting sqref="BM58:BM86">
    <cfRule type="cellIs" dxfId="21" priority="19" operator="equal">
      <formula>0</formula>
    </cfRule>
  </conditionalFormatting>
  <conditionalFormatting sqref="BM89:BM108">
    <cfRule type="cellIs" dxfId="20" priority="18" operator="equal">
      <formula>0</formula>
    </cfRule>
  </conditionalFormatting>
  <conditionalFormatting sqref="BM112:BM136">
    <cfRule type="cellIs" dxfId="19" priority="17" operator="equal">
      <formula>0</formula>
    </cfRule>
  </conditionalFormatting>
  <conditionalFormatting sqref="BU58:BU86">
    <cfRule type="cellIs" dxfId="18" priority="16" operator="equal">
      <formula>0</formula>
    </cfRule>
  </conditionalFormatting>
  <conditionalFormatting sqref="BU89:BU108">
    <cfRule type="cellIs" dxfId="17" priority="15" operator="equal">
      <formula>0</formula>
    </cfRule>
  </conditionalFormatting>
  <conditionalFormatting sqref="BU112:BU136">
    <cfRule type="cellIs" dxfId="16" priority="14" operator="equal">
      <formula>0</formula>
    </cfRule>
  </conditionalFormatting>
  <conditionalFormatting sqref="CC58:CC86">
    <cfRule type="cellIs" dxfId="15" priority="13" operator="equal">
      <formula>0</formula>
    </cfRule>
  </conditionalFormatting>
  <conditionalFormatting sqref="CC89:CC108">
    <cfRule type="cellIs" dxfId="14" priority="12" operator="equal">
      <formula>0</formula>
    </cfRule>
  </conditionalFormatting>
  <conditionalFormatting sqref="CC112:CC136">
    <cfRule type="cellIs" dxfId="13" priority="11" operator="equal">
      <formula>0</formula>
    </cfRule>
  </conditionalFormatting>
  <conditionalFormatting sqref="CK58:CK86">
    <cfRule type="cellIs" dxfId="12" priority="10" operator="equal">
      <formula>0</formula>
    </cfRule>
  </conditionalFormatting>
  <conditionalFormatting sqref="CK89:CK108">
    <cfRule type="cellIs" dxfId="11" priority="9" operator="equal">
      <formula>0</formula>
    </cfRule>
  </conditionalFormatting>
  <conditionalFormatting sqref="CK112:CK136">
    <cfRule type="cellIs" dxfId="10" priority="8" operator="equal">
      <formula>0</formula>
    </cfRule>
  </conditionalFormatting>
  <conditionalFormatting sqref="CS58:CS86">
    <cfRule type="cellIs" dxfId="9" priority="7" operator="equal">
      <formula>0</formula>
    </cfRule>
  </conditionalFormatting>
  <conditionalFormatting sqref="CS89:CS108">
    <cfRule type="cellIs" dxfId="8" priority="6" operator="equal">
      <formula>0</formula>
    </cfRule>
  </conditionalFormatting>
  <conditionalFormatting sqref="CS112:CS136">
    <cfRule type="cellIs" dxfId="7" priority="5" operator="equal">
      <formula>0</formula>
    </cfRule>
  </conditionalFormatting>
  <conditionalFormatting sqref="DA58:DA86">
    <cfRule type="cellIs" dxfId="6" priority="4" operator="equal">
      <formula>0</formula>
    </cfRule>
  </conditionalFormatting>
  <conditionalFormatting sqref="DA89:DA108">
    <cfRule type="cellIs" dxfId="5" priority="3" operator="equal">
      <formula>0</formula>
    </cfRule>
  </conditionalFormatting>
  <conditionalFormatting sqref="DA112:DA136">
    <cfRule type="cellIs" dxfId="4" priority="2" operator="equal">
      <formula>0</formula>
    </cfRule>
  </conditionalFormatting>
  <conditionalFormatting sqref="DL6:DU55 DL58:DU86 DL89:DU108 DL110:DU110 DL112:DU136">
    <cfRule type="cellIs" dxfId="3" priority="1" operator="equal">
      <formula>0</formula>
    </cfRule>
  </conditionalFormatting>
  <hyperlinks>
    <hyperlink ref="F116" r:id="rId1" xr:uid="{C011AD01-852B-D348-9B62-14FB8E9BE46D}"/>
    <hyperlink ref="F114" r:id="rId2" xr:uid="{A7D2A1D0-0413-9D45-9AE4-29B0574A409E}"/>
    <hyperlink ref="F115" r:id="rId3" xr:uid="{65C78600-FA88-164C-89A4-A8CF63519502}"/>
    <hyperlink ref="F117" r:id="rId4" xr:uid="{EDE5A11E-2DDA-DF4C-B3CB-E2035EA50979}"/>
    <hyperlink ref="F112" r:id="rId5" xr:uid="{A16A3C33-DB9A-A045-BB0C-17F0D394B2B6}"/>
    <hyperlink ref="F119" r:id="rId6" xr:uid="{AA8100A1-C792-AD47-B139-50FBC401C3B0}"/>
    <hyperlink ref="F120" r:id="rId7" xr:uid="{FFD0FA10-79A7-9346-BED3-4885A5E03A0A}"/>
    <hyperlink ref="F121" r:id="rId8" xr:uid="{9CA229B1-8433-B742-86CC-BE15CA517EC1}"/>
    <hyperlink ref="F122" r:id="rId9" xr:uid="{DBB8F5C1-8A3C-6A42-A822-8421BDEB4DBC}"/>
    <hyperlink ref="F123" r:id="rId10" xr:uid="{435F338D-368C-6F49-A448-55595F5DB0D8}"/>
    <hyperlink ref="F124" r:id="rId11" xr:uid="{7AB8A8B1-1961-0549-9464-5496CC207CDF}"/>
    <hyperlink ref="F125" r:id="rId12" xr:uid="{C8270328-B9CC-274D-959C-CBC01BF4A648}"/>
    <hyperlink ref="F118" r:id="rId13" xr:uid="{02693A28-260F-F240-8587-3CBDCC23F89E}"/>
    <hyperlink ref="F113" r:id="rId14" xr:uid="{DC844789-219A-7F40-93C4-936415DF41A5}"/>
    <hyperlink ref="F126" r:id="rId15" xr:uid="{97871844-D1DB-8249-AAEA-B81654CC7938}"/>
    <hyperlink ref="F16" r:id="rId16" xr:uid="{0DE9D215-0508-3547-B87E-26715B7B2BAF}"/>
    <hyperlink ref="F17" r:id="rId17" xr:uid="{A261831D-0DBE-F348-BF15-67D39C658BD4}"/>
    <hyperlink ref="F18" r:id="rId18" xr:uid="{FE34FEB3-2747-7145-94FE-7A530A22BDB7}"/>
    <hyperlink ref="F19" r:id="rId19" xr:uid="{78B9E75A-0B56-BC42-AF37-A4A9812F8767}"/>
    <hyperlink ref="F20" r:id="rId20" xr:uid="{A7B5839E-2540-E44C-ACA0-141A7246DF51}"/>
    <hyperlink ref="F21" r:id="rId21" xr:uid="{8D7FB09E-2F89-F840-B2AE-DFF7F28BD9F7}"/>
    <hyperlink ref="F22" r:id="rId22" xr:uid="{0AC57987-EA43-5B49-BCA0-9A421856B4AB}"/>
    <hyperlink ref="F23" r:id="rId23" xr:uid="{DB7B1A47-4FE6-B740-938F-CE2B4BDD8FAA}"/>
    <hyperlink ref="F24" r:id="rId24" xr:uid="{FBCBF745-8FBD-904E-8480-7694D614FB01}"/>
    <hyperlink ref="F25" r:id="rId25" xr:uid="{EA29D0EE-1DBF-B74E-A90D-62DB243DC3F1}"/>
    <hyperlink ref="F26" r:id="rId26" xr:uid="{7386AFEC-2140-E544-9C99-D16303B6CA64}"/>
    <hyperlink ref="F27" r:id="rId27" xr:uid="{FA20B879-CE59-5044-B7AF-D3ECC8F5F85F}"/>
    <hyperlink ref="F28" r:id="rId28" xr:uid="{6CBA7C67-FB7B-DA4F-A1B7-C594EDB4EA70}"/>
    <hyperlink ref="F29" r:id="rId29" xr:uid="{3D431085-4C0A-1C4B-9B0F-2A0A5F074972}"/>
    <hyperlink ref="F30" r:id="rId30" xr:uid="{6FE41445-D1CA-B341-9F10-F89E4FA34919}"/>
    <hyperlink ref="F32" r:id="rId31" xr:uid="{7FE9F4EB-A1F4-BC4F-9DE3-F9ADE8914035}"/>
    <hyperlink ref="F31" r:id="rId32" xr:uid="{4CBF0094-E32E-3043-BA20-2EC0540D8DEC}"/>
    <hyperlink ref="F33" r:id="rId33" xr:uid="{4A5D32A2-CE6B-A74D-913A-4E155BAEE79E}"/>
    <hyperlink ref="F39" r:id="rId34" xr:uid="{C98FD487-5EDA-7E4D-AA49-2021DB5513A6}"/>
    <hyperlink ref="F40" r:id="rId35" xr:uid="{C16454AA-D723-E94F-8CD2-7E56F8F7E15C}"/>
    <hyperlink ref="F41" r:id="rId36" xr:uid="{C7DD9A0F-A35B-3D4A-9596-A8B6A9F8AB10}"/>
    <hyperlink ref="F45" r:id="rId37" xr:uid="{E0AF3E4D-4D38-3147-B91F-53C50873588E}"/>
    <hyperlink ref="F49" r:id="rId38" xr:uid="{05F7D315-5A0F-7C48-BF41-A45A99B976E4}"/>
    <hyperlink ref="F7" r:id="rId39" xr:uid="{1A8C713B-A8C1-E949-A61B-747BD2AB2DBF}"/>
    <hyperlink ref="F8" r:id="rId40" xr:uid="{1BCF9871-BA34-5E4D-B15E-8FFF7957BD82}"/>
    <hyperlink ref="F9" r:id="rId41" xr:uid="{39B1E7BE-35B8-6640-A6D5-2F7465F764D9}"/>
    <hyperlink ref="F10" r:id="rId42" xr:uid="{8743D995-E23C-8F44-BCBD-7F2A22B5ECAF}"/>
    <hyperlink ref="F11" r:id="rId43" xr:uid="{08045202-9419-1F46-9778-0BA134FEA68E}"/>
    <hyperlink ref="F12" r:id="rId44" xr:uid="{7439D292-D2C3-2241-BEE5-5B13A96D04B5}"/>
    <hyperlink ref="F13" r:id="rId45" xr:uid="{BAD20C80-2CB8-4942-B334-E696EB2D8F95}"/>
    <hyperlink ref="F34" r:id="rId46" xr:uid="{58242364-CB6E-AF48-B51F-4528E7A282F0}"/>
    <hyperlink ref="F35" r:id="rId47" xr:uid="{C59D1440-88FC-CB4E-BA86-388C6BD928B9}"/>
    <hyperlink ref="F36" r:id="rId48" xr:uid="{92E3DCED-01E0-7B48-9B5D-B1903F91379E}"/>
    <hyperlink ref="F37" r:id="rId49" xr:uid="{376BF108-1BF0-D844-A58E-DF4EEB9116BD}"/>
    <hyperlink ref="F38" r:id="rId50" xr:uid="{F567CBEF-6EB6-324B-A9D3-ED3A5B35415B}"/>
    <hyperlink ref="F14" r:id="rId51" xr:uid="{BABD6D97-4C2B-4A4B-8C66-81EC6B7E1F88}"/>
    <hyperlink ref="F15" r:id="rId52" xr:uid="{B5BF36D5-0D2B-8949-BD0E-F35F1897DC13}"/>
    <hyperlink ref="F6" r:id="rId53" xr:uid="{324149B9-E558-4846-BEA9-6402079FDB7A}"/>
    <hyperlink ref="F76" r:id="rId54" xr:uid="{933ECA20-CAAD-EF43-8DB2-1107AB54BCD0}"/>
    <hyperlink ref="F77" r:id="rId55" xr:uid="{10A7E0DE-678D-4A40-8411-425DAD0189DF}"/>
    <hyperlink ref="F79" r:id="rId56" xr:uid="{7183D40B-7498-AF4B-BE73-591AD0E01C66}"/>
    <hyperlink ref="F78" r:id="rId57" xr:uid="{55A13160-01E4-F94E-AE4F-7F1DCA3E5B15}"/>
    <hyperlink ref="F53" r:id="rId58" xr:uid="{E5951F46-232E-A54D-8CD9-B3B5C274120F}"/>
    <hyperlink ref="F54" r:id="rId59" xr:uid="{742882BF-C54B-6043-9F4B-312EA630BD55}"/>
    <hyperlink ref="F127" r:id="rId60" xr:uid="{F19B9D5F-8F77-1846-B413-69BE1000F360}"/>
  </hyperlinks>
  <pageMargins left="0.7" right="0.7" top="0.75" bottom="0.75" header="0.3" footer="0.3"/>
  <pageSetup paperSize="8" scale="67" fitToHeight="4" orientation="landscape" horizontalDpi="0" verticalDpi="0"/>
  <rowBreaks count="2" manualBreakCount="2">
    <brk id="55" max="16383" man="1"/>
    <brk id="108" max="16383" man="1"/>
  </rowBreaks>
  <drawing r:id="rId6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82949-3E7D-584E-85B1-7E9DA0D1954A}">
  <sheetPr>
    <pageSetUpPr fitToPage="1"/>
  </sheetPr>
  <dimension ref="A1:AM29"/>
  <sheetViews>
    <sheetView view="pageBreakPreview" zoomScale="150" zoomScaleNormal="150" zoomScaleSheetLayoutView="120" workbookViewId="0">
      <pane xSplit="12" ySplit="2" topLeftCell="M17" activePane="bottomRight" state="frozen"/>
      <selection pane="topRight" activeCell="M1" sqref="M1"/>
      <selection pane="bottomLeft" activeCell="A4" sqref="A4"/>
      <selection pane="bottomRight" activeCell="F15" sqref="F15"/>
    </sheetView>
  </sheetViews>
  <sheetFormatPr baseColWidth="10" defaultColWidth="9" defaultRowHeight="13"/>
  <cols>
    <col min="2" max="2" width="3.3984375" customWidth="1"/>
    <col min="3" max="3" width="19.796875" customWidth="1"/>
    <col min="4" max="7" width="12" customWidth="1"/>
    <col min="8" max="8" width="8.19921875" customWidth="1"/>
    <col min="9" max="9" width="14.59765625" customWidth="1"/>
    <col min="10" max="10" width="4.59765625" customWidth="1"/>
    <col min="11" max="11" width="2" customWidth="1"/>
    <col min="12" max="12" width="9" customWidth="1"/>
    <col min="13" max="13" width="2" customWidth="1"/>
    <col min="14" max="14" width="13.19921875" customWidth="1"/>
    <col min="15" max="15" width="2" customWidth="1"/>
    <col min="16" max="16" width="6.796875" customWidth="1"/>
    <col min="17" max="17" width="6.59765625" customWidth="1"/>
    <col min="18" max="23" width="7" customWidth="1"/>
    <col min="24" max="24" width="2" customWidth="1"/>
    <col min="25" max="30" width="7" customWidth="1"/>
    <col min="31" max="31" width="2" customWidth="1"/>
    <col min="32" max="35" width="7" customWidth="1"/>
    <col min="36" max="36" width="2" customWidth="1"/>
    <col min="37" max="37" width="7" customWidth="1"/>
    <col min="38" max="38" width="2" customWidth="1"/>
    <col min="39" max="39" width="7" customWidth="1"/>
  </cols>
  <sheetData>
    <row r="1" spans="1:39" ht="76.5" hidden="1" customHeight="1">
      <c r="B1" s="196" t="s">
        <v>91</v>
      </c>
      <c r="C1" s="197"/>
      <c r="D1" s="197"/>
      <c r="E1" s="198"/>
      <c r="F1" s="198"/>
      <c r="G1" s="198"/>
      <c r="H1" s="198"/>
      <c r="I1" s="198"/>
      <c r="J1" s="198"/>
      <c r="K1" s="198"/>
      <c r="L1" s="198"/>
      <c r="M1" s="198"/>
      <c r="N1" s="198"/>
      <c r="O1" s="198"/>
      <c r="P1" s="199"/>
      <c r="Q1" s="37"/>
    </row>
    <row r="2" spans="1:39" ht="97" customHeight="1">
      <c r="B2" s="200" t="s">
        <v>206</v>
      </c>
      <c r="C2" s="201"/>
      <c r="D2" s="201"/>
      <c r="E2" s="30"/>
      <c r="F2" s="30"/>
      <c r="G2" s="30"/>
      <c r="H2" s="6"/>
      <c r="I2" s="6"/>
      <c r="J2" s="23" t="s">
        <v>92</v>
      </c>
      <c r="K2" s="11"/>
      <c r="L2" s="71" t="s">
        <v>205</v>
      </c>
      <c r="M2" s="11"/>
      <c r="N2" s="10" t="s">
        <v>209</v>
      </c>
      <c r="O2" s="11"/>
      <c r="P2" s="10" t="s">
        <v>153</v>
      </c>
      <c r="Q2" s="10" t="s">
        <v>154</v>
      </c>
      <c r="R2" s="10" t="s">
        <v>155</v>
      </c>
      <c r="S2" s="10" t="s">
        <v>156</v>
      </c>
      <c r="T2" s="10" t="s">
        <v>157</v>
      </c>
      <c r="U2" s="10" t="s">
        <v>173</v>
      </c>
      <c r="V2" s="10" t="s">
        <v>174</v>
      </c>
      <c r="W2" s="10" t="s">
        <v>158</v>
      </c>
      <c r="X2" s="11"/>
      <c r="Y2" s="10" t="s">
        <v>159</v>
      </c>
      <c r="Z2" s="10" t="s">
        <v>160</v>
      </c>
      <c r="AA2" s="21" t="s">
        <v>161</v>
      </c>
      <c r="AB2" s="21" t="s">
        <v>162</v>
      </c>
      <c r="AC2" s="21" t="s">
        <v>163</v>
      </c>
      <c r="AD2" s="10" t="s">
        <v>164</v>
      </c>
      <c r="AE2" s="11"/>
      <c r="AF2" s="10" t="s">
        <v>165</v>
      </c>
      <c r="AG2" s="10" t="s">
        <v>166</v>
      </c>
      <c r="AH2" s="12" t="s">
        <v>167</v>
      </c>
      <c r="AI2" s="10" t="s">
        <v>168</v>
      </c>
      <c r="AJ2" s="11"/>
      <c r="AK2" s="10" t="s">
        <v>246</v>
      </c>
      <c r="AL2" s="11"/>
      <c r="AM2" s="10" t="s">
        <v>249</v>
      </c>
    </row>
    <row r="3" spans="1:39" ht="9" customHeight="1">
      <c r="B3" s="14"/>
      <c r="C3" s="108"/>
      <c r="D3" s="24"/>
      <c r="E3" s="24"/>
      <c r="F3" s="24"/>
      <c r="G3" s="24"/>
      <c r="H3" s="14"/>
      <c r="I3" s="7"/>
      <c r="J3" s="15"/>
      <c r="K3" s="3"/>
      <c r="L3" s="16"/>
      <c r="M3" s="3"/>
      <c r="N3" s="4"/>
      <c r="O3" s="3"/>
      <c r="P3" s="16"/>
      <c r="Q3" s="16"/>
      <c r="R3" s="16"/>
      <c r="S3" s="16"/>
      <c r="T3" s="16"/>
      <c r="U3" s="16"/>
      <c r="V3" s="16"/>
      <c r="W3" s="16"/>
      <c r="X3" s="3"/>
      <c r="Y3" s="16"/>
      <c r="Z3" s="16"/>
      <c r="AA3" s="29"/>
      <c r="AB3" s="29"/>
      <c r="AC3" s="29"/>
      <c r="AD3" s="16"/>
      <c r="AE3" s="3"/>
      <c r="AF3" s="16"/>
      <c r="AG3" s="16"/>
      <c r="AH3" s="16"/>
      <c r="AI3" s="16"/>
      <c r="AJ3" s="3"/>
      <c r="AK3" s="16"/>
      <c r="AL3" s="3"/>
      <c r="AM3" s="16"/>
    </row>
    <row r="4" spans="1:39" s="51" customFormat="1" ht="51" customHeight="1">
      <c r="A4" s="39"/>
      <c r="B4" s="105"/>
      <c r="C4" s="106" t="s">
        <v>371</v>
      </c>
      <c r="D4" s="106"/>
      <c r="E4" s="106"/>
      <c r="F4" s="106"/>
      <c r="G4" s="106"/>
      <c r="H4" s="106"/>
      <c r="I4" s="106"/>
      <c r="J4" s="107"/>
      <c r="K4" s="39"/>
      <c r="L4" s="41" t="str">
        <f>L2</f>
        <v>Qty total</v>
      </c>
      <c r="M4" s="39"/>
      <c r="N4" s="41" t="str">
        <f>N2</f>
        <v>Price / summe Product</v>
      </c>
      <c r="O4" s="39"/>
      <c r="P4" s="41" t="str">
        <f t="shared" ref="P4:W4" si="0">P2</f>
        <v>Hauptküche
Ebene 1</v>
      </c>
      <c r="Q4" s="41" t="str">
        <f t="shared" si="0"/>
        <v>Buffet 1.1
U Shape</v>
      </c>
      <c r="R4" s="41" t="str">
        <f t="shared" si="0"/>
        <v>Buffet 1.2.
I Shape</v>
      </c>
      <c r="S4" s="41" t="str">
        <f t="shared" si="0"/>
        <v>Buffet 1.3.
I Shape</v>
      </c>
      <c r="T4" s="41" t="str">
        <f t="shared" si="0"/>
        <v>Buffet 1.4.
U Shape</v>
      </c>
      <c r="U4" s="41" t="str">
        <f t="shared" si="0"/>
        <v>Special Buffet I
Burger Buffet</v>
      </c>
      <c r="V4" s="41" t="str">
        <f t="shared" si="0"/>
        <v>Special Buffet II
Handkäse Buffet</v>
      </c>
      <c r="W4" s="41" t="str">
        <f t="shared" si="0"/>
        <v>Relais Küche
Ebene 1</v>
      </c>
      <c r="X4" s="50"/>
      <c r="Y4" s="41" t="str">
        <f t="shared" ref="Y4:AD4" si="1">Y2</f>
        <v>Buffet 2.1.
I Shape</v>
      </c>
      <c r="Z4" s="41" t="str">
        <f t="shared" si="1"/>
        <v>Buffet 2.2.
I Shape</v>
      </c>
      <c r="AA4" s="41" t="str">
        <f t="shared" si="1"/>
        <v>Buffet 2.3.
I Shape</v>
      </c>
      <c r="AB4" s="41" t="str">
        <f t="shared" si="1"/>
        <v>Buffet 2.4. 
I Shape</v>
      </c>
      <c r="AC4" s="41" t="str">
        <f t="shared" si="1"/>
        <v>Stff Kantine
Ebene 2</v>
      </c>
      <c r="AD4" s="41" t="str">
        <f t="shared" si="1"/>
        <v>Relais Küche
Eben 2</v>
      </c>
      <c r="AE4" s="50"/>
      <c r="AF4" s="41" t="str">
        <f>AF2</f>
        <v>Relais Küche 
Ebene 3</v>
      </c>
      <c r="AG4" s="41" t="str">
        <f>AG2</f>
        <v>Buffet 3.1.
I Shape</v>
      </c>
      <c r="AH4" s="41" t="str">
        <f>AH2</f>
        <v>Buffet 3.2.
I Shape</v>
      </c>
      <c r="AI4" s="41" t="str">
        <f>AI2</f>
        <v>Buffet 3.3.
Live Cooking Table</v>
      </c>
      <c r="AJ4" s="39"/>
      <c r="AK4" s="41" t="str">
        <f>AK2</f>
        <v>Boxen
Ebene 2 &amp; 3</v>
      </c>
      <c r="AL4" s="39"/>
      <c r="AM4" s="41" t="str">
        <f>AM2</f>
        <v>Adler Viktoria
Ebene 3
Optional</v>
      </c>
    </row>
    <row r="5" spans="1:39" s="39" customFormat="1" ht="17.25" customHeight="1">
      <c r="P5" s="54">
        <f>SUM(P7*$G$7)+(P8*$G$8)+(P9*$G$9)+(P10*$G$10)+(P12*$G$12)+(P13*$G$13)+(P14*$G$14)+(P15*$G$15)+(P16*$G$16)</f>
        <v>338.8</v>
      </c>
      <c r="Q5" s="54">
        <f t="shared" ref="Q5:AI5" si="2">SUM(Q7*$G$7)+(Q8*$G$8)+(Q9*$G$9)+(Q10*$G$10)+(Q12*$G$12)+(Q13*$G$13)+(Q14*$G$14)+(Q15*$G$15)+(Q16*$G$16)</f>
        <v>0</v>
      </c>
      <c r="R5" s="54">
        <f t="shared" si="2"/>
        <v>0</v>
      </c>
      <c r="S5" s="54">
        <f t="shared" si="2"/>
        <v>0</v>
      </c>
      <c r="T5" s="54">
        <f t="shared" si="2"/>
        <v>0</v>
      </c>
      <c r="U5" s="54">
        <f t="shared" si="2"/>
        <v>0</v>
      </c>
      <c r="V5" s="54">
        <f t="shared" si="2"/>
        <v>0</v>
      </c>
      <c r="W5" s="54">
        <f t="shared" si="2"/>
        <v>180.89999999999998</v>
      </c>
      <c r="Y5" s="54">
        <f t="shared" si="2"/>
        <v>0</v>
      </c>
      <c r="Z5" s="54">
        <f t="shared" si="2"/>
        <v>0</v>
      </c>
      <c r="AA5" s="54">
        <f t="shared" si="2"/>
        <v>0</v>
      </c>
      <c r="AB5" s="54">
        <f t="shared" si="2"/>
        <v>0</v>
      </c>
      <c r="AC5" s="54">
        <f t="shared" si="2"/>
        <v>0</v>
      </c>
      <c r="AD5" s="54">
        <f t="shared" si="2"/>
        <v>143.69999999999999</v>
      </c>
      <c r="AF5" s="54">
        <f t="shared" si="2"/>
        <v>153.69999999999999</v>
      </c>
      <c r="AG5" s="54">
        <f t="shared" si="2"/>
        <v>0</v>
      </c>
      <c r="AH5" s="54">
        <f t="shared" si="2"/>
        <v>0</v>
      </c>
      <c r="AI5" s="54">
        <f t="shared" si="2"/>
        <v>0</v>
      </c>
      <c r="AK5" s="54">
        <f t="shared" ref="AK5:AM5" si="3">SUM(AK7*$G$7)+(AK8*$G$8)+(AK9*$G$9)+(AK10*$G$10)+(AK12*$G$12)+(AK13*$G$13)+(AK14*$G$14)+(AK15*$G$15)+(AK16*$G$16)</f>
        <v>0</v>
      </c>
      <c r="AM5" s="54">
        <f t="shared" si="3"/>
        <v>13.5</v>
      </c>
    </row>
    <row r="6" spans="1:39" ht="12.75" customHeight="1">
      <c r="A6" s="6"/>
      <c r="B6" s="95" t="s">
        <v>0</v>
      </c>
      <c r="C6" s="47" t="str" cm="1">
        <f t="array" ref="C6">'EQ Buffet &amp; Table Top'!$C$5:$C$5</f>
        <v>Designation</v>
      </c>
      <c r="D6" s="47" t="str">
        <f>'EQ Buffet &amp; Table Top'!D5</f>
        <v>Picture</v>
      </c>
      <c r="E6" s="47" t="str">
        <f>'EQ Buffet &amp; Table Top'!E5</f>
        <v>Specification</v>
      </c>
      <c r="F6" s="47" t="str">
        <f>'EQ Buffet &amp; Table Top'!F5</f>
        <v>Referenz</v>
      </c>
      <c r="G6" s="47" t="str">
        <f>'EQ Buffet &amp; Table Top'!G5</f>
        <v>Power (kW)</v>
      </c>
      <c r="H6" s="47" t="str">
        <f>'EQ Buffet &amp; Table Top'!H5</f>
        <v>Qty</v>
      </c>
      <c r="I6" s="47" t="str">
        <f>'EQ Buffet &amp; Table Top'!I5</f>
        <v>Size</v>
      </c>
      <c r="J6" s="47">
        <f>'EQ Buffet &amp; Table Top'!J5</f>
        <v>0</v>
      </c>
      <c r="K6" s="3"/>
      <c r="L6" s="4"/>
      <c r="M6" s="3"/>
      <c r="N6" s="4"/>
      <c r="O6" s="3"/>
      <c r="P6" s="4"/>
      <c r="Q6" s="16"/>
      <c r="R6" s="16"/>
      <c r="S6" s="16"/>
      <c r="T6" s="16"/>
      <c r="U6" s="16"/>
      <c r="V6" s="16"/>
      <c r="W6" s="4"/>
      <c r="X6" s="3"/>
      <c r="Y6" s="16"/>
      <c r="Z6" s="16"/>
      <c r="AA6" s="16"/>
      <c r="AB6" s="16"/>
      <c r="AC6" s="16"/>
      <c r="AD6" s="16"/>
      <c r="AE6" s="3"/>
      <c r="AF6" s="4"/>
      <c r="AG6" s="16"/>
      <c r="AH6" s="16"/>
      <c r="AI6" s="16"/>
      <c r="AJ6" s="3"/>
      <c r="AK6" s="4"/>
      <c r="AL6" s="3"/>
      <c r="AM6" s="4"/>
    </row>
    <row r="7" spans="1:39" ht="32.25" customHeight="1">
      <c r="A7" s="6"/>
      <c r="B7" s="18">
        <v>115</v>
      </c>
      <c r="C7" s="47" t="s">
        <v>114</v>
      </c>
      <c r="D7" s="6"/>
      <c r="E7" s="32" t="s">
        <v>94</v>
      </c>
      <c r="F7" s="34" t="s">
        <v>115</v>
      </c>
      <c r="G7" s="43">
        <v>2.7</v>
      </c>
      <c r="H7" s="82">
        <v>145.18</v>
      </c>
      <c r="I7" s="44" t="s">
        <v>116</v>
      </c>
      <c r="J7" s="20"/>
      <c r="K7" s="3"/>
      <c r="L7" s="4">
        <f>SUM(P7:AM7)</f>
        <v>12</v>
      </c>
      <c r="M7" s="3"/>
      <c r="N7" s="84">
        <f t="shared" ref="N7:N23" si="4">SUM(L7*H7)</f>
        <v>1742.16</v>
      </c>
      <c r="O7" s="3"/>
      <c r="P7" s="22">
        <v>4</v>
      </c>
      <c r="Q7" s="62"/>
      <c r="R7" s="66"/>
      <c r="S7" s="66"/>
      <c r="T7" s="66"/>
      <c r="U7" s="66"/>
      <c r="V7" s="67"/>
      <c r="W7" s="65">
        <v>1</v>
      </c>
      <c r="X7" s="3"/>
      <c r="Y7" s="62"/>
      <c r="Z7" s="66"/>
      <c r="AA7" s="66"/>
      <c r="AB7" s="66"/>
      <c r="AC7" s="67"/>
      <c r="AD7" s="65">
        <v>1</v>
      </c>
      <c r="AE7" s="3"/>
      <c r="AF7" s="65">
        <v>1</v>
      </c>
      <c r="AG7" s="62"/>
      <c r="AH7" s="66"/>
      <c r="AI7" s="67"/>
      <c r="AJ7" s="3"/>
      <c r="AK7" s="4"/>
      <c r="AL7" s="3"/>
      <c r="AM7" s="4">
        <v>5</v>
      </c>
    </row>
    <row r="8" spans="1:39" ht="32.25" customHeight="1">
      <c r="A8" s="6"/>
      <c r="B8" s="18">
        <v>116</v>
      </c>
      <c r="C8" s="47" t="s">
        <v>96</v>
      </c>
      <c r="D8" s="31"/>
      <c r="E8" s="32"/>
      <c r="F8" s="34"/>
      <c r="G8" s="43"/>
      <c r="H8" s="82"/>
      <c r="I8" s="44"/>
      <c r="J8" s="20"/>
      <c r="K8" s="3"/>
      <c r="L8" s="4">
        <f t="shared" ref="L8:L22" si="5">SUM(P8:AM8)</f>
        <v>0</v>
      </c>
      <c r="M8" s="3"/>
      <c r="N8" s="84">
        <f t="shared" si="4"/>
        <v>0</v>
      </c>
      <c r="O8" s="3"/>
      <c r="P8" s="22"/>
      <c r="Q8" s="63"/>
      <c r="R8" s="13"/>
      <c r="S8" s="13"/>
      <c r="T8" s="13"/>
      <c r="U8" s="13"/>
      <c r="V8" s="68"/>
      <c r="W8" s="65"/>
      <c r="X8" s="3"/>
      <c r="Y8" s="63"/>
      <c r="Z8" s="13"/>
      <c r="AA8" s="13"/>
      <c r="AB8" s="13"/>
      <c r="AC8" s="68"/>
      <c r="AD8" s="65"/>
      <c r="AE8" s="3"/>
      <c r="AF8" s="65"/>
      <c r="AG8" s="63"/>
      <c r="AH8" s="13"/>
      <c r="AI8" s="68"/>
      <c r="AJ8" s="3"/>
      <c r="AK8" s="4"/>
      <c r="AL8" s="3"/>
      <c r="AM8" s="4"/>
    </row>
    <row r="9" spans="1:39" ht="32.25" customHeight="1">
      <c r="A9" s="6"/>
      <c r="B9" s="18">
        <v>117</v>
      </c>
      <c r="C9" s="47" t="s">
        <v>182</v>
      </c>
      <c r="D9" s="6"/>
      <c r="E9" s="32" t="s">
        <v>181</v>
      </c>
      <c r="F9" s="34" t="s">
        <v>184</v>
      </c>
      <c r="G9" s="43">
        <v>65.5</v>
      </c>
      <c r="H9" s="82">
        <v>25606.42</v>
      </c>
      <c r="I9" s="44" t="s">
        <v>183</v>
      </c>
      <c r="J9" s="20"/>
      <c r="K9" s="3"/>
      <c r="L9" s="4">
        <f t="shared" si="5"/>
        <v>8</v>
      </c>
      <c r="M9" s="3"/>
      <c r="N9" s="84">
        <f t="shared" si="4"/>
        <v>204851.36</v>
      </c>
      <c r="O9" s="3"/>
      <c r="P9" s="22">
        <v>2</v>
      </c>
      <c r="Q9" s="63"/>
      <c r="R9" s="13"/>
      <c r="S9" s="13"/>
      <c r="T9" s="13"/>
      <c r="U9" s="13"/>
      <c r="V9" s="68"/>
      <c r="W9" s="65">
        <v>2</v>
      </c>
      <c r="X9" s="3"/>
      <c r="Y9" s="63"/>
      <c r="Z9" s="13"/>
      <c r="AA9" s="13"/>
      <c r="AB9" s="13"/>
      <c r="AC9" s="68"/>
      <c r="AD9" s="65">
        <v>2</v>
      </c>
      <c r="AE9" s="3"/>
      <c r="AF9" s="65">
        <v>2</v>
      </c>
      <c r="AG9" s="63"/>
      <c r="AH9" s="13"/>
      <c r="AI9" s="68"/>
      <c r="AJ9" s="3"/>
      <c r="AK9" s="4"/>
      <c r="AL9" s="3"/>
      <c r="AM9" s="4"/>
    </row>
    <row r="10" spans="1:39" ht="32.25" customHeight="1">
      <c r="A10" s="6"/>
      <c r="B10" s="18">
        <v>118</v>
      </c>
      <c r="C10" s="47" t="s">
        <v>185</v>
      </c>
      <c r="D10" s="6"/>
      <c r="E10" s="32" t="s">
        <v>187</v>
      </c>
      <c r="F10" s="34" t="s">
        <v>184</v>
      </c>
      <c r="G10" s="43">
        <v>18.600000000000001</v>
      </c>
      <c r="H10" s="82">
        <v>10613.61</v>
      </c>
      <c r="I10" s="44" t="s">
        <v>186</v>
      </c>
      <c r="J10" s="20"/>
      <c r="K10" s="3"/>
      <c r="L10" s="4">
        <f t="shared" si="5"/>
        <v>4</v>
      </c>
      <c r="M10" s="3"/>
      <c r="N10" s="84">
        <f t="shared" si="4"/>
        <v>42454.44</v>
      </c>
      <c r="O10" s="3"/>
      <c r="P10" s="22">
        <v>2</v>
      </c>
      <c r="Q10" s="63"/>
      <c r="R10" s="13"/>
      <c r="S10" s="13"/>
      <c r="T10" s="13"/>
      <c r="U10" s="13"/>
      <c r="V10" s="68"/>
      <c r="W10" s="65">
        <v>2</v>
      </c>
      <c r="X10" s="3"/>
      <c r="Y10" s="63"/>
      <c r="Z10" s="13"/>
      <c r="AA10" s="13"/>
      <c r="AB10" s="13"/>
      <c r="AC10" s="68"/>
      <c r="AD10" s="65"/>
      <c r="AE10" s="3"/>
      <c r="AF10" s="65"/>
      <c r="AG10" s="63"/>
      <c r="AH10" s="13"/>
      <c r="AI10" s="68"/>
      <c r="AJ10" s="3"/>
      <c r="AK10" s="4"/>
      <c r="AL10" s="3"/>
      <c r="AM10" s="4"/>
    </row>
    <row r="11" spans="1:39" ht="32.25" customHeight="1">
      <c r="A11" s="6"/>
      <c r="B11" s="18">
        <v>119</v>
      </c>
      <c r="C11" s="47" t="s">
        <v>185</v>
      </c>
      <c r="D11" s="6"/>
      <c r="E11" s="32" t="s">
        <v>227</v>
      </c>
      <c r="F11" s="34" t="s">
        <v>229</v>
      </c>
      <c r="G11" s="43">
        <v>5.7</v>
      </c>
      <c r="H11" s="44">
        <v>4813.55</v>
      </c>
      <c r="I11" s="44" t="s">
        <v>228</v>
      </c>
      <c r="J11" s="20"/>
      <c r="K11" s="3"/>
      <c r="L11" s="4">
        <f t="shared" si="5"/>
        <v>1</v>
      </c>
      <c r="M11" s="3"/>
      <c r="N11" s="84">
        <f t="shared" si="4"/>
        <v>4813.55</v>
      </c>
      <c r="O11" s="3"/>
      <c r="P11" s="22"/>
      <c r="Q11" s="63"/>
      <c r="R11" s="13"/>
      <c r="S11" s="13"/>
      <c r="T11" s="13"/>
      <c r="U11" s="13"/>
      <c r="V11" s="68"/>
      <c r="W11" s="65"/>
      <c r="X11" s="3"/>
      <c r="Y11" s="63"/>
      <c r="Z11" s="13"/>
      <c r="AA11" s="13"/>
      <c r="AB11" s="13"/>
      <c r="AC11" s="68"/>
      <c r="AD11" s="65"/>
      <c r="AE11" s="3"/>
      <c r="AF11" s="65"/>
      <c r="AG11" s="63"/>
      <c r="AH11" s="13"/>
      <c r="AI11" s="68"/>
      <c r="AJ11" s="3"/>
      <c r="AK11" s="4"/>
      <c r="AL11" s="3"/>
      <c r="AM11" s="4">
        <v>1</v>
      </c>
    </row>
    <row r="12" spans="1:39" ht="32.25" customHeight="1">
      <c r="A12" s="6"/>
      <c r="B12" s="18">
        <v>120</v>
      </c>
      <c r="C12" s="47" t="s">
        <v>189</v>
      </c>
      <c r="D12" s="6"/>
      <c r="E12" s="32" t="s">
        <v>188</v>
      </c>
      <c r="F12" s="34" t="s">
        <v>193</v>
      </c>
      <c r="G12" s="43">
        <v>45</v>
      </c>
      <c r="H12" s="82">
        <v>24631.81</v>
      </c>
      <c r="I12" s="44" t="s">
        <v>190</v>
      </c>
      <c r="J12" s="20"/>
      <c r="K12" s="3"/>
      <c r="L12" s="4">
        <f t="shared" si="5"/>
        <v>2</v>
      </c>
      <c r="M12" s="3"/>
      <c r="N12" s="84">
        <f>SUM(L12*H12)</f>
        <v>49263.62</v>
      </c>
      <c r="O12" s="3"/>
      <c r="P12" s="22">
        <v>2</v>
      </c>
      <c r="Q12" s="63"/>
      <c r="R12" s="13"/>
      <c r="S12" s="13"/>
      <c r="T12" s="13"/>
      <c r="U12" s="13"/>
      <c r="V12" s="68"/>
      <c r="W12" s="65"/>
      <c r="X12" s="3"/>
      <c r="Y12" s="63"/>
      <c r="Z12" s="13"/>
      <c r="AA12" s="13"/>
      <c r="AB12" s="13"/>
      <c r="AC12" s="68"/>
      <c r="AD12" s="65"/>
      <c r="AE12" s="3"/>
      <c r="AF12" s="65"/>
      <c r="AG12" s="63"/>
      <c r="AH12" s="13"/>
      <c r="AI12" s="68"/>
      <c r="AJ12" s="3"/>
      <c r="AK12" s="4"/>
      <c r="AL12" s="3"/>
      <c r="AM12" s="4"/>
    </row>
    <row r="13" spans="1:39" ht="32.25" customHeight="1">
      <c r="A13" s="6"/>
      <c r="B13" s="18">
        <v>121</v>
      </c>
      <c r="C13" s="47" t="s">
        <v>189</v>
      </c>
      <c r="D13" s="6"/>
      <c r="E13" s="32" t="s">
        <v>191</v>
      </c>
      <c r="F13" s="34" t="s">
        <v>193</v>
      </c>
      <c r="G13" s="43">
        <v>19</v>
      </c>
      <c r="H13" s="83">
        <v>16063.81</v>
      </c>
      <c r="I13" s="44" t="s">
        <v>192</v>
      </c>
      <c r="J13" s="20"/>
      <c r="K13" s="3"/>
      <c r="L13" s="4">
        <f t="shared" si="5"/>
        <v>1</v>
      </c>
      <c r="M13" s="3"/>
      <c r="N13" s="84">
        <f t="shared" si="4"/>
        <v>16063.81</v>
      </c>
      <c r="O13" s="3"/>
      <c r="P13" s="22">
        <v>1</v>
      </c>
      <c r="Q13" s="63"/>
      <c r="R13" s="13"/>
      <c r="S13" s="13"/>
      <c r="T13" s="13"/>
      <c r="U13" s="13"/>
      <c r="V13" s="68"/>
      <c r="W13" s="65"/>
      <c r="X13" s="3"/>
      <c r="Y13" s="63"/>
      <c r="Z13" s="13"/>
      <c r="AA13" s="13"/>
      <c r="AB13" s="13"/>
      <c r="AC13" s="68"/>
      <c r="AD13" s="65"/>
      <c r="AE13" s="3"/>
      <c r="AF13" s="65"/>
      <c r="AG13" s="63"/>
      <c r="AH13" s="13"/>
      <c r="AI13" s="68"/>
      <c r="AJ13" s="3"/>
      <c r="AK13" s="4"/>
      <c r="AL13" s="3"/>
      <c r="AM13" s="4"/>
    </row>
    <row r="14" spans="1:39" ht="32.25" customHeight="1">
      <c r="A14" s="6"/>
      <c r="B14" s="18">
        <v>122</v>
      </c>
      <c r="C14" s="47" t="s">
        <v>194</v>
      </c>
      <c r="D14" s="6"/>
      <c r="E14" s="32" t="s">
        <v>195</v>
      </c>
      <c r="F14" s="34" t="s">
        <v>196</v>
      </c>
      <c r="G14" s="43">
        <v>20</v>
      </c>
      <c r="H14" s="83">
        <v>12738.95</v>
      </c>
      <c r="I14" s="44" t="s">
        <v>197</v>
      </c>
      <c r="J14" s="20"/>
      <c r="K14" s="3"/>
      <c r="L14" s="4">
        <f t="shared" si="5"/>
        <v>2</v>
      </c>
      <c r="M14" s="3"/>
      <c r="N14" s="84">
        <f t="shared" si="4"/>
        <v>25477.9</v>
      </c>
      <c r="O14" s="3"/>
      <c r="P14" s="22">
        <v>2</v>
      </c>
      <c r="Q14" s="63"/>
      <c r="R14" s="13"/>
      <c r="S14" s="13"/>
      <c r="T14" s="13"/>
      <c r="U14" s="13"/>
      <c r="V14" s="68"/>
      <c r="W14" s="65"/>
      <c r="X14" s="3"/>
      <c r="Y14" s="63"/>
      <c r="Z14" s="13"/>
      <c r="AA14" s="13"/>
      <c r="AB14" s="13"/>
      <c r="AC14" s="68"/>
      <c r="AD14" s="65"/>
      <c r="AE14" s="3"/>
      <c r="AF14" s="65"/>
      <c r="AG14" s="63"/>
      <c r="AH14" s="13"/>
      <c r="AI14" s="68"/>
      <c r="AJ14" s="3"/>
      <c r="AK14" s="4"/>
      <c r="AL14" s="3"/>
      <c r="AM14" s="4"/>
    </row>
    <row r="15" spans="1:39" ht="32.25" customHeight="1">
      <c r="A15" s="6"/>
      <c r="B15" s="18">
        <v>123</v>
      </c>
      <c r="C15" s="47" t="s">
        <v>198</v>
      </c>
      <c r="D15" s="6"/>
      <c r="E15" s="32" t="s">
        <v>199</v>
      </c>
      <c r="F15" s="34" t="s">
        <v>200</v>
      </c>
      <c r="G15" s="43">
        <v>10</v>
      </c>
      <c r="H15" s="83">
        <v>7646.94</v>
      </c>
      <c r="I15" s="44" t="s">
        <v>201</v>
      </c>
      <c r="J15" s="20"/>
      <c r="K15" s="3"/>
      <c r="L15" s="4">
        <f t="shared" si="5"/>
        <v>4</v>
      </c>
      <c r="M15" s="3"/>
      <c r="N15" s="84">
        <f t="shared" si="4"/>
        <v>30587.759999999998</v>
      </c>
      <c r="O15" s="3"/>
      <c r="P15" s="22"/>
      <c r="Q15" s="63"/>
      <c r="R15" s="13"/>
      <c r="S15" s="13"/>
      <c r="T15" s="13"/>
      <c r="U15" s="13"/>
      <c r="V15" s="68"/>
      <c r="W15" s="65">
        <v>1</v>
      </c>
      <c r="X15" s="3"/>
      <c r="Y15" s="63"/>
      <c r="Z15" s="13"/>
      <c r="AA15" s="13"/>
      <c r="AB15" s="13"/>
      <c r="AC15" s="68"/>
      <c r="AD15" s="65">
        <v>1</v>
      </c>
      <c r="AE15" s="3"/>
      <c r="AF15" s="65">
        <v>2</v>
      </c>
      <c r="AG15" s="63"/>
      <c r="AH15" s="13"/>
      <c r="AI15" s="68"/>
      <c r="AJ15" s="3"/>
      <c r="AK15" s="4"/>
      <c r="AL15" s="3"/>
      <c r="AM15" s="4"/>
    </row>
    <row r="16" spans="1:39" ht="32.25" customHeight="1">
      <c r="A16" s="6"/>
      <c r="B16" s="18">
        <v>124</v>
      </c>
      <c r="C16" s="47" t="s">
        <v>202</v>
      </c>
      <c r="D16" s="6"/>
      <c r="E16" s="32" t="s">
        <v>203</v>
      </c>
      <c r="F16" s="34" t="s">
        <v>204</v>
      </c>
      <c r="G16" s="43">
        <v>10.8</v>
      </c>
      <c r="H16" s="83">
        <v>7813.54</v>
      </c>
      <c r="I16" s="44" t="s">
        <v>197</v>
      </c>
      <c r="J16" s="20"/>
      <c r="K16" s="3"/>
      <c r="L16" s="4">
        <f t="shared" si="5"/>
        <v>1</v>
      </c>
      <c r="M16" s="3"/>
      <c r="N16" s="84">
        <f t="shared" si="4"/>
        <v>7813.54</v>
      </c>
      <c r="O16" s="3"/>
      <c r="P16" s="22">
        <v>1</v>
      </c>
      <c r="Q16" s="64"/>
      <c r="R16" s="69"/>
      <c r="S16" s="69"/>
      <c r="T16" s="69"/>
      <c r="U16" s="69"/>
      <c r="V16" s="70"/>
      <c r="W16" s="65"/>
      <c r="X16" s="3"/>
      <c r="Y16" s="64"/>
      <c r="Z16" s="69"/>
      <c r="AA16" s="69"/>
      <c r="AB16" s="69"/>
      <c r="AC16" s="70"/>
      <c r="AD16" s="65"/>
      <c r="AE16" s="3"/>
      <c r="AF16" s="65"/>
      <c r="AG16" s="64"/>
      <c r="AH16" s="69"/>
      <c r="AI16" s="70"/>
      <c r="AJ16" s="3"/>
      <c r="AK16" s="4"/>
      <c r="AL16" s="3"/>
      <c r="AM16" s="4"/>
    </row>
    <row r="17" spans="1:39" ht="32.25" customHeight="1">
      <c r="A17" s="6"/>
      <c r="B17" s="18">
        <v>125</v>
      </c>
      <c r="C17" s="47" t="s">
        <v>219</v>
      </c>
      <c r="D17" s="6"/>
      <c r="E17" s="32" t="s">
        <v>220</v>
      </c>
      <c r="F17" s="34" t="s">
        <v>221</v>
      </c>
      <c r="G17" s="43">
        <v>0.3</v>
      </c>
      <c r="H17" s="83">
        <v>1047.2</v>
      </c>
      <c r="I17" s="44" t="s">
        <v>222</v>
      </c>
      <c r="J17" s="20"/>
      <c r="K17" s="3"/>
      <c r="L17" s="4">
        <f t="shared" si="5"/>
        <v>4</v>
      </c>
      <c r="M17" s="3"/>
      <c r="N17" s="84">
        <f t="shared" si="4"/>
        <v>4188.8</v>
      </c>
      <c r="O17" s="3"/>
      <c r="P17" s="22"/>
      <c r="Q17" s="64"/>
      <c r="R17" s="69"/>
      <c r="S17" s="69"/>
      <c r="T17" s="69"/>
      <c r="U17" s="69"/>
      <c r="V17" s="70"/>
      <c r="W17" s="65"/>
      <c r="X17" s="3"/>
      <c r="Y17" s="64"/>
      <c r="Z17" s="69"/>
      <c r="AA17" s="69"/>
      <c r="AB17" s="69"/>
      <c r="AC17" s="70"/>
      <c r="AD17" s="65"/>
      <c r="AE17" s="3"/>
      <c r="AF17" s="65"/>
      <c r="AG17" s="64"/>
      <c r="AH17" s="69"/>
      <c r="AI17" s="70"/>
      <c r="AJ17" s="3"/>
      <c r="AK17" s="4"/>
      <c r="AL17" s="3"/>
      <c r="AM17" s="4">
        <v>4</v>
      </c>
    </row>
    <row r="18" spans="1:39" ht="32.25" customHeight="1">
      <c r="A18" s="6"/>
      <c r="B18" s="18">
        <v>126</v>
      </c>
      <c r="C18" s="47" t="s">
        <v>224</v>
      </c>
      <c r="D18" s="6"/>
      <c r="E18" s="32" t="s">
        <v>223</v>
      </c>
      <c r="F18" s="34" t="s">
        <v>225</v>
      </c>
      <c r="G18" s="43">
        <v>0.3</v>
      </c>
      <c r="H18" s="83">
        <v>1785</v>
      </c>
      <c r="I18" s="44" t="s">
        <v>226</v>
      </c>
      <c r="J18" s="20"/>
      <c r="K18" s="3"/>
      <c r="L18" s="4">
        <f t="shared" si="5"/>
        <v>3</v>
      </c>
      <c r="M18" s="3"/>
      <c r="N18" s="84">
        <f t="shared" si="4"/>
        <v>5355</v>
      </c>
      <c r="O18" s="3"/>
      <c r="P18" s="22"/>
      <c r="Q18" s="64"/>
      <c r="R18" s="69"/>
      <c r="S18" s="69"/>
      <c r="T18" s="69"/>
      <c r="U18" s="69"/>
      <c r="V18" s="70"/>
      <c r="W18" s="65"/>
      <c r="X18" s="3"/>
      <c r="Y18" s="64"/>
      <c r="Z18" s="69"/>
      <c r="AA18" s="69"/>
      <c r="AB18" s="69"/>
      <c r="AC18" s="70"/>
      <c r="AD18" s="65"/>
      <c r="AE18" s="3"/>
      <c r="AF18" s="65"/>
      <c r="AG18" s="64"/>
      <c r="AH18" s="69"/>
      <c r="AI18" s="70"/>
      <c r="AJ18" s="3"/>
      <c r="AK18" s="4"/>
      <c r="AL18" s="3"/>
      <c r="AM18" s="4">
        <v>3</v>
      </c>
    </row>
    <row r="19" spans="1:39" ht="32.25" customHeight="1">
      <c r="A19" s="6"/>
      <c r="B19" s="18">
        <v>127</v>
      </c>
      <c r="C19" s="47" t="s">
        <v>231</v>
      </c>
      <c r="D19" s="6"/>
      <c r="E19" s="32" t="s">
        <v>230</v>
      </c>
      <c r="F19" s="34" t="s">
        <v>232</v>
      </c>
      <c r="G19" s="43"/>
      <c r="H19" s="83">
        <v>2114.63</v>
      </c>
      <c r="I19" s="44" t="s">
        <v>233</v>
      </c>
      <c r="J19" s="20"/>
      <c r="K19" s="3"/>
      <c r="L19" s="4">
        <f t="shared" si="5"/>
        <v>3</v>
      </c>
      <c r="M19" s="3"/>
      <c r="N19" s="84">
        <f t="shared" si="4"/>
        <v>6343.89</v>
      </c>
      <c r="O19" s="3"/>
      <c r="P19" s="22"/>
      <c r="Q19" s="64"/>
      <c r="R19" s="69"/>
      <c r="S19" s="69"/>
      <c r="T19" s="69"/>
      <c r="U19" s="69"/>
      <c r="V19" s="70"/>
      <c r="W19" s="65"/>
      <c r="X19" s="3"/>
      <c r="Y19" s="64"/>
      <c r="Z19" s="69"/>
      <c r="AA19" s="69"/>
      <c r="AB19" s="69"/>
      <c r="AC19" s="70"/>
      <c r="AD19" s="65"/>
      <c r="AE19" s="3"/>
      <c r="AF19" s="65"/>
      <c r="AG19" s="64"/>
      <c r="AH19" s="69"/>
      <c r="AI19" s="70"/>
      <c r="AJ19" s="3"/>
      <c r="AK19" s="4"/>
      <c r="AL19" s="3"/>
      <c r="AM19" s="4">
        <v>3</v>
      </c>
    </row>
    <row r="20" spans="1:39" ht="32.25" customHeight="1">
      <c r="A20" s="6"/>
      <c r="B20" s="18">
        <v>128</v>
      </c>
      <c r="C20" s="47" t="s">
        <v>237</v>
      </c>
      <c r="D20" s="6"/>
      <c r="E20" s="32" t="s">
        <v>236</v>
      </c>
      <c r="F20" s="34" t="s">
        <v>235</v>
      </c>
      <c r="G20" s="43"/>
      <c r="H20" s="83">
        <v>812.77</v>
      </c>
      <c r="I20" s="44" t="s">
        <v>234</v>
      </c>
      <c r="J20" s="20"/>
      <c r="K20" s="3"/>
      <c r="L20" s="4">
        <f t="shared" si="5"/>
        <v>2</v>
      </c>
      <c r="M20" s="3"/>
      <c r="N20" s="84">
        <f t="shared" si="4"/>
        <v>1625.54</v>
      </c>
      <c r="O20" s="3"/>
      <c r="P20" s="22"/>
      <c r="Q20" s="64"/>
      <c r="R20" s="69"/>
      <c r="S20" s="69"/>
      <c r="T20" s="69"/>
      <c r="U20" s="69"/>
      <c r="V20" s="70"/>
      <c r="W20" s="65"/>
      <c r="X20" s="3"/>
      <c r="Y20" s="64"/>
      <c r="Z20" s="69"/>
      <c r="AA20" s="69"/>
      <c r="AB20" s="69"/>
      <c r="AC20" s="70"/>
      <c r="AD20" s="65"/>
      <c r="AE20" s="3"/>
      <c r="AF20" s="65"/>
      <c r="AG20" s="64"/>
      <c r="AH20" s="69"/>
      <c r="AI20" s="70"/>
      <c r="AJ20" s="3"/>
      <c r="AK20" s="4"/>
      <c r="AL20" s="3"/>
      <c r="AM20" s="4">
        <v>2</v>
      </c>
    </row>
    <row r="21" spans="1:39" ht="32.25" customHeight="1">
      <c r="A21" s="6"/>
      <c r="B21" s="18">
        <v>129</v>
      </c>
      <c r="C21" s="47" t="s">
        <v>238</v>
      </c>
      <c r="D21" s="6"/>
      <c r="E21" s="32" t="s">
        <v>240</v>
      </c>
      <c r="F21" s="34" t="s">
        <v>239</v>
      </c>
      <c r="G21" s="43">
        <v>2.1</v>
      </c>
      <c r="H21" s="83">
        <v>699.9</v>
      </c>
      <c r="I21" s="44"/>
      <c r="J21" s="20"/>
      <c r="K21" s="3"/>
      <c r="L21" s="4">
        <f t="shared" si="5"/>
        <v>2</v>
      </c>
      <c r="M21" s="3"/>
      <c r="N21" s="84">
        <f t="shared" si="4"/>
        <v>1399.8</v>
      </c>
      <c r="O21" s="3"/>
      <c r="P21" s="22"/>
      <c r="Q21" s="64"/>
      <c r="R21" s="69"/>
      <c r="S21" s="69"/>
      <c r="T21" s="69"/>
      <c r="U21" s="69"/>
      <c r="V21" s="70"/>
      <c r="W21" s="65"/>
      <c r="X21" s="3"/>
      <c r="Y21" s="64"/>
      <c r="Z21" s="69"/>
      <c r="AA21" s="69"/>
      <c r="AB21" s="69"/>
      <c r="AC21" s="70"/>
      <c r="AD21" s="65"/>
      <c r="AE21" s="3"/>
      <c r="AF21" s="65"/>
      <c r="AG21" s="64"/>
      <c r="AH21" s="69"/>
      <c r="AI21" s="70"/>
      <c r="AJ21" s="3"/>
      <c r="AK21" s="4"/>
      <c r="AL21" s="3"/>
      <c r="AM21" s="4">
        <v>2</v>
      </c>
    </row>
    <row r="22" spans="1:39" ht="32.25" customHeight="1">
      <c r="A22" s="6"/>
      <c r="B22" s="18">
        <v>130</v>
      </c>
      <c r="C22" s="47" t="s">
        <v>244</v>
      </c>
      <c r="D22" s="6"/>
      <c r="E22" s="32" t="s">
        <v>241</v>
      </c>
      <c r="F22" s="34" t="s">
        <v>243</v>
      </c>
      <c r="G22" s="43">
        <v>1.2</v>
      </c>
      <c r="H22" s="83">
        <v>1900.43</v>
      </c>
      <c r="I22" s="44" t="s">
        <v>242</v>
      </c>
      <c r="J22" s="20"/>
      <c r="K22" s="3"/>
      <c r="L22" s="4">
        <f t="shared" si="5"/>
        <v>2</v>
      </c>
      <c r="M22" s="3"/>
      <c r="N22" s="84">
        <f t="shared" si="4"/>
        <v>3800.86</v>
      </c>
      <c r="O22" s="3"/>
      <c r="P22" s="22"/>
      <c r="Q22" s="64"/>
      <c r="R22" s="69"/>
      <c r="S22" s="69"/>
      <c r="T22" s="69"/>
      <c r="U22" s="69"/>
      <c r="V22" s="70"/>
      <c r="W22" s="65"/>
      <c r="X22" s="3"/>
      <c r="Y22" s="64"/>
      <c r="Z22" s="69"/>
      <c r="AA22" s="69"/>
      <c r="AB22" s="69"/>
      <c r="AC22" s="70"/>
      <c r="AD22" s="65"/>
      <c r="AE22" s="3"/>
      <c r="AF22" s="65"/>
      <c r="AG22" s="64"/>
      <c r="AH22" s="69"/>
      <c r="AI22" s="70"/>
      <c r="AJ22" s="3"/>
      <c r="AK22" s="4"/>
      <c r="AL22" s="3"/>
      <c r="AM22" s="4">
        <v>2</v>
      </c>
    </row>
    <row r="23" spans="1:39" ht="32.25" customHeight="1">
      <c r="A23" s="6"/>
      <c r="B23" s="18">
        <v>131</v>
      </c>
      <c r="C23" s="47" t="s">
        <v>251</v>
      </c>
      <c r="E23" s="9" t="s">
        <v>252</v>
      </c>
      <c r="F23" s="35" t="s">
        <v>253</v>
      </c>
      <c r="G23" s="38">
        <v>2</v>
      </c>
      <c r="H23" s="83">
        <v>4934.93</v>
      </c>
      <c r="I23" s="44" t="s">
        <v>133</v>
      </c>
      <c r="J23" s="20"/>
      <c r="K23" s="3"/>
      <c r="L23" s="4">
        <f>SUM(P23:AM23)</f>
        <v>8</v>
      </c>
      <c r="M23" s="3"/>
      <c r="N23" s="84">
        <f t="shared" si="4"/>
        <v>39479.440000000002</v>
      </c>
      <c r="O23" s="3"/>
      <c r="P23" s="4">
        <v>2</v>
      </c>
      <c r="Q23" s="64"/>
      <c r="R23" s="69"/>
      <c r="S23" s="69"/>
      <c r="T23" s="69"/>
      <c r="U23" s="69"/>
      <c r="V23" s="70"/>
      <c r="W23" s="4">
        <v>2</v>
      </c>
      <c r="X23" s="3"/>
      <c r="Y23" s="64"/>
      <c r="Z23" s="69"/>
      <c r="AA23" s="69"/>
      <c r="AB23" s="69"/>
      <c r="AC23" s="70"/>
      <c r="AD23" s="4">
        <v>2</v>
      </c>
      <c r="AE23" s="3"/>
      <c r="AF23" s="4">
        <v>2</v>
      </c>
      <c r="AG23" s="64"/>
      <c r="AH23" s="69"/>
      <c r="AI23" s="70"/>
      <c r="AJ23" s="3"/>
      <c r="AK23" s="4"/>
      <c r="AL23" s="3"/>
      <c r="AM23" s="4"/>
    </row>
    <row r="24" spans="1:39" ht="32.25" customHeight="1">
      <c r="A24" s="6"/>
      <c r="B24" s="18"/>
      <c r="C24" s="47"/>
      <c r="D24" s="6"/>
      <c r="E24" s="32"/>
      <c r="F24" s="34"/>
      <c r="G24" s="43"/>
      <c r="H24" s="83"/>
      <c r="I24" s="86"/>
      <c r="J24" s="20"/>
      <c r="K24" s="3"/>
      <c r="L24" s="4"/>
      <c r="M24" s="3"/>
      <c r="N24" s="85">
        <f>SUM(N6:N22)</f>
        <v>405782.02999999997</v>
      </c>
      <c r="O24" s="3"/>
      <c r="P24" s="4"/>
      <c r="Q24" s="4"/>
      <c r="R24" s="4"/>
      <c r="S24" s="4"/>
      <c r="T24" s="4"/>
      <c r="U24" s="4"/>
      <c r="V24" s="4"/>
      <c r="W24" s="4"/>
      <c r="X24" s="3"/>
      <c r="Y24" s="4"/>
      <c r="Z24" s="4"/>
      <c r="AA24" s="4"/>
      <c r="AB24" s="4"/>
      <c r="AC24" s="4"/>
      <c r="AD24" s="4"/>
      <c r="AE24" s="3"/>
      <c r="AF24" s="4"/>
      <c r="AG24" s="4"/>
      <c r="AH24" s="4"/>
      <c r="AI24" s="4"/>
      <c r="AJ24" s="3"/>
      <c r="AK24" s="4"/>
      <c r="AL24" s="3"/>
      <c r="AM24" s="4"/>
    </row>
    <row r="25" spans="1:39" ht="32.25" customHeight="1">
      <c r="A25" s="6"/>
      <c r="B25" s="18"/>
      <c r="C25" s="47"/>
      <c r="D25" s="6"/>
      <c r="F25" s="34"/>
      <c r="G25" s="43"/>
      <c r="H25" s="19"/>
      <c r="I25" s="86"/>
      <c r="J25" s="20"/>
      <c r="K25" s="3"/>
      <c r="L25" s="4"/>
      <c r="M25" s="3"/>
      <c r="N25" s="85"/>
      <c r="O25" s="3"/>
      <c r="P25" s="4"/>
      <c r="Q25" s="4"/>
      <c r="R25" s="4"/>
      <c r="S25" s="4"/>
      <c r="T25" s="4"/>
      <c r="U25" s="4"/>
      <c r="V25" s="4"/>
      <c r="W25" s="4"/>
      <c r="X25" s="3"/>
      <c r="Y25" s="17"/>
      <c r="Z25" s="17"/>
      <c r="AA25" s="17"/>
      <c r="AB25" s="17"/>
      <c r="AC25" s="17"/>
      <c r="AD25" s="4"/>
      <c r="AE25" s="3"/>
      <c r="AF25" s="4"/>
      <c r="AG25" s="17"/>
      <c r="AH25" s="17"/>
      <c r="AI25" s="17"/>
      <c r="AJ25" s="3"/>
      <c r="AK25" s="4"/>
      <c r="AL25" s="3"/>
      <c r="AM25" s="4"/>
    </row>
    <row r="26" spans="1:39" ht="32.25" customHeight="1">
      <c r="A26" s="6"/>
      <c r="B26" s="18"/>
      <c r="C26" s="47"/>
      <c r="D26" s="6"/>
      <c r="E26" s="32"/>
      <c r="F26" s="35"/>
      <c r="G26" s="43"/>
      <c r="H26" s="83"/>
      <c r="I26" s="86"/>
      <c r="J26" s="20"/>
      <c r="K26" s="3"/>
      <c r="L26" s="4"/>
      <c r="M26" s="3"/>
      <c r="N26" s="85"/>
      <c r="O26" s="3"/>
      <c r="P26" s="17"/>
      <c r="Q26" s="17"/>
      <c r="R26" s="17"/>
      <c r="S26" s="17"/>
      <c r="T26" s="17"/>
      <c r="U26" s="17"/>
      <c r="V26" s="17"/>
      <c r="W26" s="17"/>
      <c r="X26" s="3"/>
      <c r="Y26" s="17"/>
      <c r="Z26" s="17"/>
      <c r="AA26" s="17"/>
      <c r="AB26" s="17"/>
      <c r="AC26" s="17"/>
      <c r="AD26" s="17"/>
      <c r="AE26" s="3"/>
      <c r="AF26" s="17"/>
      <c r="AG26" s="17"/>
      <c r="AH26" s="17"/>
      <c r="AI26" s="17"/>
      <c r="AJ26" s="3"/>
      <c r="AK26" s="4"/>
      <c r="AL26" s="3"/>
      <c r="AM26" s="4"/>
    </row>
    <row r="27" spans="1:39" ht="32.25" customHeight="1">
      <c r="A27" s="6"/>
      <c r="B27" s="18"/>
      <c r="C27" s="47"/>
      <c r="D27" s="6"/>
      <c r="E27" s="93"/>
      <c r="F27" s="35"/>
      <c r="G27" s="43"/>
      <c r="H27" s="83"/>
      <c r="I27" s="86"/>
      <c r="J27" s="20"/>
      <c r="K27" s="3"/>
      <c r="L27" s="4"/>
      <c r="M27" s="3"/>
      <c r="N27" s="84"/>
      <c r="O27" s="3"/>
      <c r="P27" s="4"/>
      <c r="Q27" s="4"/>
      <c r="R27" s="4"/>
      <c r="S27" s="4"/>
      <c r="T27" s="4"/>
      <c r="U27" s="4"/>
      <c r="V27" s="4"/>
      <c r="W27" s="4"/>
      <c r="X27" s="3"/>
      <c r="Y27" s="4"/>
      <c r="Z27" s="4"/>
      <c r="AA27" s="4"/>
      <c r="AB27" s="4"/>
      <c r="AC27" s="4"/>
      <c r="AD27" s="4"/>
      <c r="AE27" s="3"/>
      <c r="AF27" s="4"/>
      <c r="AG27" s="4"/>
      <c r="AH27" s="4"/>
      <c r="AI27" s="4"/>
      <c r="AJ27" s="3"/>
      <c r="AK27" s="4"/>
      <c r="AL27" s="3"/>
      <c r="AM27" s="4"/>
    </row>
    <row r="28" spans="1:39" ht="32.25" customHeight="1">
      <c r="A28" s="6"/>
      <c r="B28" s="18"/>
      <c r="C28" s="47"/>
      <c r="D28" s="6"/>
      <c r="E28" s="32"/>
      <c r="F28" s="35"/>
      <c r="G28" s="43"/>
      <c r="H28" s="83"/>
      <c r="I28" s="86"/>
      <c r="J28" s="20"/>
      <c r="K28" s="3"/>
      <c r="L28" s="4"/>
      <c r="M28" s="3"/>
      <c r="N28" s="84"/>
      <c r="O28" s="3"/>
      <c r="P28" s="4"/>
      <c r="Q28" s="4"/>
      <c r="R28" s="4"/>
      <c r="S28" s="4"/>
      <c r="T28" s="4"/>
      <c r="U28" s="4"/>
      <c r="V28" s="4"/>
      <c r="W28" s="4"/>
      <c r="X28" s="3"/>
      <c r="Y28" s="4"/>
      <c r="Z28" s="4"/>
      <c r="AA28" s="4"/>
      <c r="AB28" s="4"/>
      <c r="AC28" s="4"/>
      <c r="AD28" s="4"/>
      <c r="AE28" s="3"/>
      <c r="AF28" s="4"/>
      <c r="AG28" s="4"/>
      <c r="AH28" s="4"/>
      <c r="AI28" s="4"/>
      <c r="AJ28" s="3"/>
      <c r="AK28" s="4"/>
      <c r="AL28" s="3"/>
      <c r="AM28" s="4"/>
    </row>
    <row r="29" spans="1:39">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row>
  </sheetData>
  <mergeCells count="2">
    <mergeCell ref="B1:P1"/>
    <mergeCell ref="B2:D2"/>
  </mergeCells>
  <conditionalFormatting sqref="B6">
    <cfRule type="cellIs" dxfId="2" priority="2" operator="equal">
      <formula>0</formula>
    </cfRule>
  </conditionalFormatting>
  <hyperlinks>
    <hyperlink ref="F7" r:id="rId1" xr:uid="{7EB0B0CB-618C-B94B-823E-4E5AF76D33A4}"/>
    <hyperlink ref="F9" r:id="rId2" xr:uid="{9A98A12F-2D1E-EC40-B00F-E62EFA14A71B}"/>
    <hyperlink ref="F12" r:id="rId3" xr:uid="{7A58F68F-7ECF-754F-87AD-A7B6AF63B9E8}"/>
    <hyperlink ref="F13" r:id="rId4" xr:uid="{F2F9B58E-DD7B-9B4D-A402-F8461E7683B5}"/>
    <hyperlink ref="F10" r:id="rId5" xr:uid="{8FC2EC6E-2BB7-C948-A1BA-4384117EB6A5}"/>
    <hyperlink ref="F14" r:id="rId6" xr:uid="{A5972DF2-6EE3-5244-B0DC-604AF07C0ED1}"/>
    <hyperlink ref="F15" r:id="rId7" xr:uid="{7DC75AC6-44F1-4A49-99A1-0D99FDA5ACF7}"/>
    <hyperlink ref="F16" r:id="rId8" xr:uid="{A3953FFF-A9CB-7D47-90F9-BAD7CA902F9C}"/>
    <hyperlink ref="F17" r:id="rId9" xr:uid="{968C4C44-4494-F042-B011-797DA30054CF}"/>
    <hyperlink ref="F18" r:id="rId10" xr:uid="{AD742E1E-DE52-FA44-B83B-1581B0F334EE}"/>
    <hyperlink ref="F11" r:id="rId11" xr:uid="{1581C263-A834-F243-B843-A7716897BE00}"/>
    <hyperlink ref="F20" r:id="rId12" xr:uid="{7C96F2AB-F9F8-5C46-8203-D897BAD3C85E}"/>
    <hyperlink ref="F21" r:id="rId13" xr:uid="{F7AD647E-9F33-D448-AFB4-69216DFB4912}"/>
    <hyperlink ref="F22" r:id="rId14" xr:uid="{F5A14F27-A5FA-8D45-AEB8-0B2196614F7E}"/>
    <hyperlink ref="F23" r:id="rId15" xr:uid="{F69F7083-F9C3-1845-9C5B-618B4666FE7B}"/>
  </hyperlinks>
  <pageMargins left="0.7" right="0.7" top="0.75" bottom="0.75" header="0.3" footer="0.3"/>
  <pageSetup paperSize="8" scale="76" fitToHeight="4" orientation="landscape" horizontalDpi="0" verticalDpi="0"/>
  <rowBreaks count="1" manualBreakCount="1">
    <brk id="3" max="42" man="1"/>
  </rowBreaks>
  <drawing r:id="rId1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77F10-8C04-F44D-AB30-87C10F294E80}">
  <sheetPr>
    <pageSetUpPr fitToPage="1"/>
  </sheetPr>
  <dimension ref="A1:AM17"/>
  <sheetViews>
    <sheetView view="pageBreakPreview" zoomScale="150" zoomScaleNormal="150" zoomScaleSheetLayoutView="120" workbookViewId="0">
      <pane xSplit="12" ySplit="2" topLeftCell="M3" activePane="bottomRight" state="frozen"/>
      <selection pane="topRight" activeCell="M1" sqref="M1"/>
      <selection pane="bottomLeft" activeCell="A4" sqref="A4"/>
      <selection pane="bottomRight" activeCell="S15" sqref="S15"/>
    </sheetView>
  </sheetViews>
  <sheetFormatPr baseColWidth="10" defaultColWidth="9" defaultRowHeight="13"/>
  <cols>
    <col min="2" max="2" width="3.3984375" customWidth="1"/>
    <col min="3" max="3" width="19.796875" customWidth="1"/>
    <col min="4" max="7" width="12" customWidth="1"/>
    <col min="8" max="8" width="8.19921875" customWidth="1"/>
    <col min="9" max="9" width="14.59765625" customWidth="1"/>
    <col min="10" max="10" width="4.59765625" customWidth="1"/>
    <col min="11" max="11" width="2" customWidth="1"/>
    <col min="12" max="12" width="9" customWidth="1"/>
    <col min="13" max="13" width="2" customWidth="1"/>
    <col min="14" max="14" width="13.19921875" customWidth="1"/>
    <col min="15" max="15" width="2" customWidth="1"/>
    <col min="16" max="16" width="6.796875" customWidth="1"/>
    <col min="17" max="17" width="6.59765625" customWidth="1"/>
    <col min="18" max="23" width="7" customWidth="1"/>
    <col min="24" max="24" width="2" customWidth="1"/>
    <col min="25" max="30" width="7" customWidth="1"/>
    <col min="31" max="31" width="2" customWidth="1"/>
    <col min="32" max="35" width="7" customWidth="1"/>
    <col min="36" max="36" width="2" customWidth="1"/>
    <col min="37" max="37" width="7" customWidth="1"/>
    <col min="38" max="38" width="2" customWidth="1"/>
    <col min="39" max="39" width="7" customWidth="1"/>
  </cols>
  <sheetData>
    <row r="1" spans="1:39" ht="76.5" hidden="1" customHeight="1">
      <c r="B1" s="196" t="s">
        <v>91</v>
      </c>
      <c r="C1" s="197"/>
      <c r="D1" s="197"/>
      <c r="E1" s="198"/>
      <c r="F1" s="198"/>
      <c r="G1" s="198"/>
      <c r="H1" s="198"/>
      <c r="I1" s="198"/>
      <c r="J1" s="198"/>
      <c r="K1" s="198"/>
      <c r="L1" s="198"/>
      <c r="M1" s="198"/>
      <c r="N1" s="198"/>
      <c r="O1" s="198"/>
      <c r="P1" s="199"/>
      <c r="Q1" s="37"/>
    </row>
    <row r="2" spans="1:39" ht="97" customHeight="1">
      <c r="B2" s="200" t="s">
        <v>206</v>
      </c>
      <c r="C2" s="201"/>
      <c r="D2" s="201"/>
      <c r="E2" s="30"/>
      <c r="F2" s="30"/>
      <c r="G2" s="30"/>
      <c r="H2" s="6"/>
      <c r="I2" s="6"/>
      <c r="J2" s="23" t="s">
        <v>92</v>
      </c>
      <c r="K2" s="11"/>
      <c r="L2" s="71" t="s">
        <v>205</v>
      </c>
      <c r="M2" s="11"/>
      <c r="N2" s="10" t="s">
        <v>209</v>
      </c>
      <c r="O2" s="11"/>
      <c r="P2" s="10" t="s">
        <v>153</v>
      </c>
      <c r="Q2" s="10" t="s">
        <v>154</v>
      </c>
      <c r="R2" s="10" t="s">
        <v>155</v>
      </c>
      <c r="S2" s="10" t="s">
        <v>156</v>
      </c>
      <c r="T2" s="10" t="s">
        <v>157</v>
      </c>
      <c r="U2" s="10" t="s">
        <v>173</v>
      </c>
      <c r="V2" s="10" t="s">
        <v>174</v>
      </c>
      <c r="W2" s="10" t="s">
        <v>158</v>
      </c>
      <c r="X2" s="11"/>
      <c r="Y2" s="10" t="s">
        <v>159</v>
      </c>
      <c r="Z2" s="10" t="s">
        <v>160</v>
      </c>
      <c r="AA2" s="21" t="s">
        <v>161</v>
      </c>
      <c r="AB2" s="21" t="s">
        <v>162</v>
      </c>
      <c r="AC2" s="21" t="s">
        <v>163</v>
      </c>
      <c r="AD2" s="10" t="s">
        <v>164</v>
      </c>
      <c r="AE2" s="11"/>
      <c r="AF2" s="10" t="s">
        <v>165</v>
      </c>
      <c r="AG2" s="10" t="s">
        <v>166</v>
      </c>
      <c r="AH2" s="12" t="s">
        <v>167</v>
      </c>
      <c r="AI2" s="10" t="s">
        <v>168</v>
      </c>
      <c r="AJ2" s="11"/>
      <c r="AK2" s="10" t="s">
        <v>246</v>
      </c>
      <c r="AL2" s="11"/>
      <c r="AM2" s="10" t="s">
        <v>249</v>
      </c>
    </row>
    <row r="3" spans="1:39" ht="9" customHeight="1">
      <c r="B3" s="14"/>
      <c r="C3" s="108"/>
      <c r="D3" s="24"/>
      <c r="E3" s="24"/>
      <c r="F3" s="24"/>
      <c r="G3" s="24"/>
      <c r="H3" s="14"/>
      <c r="I3" s="7"/>
      <c r="J3" s="15"/>
      <c r="K3" s="3"/>
      <c r="L3" s="16"/>
      <c r="M3" s="3"/>
      <c r="N3" s="4"/>
      <c r="O3" s="3"/>
      <c r="P3" s="16"/>
      <c r="Q3" s="16"/>
      <c r="R3" s="16"/>
      <c r="S3" s="16"/>
      <c r="T3" s="16"/>
      <c r="U3" s="16"/>
      <c r="V3" s="16"/>
      <c r="W3" s="16"/>
      <c r="X3" s="3"/>
      <c r="Y3" s="16"/>
      <c r="Z3" s="16"/>
      <c r="AA3" s="29"/>
      <c r="AB3" s="29"/>
      <c r="AC3" s="29"/>
      <c r="AD3" s="16"/>
      <c r="AE3" s="3"/>
      <c r="AF3" s="16"/>
      <c r="AG3" s="16"/>
      <c r="AH3" s="16"/>
      <c r="AI3" s="16"/>
      <c r="AJ3" s="3"/>
      <c r="AK3" s="16"/>
      <c r="AL3" s="3"/>
      <c r="AM3" s="16"/>
    </row>
    <row r="4" spans="1:39" s="51" customFormat="1" ht="51" customHeight="1">
      <c r="A4" s="39"/>
      <c r="B4" s="105"/>
      <c r="C4" s="106" t="s">
        <v>374</v>
      </c>
      <c r="D4" s="106"/>
      <c r="E4" s="106"/>
      <c r="F4" s="106"/>
      <c r="G4" s="106"/>
      <c r="H4" s="106"/>
      <c r="I4" s="106"/>
      <c r="J4" s="107"/>
      <c r="K4" s="39"/>
      <c r="L4" s="41" t="e">
        <f>#REF!</f>
        <v>#REF!</v>
      </c>
      <c r="M4" s="39"/>
      <c r="N4" s="41" t="e">
        <f>#REF!</f>
        <v>#REF!</v>
      </c>
      <c r="O4" s="39"/>
      <c r="P4" s="41" t="str">
        <f t="shared" ref="P4:W4" si="0">P2</f>
        <v>Hauptküche
Ebene 1</v>
      </c>
      <c r="Q4" s="41" t="str">
        <f t="shared" si="0"/>
        <v>Buffet 1.1
U Shape</v>
      </c>
      <c r="R4" s="41" t="str">
        <f t="shared" si="0"/>
        <v>Buffet 1.2.
I Shape</v>
      </c>
      <c r="S4" s="41" t="str">
        <f t="shared" si="0"/>
        <v>Buffet 1.3.
I Shape</v>
      </c>
      <c r="T4" s="41" t="str">
        <f t="shared" si="0"/>
        <v>Buffet 1.4.
U Shape</v>
      </c>
      <c r="U4" s="41" t="str">
        <f t="shared" si="0"/>
        <v>Special Buffet I
Burger Buffet</v>
      </c>
      <c r="V4" s="41" t="str">
        <f t="shared" si="0"/>
        <v>Special Buffet II
Handkäse Buffet</v>
      </c>
      <c r="W4" s="41" t="str">
        <f t="shared" si="0"/>
        <v>Relais Küche
Ebene 1</v>
      </c>
      <c r="X4" s="50"/>
      <c r="Y4" s="41" t="str">
        <f t="shared" ref="Y4:AD4" si="1">Y2</f>
        <v>Buffet 2.1.
I Shape</v>
      </c>
      <c r="Z4" s="41" t="str">
        <f t="shared" si="1"/>
        <v>Buffet 2.2.
I Shape</v>
      </c>
      <c r="AA4" s="41" t="str">
        <f t="shared" si="1"/>
        <v>Buffet 2.3.
I Shape</v>
      </c>
      <c r="AB4" s="41" t="str">
        <f t="shared" si="1"/>
        <v>Buffet 2.4. 
I Shape</v>
      </c>
      <c r="AC4" s="41" t="str">
        <f t="shared" si="1"/>
        <v>Stff Kantine
Ebene 2</v>
      </c>
      <c r="AD4" s="41" t="str">
        <f t="shared" si="1"/>
        <v>Relais Küche
Eben 2</v>
      </c>
      <c r="AE4" s="50"/>
      <c r="AF4" s="41" t="str">
        <f>AF2</f>
        <v>Relais Küche 
Ebene 3</v>
      </c>
      <c r="AG4" s="41" t="str">
        <f>AG2</f>
        <v>Buffet 3.1.
I Shape</v>
      </c>
      <c r="AH4" s="41" t="str">
        <f>AH2</f>
        <v>Buffet 3.2.
I Shape</v>
      </c>
      <c r="AI4" s="41" t="str">
        <f>AI2</f>
        <v>Buffet 3.3.
Live Cooking Table</v>
      </c>
      <c r="AJ4" s="39"/>
      <c r="AK4" s="41" t="str">
        <f>AK2</f>
        <v>Boxen
Ebene 2 &amp; 3</v>
      </c>
      <c r="AL4" s="39"/>
      <c r="AM4" s="41" t="str">
        <f>AM2</f>
        <v>Adler Viktoria
Ebene 3
Optional</v>
      </c>
    </row>
    <row r="5" spans="1:39" s="39" customFormat="1" ht="17.25" customHeight="1">
      <c r="H5" s="39" t="s">
        <v>210</v>
      </c>
      <c r="I5" s="92">
        <v>80</v>
      </c>
      <c r="L5" s="91">
        <v>13</v>
      </c>
      <c r="P5" s="54">
        <f t="shared" ref="P5:W5" si="2">SUM(P7*$G$7)+(P8*$G$8)+(P9*$G$9)+(P10*$G$10)+(P11*$G$11)+(P14*$G$14)+(P15*$G$15)+(P16*$G$16)+(P17*$G$17)</f>
        <v>0</v>
      </c>
      <c r="Q5" s="54">
        <f t="shared" si="2"/>
        <v>0</v>
      </c>
      <c r="R5" s="54">
        <f t="shared" si="2"/>
        <v>0</v>
      </c>
      <c r="S5" s="54">
        <f t="shared" si="2"/>
        <v>0</v>
      </c>
      <c r="T5" s="54">
        <f t="shared" si="2"/>
        <v>0</v>
      </c>
      <c r="U5" s="54">
        <f t="shared" si="2"/>
        <v>0</v>
      </c>
      <c r="V5" s="54">
        <f t="shared" si="2"/>
        <v>0</v>
      </c>
      <c r="W5" s="54">
        <f t="shared" si="2"/>
        <v>0</v>
      </c>
      <c r="Y5" s="54">
        <f t="shared" ref="Y5:AD5" si="3">SUM(Y7*$G$7)+(Y8*$G$8)+(Y9*$G$9)+(Y10*$G$10)+(Y11*$G$11)+(Y14*$G$14)+(Y15*$G$15)+(Y16*$G$16)+(Y17*$G$17)</f>
        <v>0</v>
      </c>
      <c r="Z5" s="54">
        <f t="shared" si="3"/>
        <v>0</v>
      </c>
      <c r="AA5" s="54">
        <f t="shared" si="3"/>
        <v>0</v>
      </c>
      <c r="AB5" s="54">
        <f t="shared" si="3"/>
        <v>0</v>
      </c>
      <c r="AC5" s="54">
        <f t="shared" si="3"/>
        <v>0</v>
      </c>
      <c r="AD5" s="54">
        <f t="shared" si="3"/>
        <v>0</v>
      </c>
      <c r="AF5" s="54">
        <f>SUM(AF7*$G$7)+(AF8*$G$8)+(AF9*$G$9)+(AF10*$G$10)+(AF11*$G$11)+(AF14*$G$14)+(AF15*$G$15)+(AF16*$G$16)+(AF17*$G$17)</f>
        <v>0</v>
      </c>
      <c r="AG5" s="54">
        <f>SUM(AG7*$G$7)+(AG8*$G$8)+(AG9*$G$9)+(AG10*$G$10)+(AG11*$G$11)+(AG14*$G$14)+(AG15*$G$15)+(AG16*$G$16)+(AG17*$G$17)</f>
        <v>0</v>
      </c>
      <c r="AH5" s="54">
        <f>SUM(AH7*$G$7)+(AH8*$G$8)+(AH9*$G$9)+(AH10*$G$10)+(AH11*$G$11)+(AH14*$G$14)+(AH15*$G$15)+(AH16*$G$16)+(AH17*$G$17)</f>
        <v>0</v>
      </c>
      <c r="AI5" s="54">
        <f>SUM(AI7*$G$7)+(AI8*$G$8)+(AI9*$G$9)+(AI10*$G$10)+(AI11*$G$11)+(AI14*$G$14)+(AI15*$G$15)+(AI16*$G$16)+(AI17*$G$17)</f>
        <v>0</v>
      </c>
      <c r="AK5" s="54">
        <f>SUM(AK7*$G$7)+(AK8*$G$8)+(AK9*$G$9)+(AK10*$G$10)+(AK11*$G$11)+(AK14*$G$14)+(AK15*$G$15)+(AK16*$G$16)+(AK17*$G$17)</f>
        <v>2.1</v>
      </c>
      <c r="AM5" s="54">
        <f>SUM(AM7*$G$7)+(AM8*$G$8)+(AM9*$G$9)+(AM10*$G$10)+(AM11*$G$11)+(AM14*$G$14)+(AM15*$G$15)+(AM16*$G$16)+(AM17*$G$17)</f>
        <v>0</v>
      </c>
    </row>
    <row r="6" spans="1:39" ht="12.75" customHeight="1">
      <c r="A6" s="6"/>
      <c r="B6" s="95" t="s">
        <v>0</v>
      </c>
      <c r="C6" s="94" t="str">
        <f>'EQ Produktion Kitchen'!C6</f>
        <v>Designation</v>
      </c>
      <c r="D6" s="94" t="str">
        <f>'EQ Produktion Kitchen'!D6</f>
        <v>Picture</v>
      </c>
      <c r="E6" s="94" t="str">
        <f>'EQ Produktion Kitchen'!E6</f>
        <v>Specification</v>
      </c>
      <c r="F6" s="94" t="str">
        <f>'EQ Produktion Kitchen'!F6</f>
        <v>Referenz</v>
      </c>
      <c r="G6" s="94" t="str">
        <f>'EQ Produktion Kitchen'!G6</f>
        <v>Power (kW)</v>
      </c>
      <c r="H6" s="94" t="str">
        <f>'EQ Produktion Kitchen'!H6</f>
        <v>Qty</v>
      </c>
      <c r="I6" s="94" t="str">
        <f>'EQ Produktion Kitchen'!I6</f>
        <v>Size</v>
      </c>
      <c r="J6" s="94">
        <f>'EQ Produktion Kitchen'!J6</f>
        <v>0</v>
      </c>
      <c r="K6" s="3"/>
      <c r="L6" s="4"/>
      <c r="M6" s="3"/>
      <c r="N6" s="4"/>
      <c r="O6" s="3"/>
      <c r="P6" s="16"/>
      <c r="Q6" s="16"/>
      <c r="R6" s="16"/>
      <c r="S6" s="16"/>
      <c r="T6" s="16"/>
      <c r="U6" s="16"/>
      <c r="V6" s="16"/>
      <c r="W6" s="16"/>
      <c r="X6" s="3"/>
      <c r="Y6" s="16"/>
      <c r="Z6" s="16"/>
      <c r="AA6" s="16"/>
      <c r="AB6" s="16"/>
      <c r="AC6" s="16"/>
      <c r="AD6" s="16"/>
      <c r="AE6" s="3"/>
      <c r="AF6" s="16"/>
      <c r="AG6" s="16"/>
      <c r="AH6" s="16"/>
      <c r="AI6" s="16"/>
      <c r="AJ6" s="3"/>
      <c r="AK6" s="4"/>
      <c r="AL6" s="3"/>
      <c r="AM6" s="4"/>
    </row>
    <row r="7" spans="1:39" ht="32.25" customHeight="1">
      <c r="A7" s="6"/>
      <c r="B7" s="18">
        <v>132</v>
      </c>
      <c r="C7" s="47" t="s">
        <v>102</v>
      </c>
      <c r="D7" s="31"/>
      <c r="E7" s="32" t="s">
        <v>103</v>
      </c>
      <c r="F7" s="34" t="s">
        <v>207</v>
      </c>
      <c r="G7" s="43">
        <v>0.25</v>
      </c>
      <c r="H7" s="82">
        <v>264.18</v>
      </c>
      <c r="I7" s="44" t="s">
        <v>104</v>
      </c>
      <c r="J7" s="20"/>
      <c r="K7" s="3"/>
      <c r="L7" s="4">
        <f>SUM($I$5*AK7)</f>
        <v>160</v>
      </c>
      <c r="M7" s="3"/>
      <c r="N7" s="84">
        <f>SUM(Master!L154*H7)</f>
        <v>42268.800000000003</v>
      </c>
      <c r="O7" s="3"/>
      <c r="P7" s="13"/>
      <c r="Q7" s="13"/>
      <c r="R7" s="13"/>
      <c r="S7" s="13"/>
      <c r="T7" s="13"/>
      <c r="U7" s="13"/>
      <c r="V7" s="13"/>
      <c r="W7" s="13"/>
      <c r="X7" s="3"/>
      <c r="Y7" s="13"/>
      <c r="Z7" s="13"/>
      <c r="AA7" s="13"/>
      <c r="AB7" s="13"/>
      <c r="AC7" s="13"/>
      <c r="AD7" s="13"/>
      <c r="AE7" s="3"/>
      <c r="AF7" s="13"/>
      <c r="AG7" s="13"/>
      <c r="AH7" s="13"/>
      <c r="AI7" s="13"/>
      <c r="AJ7" s="3"/>
      <c r="AK7" s="4">
        <v>2</v>
      </c>
      <c r="AL7" s="3"/>
      <c r="AM7" s="4"/>
    </row>
    <row r="8" spans="1:39" ht="32.25" customHeight="1">
      <c r="A8" s="6"/>
      <c r="B8" s="18">
        <v>133</v>
      </c>
      <c r="C8" s="47" t="s">
        <v>177</v>
      </c>
      <c r="D8" s="6"/>
      <c r="E8" s="9" t="s">
        <v>144</v>
      </c>
      <c r="F8" s="35" t="s">
        <v>178</v>
      </c>
      <c r="G8" s="38">
        <v>0.8</v>
      </c>
      <c r="H8" s="83">
        <v>570.01</v>
      </c>
      <c r="I8" s="44" t="s">
        <v>113</v>
      </c>
      <c r="J8" s="20"/>
      <c r="K8" s="3"/>
      <c r="L8" s="4">
        <f>SUM($I$5*AK8)</f>
        <v>160</v>
      </c>
      <c r="M8" s="3"/>
      <c r="N8" s="84">
        <f>SUM(Master!L155*H8)</f>
        <v>91201.600000000006</v>
      </c>
      <c r="O8" s="3"/>
      <c r="P8" s="13"/>
      <c r="Q8" s="13"/>
      <c r="R8" s="13"/>
      <c r="S8" s="13"/>
      <c r="T8" s="13"/>
      <c r="U8" s="13"/>
      <c r="V8" s="13"/>
      <c r="W8" s="13"/>
      <c r="X8" s="3"/>
      <c r="Y8" s="13"/>
      <c r="Z8" s="13"/>
      <c r="AA8" s="13"/>
      <c r="AB8" s="13"/>
      <c r="AC8" s="13"/>
      <c r="AD8" s="13"/>
      <c r="AE8" s="3"/>
      <c r="AF8" s="13"/>
      <c r="AG8" s="13"/>
      <c r="AH8" s="13"/>
      <c r="AI8" s="13"/>
      <c r="AJ8" s="3"/>
      <c r="AK8" s="4">
        <v>2</v>
      </c>
      <c r="AL8" s="3"/>
      <c r="AM8" s="4"/>
    </row>
    <row r="9" spans="1:39" ht="32.25" customHeight="1">
      <c r="A9" s="6"/>
      <c r="B9" s="18">
        <v>134</v>
      </c>
      <c r="C9" s="47" t="s">
        <v>211</v>
      </c>
      <c r="E9" s="9" t="s">
        <v>143</v>
      </c>
      <c r="F9" s="35" t="s">
        <v>216</v>
      </c>
      <c r="G9" s="38"/>
      <c r="H9" s="83">
        <v>55.93</v>
      </c>
      <c r="I9" s="44"/>
      <c r="J9" s="20"/>
      <c r="K9" s="3"/>
      <c r="L9" s="4">
        <f>SUM($I$5*AK9)</f>
        <v>480</v>
      </c>
      <c r="M9" s="3"/>
      <c r="N9" s="84">
        <f>SUM(Master!L156*H9)</f>
        <v>26846.400000000001</v>
      </c>
      <c r="O9" s="3"/>
      <c r="P9" s="13"/>
      <c r="Q9" s="13"/>
      <c r="R9" s="13"/>
      <c r="S9" s="13"/>
      <c r="T9" s="13"/>
      <c r="U9" s="13"/>
      <c r="V9" s="13"/>
      <c r="W9" s="13"/>
      <c r="X9" s="3"/>
      <c r="Y9" s="13"/>
      <c r="Z9" s="13"/>
      <c r="AA9" s="13"/>
      <c r="AB9" s="13"/>
      <c r="AC9" s="13"/>
      <c r="AD9" s="13"/>
      <c r="AE9" s="3"/>
      <c r="AF9" s="13"/>
      <c r="AG9" s="13"/>
      <c r="AH9" s="13"/>
      <c r="AI9" s="13"/>
      <c r="AJ9" s="3"/>
      <c r="AK9" s="4">
        <v>6</v>
      </c>
      <c r="AL9" s="3"/>
      <c r="AM9" s="4"/>
    </row>
    <row r="10" spans="1:39" ht="32.25" customHeight="1">
      <c r="A10" s="6"/>
      <c r="B10" s="18">
        <v>135</v>
      </c>
      <c r="C10" s="47" t="s">
        <v>212</v>
      </c>
      <c r="E10" s="9" t="s">
        <v>145</v>
      </c>
      <c r="F10" s="35" t="s">
        <v>218</v>
      </c>
      <c r="G10" s="90"/>
      <c r="H10" s="83">
        <v>199.92</v>
      </c>
      <c r="I10" s="44"/>
      <c r="J10" s="20"/>
      <c r="K10" s="3"/>
      <c r="L10" s="4">
        <f t="shared" ref="L10:L13" si="4">SUM($I$5*AK10)</f>
        <v>640</v>
      </c>
      <c r="M10" s="3"/>
      <c r="N10" s="84">
        <f>SUM(Master!L157*H10)</f>
        <v>127948.79999999999</v>
      </c>
      <c r="O10" s="3"/>
      <c r="P10" s="13"/>
      <c r="Q10" s="13"/>
      <c r="R10" s="13"/>
      <c r="S10" s="13"/>
      <c r="T10" s="13"/>
      <c r="U10" s="13"/>
      <c r="V10" s="13"/>
      <c r="W10" s="13"/>
      <c r="X10" s="3"/>
      <c r="Y10" s="13"/>
      <c r="Z10" s="13"/>
      <c r="AA10" s="13"/>
      <c r="AB10" s="13"/>
      <c r="AC10" s="13"/>
      <c r="AD10" s="13"/>
      <c r="AE10" s="3"/>
      <c r="AF10" s="13"/>
      <c r="AG10" s="13"/>
      <c r="AH10" s="13"/>
      <c r="AI10" s="13"/>
      <c r="AJ10" s="3"/>
      <c r="AK10" s="16">
        <v>8</v>
      </c>
      <c r="AL10" s="3"/>
      <c r="AM10" s="4"/>
    </row>
    <row r="11" spans="1:39" ht="32.25" customHeight="1">
      <c r="A11" s="6"/>
      <c r="B11" s="18">
        <v>136</v>
      </c>
      <c r="C11" s="47" t="s">
        <v>215</v>
      </c>
      <c r="D11" s="6"/>
      <c r="E11" s="9" t="s">
        <v>213</v>
      </c>
      <c r="F11" s="35" t="s">
        <v>214</v>
      </c>
      <c r="G11" s="38"/>
      <c r="H11" s="83">
        <v>332.01</v>
      </c>
      <c r="I11" s="44"/>
      <c r="J11" s="20"/>
      <c r="K11" s="3"/>
      <c r="L11" s="4">
        <f>SUM(L10/3)/18</f>
        <v>11.851851851851853</v>
      </c>
      <c r="M11" s="3"/>
      <c r="N11" s="84">
        <f>SUM(Master!L158*H11)</f>
        <v>5312.16</v>
      </c>
      <c r="O11" s="3"/>
      <c r="P11" s="13"/>
      <c r="Q11" s="13"/>
      <c r="R11" s="13"/>
      <c r="S11" s="13"/>
      <c r="T11" s="13"/>
      <c r="U11" s="13"/>
      <c r="V11" s="13"/>
      <c r="W11" s="13"/>
      <c r="X11" s="3"/>
      <c r="Y11" s="13"/>
      <c r="Z11" s="13"/>
      <c r="AA11" s="13"/>
      <c r="AB11" s="13"/>
      <c r="AC11" s="13"/>
      <c r="AD11" s="13"/>
      <c r="AE11" s="3"/>
      <c r="AF11" s="13"/>
      <c r="AG11" s="13"/>
      <c r="AH11" s="13"/>
      <c r="AI11" s="13"/>
      <c r="AJ11" s="3"/>
      <c r="AK11" s="49"/>
      <c r="AL11" s="3"/>
      <c r="AM11" s="4">
        <v>4</v>
      </c>
    </row>
    <row r="12" spans="1:39" ht="32.25" customHeight="1">
      <c r="A12" s="6"/>
      <c r="B12" s="18">
        <v>137</v>
      </c>
      <c r="C12" s="47" t="s">
        <v>364</v>
      </c>
      <c r="E12" s="36" t="s">
        <v>366</v>
      </c>
      <c r="F12" s="100" t="s">
        <v>361</v>
      </c>
      <c r="G12" s="6"/>
      <c r="H12" s="83">
        <v>82</v>
      </c>
      <c r="I12" s="44" t="s">
        <v>363</v>
      </c>
      <c r="J12" s="20"/>
      <c r="K12" s="3"/>
      <c r="L12" s="4">
        <f t="shared" si="4"/>
        <v>240</v>
      </c>
      <c r="M12" s="3"/>
      <c r="N12" s="84">
        <f>SUM(Master!L159*H12)</f>
        <v>19680</v>
      </c>
      <c r="O12" s="3"/>
      <c r="P12" s="13"/>
      <c r="Q12" s="13"/>
      <c r="R12" s="13"/>
      <c r="S12" s="13"/>
      <c r="T12" s="13"/>
      <c r="U12" s="13"/>
      <c r="V12" s="13"/>
      <c r="W12" s="13"/>
      <c r="X12" s="3"/>
      <c r="Y12" s="13"/>
      <c r="Z12" s="13"/>
      <c r="AA12" s="13"/>
      <c r="AB12" s="13"/>
      <c r="AC12" s="13"/>
      <c r="AD12" s="13"/>
      <c r="AE12" s="3"/>
      <c r="AF12" s="13"/>
      <c r="AG12" s="13"/>
      <c r="AH12" s="13"/>
      <c r="AI12" s="13"/>
      <c r="AJ12" s="3"/>
      <c r="AK12" s="4">
        <v>3</v>
      </c>
      <c r="AL12" s="3"/>
      <c r="AM12" s="4"/>
    </row>
    <row r="13" spans="1:39" ht="32.25" customHeight="1">
      <c r="A13" s="6"/>
      <c r="B13" s="18">
        <v>138</v>
      </c>
      <c r="C13" s="47" t="s">
        <v>364</v>
      </c>
      <c r="D13" s="6"/>
      <c r="E13" s="36" t="s">
        <v>366</v>
      </c>
      <c r="F13" s="100" t="s">
        <v>365</v>
      </c>
      <c r="G13" s="6"/>
      <c r="H13" s="83">
        <v>100</v>
      </c>
      <c r="I13" s="44" t="s">
        <v>362</v>
      </c>
      <c r="J13" s="20"/>
      <c r="K13" s="3"/>
      <c r="L13" s="4">
        <f t="shared" si="4"/>
        <v>160</v>
      </c>
      <c r="M13" s="3"/>
      <c r="N13" s="84">
        <f>SUM(Master!L160*H13)</f>
        <v>16000</v>
      </c>
      <c r="O13" s="3"/>
      <c r="P13" s="13"/>
      <c r="Q13" s="13"/>
      <c r="R13" s="13"/>
      <c r="S13" s="13"/>
      <c r="T13" s="13"/>
      <c r="U13" s="13"/>
      <c r="V13" s="13"/>
      <c r="W13" s="13"/>
      <c r="X13" s="3"/>
      <c r="Y13" s="13"/>
      <c r="Z13" s="13"/>
      <c r="AA13" s="13"/>
      <c r="AB13" s="13"/>
      <c r="AC13" s="13"/>
      <c r="AD13" s="13"/>
      <c r="AE13" s="3"/>
      <c r="AF13" s="13"/>
      <c r="AG13" s="13"/>
      <c r="AH13" s="13"/>
      <c r="AI13" s="13"/>
      <c r="AJ13" s="3"/>
      <c r="AK13" s="4">
        <v>2</v>
      </c>
      <c r="AL13" s="3"/>
      <c r="AM13" s="4"/>
    </row>
    <row r="14" spans="1:39" ht="32.25" customHeight="1">
      <c r="A14" s="6"/>
      <c r="B14" s="18"/>
      <c r="C14" s="47"/>
      <c r="D14" s="6"/>
      <c r="E14" s="32"/>
      <c r="F14" s="35"/>
      <c r="G14" s="43"/>
      <c r="H14" s="83"/>
      <c r="I14" s="86"/>
      <c r="J14" s="20"/>
      <c r="K14" s="3"/>
      <c r="L14" s="4"/>
      <c r="M14" s="3"/>
      <c r="N14" s="85"/>
      <c r="O14" s="3"/>
      <c r="P14" s="17"/>
      <c r="Q14" s="17"/>
      <c r="R14" s="17"/>
      <c r="S14" s="17"/>
      <c r="T14" s="17"/>
      <c r="U14" s="17"/>
      <c r="V14" s="17"/>
      <c r="W14" s="17"/>
      <c r="X14" s="3"/>
      <c r="Y14" s="17"/>
      <c r="Z14" s="17"/>
      <c r="AA14" s="17"/>
      <c r="AB14" s="17"/>
      <c r="AC14" s="17"/>
      <c r="AD14" s="17"/>
      <c r="AE14" s="3"/>
      <c r="AF14" s="17"/>
      <c r="AG14" s="17"/>
      <c r="AH14" s="17"/>
      <c r="AI14" s="17"/>
      <c r="AJ14" s="3"/>
      <c r="AK14" s="17"/>
      <c r="AL14" s="3"/>
      <c r="AM14" s="4"/>
    </row>
    <row r="15" spans="1:39" ht="32.25" customHeight="1">
      <c r="A15" s="6"/>
      <c r="B15" s="18"/>
      <c r="C15" s="47" t="s">
        <v>250</v>
      </c>
      <c r="D15" s="6"/>
      <c r="E15" s="93"/>
      <c r="F15" s="35"/>
      <c r="G15" s="43"/>
      <c r="H15" s="83"/>
      <c r="I15" s="86" t="s">
        <v>247</v>
      </c>
      <c r="J15" s="20"/>
      <c r="K15" s="3"/>
      <c r="L15" s="4"/>
      <c r="M15" s="3"/>
      <c r="N15" s="84">
        <f>SUM(N7:N11)</f>
        <v>293577.75999999995</v>
      </c>
      <c r="O15" s="3"/>
      <c r="P15" s="4"/>
      <c r="Q15" s="4"/>
      <c r="R15" s="4"/>
      <c r="S15" s="4"/>
      <c r="T15" s="4"/>
      <c r="U15" s="4"/>
      <c r="V15" s="4"/>
      <c r="W15" s="4"/>
      <c r="X15" s="3"/>
      <c r="Y15" s="4"/>
      <c r="Z15" s="4"/>
      <c r="AA15" s="4"/>
      <c r="AB15" s="4"/>
      <c r="AC15" s="4"/>
      <c r="AD15" s="4"/>
      <c r="AE15" s="3"/>
      <c r="AF15" s="4"/>
      <c r="AG15" s="4"/>
      <c r="AH15" s="4"/>
      <c r="AI15" s="4"/>
      <c r="AJ15" s="3"/>
      <c r="AK15" s="4"/>
      <c r="AL15" s="3"/>
      <c r="AM15" s="4"/>
    </row>
    <row r="16" spans="1:39" ht="32.25" customHeight="1">
      <c r="A16" s="6"/>
      <c r="B16" s="18"/>
      <c r="C16" s="47"/>
      <c r="D16" s="6"/>
      <c r="E16" s="32"/>
      <c r="F16" s="35"/>
      <c r="G16" s="43"/>
      <c r="H16" s="83"/>
      <c r="I16" s="86" t="s">
        <v>248</v>
      </c>
      <c r="J16" s="20"/>
      <c r="K16" s="3"/>
      <c r="L16" s="4"/>
      <c r="M16" s="3"/>
      <c r="N16" s="84">
        <f>SUM(N7:N14)-(L5*AK8*H8)</f>
        <v>314437.49999999994</v>
      </c>
      <c r="O16" s="3"/>
      <c r="P16" s="4"/>
      <c r="Q16" s="4"/>
      <c r="R16" s="4"/>
      <c r="S16" s="4"/>
      <c r="T16" s="4"/>
      <c r="U16" s="4"/>
      <c r="V16" s="4"/>
      <c r="W16" s="4"/>
      <c r="X16" s="3"/>
      <c r="Y16" s="4"/>
      <c r="Z16" s="4"/>
      <c r="AA16" s="4"/>
      <c r="AB16" s="4"/>
      <c r="AC16" s="4"/>
      <c r="AD16" s="4"/>
      <c r="AE16" s="3"/>
      <c r="AF16" s="4"/>
      <c r="AG16" s="4"/>
      <c r="AH16" s="4"/>
      <c r="AI16" s="4"/>
      <c r="AJ16" s="3"/>
      <c r="AK16" s="4"/>
      <c r="AL16" s="3"/>
      <c r="AM16" s="4"/>
    </row>
    <row r="17" spans="11:39">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row>
  </sheetData>
  <mergeCells count="2">
    <mergeCell ref="B1:P1"/>
    <mergeCell ref="B2:D2"/>
  </mergeCells>
  <conditionalFormatting sqref="B6:J6">
    <cfRule type="cellIs" dxfId="1" priority="2" operator="equal">
      <formula>0</formula>
    </cfRule>
  </conditionalFormatting>
  <hyperlinks>
    <hyperlink ref="F7" r:id="rId1" xr:uid="{F957BB5F-5682-9A47-9F1A-2758FA7466CB}"/>
    <hyperlink ref="F8" r:id="rId2" xr:uid="{28343287-51BC-6C49-943B-2A03E2DFC2ED}"/>
    <hyperlink ref="F11" r:id="rId3" xr:uid="{1DA9385B-3041-534F-8B67-D42FF73AF33F}"/>
    <hyperlink ref="F9" r:id="rId4" xr:uid="{30ACAAA1-ACE3-4B4E-AC9F-7320F4990771}"/>
    <hyperlink ref="F10" r:id="rId5" xr:uid="{A3D88D96-3C9E-A946-932D-0FC5AD134067}"/>
    <hyperlink ref="F12" r:id="rId6" xr:uid="{B1949E40-2654-6841-9B37-8A3C4CE6891E}"/>
    <hyperlink ref="F13" r:id="rId7" xr:uid="{E62F7517-2909-794F-8A23-D84EE13AF92F}"/>
  </hyperlinks>
  <pageMargins left="0.7" right="0.7" top="0.75" bottom="0.75" header="0.3" footer="0.3"/>
  <pageSetup paperSize="8" scale="76" fitToHeight="4" orientation="landscape" horizontalDpi="0" verticalDpi="0"/>
  <rowBreaks count="1" manualBreakCount="1">
    <brk id="3" max="42" man="1"/>
  </rowBreaks>
  <drawing r:id="rId8"/>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Arbeitsblätter</vt:lpstr>
      </vt:variant>
      <vt:variant>
        <vt:i4>4</vt:i4>
      </vt:variant>
      <vt:variant>
        <vt:lpstr>Benannte Bereiche</vt:lpstr>
      </vt:variant>
      <vt:variant>
        <vt:i4>3</vt:i4>
      </vt:variant>
    </vt:vector>
  </HeadingPairs>
  <TitlesOfParts>
    <vt:vector size="7" baseType="lpstr">
      <vt:lpstr>Master</vt:lpstr>
      <vt:lpstr>EQ Buffet &amp; Table Top</vt:lpstr>
      <vt:lpstr>EQ Produktion Kitchen</vt:lpstr>
      <vt:lpstr>EQ Logen Buffet</vt:lpstr>
      <vt:lpstr>'EQ Logen Buffet'!Druckbereich</vt:lpstr>
      <vt:lpstr>'EQ Produktion Kitchen'!Druckbereich</vt:lpstr>
      <vt:lpstr>Master!Druckbereich</vt:lpstr>
    </vt:vector>
  </TitlesOfParts>
  <Manager/>
  <Company>Kofler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Equipment Küche &amp; Buffet</dc:title>
  <dc:subject>Hard Ware</dc:subject>
  <dc:creator>Kay Schoeneberg</dc:creator>
  <cp:keywords>Equipment, Küche, Einkauf, Ausstattung</cp:keywords>
  <dc:description/>
  <cp:lastModifiedBy>Paul Lieberuks</cp:lastModifiedBy>
  <cp:lastPrinted>2020-03-17T08:43:05Z</cp:lastPrinted>
  <dcterms:created xsi:type="dcterms:W3CDTF">2019-05-24T12:32:30Z</dcterms:created>
  <dcterms:modified xsi:type="dcterms:W3CDTF">2020-03-18T21:24:52Z</dcterms:modified>
  <cp:category>Küche</cp:category>
</cp:coreProperties>
</file>